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3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andes\Proyecto especial\Dosificador\Escritura\MBM_data\Data_19_03_2026\"/>
    </mc:Choice>
  </mc:AlternateContent>
  <xr:revisionPtr revIDLastSave="0" documentId="13_ncr:1_{424756F7-D026-4084-A239-B452B54CA53F}" xr6:coauthVersionLast="47" xr6:coauthVersionMax="47" xr10:uidLastSave="{00000000-0000-0000-0000-000000000000}"/>
  <bookViews>
    <workbookView xWindow="-108" yWindow="-108" windowWidth="23256" windowHeight="12456" tabRatio="895" firstSheet="34" activeTab="42" xr2:uid="{00000000-000D-0000-FFFF-FFFF00000000}"/>
  </bookViews>
  <sheets>
    <sheet name="Description" sheetId="1" r:id="rId1"/>
    <sheet name="Sensor1_0%" sheetId="19" r:id="rId2"/>
    <sheet name="Sensor1_15%" sheetId="36" r:id="rId3"/>
    <sheet name="Sensor1_30%" sheetId="43" r:id="rId4"/>
    <sheet name="Sensor1_45%" sheetId="57" r:id="rId5"/>
    <sheet name="Sensor1_60%" sheetId="50" r:id="rId6"/>
    <sheet name="Sensor2_0%" sheetId="28" r:id="rId7"/>
    <sheet name=" Sensor2_15%" sheetId="37" r:id="rId8"/>
    <sheet name="Sensor2_30%" sheetId="44" r:id="rId9"/>
    <sheet name="Sensor2_45%" sheetId="51" r:id="rId10"/>
    <sheet name="Sensor2_60%" sheetId="58" r:id="rId11"/>
    <sheet name="Sensor3_0%" sheetId="29" r:id="rId12"/>
    <sheet name="Sensor3_15%" sheetId="38" r:id="rId13"/>
    <sheet name="Sensor3_30%" sheetId="45" r:id="rId14"/>
    <sheet name="Sensor3_45%" sheetId="52" r:id="rId15"/>
    <sheet name="Sensor3_60%" sheetId="59" r:id="rId16"/>
    <sheet name="Sensor4_0%" sheetId="30" r:id="rId17"/>
    <sheet name="Sensor4_15%" sheetId="39" r:id="rId18"/>
    <sheet name="Sensor4_30%" sheetId="46" r:id="rId19"/>
    <sheet name="Sensor4_45%" sheetId="53" r:id="rId20"/>
    <sheet name="Sensor4_60%" sheetId="60" r:id="rId21"/>
    <sheet name="Biosensor1_0%" sheetId="32" r:id="rId22"/>
    <sheet name="Biosensor1_15%" sheetId="80" r:id="rId23"/>
    <sheet name="Biosensor1_30%" sheetId="81" r:id="rId24"/>
    <sheet name="Biosensor1_45%" sheetId="82" r:id="rId25"/>
    <sheet name="Biosensor1_60%" sheetId="83" r:id="rId26"/>
    <sheet name="Biosensor2_0%" sheetId="33" r:id="rId27"/>
    <sheet name="Biosensor2_15%" sheetId="40" r:id="rId28"/>
    <sheet name="Biosensor2_30%" sheetId="47" r:id="rId29"/>
    <sheet name="Biosensor2_45%" sheetId="54" r:id="rId30"/>
    <sheet name="Biosensor2_60%" sheetId="61" r:id="rId31"/>
    <sheet name="Biosensor3_0%" sheetId="34" r:id="rId32"/>
    <sheet name="Biosensor3_15%" sheetId="41" r:id="rId33"/>
    <sheet name="Biosensor3_30%" sheetId="48" r:id="rId34"/>
    <sheet name="Biosensor3_45%" sheetId="55" r:id="rId35"/>
    <sheet name="Biosensor3_60%" sheetId="62" r:id="rId36"/>
    <sheet name="Biosensor4_0%" sheetId="35" r:id="rId37"/>
    <sheet name="Biosensor4_15%" sheetId="42" r:id="rId38"/>
    <sheet name="Biosensor4_30%" sheetId="49" r:id="rId39"/>
    <sheet name="Biosensor4_45%" sheetId="56" r:id="rId40"/>
    <sheet name="Biosensor4_60%" sheetId="63" r:id="rId41"/>
    <sheet name="Average sensores" sheetId="85" r:id="rId42"/>
    <sheet name="Average biosensores" sheetId="84" r:id="rId4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F40" i="84" l="1"/>
  <c r="CX40" i="84"/>
  <c r="CP40" i="84"/>
  <c r="DF39" i="84"/>
  <c r="CX39" i="84"/>
  <c r="CP39" i="84"/>
  <c r="DD21" i="84" a="1"/>
  <c r="DE25" i="84" s="1"/>
  <c r="CV21" i="84" a="1"/>
  <c r="CW23" i="84" s="1"/>
  <c r="CY23" i="84" s="1"/>
  <c r="CN21" i="84" a="1"/>
  <c r="CO25" i="84" s="1"/>
  <c r="CN22" i="84" l="1"/>
  <c r="CV24" i="84"/>
  <c r="DD22" i="84"/>
  <c r="CW24" i="84"/>
  <c r="DE22" i="84"/>
  <c r="CO22" i="84"/>
  <c r="CN23" i="84"/>
  <c r="CV21" i="84"/>
  <c r="CY21" i="84" s="1"/>
  <c r="CX29" i="84" s="1"/>
  <c r="CV25" i="84"/>
  <c r="DD23" i="84"/>
  <c r="CO23" i="84"/>
  <c r="CQ23" i="84" s="1"/>
  <c r="CW21" i="84"/>
  <c r="CW25" i="84"/>
  <c r="DE23" i="84"/>
  <c r="DG23" i="84" s="1"/>
  <c r="CN24" i="84"/>
  <c r="CV22" i="84"/>
  <c r="DD24" i="84"/>
  <c r="DE24" i="84"/>
  <c r="CW22" i="84"/>
  <c r="CN21" i="84"/>
  <c r="CQ21" i="84" s="1"/>
  <c r="CN25" i="84"/>
  <c r="CV23" i="84"/>
  <c r="DD21" i="84"/>
  <c r="DG21" i="84" s="1"/>
  <c r="DD25" i="84"/>
  <c r="CO24" i="84"/>
  <c r="CO21" i="84"/>
  <c r="DE21" i="84"/>
  <c r="DF29" i="84" l="1"/>
  <c r="DF30" i="84"/>
  <c r="CP30" i="84"/>
  <c r="CP29" i="84"/>
  <c r="CX30" i="84"/>
  <c r="Q46" i="85" l="1"/>
  <c r="AP24" i="85"/>
  <c r="AQ24" i="85"/>
  <c r="AP25" i="85"/>
  <c r="AQ25" i="85"/>
  <c r="AP26" i="85"/>
  <c r="AQ26" i="85"/>
  <c r="AP27" i="85"/>
  <c r="AQ27" i="85"/>
  <c r="AP28" i="85"/>
  <c r="AQ28" i="85"/>
  <c r="AP29" i="85"/>
  <c r="AQ29" i="85"/>
  <c r="AP30" i="85"/>
  <c r="AQ30" i="85"/>
  <c r="AP31" i="85"/>
  <c r="AQ31" i="85"/>
  <c r="AP32" i="85"/>
  <c r="AQ32" i="85"/>
  <c r="AP33" i="85"/>
  <c r="AQ33" i="85"/>
  <c r="AP34" i="85"/>
  <c r="AQ34" i="85"/>
  <c r="AP35" i="85"/>
  <c r="AQ35" i="85"/>
  <c r="AP36" i="85"/>
  <c r="AQ36" i="85"/>
  <c r="AP37" i="85"/>
  <c r="AQ37" i="85"/>
  <c r="AP38" i="85"/>
  <c r="AQ38" i="85"/>
  <c r="AP39" i="85"/>
  <c r="AQ39" i="85"/>
  <c r="AP40" i="85"/>
  <c r="AQ40" i="85"/>
  <c r="AP41" i="85"/>
  <c r="AQ41" i="85"/>
  <c r="AP42" i="85"/>
  <c r="AQ42" i="85"/>
  <c r="AP43" i="85"/>
  <c r="AQ43" i="85"/>
  <c r="AP44" i="85"/>
  <c r="AQ44" i="85"/>
  <c r="AP45" i="85"/>
  <c r="AQ45" i="85"/>
  <c r="AP46" i="85"/>
  <c r="AQ46" i="85"/>
  <c r="AP47" i="85"/>
  <c r="AQ47" i="85"/>
  <c r="AP48" i="85"/>
  <c r="AQ48" i="85"/>
  <c r="AP49" i="85"/>
  <c r="AQ49" i="85"/>
  <c r="AP50" i="85"/>
  <c r="AQ50" i="85"/>
  <c r="AP51" i="85"/>
  <c r="AQ51" i="85"/>
  <c r="AP52" i="85"/>
  <c r="AQ52" i="85"/>
  <c r="AP53" i="85"/>
  <c r="AQ53" i="85"/>
  <c r="AP54" i="85"/>
  <c r="AQ54" i="85"/>
  <c r="AP55" i="85"/>
  <c r="AQ55" i="85"/>
  <c r="AP56" i="85"/>
  <c r="AQ56" i="85"/>
  <c r="AP57" i="85"/>
  <c r="AQ57" i="85"/>
  <c r="AP58" i="85"/>
  <c r="AQ58" i="85"/>
  <c r="AP59" i="85"/>
  <c r="AQ59" i="85"/>
  <c r="AP60" i="85"/>
  <c r="AQ60" i="85"/>
  <c r="AP61" i="85"/>
  <c r="AQ61" i="85"/>
  <c r="AP62" i="85"/>
  <c r="AQ62" i="85"/>
  <c r="AQ23" i="85"/>
  <c r="AP23" i="85"/>
  <c r="AN24" i="85"/>
  <c r="AO24" i="85"/>
  <c r="AN25" i="85"/>
  <c r="AO25" i="85"/>
  <c r="AN26" i="85"/>
  <c r="AO26" i="85"/>
  <c r="AN27" i="85"/>
  <c r="AO27" i="85"/>
  <c r="AN28" i="85"/>
  <c r="AO28" i="85"/>
  <c r="AN29" i="85"/>
  <c r="AO29" i="85"/>
  <c r="AN30" i="85"/>
  <c r="AO30" i="85"/>
  <c r="AN31" i="85"/>
  <c r="AO31" i="85"/>
  <c r="AN32" i="85"/>
  <c r="AO32" i="85"/>
  <c r="AN33" i="85"/>
  <c r="AO33" i="85"/>
  <c r="AN34" i="85"/>
  <c r="AO34" i="85"/>
  <c r="AN35" i="85"/>
  <c r="AO35" i="85"/>
  <c r="AN36" i="85"/>
  <c r="AO36" i="85"/>
  <c r="AN37" i="85"/>
  <c r="AO37" i="85"/>
  <c r="AN38" i="85"/>
  <c r="AO38" i="85"/>
  <c r="AN39" i="85"/>
  <c r="AO39" i="85"/>
  <c r="AN40" i="85"/>
  <c r="AO40" i="85"/>
  <c r="AN41" i="85"/>
  <c r="AO41" i="85"/>
  <c r="AN42" i="85"/>
  <c r="AO42" i="85"/>
  <c r="AN43" i="85"/>
  <c r="AO43" i="85"/>
  <c r="AN44" i="85"/>
  <c r="AO44" i="85"/>
  <c r="AN45" i="85"/>
  <c r="AO45" i="85"/>
  <c r="AN46" i="85"/>
  <c r="AO46" i="85"/>
  <c r="AN47" i="85"/>
  <c r="AO47" i="85"/>
  <c r="AN48" i="85"/>
  <c r="AO48" i="85"/>
  <c r="AN49" i="85"/>
  <c r="AO49" i="85"/>
  <c r="AN50" i="85"/>
  <c r="AO50" i="85"/>
  <c r="AN51" i="85"/>
  <c r="AO51" i="85"/>
  <c r="AN52" i="85"/>
  <c r="AO52" i="85"/>
  <c r="AN53" i="85"/>
  <c r="AO53" i="85"/>
  <c r="AN54" i="85"/>
  <c r="AO54" i="85"/>
  <c r="AN55" i="85"/>
  <c r="AO55" i="85"/>
  <c r="AN56" i="85"/>
  <c r="AO56" i="85"/>
  <c r="AN57" i="85"/>
  <c r="AO57" i="85"/>
  <c r="AN58" i="85"/>
  <c r="AO58" i="85"/>
  <c r="AN59" i="85"/>
  <c r="AO59" i="85"/>
  <c r="AN60" i="85"/>
  <c r="AO60" i="85"/>
  <c r="AN61" i="85"/>
  <c r="AO61" i="85"/>
  <c r="AN62" i="85"/>
  <c r="AO62" i="85"/>
  <c r="AO23" i="85"/>
  <c r="AN23" i="85"/>
  <c r="AL41" i="85"/>
  <c r="AM41" i="85"/>
  <c r="AL42" i="85"/>
  <c r="AM42" i="85"/>
  <c r="AL43" i="85"/>
  <c r="AM43" i="85"/>
  <c r="AL44" i="85"/>
  <c r="AM44" i="85"/>
  <c r="AL45" i="85"/>
  <c r="AM45" i="85"/>
  <c r="AL46" i="85"/>
  <c r="AM46" i="85"/>
  <c r="AL47" i="85"/>
  <c r="AM47" i="85"/>
  <c r="AL48" i="85"/>
  <c r="AM48" i="85"/>
  <c r="AL49" i="85"/>
  <c r="AM49" i="85"/>
  <c r="AL50" i="85"/>
  <c r="AM50" i="85"/>
  <c r="AL51" i="85"/>
  <c r="AM51" i="85"/>
  <c r="AL52" i="85"/>
  <c r="AM52" i="85"/>
  <c r="AL53" i="85"/>
  <c r="AM53" i="85"/>
  <c r="AL54" i="85"/>
  <c r="AM54" i="85"/>
  <c r="AL55" i="85"/>
  <c r="AM55" i="85"/>
  <c r="AL56" i="85"/>
  <c r="AM56" i="85"/>
  <c r="AL57" i="85"/>
  <c r="AM57" i="85"/>
  <c r="AL58" i="85"/>
  <c r="AM58" i="85"/>
  <c r="AL59" i="85"/>
  <c r="AM59" i="85"/>
  <c r="AL60" i="85"/>
  <c r="AM60" i="85"/>
  <c r="AL61" i="85"/>
  <c r="AM61" i="85"/>
  <c r="AL62" i="85"/>
  <c r="AM62" i="85"/>
  <c r="AL40" i="85"/>
  <c r="AM40" i="85"/>
  <c r="AL24" i="85"/>
  <c r="AM24" i="85"/>
  <c r="AL25" i="85"/>
  <c r="AM25" i="85"/>
  <c r="AL26" i="85"/>
  <c r="AM26" i="85"/>
  <c r="AL27" i="85"/>
  <c r="AM27" i="85"/>
  <c r="AL28" i="85"/>
  <c r="AM28" i="85"/>
  <c r="AL29" i="85"/>
  <c r="AM29" i="85"/>
  <c r="AL30" i="85"/>
  <c r="AM30" i="85"/>
  <c r="AL31" i="85"/>
  <c r="AM31" i="85"/>
  <c r="AL32" i="85"/>
  <c r="AM32" i="85"/>
  <c r="AL33" i="85"/>
  <c r="AM33" i="85"/>
  <c r="AL34" i="85"/>
  <c r="AM34" i="85"/>
  <c r="AL35" i="85"/>
  <c r="AM35" i="85"/>
  <c r="AL36" i="85"/>
  <c r="AM36" i="85"/>
  <c r="AL37" i="85"/>
  <c r="AM37" i="85"/>
  <c r="AL38" i="85"/>
  <c r="AM38" i="85"/>
  <c r="AL39" i="85"/>
  <c r="AM39" i="85"/>
  <c r="AM23" i="85"/>
  <c r="AL23" i="85"/>
  <c r="AJ43" i="85"/>
  <c r="AK43" i="85"/>
  <c r="AJ44" i="85"/>
  <c r="AK44" i="85"/>
  <c r="AJ45" i="85"/>
  <c r="AK45" i="85"/>
  <c r="AJ46" i="85"/>
  <c r="AK46" i="85"/>
  <c r="AJ47" i="85"/>
  <c r="AK47" i="85"/>
  <c r="AJ48" i="85"/>
  <c r="AK48" i="85"/>
  <c r="AJ49" i="85"/>
  <c r="AK49" i="85"/>
  <c r="AJ50" i="85"/>
  <c r="AK50" i="85"/>
  <c r="AJ51" i="85"/>
  <c r="AK51" i="85"/>
  <c r="AJ52" i="85"/>
  <c r="AK52" i="85"/>
  <c r="AJ53" i="85"/>
  <c r="AK53" i="85"/>
  <c r="AJ54" i="85"/>
  <c r="AK54" i="85"/>
  <c r="AJ55" i="85"/>
  <c r="AK55" i="85"/>
  <c r="AJ56" i="85"/>
  <c r="AK56" i="85"/>
  <c r="AJ57" i="85"/>
  <c r="AK57" i="85"/>
  <c r="AJ58" i="85"/>
  <c r="AK58" i="85"/>
  <c r="AJ59" i="85"/>
  <c r="AK59" i="85"/>
  <c r="AJ60" i="85"/>
  <c r="AK60" i="85"/>
  <c r="AJ61" i="85"/>
  <c r="AK61" i="85"/>
  <c r="AJ62" i="85"/>
  <c r="AK62" i="85"/>
  <c r="AJ42" i="85"/>
  <c r="AK42" i="85"/>
  <c r="AJ24" i="85"/>
  <c r="AK24" i="85"/>
  <c r="AJ25" i="85"/>
  <c r="AK25" i="85"/>
  <c r="AJ26" i="85"/>
  <c r="AK26" i="85"/>
  <c r="AJ27" i="85"/>
  <c r="AK27" i="85"/>
  <c r="AJ28" i="85"/>
  <c r="AK28" i="85"/>
  <c r="AJ29" i="85"/>
  <c r="AK29" i="85"/>
  <c r="AJ30" i="85"/>
  <c r="AK30" i="85"/>
  <c r="AJ31" i="85"/>
  <c r="AK31" i="85"/>
  <c r="AJ32" i="85"/>
  <c r="AK32" i="85"/>
  <c r="AJ33" i="85"/>
  <c r="AK33" i="85"/>
  <c r="AJ34" i="85"/>
  <c r="AK34" i="85"/>
  <c r="AJ35" i="85"/>
  <c r="AK35" i="85"/>
  <c r="AJ36" i="85"/>
  <c r="AK36" i="85"/>
  <c r="AJ37" i="85"/>
  <c r="AK37" i="85"/>
  <c r="AJ38" i="85"/>
  <c r="AK38" i="85"/>
  <c r="AJ39" i="85"/>
  <c r="AK39" i="85"/>
  <c r="AJ40" i="85"/>
  <c r="AK40" i="85"/>
  <c r="AK23" i="85"/>
  <c r="AJ23" i="85"/>
  <c r="AH24" i="85"/>
  <c r="AI24" i="85"/>
  <c r="AH25" i="85"/>
  <c r="AI25" i="85"/>
  <c r="AH26" i="85"/>
  <c r="AI26" i="85"/>
  <c r="AH27" i="85"/>
  <c r="AI27" i="85"/>
  <c r="AH28" i="85"/>
  <c r="AI28" i="85"/>
  <c r="AH29" i="85"/>
  <c r="AI29" i="85"/>
  <c r="AH30" i="85"/>
  <c r="AI30" i="85"/>
  <c r="AH31" i="85"/>
  <c r="AI31" i="85"/>
  <c r="AH32" i="85"/>
  <c r="AI32" i="85"/>
  <c r="AH33" i="85"/>
  <c r="AI33" i="85"/>
  <c r="AH34" i="85"/>
  <c r="AI34" i="85"/>
  <c r="AH35" i="85"/>
  <c r="AI35" i="85"/>
  <c r="AH36" i="85"/>
  <c r="AI36" i="85"/>
  <c r="AH37" i="85"/>
  <c r="AI37" i="85"/>
  <c r="AH39" i="85"/>
  <c r="AI39" i="85"/>
  <c r="AH40" i="85"/>
  <c r="AI40" i="85"/>
  <c r="AH41" i="85"/>
  <c r="AI41" i="85"/>
  <c r="AH42" i="85"/>
  <c r="AI42" i="85"/>
  <c r="AH43" i="85"/>
  <c r="AI43" i="85"/>
  <c r="AH44" i="85"/>
  <c r="AI44" i="85"/>
  <c r="AH45" i="85"/>
  <c r="AI45" i="85"/>
  <c r="AH46" i="85"/>
  <c r="AI46" i="85"/>
  <c r="AH47" i="85"/>
  <c r="AI47" i="85"/>
  <c r="AH48" i="85"/>
  <c r="AI48" i="85"/>
  <c r="AH49" i="85"/>
  <c r="AI49" i="85"/>
  <c r="AH50" i="85"/>
  <c r="AI50" i="85"/>
  <c r="AH51" i="85"/>
  <c r="AI51" i="85"/>
  <c r="AH52" i="85"/>
  <c r="AI52" i="85"/>
  <c r="AH53" i="85"/>
  <c r="AI53" i="85"/>
  <c r="AH54" i="85"/>
  <c r="AI54" i="85"/>
  <c r="AH55" i="85"/>
  <c r="AI55" i="85"/>
  <c r="AH56" i="85"/>
  <c r="AI56" i="85"/>
  <c r="AH57" i="85"/>
  <c r="AI57" i="85"/>
  <c r="AH58" i="85"/>
  <c r="AI58" i="85"/>
  <c r="AH59" i="85"/>
  <c r="AI59" i="85"/>
  <c r="AH60" i="85"/>
  <c r="AI60" i="85"/>
  <c r="AH61" i="85"/>
  <c r="AI61" i="85"/>
  <c r="AH62" i="85"/>
  <c r="AI62" i="85"/>
  <c r="AI23" i="85"/>
  <c r="AH23" i="85"/>
  <c r="AF24" i="85"/>
  <c r="AG24" i="85"/>
  <c r="AF25" i="85"/>
  <c r="AG25" i="85"/>
  <c r="AF26" i="85"/>
  <c r="AG26" i="85"/>
  <c r="AF27" i="85"/>
  <c r="AG27" i="85"/>
  <c r="AF28" i="85"/>
  <c r="AG28" i="85"/>
  <c r="AF29" i="85"/>
  <c r="AG29" i="85"/>
  <c r="AF30" i="85"/>
  <c r="AG30" i="85"/>
  <c r="AF31" i="85"/>
  <c r="AG31" i="85"/>
  <c r="AF32" i="85"/>
  <c r="AG32" i="85"/>
  <c r="AF33" i="85"/>
  <c r="AG33" i="85"/>
  <c r="AF34" i="85"/>
  <c r="AG34" i="85"/>
  <c r="AF35" i="85"/>
  <c r="AG35" i="85"/>
  <c r="AF36" i="85"/>
  <c r="AG36" i="85"/>
  <c r="AF37" i="85"/>
  <c r="AG37" i="85"/>
  <c r="AF38" i="85"/>
  <c r="AG38" i="85"/>
  <c r="AF39" i="85"/>
  <c r="AG39" i="85"/>
  <c r="AF40" i="85"/>
  <c r="AG40" i="85"/>
  <c r="AF41" i="85"/>
  <c r="AG41" i="85"/>
  <c r="AF42" i="85"/>
  <c r="AG42" i="85"/>
  <c r="AF43" i="85"/>
  <c r="AG43" i="85"/>
  <c r="AF44" i="85"/>
  <c r="AG44" i="85"/>
  <c r="AF45" i="85"/>
  <c r="AG45" i="85"/>
  <c r="AF46" i="85"/>
  <c r="AG46" i="85"/>
  <c r="AF47" i="85"/>
  <c r="AG47" i="85"/>
  <c r="AF48" i="85"/>
  <c r="AG48" i="85"/>
  <c r="AF49" i="85"/>
  <c r="AG49" i="85"/>
  <c r="AF50" i="85"/>
  <c r="AG50" i="85"/>
  <c r="AF51" i="85"/>
  <c r="AG51" i="85"/>
  <c r="AF52" i="85"/>
  <c r="AG52" i="85"/>
  <c r="AF53" i="85"/>
  <c r="AG53" i="85"/>
  <c r="AF54" i="85"/>
  <c r="AG54" i="85"/>
  <c r="AF55" i="85"/>
  <c r="AG55" i="85"/>
  <c r="AF56" i="85"/>
  <c r="AG56" i="85"/>
  <c r="AF57" i="85"/>
  <c r="AG57" i="85"/>
  <c r="AF58" i="85"/>
  <c r="AG58" i="85"/>
  <c r="AF59" i="85"/>
  <c r="AG59" i="85"/>
  <c r="AF60" i="85"/>
  <c r="AG60" i="85"/>
  <c r="AF61" i="85"/>
  <c r="AG61" i="85"/>
  <c r="AF62" i="85"/>
  <c r="AG62" i="85"/>
  <c r="AG23" i="85"/>
  <c r="AF23" i="85"/>
  <c r="AD24" i="85"/>
  <c r="AE24" i="85"/>
  <c r="AD25" i="85"/>
  <c r="AE25" i="85"/>
  <c r="AD26" i="85"/>
  <c r="AE26" i="85"/>
  <c r="AD27" i="85"/>
  <c r="AE27" i="85"/>
  <c r="AD28" i="85"/>
  <c r="AE28" i="85"/>
  <c r="AD29" i="85"/>
  <c r="AE29" i="85"/>
  <c r="AD30" i="85"/>
  <c r="AE30" i="85"/>
  <c r="AD31" i="85"/>
  <c r="AE31" i="85"/>
  <c r="AD32" i="85"/>
  <c r="AE32" i="85"/>
  <c r="AD33" i="85"/>
  <c r="AE33" i="85"/>
  <c r="AD34" i="85"/>
  <c r="AE34" i="85"/>
  <c r="AD35" i="85"/>
  <c r="AE35" i="85"/>
  <c r="AD36" i="85"/>
  <c r="AE36" i="85"/>
  <c r="AD37" i="85"/>
  <c r="AE37" i="85"/>
  <c r="AD38" i="85"/>
  <c r="AE38" i="85"/>
  <c r="AD39" i="85"/>
  <c r="AE39" i="85"/>
  <c r="AD40" i="85"/>
  <c r="AE40" i="85"/>
  <c r="AD41" i="85"/>
  <c r="AE41" i="85"/>
  <c r="AD42" i="85"/>
  <c r="AE42" i="85"/>
  <c r="AD43" i="85"/>
  <c r="AE43" i="85"/>
  <c r="AD44" i="85"/>
  <c r="AE44" i="85"/>
  <c r="AD45" i="85"/>
  <c r="AE45" i="85"/>
  <c r="AD46" i="85"/>
  <c r="AE46" i="85"/>
  <c r="AD47" i="85"/>
  <c r="AE47" i="85"/>
  <c r="AD48" i="85"/>
  <c r="AE48" i="85"/>
  <c r="AD49" i="85"/>
  <c r="AE49" i="85"/>
  <c r="AD50" i="85"/>
  <c r="AE50" i="85"/>
  <c r="AD51" i="85"/>
  <c r="AE51" i="85"/>
  <c r="AD52" i="85"/>
  <c r="AE52" i="85"/>
  <c r="AD53" i="85"/>
  <c r="AE53" i="85"/>
  <c r="AD54" i="85"/>
  <c r="AE54" i="85"/>
  <c r="AD55" i="85"/>
  <c r="AE55" i="85"/>
  <c r="AD56" i="85"/>
  <c r="AE56" i="85"/>
  <c r="AD57" i="85"/>
  <c r="AE57" i="85"/>
  <c r="AD58" i="85"/>
  <c r="AE58" i="85"/>
  <c r="AD59" i="85"/>
  <c r="AE59" i="85"/>
  <c r="AD60" i="85"/>
  <c r="AE60" i="85"/>
  <c r="AD61" i="85"/>
  <c r="AE61" i="85"/>
  <c r="AD62" i="85"/>
  <c r="AE62" i="85"/>
  <c r="AE23" i="85"/>
  <c r="AD23" i="85"/>
  <c r="AB39" i="85"/>
  <c r="AC39" i="85"/>
  <c r="AB40" i="85"/>
  <c r="AC40" i="85"/>
  <c r="AB41" i="85"/>
  <c r="AC41" i="85"/>
  <c r="AB42" i="85"/>
  <c r="AC42" i="85"/>
  <c r="AB43" i="85"/>
  <c r="AC43" i="85"/>
  <c r="AB44" i="85"/>
  <c r="AC44" i="85"/>
  <c r="AB45" i="85"/>
  <c r="AC45" i="85"/>
  <c r="AB46" i="85"/>
  <c r="AC46" i="85"/>
  <c r="AB47" i="85"/>
  <c r="AC47" i="85"/>
  <c r="AB48" i="85"/>
  <c r="AC48" i="85"/>
  <c r="AB49" i="85"/>
  <c r="AC49" i="85"/>
  <c r="AB50" i="85"/>
  <c r="AC50" i="85"/>
  <c r="AB51" i="85"/>
  <c r="AC51" i="85"/>
  <c r="AB52" i="85"/>
  <c r="AC52" i="85"/>
  <c r="AB53" i="85"/>
  <c r="AC53" i="85"/>
  <c r="AB54" i="85"/>
  <c r="AC54" i="85"/>
  <c r="AB55" i="85"/>
  <c r="AC55" i="85"/>
  <c r="AB56" i="85"/>
  <c r="AC56" i="85"/>
  <c r="AB57" i="85"/>
  <c r="AC57" i="85"/>
  <c r="AB58" i="85"/>
  <c r="AC58" i="85"/>
  <c r="AB59" i="85"/>
  <c r="AC59" i="85"/>
  <c r="AB60" i="85"/>
  <c r="AC60" i="85"/>
  <c r="AB61" i="85"/>
  <c r="AC61" i="85"/>
  <c r="AB62" i="85"/>
  <c r="AC62" i="85"/>
  <c r="AB38" i="85"/>
  <c r="AC38" i="85"/>
  <c r="AB24" i="85"/>
  <c r="AC24" i="85"/>
  <c r="AB25" i="85"/>
  <c r="AC25" i="85"/>
  <c r="AB26" i="85"/>
  <c r="AC26" i="85"/>
  <c r="AB27" i="85"/>
  <c r="AC27" i="85"/>
  <c r="AB28" i="85"/>
  <c r="AC28" i="85"/>
  <c r="AB29" i="85"/>
  <c r="AC29" i="85"/>
  <c r="AB30" i="85"/>
  <c r="AC30" i="85"/>
  <c r="AB31" i="85"/>
  <c r="AC31" i="85"/>
  <c r="AB32" i="85"/>
  <c r="AC32" i="85"/>
  <c r="AB33" i="85"/>
  <c r="AC33" i="85"/>
  <c r="AB34" i="85"/>
  <c r="AC34" i="85"/>
  <c r="AB35" i="85"/>
  <c r="AC35" i="85"/>
  <c r="AB36" i="85"/>
  <c r="AC36" i="85"/>
  <c r="AB37" i="85"/>
  <c r="AC37" i="85"/>
  <c r="AC23" i="85"/>
  <c r="AB23" i="85"/>
  <c r="Z24" i="85"/>
  <c r="AA24" i="85"/>
  <c r="Z25" i="85"/>
  <c r="AA25" i="85"/>
  <c r="Z26" i="85"/>
  <c r="AA26" i="85"/>
  <c r="Z27" i="85"/>
  <c r="AA27" i="85"/>
  <c r="Z28" i="85"/>
  <c r="AA28" i="85"/>
  <c r="Z29" i="85"/>
  <c r="AA29" i="85"/>
  <c r="Z30" i="85"/>
  <c r="AA30" i="85"/>
  <c r="Z31" i="85"/>
  <c r="AA31" i="85"/>
  <c r="Z32" i="85"/>
  <c r="AA32" i="85"/>
  <c r="Z33" i="85"/>
  <c r="AA33" i="85"/>
  <c r="Z34" i="85"/>
  <c r="AA34" i="85"/>
  <c r="Z35" i="85"/>
  <c r="AA35" i="85"/>
  <c r="Z36" i="85"/>
  <c r="AA36" i="85"/>
  <c r="Z37" i="85"/>
  <c r="AA37" i="85"/>
  <c r="Z38" i="85"/>
  <c r="AA38" i="85"/>
  <c r="Z39" i="85"/>
  <c r="AA39" i="85"/>
  <c r="Z40" i="85"/>
  <c r="AA40" i="85"/>
  <c r="Z41" i="85"/>
  <c r="AA41" i="85"/>
  <c r="Z42" i="85"/>
  <c r="AA42" i="85"/>
  <c r="Z43" i="85"/>
  <c r="AA43" i="85"/>
  <c r="Z44" i="85"/>
  <c r="AA44" i="85"/>
  <c r="Z45" i="85"/>
  <c r="AA45" i="85"/>
  <c r="Z46" i="85"/>
  <c r="AA46" i="85"/>
  <c r="Z47" i="85"/>
  <c r="AA47" i="85"/>
  <c r="Z48" i="85"/>
  <c r="AA48" i="85"/>
  <c r="Z49" i="85"/>
  <c r="AA49" i="85"/>
  <c r="Z50" i="85"/>
  <c r="AA50" i="85"/>
  <c r="Z51" i="85"/>
  <c r="AA51" i="85"/>
  <c r="Z52" i="85"/>
  <c r="AA52" i="85"/>
  <c r="Z53" i="85"/>
  <c r="AA53" i="85"/>
  <c r="Z54" i="85"/>
  <c r="AA54" i="85"/>
  <c r="Z55" i="85"/>
  <c r="AA55" i="85"/>
  <c r="Z56" i="85"/>
  <c r="AA56" i="85"/>
  <c r="Z57" i="85"/>
  <c r="AA57" i="85"/>
  <c r="Z58" i="85"/>
  <c r="AA58" i="85"/>
  <c r="Z59" i="85"/>
  <c r="AA59" i="85"/>
  <c r="Z60" i="85"/>
  <c r="AA60" i="85"/>
  <c r="Z61" i="85"/>
  <c r="AA61" i="85"/>
  <c r="Z62" i="85"/>
  <c r="AA62" i="85"/>
  <c r="AA23" i="85"/>
  <c r="Z23" i="85"/>
  <c r="X24" i="85"/>
  <c r="Y24" i="85"/>
  <c r="X25" i="85"/>
  <c r="Y25" i="85"/>
  <c r="X26" i="85"/>
  <c r="Y26" i="85"/>
  <c r="X27" i="85"/>
  <c r="Y27" i="85"/>
  <c r="X28" i="85"/>
  <c r="Y28" i="85"/>
  <c r="X29" i="85"/>
  <c r="Y29" i="85"/>
  <c r="X30" i="85"/>
  <c r="Y30" i="85"/>
  <c r="X31" i="85"/>
  <c r="Y31" i="85"/>
  <c r="X32" i="85"/>
  <c r="Y32" i="85"/>
  <c r="X33" i="85"/>
  <c r="Y33" i="85"/>
  <c r="X34" i="85"/>
  <c r="Y34" i="85"/>
  <c r="X35" i="85"/>
  <c r="Y35" i="85"/>
  <c r="X36" i="85"/>
  <c r="Y36" i="85"/>
  <c r="X37" i="85"/>
  <c r="Y37" i="85"/>
  <c r="X38" i="85"/>
  <c r="Y38" i="85"/>
  <c r="X39" i="85"/>
  <c r="Y39" i="85"/>
  <c r="X40" i="85"/>
  <c r="Y40" i="85"/>
  <c r="X41" i="85"/>
  <c r="Y41" i="85"/>
  <c r="X42" i="85"/>
  <c r="Y42" i="85"/>
  <c r="X43" i="85"/>
  <c r="Y43" i="85"/>
  <c r="X44" i="85"/>
  <c r="Y44" i="85"/>
  <c r="X45" i="85"/>
  <c r="Y45" i="85"/>
  <c r="X46" i="85"/>
  <c r="Y46" i="85"/>
  <c r="X47" i="85"/>
  <c r="Y47" i="85"/>
  <c r="X48" i="85"/>
  <c r="Y48" i="85"/>
  <c r="X49" i="85"/>
  <c r="Y49" i="85"/>
  <c r="X50" i="85"/>
  <c r="Y50" i="85"/>
  <c r="X51" i="85"/>
  <c r="Y51" i="85"/>
  <c r="X52" i="85"/>
  <c r="Y52" i="85"/>
  <c r="X53" i="85"/>
  <c r="Y53" i="85"/>
  <c r="X54" i="85"/>
  <c r="Y54" i="85"/>
  <c r="X55" i="85"/>
  <c r="Y55" i="85"/>
  <c r="X56" i="85"/>
  <c r="Y56" i="85"/>
  <c r="X57" i="85"/>
  <c r="Y57" i="85"/>
  <c r="X58" i="85"/>
  <c r="Y58" i="85"/>
  <c r="X59" i="85"/>
  <c r="Y59" i="85"/>
  <c r="X60" i="85"/>
  <c r="Y60" i="85"/>
  <c r="X61" i="85"/>
  <c r="Y61" i="85"/>
  <c r="X62" i="85"/>
  <c r="Y62" i="85"/>
  <c r="Y23" i="85"/>
  <c r="X23" i="85"/>
  <c r="V24" i="85"/>
  <c r="W24" i="85"/>
  <c r="V25" i="85"/>
  <c r="W25" i="85"/>
  <c r="V26" i="85"/>
  <c r="W26" i="85"/>
  <c r="V27" i="85"/>
  <c r="W27" i="85"/>
  <c r="V28" i="85"/>
  <c r="W28" i="85"/>
  <c r="V29" i="85"/>
  <c r="W29" i="85"/>
  <c r="V30" i="85"/>
  <c r="W30" i="85"/>
  <c r="V31" i="85"/>
  <c r="W31" i="85"/>
  <c r="V32" i="85"/>
  <c r="W32" i="85"/>
  <c r="V33" i="85"/>
  <c r="W33" i="85"/>
  <c r="V34" i="85"/>
  <c r="W34" i="85"/>
  <c r="V35" i="85"/>
  <c r="W35" i="85"/>
  <c r="V36" i="85"/>
  <c r="W36" i="85"/>
  <c r="V37" i="85"/>
  <c r="W37" i="85"/>
  <c r="V38" i="85"/>
  <c r="W38" i="85"/>
  <c r="V39" i="85"/>
  <c r="W39" i="85"/>
  <c r="V40" i="85"/>
  <c r="W40" i="85"/>
  <c r="V41" i="85"/>
  <c r="W41" i="85"/>
  <c r="V42" i="85"/>
  <c r="W42" i="85"/>
  <c r="V43" i="85"/>
  <c r="W43" i="85"/>
  <c r="V44" i="85"/>
  <c r="W44" i="85"/>
  <c r="V45" i="85"/>
  <c r="W45" i="85"/>
  <c r="V46" i="85"/>
  <c r="W46" i="85"/>
  <c r="V47" i="85"/>
  <c r="W47" i="85"/>
  <c r="V48" i="85"/>
  <c r="W48" i="85"/>
  <c r="V49" i="85"/>
  <c r="W49" i="85"/>
  <c r="V50" i="85"/>
  <c r="W50" i="85"/>
  <c r="V51" i="85"/>
  <c r="W51" i="85"/>
  <c r="V52" i="85"/>
  <c r="W52" i="85"/>
  <c r="V53" i="85"/>
  <c r="W53" i="85"/>
  <c r="V54" i="85"/>
  <c r="W54" i="85"/>
  <c r="V55" i="85"/>
  <c r="W55" i="85"/>
  <c r="V56" i="85"/>
  <c r="W56" i="85"/>
  <c r="V57" i="85"/>
  <c r="W57" i="85"/>
  <c r="V58" i="85"/>
  <c r="W58" i="85"/>
  <c r="V59" i="85"/>
  <c r="W59" i="85"/>
  <c r="V60" i="85"/>
  <c r="W60" i="85"/>
  <c r="V61" i="85"/>
  <c r="W61" i="85"/>
  <c r="V62" i="85"/>
  <c r="W62" i="85"/>
  <c r="W23" i="85"/>
  <c r="V23" i="85"/>
  <c r="T24" i="85"/>
  <c r="U24" i="85"/>
  <c r="T25" i="85"/>
  <c r="U25" i="85"/>
  <c r="T26" i="85"/>
  <c r="U26" i="85"/>
  <c r="T27" i="85"/>
  <c r="U27" i="85"/>
  <c r="T28" i="85"/>
  <c r="U28" i="85"/>
  <c r="T29" i="85"/>
  <c r="U29" i="85"/>
  <c r="T30" i="85"/>
  <c r="U30" i="85"/>
  <c r="T31" i="85"/>
  <c r="U31" i="85"/>
  <c r="T32" i="85"/>
  <c r="U32" i="85"/>
  <c r="T33" i="85"/>
  <c r="U33" i="85"/>
  <c r="T34" i="85"/>
  <c r="U34" i="85"/>
  <c r="T35" i="85"/>
  <c r="U35" i="85"/>
  <c r="T36" i="85"/>
  <c r="U36" i="85"/>
  <c r="T37" i="85"/>
  <c r="U37" i="85"/>
  <c r="T38" i="85"/>
  <c r="U38" i="85"/>
  <c r="T39" i="85"/>
  <c r="U39" i="85"/>
  <c r="T40" i="85"/>
  <c r="U40" i="85"/>
  <c r="T41" i="85"/>
  <c r="U41" i="85"/>
  <c r="T42" i="85"/>
  <c r="U42" i="85"/>
  <c r="T43" i="85"/>
  <c r="U43" i="85"/>
  <c r="T44" i="85"/>
  <c r="U44" i="85"/>
  <c r="T45" i="85"/>
  <c r="U45" i="85"/>
  <c r="T46" i="85"/>
  <c r="U46" i="85"/>
  <c r="T47" i="85"/>
  <c r="U47" i="85"/>
  <c r="T48" i="85"/>
  <c r="U48" i="85"/>
  <c r="T49" i="85"/>
  <c r="U49" i="85"/>
  <c r="T50" i="85"/>
  <c r="U50" i="85"/>
  <c r="T51" i="85"/>
  <c r="U51" i="85"/>
  <c r="T52" i="85"/>
  <c r="U52" i="85"/>
  <c r="T53" i="85"/>
  <c r="U53" i="85"/>
  <c r="T54" i="85"/>
  <c r="U54" i="85"/>
  <c r="T55" i="85"/>
  <c r="U55" i="85"/>
  <c r="T56" i="85"/>
  <c r="U56" i="85"/>
  <c r="T57" i="85"/>
  <c r="U57" i="85"/>
  <c r="T58" i="85"/>
  <c r="U58" i="85"/>
  <c r="T59" i="85"/>
  <c r="U59" i="85"/>
  <c r="T60" i="85"/>
  <c r="U60" i="85"/>
  <c r="T61" i="85"/>
  <c r="U61" i="85"/>
  <c r="T62" i="85"/>
  <c r="U62" i="85"/>
  <c r="U23" i="85"/>
  <c r="T23" i="85"/>
  <c r="R24" i="85"/>
  <c r="S24" i="85"/>
  <c r="R25" i="85"/>
  <c r="S25" i="85"/>
  <c r="R26" i="85"/>
  <c r="S26" i="85"/>
  <c r="R27" i="85"/>
  <c r="S27" i="85"/>
  <c r="R28" i="85"/>
  <c r="S28" i="85"/>
  <c r="R29" i="85"/>
  <c r="S29" i="85"/>
  <c r="R30" i="85"/>
  <c r="S30" i="85"/>
  <c r="R31" i="85"/>
  <c r="S31" i="85"/>
  <c r="R32" i="85"/>
  <c r="S32" i="85"/>
  <c r="R33" i="85"/>
  <c r="S33" i="85"/>
  <c r="R34" i="85"/>
  <c r="S34" i="85"/>
  <c r="R35" i="85"/>
  <c r="S35" i="85"/>
  <c r="R36" i="85"/>
  <c r="S36" i="85"/>
  <c r="R37" i="85"/>
  <c r="S37" i="85"/>
  <c r="R38" i="85"/>
  <c r="S38" i="85"/>
  <c r="R39" i="85"/>
  <c r="S39" i="85"/>
  <c r="R40" i="85"/>
  <c r="S40" i="85"/>
  <c r="R41" i="85"/>
  <c r="S41" i="85"/>
  <c r="R42" i="85"/>
  <c r="S42" i="85"/>
  <c r="R43" i="85"/>
  <c r="S43" i="85"/>
  <c r="R44" i="85"/>
  <c r="S44" i="85"/>
  <c r="R45" i="85"/>
  <c r="S45" i="85"/>
  <c r="R46" i="85"/>
  <c r="S46" i="85"/>
  <c r="R47" i="85"/>
  <c r="S47" i="85"/>
  <c r="R48" i="85"/>
  <c r="S48" i="85"/>
  <c r="R49" i="85"/>
  <c r="S49" i="85"/>
  <c r="R50" i="85"/>
  <c r="S50" i="85"/>
  <c r="R51" i="85"/>
  <c r="S51" i="85"/>
  <c r="R52" i="85"/>
  <c r="S52" i="85"/>
  <c r="R53" i="85"/>
  <c r="S53" i="85"/>
  <c r="R54" i="85"/>
  <c r="S54" i="85"/>
  <c r="R55" i="85"/>
  <c r="S55" i="85"/>
  <c r="R56" i="85"/>
  <c r="S56" i="85"/>
  <c r="R57" i="85"/>
  <c r="S57" i="85"/>
  <c r="R58" i="85"/>
  <c r="S58" i="85"/>
  <c r="R59" i="85"/>
  <c r="S59" i="85"/>
  <c r="R60" i="85"/>
  <c r="S60" i="85"/>
  <c r="R61" i="85"/>
  <c r="S61" i="85"/>
  <c r="R62" i="85"/>
  <c r="S62" i="85"/>
  <c r="S23" i="85"/>
  <c r="R23" i="85"/>
  <c r="P41" i="85"/>
  <c r="Q41" i="85"/>
  <c r="P42" i="85"/>
  <c r="Q42" i="85"/>
  <c r="P43" i="85"/>
  <c r="Q43" i="85"/>
  <c r="P44" i="85"/>
  <c r="Q44" i="85"/>
  <c r="P45" i="85"/>
  <c r="Q45" i="85"/>
  <c r="P46" i="85"/>
  <c r="P47" i="85"/>
  <c r="Q47" i="85"/>
  <c r="P48" i="85"/>
  <c r="Q48" i="85"/>
  <c r="P49" i="85"/>
  <c r="Q49" i="85"/>
  <c r="P50" i="85"/>
  <c r="Q50" i="85"/>
  <c r="P51" i="85"/>
  <c r="Q51" i="85"/>
  <c r="P52" i="85"/>
  <c r="Q52" i="85"/>
  <c r="P53" i="85"/>
  <c r="Q53" i="85"/>
  <c r="P54" i="85"/>
  <c r="Q54" i="85"/>
  <c r="P55" i="85"/>
  <c r="Q55" i="85"/>
  <c r="P56" i="85"/>
  <c r="Q56" i="85"/>
  <c r="P57" i="85"/>
  <c r="Q57" i="85"/>
  <c r="P58" i="85"/>
  <c r="Q58" i="85"/>
  <c r="P59" i="85"/>
  <c r="Q59" i="85"/>
  <c r="P60" i="85"/>
  <c r="Q60" i="85"/>
  <c r="P61" i="85"/>
  <c r="Q61" i="85"/>
  <c r="P62" i="85"/>
  <c r="Q62" i="85"/>
  <c r="P39" i="85"/>
  <c r="Q39" i="85"/>
  <c r="P40" i="85"/>
  <c r="Q40" i="85"/>
  <c r="P24" i="85"/>
  <c r="Q24" i="85"/>
  <c r="P25" i="85"/>
  <c r="Q25" i="85"/>
  <c r="P26" i="85"/>
  <c r="Q26" i="85"/>
  <c r="P27" i="85"/>
  <c r="Q27" i="85"/>
  <c r="P28" i="85"/>
  <c r="Q28" i="85"/>
  <c r="P29" i="85"/>
  <c r="Q29" i="85"/>
  <c r="P30" i="85"/>
  <c r="Q30" i="85"/>
  <c r="P31" i="85"/>
  <c r="Q31" i="85"/>
  <c r="P32" i="85"/>
  <c r="Q32" i="85"/>
  <c r="P33" i="85"/>
  <c r="Q33" i="85"/>
  <c r="P34" i="85"/>
  <c r="Q34" i="85"/>
  <c r="P35" i="85"/>
  <c r="Q35" i="85"/>
  <c r="P36" i="85"/>
  <c r="Q36" i="85"/>
  <c r="P37" i="85"/>
  <c r="Q37" i="85"/>
  <c r="Q23" i="85"/>
  <c r="P23" i="85"/>
  <c r="O23" i="85"/>
  <c r="D23" i="85"/>
  <c r="N39" i="85"/>
  <c r="O39" i="85"/>
  <c r="N40" i="85"/>
  <c r="O40" i="85"/>
  <c r="N41" i="85"/>
  <c r="O41" i="85"/>
  <c r="N42" i="85"/>
  <c r="O42" i="85"/>
  <c r="N43" i="85"/>
  <c r="O43" i="85"/>
  <c r="N44" i="85"/>
  <c r="O44" i="85"/>
  <c r="N45" i="85"/>
  <c r="O45" i="85"/>
  <c r="N46" i="85"/>
  <c r="O46" i="85"/>
  <c r="N47" i="85"/>
  <c r="O47" i="85"/>
  <c r="N48" i="85"/>
  <c r="O48" i="85"/>
  <c r="N49" i="85"/>
  <c r="O49" i="85"/>
  <c r="N50" i="85"/>
  <c r="O50" i="85"/>
  <c r="N51" i="85"/>
  <c r="O51" i="85"/>
  <c r="N52" i="85"/>
  <c r="O52" i="85"/>
  <c r="N53" i="85"/>
  <c r="O53" i="85"/>
  <c r="N54" i="85"/>
  <c r="O54" i="85"/>
  <c r="N55" i="85"/>
  <c r="O55" i="85"/>
  <c r="N56" i="85"/>
  <c r="O56" i="85"/>
  <c r="N57" i="85"/>
  <c r="O57" i="85"/>
  <c r="N58" i="85"/>
  <c r="O58" i="85"/>
  <c r="N59" i="85"/>
  <c r="O59" i="85"/>
  <c r="N60" i="85"/>
  <c r="O60" i="85"/>
  <c r="N61" i="85"/>
  <c r="O61" i="85"/>
  <c r="N62" i="85"/>
  <c r="O62" i="85"/>
  <c r="N38" i="85"/>
  <c r="O38" i="85"/>
  <c r="N24" i="85"/>
  <c r="O24" i="85"/>
  <c r="N25" i="85"/>
  <c r="O25" i="85"/>
  <c r="N26" i="85"/>
  <c r="O26" i="85"/>
  <c r="N27" i="85"/>
  <c r="O27" i="85"/>
  <c r="N28" i="85"/>
  <c r="O28" i="85"/>
  <c r="N29" i="85"/>
  <c r="O29" i="85"/>
  <c r="N30" i="85"/>
  <c r="O30" i="85"/>
  <c r="N31" i="85"/>
  <c r="O31" i="85"/>
  <c r="N32" i="85"/>
  <c r="O32" i="85"/>
  <c r="N33" i="85"/>
  <c r="O33" i="85"/>
  <c r="N34" i="85"/>
  <c r="O34" i="85"/>
  <c r="N35" i="85"/>
  <c r="O35" i="85"/>
  <c r="N36" i="85"/>
  <c r="O36" i="85"/>
  <c r="N37" i="85"/>
  <c r="O37" i="85"/>
  <c r="N23" i="85"/>
  <c r="L24" i="85"/>
  <c r="M24" i="85"/>
  <c r="BD24" i="85" s="1"/>
  <c r="L25" i="85"/>
  <c r="M25" i="85"/>
  <c r="BD25" i="85" s="1"/>
  <c r="L26" i="85"/>
  <c r="M26" i="85"/>
  <c r="L27" i="85"/>
  <c r="M27" i="85"/>
  <c r="L28" i="85"/>
  <c r="M28" i="85"/>
  <c r="BD28" i="85" s="1"/>
  <c r="L29" i="85"/>
  <c r="M29" i="85"/>
  <c r="BD29" i="85" s="1"/>
  <c r="L30" i="85"/>
  <c r="M30" i="85"/>
  <c r="L31" i="85"/>
  <c r="M31" i="85"/>
  <c r="L32" i="85"/>
  <c r="M32" i="85"/>
  <c r="BD32" i="85" s="1"/>
  <c r="L33" i="85"/>
  <c r="M33" i="85"/>
  <c r="BD33" i="85" s="1"/>
  <c r="L34" i="85"/>
  <c r="M34" i="85"/>
  <c r="L35" i="85"/>
  <c r="M35" i="85"/>
  <c r="L36" i="85"/>
  <c r="M36" i="85"/>
  <c r="BD36" i="85" s="1"/>
  <c r="L37" i="85"/>
  <c r="M37" i="85"/>
  <c r="BD37" i="85" s="1"/>
  <c r="L38" i="85"/>
  <c r="M38" i="85"/>
  <c r="L39" i="85"/>
  <c r="M39" i="85"/>
  <c r="L40" i="85"/>
  <c r="M40" i="85"/>
  <c r="BD40" i="85" s="1"/>
  <c r="L41" i="85"/>
  <c r="M41" i="85"/>
  <c r="BD41" i="85" s="1"/>
  <c r="L42" i="85"/>
  <c r="M42" i="85"/>
  <c r="L43" i="85"/>
  <c r="M43" i="85"/>
  <c r="L44" i="85"/>
  <c r="M44" i="85"/>
  <c r="BD44" i="85" s="1"/>
  <c r="L45" i="85"/>
  <c r="M45" i="85"/>
  <c r="BD45" i="85" s="1"/>
  <c r="L46" i="85"/>
  <c r="M46" i="85"/>
  <c r="L47" i="85"/>
  <c r="M47" i="85"/>
  <c r="L48" i="85"/>
  <c r="M48" i="85"/>
  <c r="BD48" i="85" s="1"/>
  <c r="L49" i="85"/>
  <c r="M49" i="85"/>
  <c r="L50" i="85"/>
  <c r="M50" i="85"/>
  <c r="L51" i="85"/>
  <c r="M51" i="85"/>
  <c r="L52" i="85"/>
  <c r="M52" i="85"/>
  <c r="BD52" i="85" s="1"/>
  <c r="L53" i="85"/>
  <c r="M53" i="85"/>
  <c r="BD53" i="85" s="1"/>
  <c r="L54" i="85"/>
  <c r="M54" i="85"/>
  <c r="L55" i="85"/>
  <c r="M55" i="85"/>
  <c r="L56" i="85"/>
  <c r="M56" i="85"/>
  <c r="L57" i="85"/>
  <c r="M57" i="85"/>
  <c r="L58" i="85"/>
  <c r="M58" i="85"/>
  <c r="L59" i="85"/>
  <c r="M59" i="85"/>
  <c r="L60" i="85"/>
  <c r="M60" i="85"/>
  <c r="L61" i="85"/>
  <c r="M61" i="85"/>
  <c r="L62" i="85"/>
  <c r="M62" i="85"/>
  <c r="M23" i="85"/>
  <c r="L23" i="85"/>
  <c r="J24" i="85"/>
  <c r="K24" i="85"/>
  <c r="BB24" i="85" s="1"/>
  <c r="J25" i="85"/>
  <c r="K25" i="85"/>
  <c r="J26" i="85"/>
  <c r="K26" i="85"/>
  <c r="J27" i="85"/>
  <c r="K27" i="85"/>
  <c r="J28" i="85"/>
  <c r="K28" i="85"/>
  <c r="BB28" i="85" s="1"/>
  <c r="J29" i="85"/>
  <c r="K29" i="85"/>
  <c r="J30" i="85"/>
  <c r="K30" i="85"/>
  <c r="J31" i="85"/>
  <c r="K31" i="85"/>
  <c r="J32" i="85"/>
  <c r="K32" i="85"/>
  <c r="BB32" i="85" s="1"/>
  <c r="J33" i="85"/>
  <c r="K33" i="85"/>
  <c r="J34" i="85"/>
  <c r="K34" i="85"/>
  <c r="J35" i="85"/>
  <c r="K35" i="85"/>
  <c r="J36" i="85"/>
  <c r="K36" i="85"/>
  <c r="BB36" i="85" s="1"/>
  <c r="J37" i="85"/>
  <c r="K37" i="85"/>
  <c r="J38" i="85"/>
  <c r="K38" i="85"/>
  <c r="J39" i="85"/>
  <c r="K39" i="85"/>
  <c r="J40" i="85"/>
  <c r="K40" i="85"/>
  <c r="BB40" i="85" s="1"/>
  <c r="J41" i="85"/>
  <c r="K41" i="85"/>
  <c r="J42" i="85"/>
  <c r="K42" i="85"/>
  <c r="J43" i="85"/>
  <c r="K43" i="85"/>
  <c r="J44" i="85"/>
  <c r="K44" i="85"/>
  <c r="BB44" i="85" s="1"/>
  <c r="J45" i="85"/>
  <c r="K45" i="85"/>
  <c r="J46" i="85"/>
  <c r="K46" i="85"/>
  <c r="J47" i="85"/>
  <c r="K47" i="85"/>
  <c r="J48" i="85"/>
  <c r="K48" i="85"/>
  <c r="BB48" i="85" s="1"/>
  <c r="J49" i="85"/>
  <c r="K49" i="85"/>
  <c r="J50" i="85"/>
  <c r="K50" i="85"/>
  <c r="J51" i="85"/>
  <c r="K51" i="85"/>
  <c r="J52" i="85"/>
  <c r="K52" i="85"/>
  <c r="BB52" i="85" s="1"/>
  <c r="J53" i="85"/>
  <c r="K53" i="85"/>
  <c r="J54" i="85"/>
  <c r="K54" i="85"/>
  <c r="J55" i="85"/>
  <c r="K55" i="85"/>
  <c r="J56" i="85"/>
  <c r="K56" i="85"/>
  <c r="J57" i="85"/>
  <c r="K57" i="85"/>
  <c r="J58" i="85"/>
  <c r="K58" i="85"/>
  <c r="J59" i="85"/>
  <c r="K59" i="85"/>
  <c r="J60" i="85"/>
  <c r="K60" i="85"/>
  <c r="J61" i="85"/>
  <c r="K61" i="85"/>
  <c r="J62" i="85"/>
  <c r="K62" i="85"/>
  <c r="K23" i="85"/>
  <c r="J23" i="85"/>
  <c r="I24" i="85"/>
  <c r="I25" i="85"/>
  <c r="I26" i="85"/>
  <c r="I27" i="85"/>
  <c r="AZ27" i="85" s="1"/>
  <c r="I28" i="85"/>
  <c r="I29" i="85"/>
  <c r="I30" i="85"/>
  <c r="I31" i="85"/>
  <c r="I32" i="85"/>
  <c r="I33" i="85"/>
  <c r="I34" i="85"/>
  <c r="I35" i="85"/>
  <c r="AZ35" i="85" s="1"/>
  <c r="I36" i="85"/>
  <c r="I37" i="85"/>
  <c r="I38" i="85"/>
  <c r="I39" i="85"/>
  <c r="I40" i="85"/>
  <c r="I41" i="85"/>
  <c r="I42" i="85"/>
  <c r="I43" i="85"/>
  <c r="AZ43" i="85" s="1"/>
  <c r="I44" i="85"/>
  <c r="I45" i="85"/>
  <c r="I46" i="85"/>
  <c r="I47" i="85"/>
  <c r="I48" i="85"/>
  <c r="I49" i="85"/>
  <c r="I50" i="85"/>
  <c r="I51" i="85"/>
  <c r="I52" i="85"/>
  <c r="I53" i="85"/>
  <c r="I54" i="85"/>
  <c r="I55" i="85"/>
  <c r="I56" i="85"/>
  <c r="I57" i="85"/>
  <c r="I58" i="85"/>
  <c r="I59" i="85"/>
  <c r="I60" i="85"/>
  <c r="I61" i="85"/>
  <c r="I62" i="85"/>
  <c r="H24" i="85"/>
  <c r="H25" i="85"/>
  <c r="AY25" i="85" s="1"/>
  <c r="H26" i="85"/>
  <c r="AY26" i="85" s="1"/>
  <c r="H27" i="85"/>
  <c r="AY27" i="85" s="1"/>
  <c r="H28" i="85"/>
  <c r="H29" i="85"/>
  <c r="H30" i="85"/>
  <c r="AY30" i="85" s="1"/>
  <c r="H31" i="85"/>
  <c r="H32" i="85"/>
  <c r="H33" i="85"/>
  <c r="AY33" i="85" s="1"/>
  <c r="H34" i="85"/>
  <c r="AY34" i="85" s="1"/>
  <c r="H35" i="85"/>
  <c r="AY35" i="85" s="1"/>
  <c r="H36" i="85"/>
  <c r="H37" i="85"/>
  <c r="H38" i="85"/>
  <c r="H39" i="85"/>
  <c r="H40" i="85"/>
  <c r="H41" i="85"/>
  <c r="AY41" i="85" s="1"/>
  <c r="H42" i="85"/>
  <c r="AY42" i="85" s="1"/>
  <c r="H43" i="85"/>
  <c r="AY43" i="85" s="1"/>
  <c r="H44" i="85"/>
  <c r="H45" i="85"/>
  <c r="H46" i="85"/>
  <c r="AY46" i="85" s="1"/>
  <c r="H47" i="85"/>
  <c r="H48" i="85"/>
  <c r="H49" i="85"/>
  <c r="AY49" i="85" s="1"/>
  <c r="H50" i="85"/>
  <c r="AY50" i="85" s="1"/>
  <c r="H51" i="85"/>
  <c r="AY51" i="85" s="1"/>
  <c r="H52" i="85"/>
  <c r="H53" i="85"/>
  <c r="H54" i="85"/>
  <c r="AY54" i="85" s="1"/>
  <c r="H55" i="85"/>
  <c r="H56" i="85"/>
  <c r="H57" i="85"/>
  <c r="H58" i="85"/>
  <c r="H59" i="85"/>
  <c r="H60" i="85"/>
  <c r="H61" i="85"/>
  <c r="H62" i="85"/>
  <c r="G24" i="85"/>
  <c r="G25" i="85"/>
  <c r="G26" i="85"/>
  <c r="G27" i="85"/>
  <c r="AX27" i="85" s="1"/>
  <c r="G28" i="85"/>
  <c r="G29" i="85"/>
  <c r="G30" i="85"/>
  <c r="G31" i="85"/>
  <c r="G32" i="85"/>
  <c r="G33" i="85"/>
  <c r="G34" i="85"/>
  <c r="G35" i="85"/>
  <c r="AX35" i="85" s="1"/>
  <c r="G36" i="85"/>
  <c r="G37" i="85"/>
  <c r="G38" i="85"/>
  <c r="G39" i="85"/>
  <c r="G40" i="85"/>
  <c r="G41" i="85"/>
  <c r="AX41" i="85" s="1"/>
  <c r="G42" i="85"/>
  <c r="G43" i="85"/>
  <c r="AX43" i="85" s="1"/>
  <c r="G44" i="85"/>
  <c r="G45" i="85"/>
  <c r="G46" i="85"/>
  <c r="G47" i="85"/>
  <c r="G48" i="85"/>
  <c r="G49" i="85"/>
  <c r="G50" i="85"/>
  <c r="G51" i="85"/>
  <c r="AX51" i="85" s="1"/>
  <c r="G52" i="85"/>
  <c r="G53" i="85"/>
  <c r="G54" i="85"/>
  <c r="G55" i="85"/>
  <c r="G56" i="85"/>
  <c r="G57" i="85"/>
  <c r="G58" i="85"/>
  <c r="G59" i="85"/>
  <c r="G60" i="85"/>
  <c r="G61" i="85"/>
  <c r="G62" i="85"/>
  <c r="F24" i="85"/>
  <c r="F25" i="85"/>
  <c r="F26" i="85"/>
  <c r="F27" i="85"/>
  <c r="AW27" i="85" s="1"/>
  <c r="F28" i="85"/>
  <c r="F29" i="85"/>
  <c r="F30" i="85"/>
  <c r="F31" i="85"/>
  <c r="F32" i="85"/>
  <c r="F33" i="85"/>
  <c r="F34" i="85"/>
  <c r="F35" i="85"/>
  <c r="AW35" i="85" s="1"/>
  <c r="F36" i="85"/>
  <c r="F37" i="85"/>
  <c r="F38" i="85"/>
  <c r="F39" i="85"/>
  <c r="F40" i="85"/>
  <c r="F41" i="85"/>
  <c r="F42" i="85"/>
  <c r="AW42" i="85" s="1"/>
  <c r="F43" i="85"/>
  <c r="AW43" i="85" s="1"/>
  <c r="F44" i="85"/>
  <c r="F45" i="85"/>
  <c r="F46" i="85"/>
  <c r="F47" i="85"/>
  <c r="F48" i="85"/>
  <c r="F49" i="85"/>
  <c r="F50" i="85"/>
  <c r="F51" i="85"/>
  <c r="AW51" i="85" s="1"/>
  <c r="F52" i="85"/>
  <c r="F53" i="85"/>
  <c r="F54" i="85"/>
  <c r="F55" i="85"/>
  <c r="F56" i="85"/>
  <c r="F57" i="85"/>
  <c r="F58" i="85"/>
  <c r="F59" i="85"/>
  <c r="F60" i="85"/>
  <c r="F61" i="85"/>
  <c r="F62" i="85"/>
  <c r="I23" i="85"/>
  <c r="H23" i="85"/>
  <c r="G23" i="85"/>
  <c r="F23" i="85"/>
  <c r="D24" i="85"/>
  <c r="E24" i="85"/>
  <c r="D25" i="85"/>
  <c r="E25" i="85"/>
  <c r="AV25" i="85" s="1"/>
  <c r="D26" i="85"/>
  <c r="AU26" i="85" s="1"/>
  <c r="E26" i="85"/>
  <c r="D27" i="85"/>
  <c r="E27" i="85"/>
  <c r="D28" i="85"/>
  <c r="E28" i="85"/>
  <c r="D29" i="85"/>
  <c r="E29" i="85"/>
  <c r="AV29" i="85" s="1"/>
  <c r="D30" i="85"/>
  <c r="AU30" i="85" s="1"/>
  <c r="E30" i="85"/>
  <c r="D31" i="85"/>
  <c r="E31" i="85"/>
  <c r="D32" i="85"/>
  <c r="E32" i="85"/>
  <c r="D33" i="85"/>
  <c r="E33" i="85"/>
  <c r="AV33" i="85" s="1"/>
  <c r="D34" i="85"/>
  <c r="AU34" i="85" s="1"/>
  <c r="E34" i="85"/>
  <c r="D35" i="85"/>
  <c r="E35" i="85"/>
  <c r="D36" i="85"/>
  <c r="E36" i="85"/>
  <c r="D37" i="85"/>
  <c r="E37" i="85"/>
  <c r="AV37" i="85" s="1"/>
  <c r="D38" i="85"/>
  <c r="AU38" i="85" s="1"/>
  <c r="E38" i="85"/>
  <c r="D39" i="85"/>
  <c r="AU39" i="85" s="1"/>
  <c r="E39" i="85"/>
  <c r="D40" i="85"/>
  <c r="E40" i="85"/>
  <c r="D41" i="85"/>
  <c r="E41" i="85"/>
  <c r="AV41" i="85" s="1"/>
  <c r="D42" i="85"/>
  <c r="E42" i="85"/>
  <c r="D43" i="85"/>
  <c r="AU43" i="85" s="1"/>
  <c r="E43" i="85"/>
  <c r="D44" i="85"/>
  <c r="E44" i="85"/>
  <c r="D45" i="85"/>
  <c r="E45" i="85"/>
  <c r="AV45" i="85" s="1"/>
  <c r="D46" i="85"/>
  <c r="E46" i="85"/>
  <c r="D47" i="85"/>
  <c r="AU47" i="85" s="1"/>
  <c r="E47" i="85"/>
  <c r="D48" i="85"/>
  <c r="E48" i="85"/>
  <c r="D49" i="85"/>
  <c r="E49" i="85"/>
  <c r="AV49" i="85" s="1"/>
  <c r="D50" i="85"/>
  <c r="E50" i="85"/>
  <c r="D51" i="85"/>
  <c r="AU51" i="85" s="1"/>
  <c r="E51" i="85"/>
  <c r="D52" i="85"/>
  <c r="E52" i="85"/>
  <c r="D53" i="85"/>
  <c r="E53" i="85"/>
  <c r="AV53" i="85" s="1"/>
  <c r="D54" i="85"/>
  <c r="E54" i="85"/>
  <c r="D55" i="85"/>
  <c r="E55" i="85"/>
  <c r="D56" i="85"/>
  <c r="E56" i="85"/>
  <c r="D57" i="85"/>
  <c r="E57" i="85"/>
  <c r="D58" i="85"/>
  <c r="E58" i="85"/>
  <c r="D59" i="85"/>
  <c r="E59" i="85"/>
  <c r="D60" i="85"/>
  <c r="E60" i="85"/>
  <c r="D61" i="85"/>
  <c r="E61" i="85"/>
  <c r="D62" i="85"/>
  <c r="E62" i="85"/>
  <c r="E23" i="85"/>
  <c r="AV23" i="85" s="1"/>
  <c r="I8" i="85"/>
  <c r="AW44" i="85" l="1"/>
  <c r="AW28" i="85"/>
  <c r="AY47" i="85"/>
  <c r="AY39" i="85"/>
  <c r="AY31" i="85"/>
  <c r="AW52" i="85"/>
  <c r="AW36" i="85"/>
  <c r="AW48" i="85"/>
  <c r="AW40" i="85"/>
  <c r="AW32" i="85"/>
  <c r="AW24" i="85"/>
  <c r="AY38" i="85"/>
  <c r="AU53" i="85"/>
  <c r="AU49" i="85"/>
  <c r="AU45" i="85"/>
  <c r="AU41" i="85"/>
  <c r="BE43" i="85" s="1"/>
  <c r="AW53" i="85"/>
  <c r="AW45" i="85"/>
  <c r="AW37" i="85"/>
  <c r="AW29" i="85"/>
  <c r="AZ50" i="85"/>
  <c r="AZ42" i="85"/>
  <c r="BC53" i="85"/>
  <c r="BC49" i="85"/>
  <c r="BC45" i="85"/>
  <c r="BC41" i="85"/>
  <c r="BC37" i="85"/>
  <c r="AV51" i="85"/>
  <c r="AV47" i="85"/>
  <c r="AV43" i="85"/>
  <c r="AV39" i="85"/>
  <c r="AV35" i="85"/>
  <c r="AV31" i="85"/>
  <c r="AV27" i="85"/>
  <c r="AX49" i="85"/>
  <c r="AX33" i="85"/>
  <c r="AX25" i="85"/>
  <c r="BC23" i="85"/>
  <c r="BD51" i="85"/>
  <c r="BD47" i="85"/>
  <c r="BD43" i="85"/>
  <c r="BD39" i="85"/>
  <c r="BD35" i="85"/>
  <c r="BD31" i="85"/>
  <c r="BD27" i="85"/>
  <c r="AZ54" i="85"/>
  <c r="AY23" i="85"/>
  <c r="BB54" i="85"/>
  <c r="BB50" i="85"/>
  <c r="BB46" i="85"/>
  <c r="BB42" i="85"/>
  <c r="BB38" i="85"/>
  <c r="BL40" i="85" s="1"/>
  <c r="BB34" i="85"/>
  <c r="BB30" i="85"/>
  <c r="BB26" i="85"/>
  <c r="BL28" i="85" s="1"/>
  <c r="AZ51" i="85"/>
  <c r="AZ47" i="85"/>
  <c r="BD49" i="85"/>
  <c r="AX48" i="85"/>
  <c r="AX24" i="85"/>
  <c r="AX28" i="85"/>
  <c r="AX44" i="85"/>
  <c r="AX36" i="85"/>
  <c r="AX52" i="85"/>
  <c r="AX32" i="85"/>
  <c r="AX40" i="85"/>
  <c r="AW47" i="85"/>
  <c r="AW39" i="85"/>
  <c r="AW31" i="85"/>
  <c r="AW30" i="85"/>
  <c r="AX53" i="85"/>
  <c r="AX45" i="85"/>
  <c r="AX37" i="85"/>
  <c r="AX29" i="85"/>
  <c r="AV36" i="85"/>
  <c r="AV24" i="85"/>
  <c r="AV40" i="85"/>
  <c r="AV32" i="85"/>
  <c r="AV28" i="85"/>
  <c r="AZ23" i="85"/>
  <c r="AY53" i="85"/>
  <c r="AY45" i="85"/>
  <c r="AY37" i="85"/>
  <c r="AY29" i="85"/>
  <c r="AZ52" i="85"/>
  <c r="AZ44" i="85"/>
  <c r="AZ36" i="85"/>
  <c r="AZ28" i="85"/>
  <c r="BA53" i="85"/>
  <c r="BA49" i="85"/>
  <c r="BA45" i="85"/>
  <c r="BA41" i="85"/>
  <c r="BA37" i="85"/>
  <c r="BA33" i="85"/>
  <c r="BB51" i="85"/>
  <c r="BB47" i="85"/>
  <c r="BB43" i="85"/>
  <c r="BB39" i="85"/>
  <c r="BB35" i="85"/>
  <c r="BB31" i="85"/>
  <c r="BB27" i="85"/>
  <c r="BA23" i="85"/>
  <c r="AU54" i="85"/>
  <c r="AU50" i="85"/>
  <c r="AU46" i="85"/>
  <c r="AU42" i="85"/>
  <c r="AU25" i="85"/>
  <c r="AU33" i="85"/>
  <c r="AU37" i="85"/>
  <c r="AU29" i="85"/>
  <c r="BC54" i="85"/>
  <c r="BC50" i="85"/>
  <c r="BC46" i="85"/>
  <c r="BC42" i="85"/>
  <c r="BC38" i="85"/>
  <c r="BC34" i="85"/>
  <c r="BC30" i="85"/>
  <c r="BC26" i="85"/>
  <c r="BD54" i="85"/>
  <c r="BD50" i="85"/>
  <c r="BN51" i="85" s="1"/>
  <c r="BD46" i="85"/>
  <c r="BD42" i="85"/>
  <c r="BD38" i="85"/>
  <c r="BN38" i="85" s="1"/>
  <c r="BD34" i="85"/>
  <c r="BN36" i="85" s="1"/>
  <c r="BD30" i="85"/>
  <c r="BD26" i="85"/>
  <c r="BB53" i="85"/>
  <c r="BB49" i="85"/>
  <c r="BB45" i="85"/>
  <c r="BB41" i="85"/>
  <c r="BB37" i="85"/>
  <c r="BB33" i="85"/>
  <c r="BL33" i="85" s="1"/>
  <c r="BB29" i="85"/>
  <c r="BB25" i="85"/>
  <c r="BA54" i="85"/>
  <c r="BA50" i="85"/>
  <c r="BA46" i="85"/>
  <c r="BA42" i="85"/>
  <c r="BA38" i="85"/>
  <c r="BA34" i="85"/>
  <c r="BA30" i="85"/>
  <c r="BA26" i="85"/>
  <c r="AZ39" i="85"/>
  <c r="AZ34" i="85"/>
  <c r="AZ26" i="85"/>
  <c r="AZ31" i="85"/>
  <c r="AZ40" i="85"/>
  <c r="AZ46" i="85"/>
  <c r="AZ38" i="85"/>
  <c r="AZ30" i="85"/>
  <c r="AX23" i="85"/>
  <c r="AU52" i="85"/>
  <c r="AU48" i="85"/>
  <c r="AU44" i="85"/>
  <c r="AU40" i="85"/>
  <c r="AU35" i="85"/>
  <c r="AU27" i="85"/>
  <c r="AU31" i="85"/>
  <c r="BC52" i="85"/>
  <c r="BC48" i="85"/>
  <c r="BC44" i="85"/>
  <c r="BC40" i="85"/>
  <c r="BC36" i="85"/>
  <c r="BC32" i="85"/>
  <c r="BC28" i="85"/>
  <c r="BC24" i="85"/>
  <c r="BA52" i="85"/>
  <c r="BA48" i="85"/>
  <c r="BA44" i="85"/>
  <c r="BA40" i="85"/>
  <c r="BA36" i="85"/>
  <c r="BA32" i="85"/>
  <c r="BA28" i="85"/>
  <c r="BA24" i="85"/>
  <c r="AZ53" i="85"/>
  <c r="AZ45" i="85"/>
  <c r="AZ37" i="85"/>
  <c r="AZ29" i="85"/>
  <c r="AZ49" i="85"/>
  <c r="AZ41" i="85"/>
  <c r="AZ33" i="85"/>
  <c r="AZ25" i="85"/>
  <c r="AZ48" i="85"/>
  <c r="AZ32" i="85"/>
  <c r="AZ24" i="85"/>
  <c r="AX54" i="85"/>
  <c r="AX46" i="85"/>
  <c r="AX38" i="85"/>
  <c r="AX30" i="85"/>
  <c r="AX50" i="85"/>
  <c r="AX42" i="85"/>
  <c r="AX34" i="85"/>
  <c r="AX26" i="85"/>
  <c r="AW23" i="85"/>
  <c r="AX47" i="85"/>
  <c r="AX39" i="85"/>
  <c r="AX31" i="85"/>
  <c r="AV50" i="85"/>
  <c r="AV42" i="85"/>
  <c r="AV30" i="85"/>
  <c r="AV26" i="85"/>
  <c r="AV54" i="85"/>
  <c r="AV46" i="85"/>
  <c r="AV38" i="85"/>
  <c r="AV34" i="85"/>
  <c r="AV48" i="85"/>
  <c r="AV52" i="85"/>
  <c r="AV44" i="85"/>
  <c r="AU23" i="85"/>
  <c r="BC33" i="85"/>
  <c r="AW54" i="85"/>
  <c r="AW46" i="85"/>
  <c r="BG45" i="85" s="1"/>
  <c r="AW38" i="85"/>
  <c r="AY52" i="85"/>
  <c r="AY44" i="85"/>
  <c r="AY36" i="85"/>
  <c r="AY28" i="85"/>
  <c r="AU36" i="85"/>
  <c r="AU32" i="85"/>
  <c r="AU28" i="85"/>
  <c r="AU24" i="85"/>
  <c r="AW50" i="85"/>
  <c r="AW34" i="85"/>
  <c r="AW26" i="85"/>
  <c r="AY48" i="85"/>
  <c r="AY40" i="85"/>
  <c r="BI40" i="85" s="1"/>
  <c r="AY32" i="85"/>
  <c r="AY24" i="85"/>
  <c r="AW49" i="85"/>
  <c r="AW41" i="85"/>
  <c r="BG43" i="85" s="1"/>
  <c r="AW33" i="85"/>
  <c r="AW25" i="85"/>
  <c r="BB23" i="85"/>
  <c r="BA51" i="85"/>
  <c r="BA47" i="85"/>
  <c r="BA43" i="85"/>
  <c r="BA39" i="85"/>
  <c r="BA35" i="85"/>
  <c r="BA31" i="85"/>
  <c r="BA27" i="85"/>
  <c r="BD23" i="85"/>
  <c r="BC51" i="85"/>
  <c r="BC47" i="85"/>
  <c r="BC43" i="85"/>
  <c r="BC39" i="85"/>
  <c r="BM40" i="85" s="1"/>
  <c r="BC35" i="85"/>
  <c r="BC31" i="85"/>
  <c r="BC27" i="85"/>
  <c r="BA29" i="85"/>
  <c r="BA25" i="85"/>
  <c r="BC29" i="85"/>
  <c r="BC25" i="85"/>
  <c r="BL29" i="85"/>
  <c r="BL37" i="85" l="1"/>
  <c r="BL42" i="85"/>
  <c r="BG28" i="85"/>
  <c r="BL39" i="85"/>
  <c r="BE48" i="85"/>
  <c r="BN47" i="85"/>
  <c r="BI28" i="85"/>
  <c r="BL36" i="85"/>
  <c r="BI37" i="85"/>
  <c r="BN42" i="85"/>
  <c r="BL44" i="85"/>
  <c r="BI51" i="85"/>
  <c r="BG37" i="85"/>
  <c r="BJ49" i="85"/>
  <c r="BJ51" i="85"/>
  <c r="BL52" i="85"/>
  <c r="BN35" i="85"/>
  <c r="BG29" i="85"/>
  <c r="BL38" i="85"/>
  <c r="BN39" i="85"/>
  <c r="BN25" i="85"/>
  <c r="BL30" i="85"/>
  <c r="BN31" i="85"/>
  <c r="BE45" i="85"/>
  <c r="BF26" i="85"/>
  <c r="BF30" i="85"/>
  <c r="BG31" i="85"/>
  <c r="BG30" i="85"/>
  <c r="BH26" i="85"/>
  <c r="BJ29" i="85"/>
  <c r="BI43" i="85"/>
  <c r="BL47" i="85"/>
  <c r="BL45" i="85"/>
  <c r="BK45" i="85"/>
  <c r="BL41" i="85"/>
  <c r="BL43" i="85"/>
  <c r="BL32" i="85"/>
  <c r="BN33" i="85"/>
  <c r="BM36" i="85"/>
  <c r="BN34" i="85"/>
  <c r="BX36" i="85" s="1"/>
  <c r="BN37" i="85"/>
  <c r="BN28" i="85"/>
  <c r="BE51" i="85"/>
  <c r="BF39" i="85"/>
  <c r="BE42" i="85"/>
  <c r="BH42" i="85"/>
  <c r="BE44" i="85"/>
  <c r="BE33" i="85"/>
  <c r="BH35" i="85"/>
  <c r="BH25" i="85"/>
  <c r="BH34" i="85"/>
  <c r="BH29" i="85"/>
  <c r="BH39" i="85"/>
  <c r="BH46" i="85"/>
  <c r="BF38" i="85"/>
  <c r="BE47" i="85"/>
  <c r="BE31" i="85"/>
  <c r="BF34" i="85"/>
  <c r="BE39" i="85"/>
  <c r="BH43" i="85"/>
  <c r="BJ35" i="85"/>
  <c r="BJ38" i="85"/>
  <c r="BJ28" i="85"/>
  <c r="BJ33" i="85"/>
  <c r="BJ44" i="85"/>
  <c r="BJ36" i="85"/>
  <c r="BL46" i="85"/>
  <c r="BL34" i="85"/>
  <c r="BL27" i="85"/>
  <c r="BK35" i="85"/>
  <c r="BK38" i="85"/>
  <c r="BN29" i="85"/>
  <c r="BN30" i="85"/>
  <c r="BM47" i="85"/>
  <c r="BN27" i="85"/>
  <c r="BE41" i="85"/>
  <c r="BE38" i="85"/>
  <c r="BE40" i="85"/>
  <c r="BF45" i="85"/>
  <c r="BE52" i="85"/>
  <c r="BH27" i="85"/>
  <c r="BH52" i="85"/>
  <c r="BH28" i="85"/>
  <c r="BG52" i="85"/>
  <c r="BH44" i="85"/>
  <c r="BJ45" i="85"/>
  <c r="BI50" i="85"/>
  <c r="BJ37" i="85"/>
  <c r="BL26" i="85"/>
  <c r="BL35" i="85"/>
  <c r="BL31" i="85"/>
  <c r="BN40" i="85"/>
  <c r="BN41" i="85"/>
  <c r="BN43" i="85"/>
  <c r="BN32" i="85"/>
  <c r="BM25" i="85"/>
  <c r="BN48" i="85"/>
  <c r="BM45" i="85"/>
  <c r="BN44" i="85"/>
  <c r="BN52" i="85"/>
  <c r="BM48" i="85"/>
  <c r="BN50" i="85"/>
  <c r="BX49" i="85" s="1"/>
  <c r="BN45" i="85"/>
  <c r="BN46" i="85"/>
  <c r="BM52" i="85"/>
  <c r="BN49" i="85"/>
  <c r="BN26" i="85"/>
  <c r="BL51" i="85"/>
  <c r="BL48" i="85"/>
  <c r="BL50" i="85"/>
  <c r="BL49" i="85"/>
  <c r="BL25" i="85"/>
  <c r="BJ31" i="85"/>
  <c r="BJ26" i="85"/>
  <c r="BJ30" i="85"/>
  <c r="BJ32" i="85"/>
  <c r="BJ52" i="85"/>
  <c r="BI52" i="85"/>
  <c r="BJ43" i="85"/>
  <c r="BJ34" i="85"/>
  <c r="BI48" i="85"/>
  <c r="BI42" i="85"/>
  <c r="BG50" i="85"/>
  <c r="BH37" i="85"/>
  <c r="BH50" i="85"/>
  <c r="BG27" i="85"/>
  <c r="BF51" i="85"/>
  <c r="BF46" i="85"/>
  <c r="BF43" i="85"/>
  <c r="BE49" i="85"/>
  <c r="BE46" i="85"/>
  <c r="BE50" i="85"/>
  <c r="BF31" i="85"/>
  <c r="BF28" i="85"/>
  <c r="BE30" i="85"/>
  <c r="BM33" i="85"/>
  <c r="BM31" i="85"/>
  <c r="BM50" i="85"/>
  <c r="BM32" i="85"/>
  <c r="BK31" i="85"/>
  <c r="BK27" i="85"/>
  <c r="BK52" i="85"/>
  <c r="BJ27" i="85"/>
  <c r="BJ50" i="85"/>
  <c r="BJ42" i="85"/>
  <c r="BI26" i="85"/>
  <c r="BJ41" i="85"/>
  <c r="BJ46" i="85"/>
  <c r="BJ48" i="85"/>
  <c r="BJ47" i="85"/>
  <c r="BI34" i="85"/>
  <c r="BJ40" i="85"/>
  <c r="BI29" i="85"/>
  <c r="BJ25" i="85"/>
  <c r="BJ39" i="85"/>
  <c r="BI44" i="85"/>
  <c r="BH36" i="85"/>
  <c r="BH38" i="85"/>
  <c r="BH49" i="85"/>
  <c r="BH51" i="85"/>
  <c r="BF41" i="85"/>
  <c r="BF52" i="85"/>
  <c r="BF42" i="85"/>
  <c r="BF27" i="85"/>
  <c r="BF29" i="85"/>
  <c r="BH31" i="85"/>
  <c r="BH30" i="85"/>
  <c r="BH41" i="85"/>
  <c r="BH32" i="85"/>
  <c r="BH40" i="85"/>
  <c r="BH33" i="85"/>
  <c r="BF49" i="85"/>
  <c r="BF50" i="85"/>
  <c r="BF25" i="85"/>
  <c r="BE28" i="85"/>
  <c r="BF44" i="85"/>
  <c r="BF40" i="85"/>
  <c r="BF47" i="85"/>
  <c r="BF48" i="85"/>
  <c r="BH48" i="85"/>
  <c r="BG38" i="85"/>
  <c r="BH45" i="85"/>
  <c r="BG46" i="85"/>
  <c r="BG36" i="85"/>
  <c r="BH47" i="85"/>
  <c r="BF37" i="85"/>
  <c r="BF33" i="85"/>
  <c r="BE36" i="85"/>
  <c r="BF32" i="85"/>
  <c r="BE26" i="85"/>
  <c r="BF35" i="85"/>
  <c r="BF36" i="85"/>
  <c r="BM30" i="85"/>
  <c r="BK36" i="85"/>
  <c r="BK33" i="85"/>
  <c r="BI32" i="85"/>
  <c r="BI36" i="85"/>
  <c r="BI39" i="85"/>
  <c r="BI49" i="85"/>
  <c r="BI35" i="85"/>
  <c r="BI31" i="85"/>
  <c r="BG51" i="85"/>
  <c r="BG42" i="85"/>
  <c r="BG49" i="85"/>
  <c r="BE27" i="85"/>
  <c r="BE37" i="85"/>
  <c r="BG33" i="85"/>
  <c r="BM41" i="85"/>
  <c r="BK41" i="85"/>
  <c r="BM26" i="85"/>
  <c r="BK34" i="85"/>
  <c r="BG39" i="85"/>
  <c r="BM49" i="85"/>
  <c r="BK49" i="85"/>
  <c r="BG35" i="85"/>
  <c r="BK48" i="85"/>
  <c r="BM34" i="85"/>
  <c r="BK42" i="85"/>
  <c r="BK40" i="85"/>
  <c r="BM43" i="85"/>
  <c r="BG40" i="85"/>
  <c r="BI47" i="85"/>
  <c r="BG25" i="85"/>
  <c r="BM38" i="85"/>
  <c r="BK46" i="85"/>
  <c r="BK43" i="85"/>
  <c r="BM51" i="85"/>
  <c r="BI30" i="85"/>
  <c r="BG48" i="85"/>
  <c r="BI27" i="85"/>
  <c r="BG41" i="85"/>
  <c r="BG26" i="85"/>
  <c r="BM42" i="85"/>
  <c r="BK50" i="85"/>
  <c r="BE34" i="85"/>
  <c r="BK51" i="85"/>
  <c r="BE32" i="85"/>
  <c r="BK39" i="85"/>
  <c r="BK44" i="85"/>
  <c r="BI38" i="85"/>
  <c r="BM39" i="85"/>
  <c r="BG34" i="85"/>
  <c r="BK28" i="85"/>
  <c r="BX37" i="85"/>
  <c r="BM29" i="85"/>
  <c r="BK29" i="85"/>
  <c r="BK30" i="85"/>
  <c r="BM46" i="85"/>
  <c r="BK47" i="85"/>
  <c r="BI46" i="85"/>
  <c r="BM28" i="85"/>
  <c r="BE35" i="85"/>
  <c r="BI25" i="85"/>
  <c r="BI41" i="85"/>
  <c r="BK25" i="85"/>
  <c r="BM44" i="85"/>
  <c r="BG32" i="85"/>
  <c r="BE29" i="85"/>
  <c r="BM27" i="85"/>
  <c r="BM37" i="85"/>
  <c r="BK37" i="85"/>
  <c r="BI33" i="85"/>
  <c r="BV43" i="85"/>
  <c r="BE25" i="85"/>
  <c r="BK26" i="85"/>
  <c r="BG47" i="85"/>
  <c r="BI45" i="85"/>
  <c r="BK32" i="85"/>
  <c r="BM35" i="85"/>
  <c r="BG44" i="85"/>
  <c r="AP24" i="84"/>
  <c r="AQ24" i="84"/>
  <c r="AP25" i="84"/>
  <c r="AQ25" i="84"/>
  <c r="AP26" i="84"/>
  <c r="AQ26" i="84"/>
  <c r="AP27" i="84"/>
  <c r="AQ27" i="84"/>
  <c r="AP28" i="84"/>
  <c r="AQ28" i="84"/>
  <c r="AP29" i="84"/>
  <c r="AQ29" i="84"/>
  <c r="AP30" i="84"/>
  <c r="AQ30" i="84"/>
  <c r="AP31" i="84"/>
  <c r="AQ31" i="84"/>
  <c r="AP32" i="84"/>
  <c r="AQ32" i="84"/>
  <c r="AP33" i="84"/>
  <c r="AQ33" i="84"/>
  <c r="AP34" i="84"/>
  <c r="AQ34" i="84"/>
  <c r="AP35" i="84"/>
  <c r="AQ35" i="84"/>
  <c r="AP36" i="84"/>
  <c r="AQ36" i="84"/>
  <c r="AP37" i="84"/>
  <c r="AQ37" i="84"/>
  <c r="AP38" i="84"/>
  <c r="AQ38" i="84"/>
  <c r="AP39" i="84"/>
  <c r="AQ39" i="84"/>
  <c r="AP40" i="84"/>
  <c r="AQ40" i="84"/>
  <c r="AP41" i="84"/>
  <c r="AQ41" i="84"/>
  <c r="AP42" i="84"/>
  <c r="AQ42" i="84"/>
  <c r="AP43" i="84"/>
  <c r="AQ43" i="84"/>
  <c r="AP44" i="84"/>
  <c r="AQ44" i="84"/>
  <c r="AP45" i="84"/>
  <c r="AQ45" i="84"/>
  <c r="AP46" i="84"/>
  <c r="AQ46" i="84"/>
  <c r="AP47" i="84"/>
  <c r="AQ47" i="84"/>
  <c r="AP48" i="84"/>
  <c r="AQ48" i="84"/>
  <c r="AP49" i="84"/>
  <c r="AQ49" i="84"/>
  <c r="AP50" i="84"/>
  <c r="AQ50" i="84"/>
  <c r="AP51" i="84"/>
  <c r="AQ51" i="84"/>
  <c r="AP52" i="84"/>
  <c r="AQ52" i="84"/>
  <c r="AP53" i="84"/>
  <c r="AQ53" i="84"/>
  <c r="AP54" i="84"/>
  <c r="AQ54" i="84"/>
  <c r="AP55" i="84"/>
  <c r="AQ55" i="84"/>
  <c r="AP56" i="84"/>
  <c r="AQ56" i="84"/>
  <c r="AP57" i="84"/>
  <c r="AQ57" i="84"/>
  <c r="AP58" i="84"/>
  <c r="AQ58" i="84"/>
  <c r="AP59" i="84"/>
  <c r="AQ59" i="84"/>
  <c r="AP60" i="84"/>
  <c r="AQ60" i="84"/>
  <c r="AP61" i="84"/>
  <c r="AQ61" i="84"/>
  <c r="AP62" i="84"/>
  <c r="AQ62" i="84"/>
  <c r="AQ23" i="84"/>
  <c r="AP23" i="84"/>
  <c r="AN24" i="84"/>
  <c r="AO24" i="84"/>
  <c r="AN25" i="84"/>
  <c r="AO25" i="84"/>
  <c r="AN26" i="84"/>
  <c r="AO26" i="84"/>
  <c r="AN27" i="84"/>
  <c r="AO27" i="84"/>
  <c r="AN28" i="84"/>
  <c r="AO28" i="84"/>
  <c r="AN29" i="84"/>
  <c r="AO29" i="84"/>
  <c r="AN30" i="84"/>
  <c r="AO30" i="84"/>
  <c r="AN31" i="84"/>
  <c r="AO31" i="84"/>
  <c r="AN32" i="84"/>
  <c r="AO32" i="84"/>
  <c r="AN33" i="84"/>
  <c r="AO33" i="84"/>
  <c r="AN34" i="84"/>
  <c r="AO34" i="84"/>
  <c r="AN35" i="84"/>
  <c r="AO35" i="84"/>
  <c r="AN36" i="84"/>
  <c r="AO36" i="84"/>
  <c r="AN37" i="84"/>
  <c r="AO37" i="84"/>
  <c r="AN38" i="84"/>
  <c r="AO38" i="84"/>
  <c r="AN39" i="84"/>
  <c r="AO39" i="84"/>
  <c r="AN40" i="84"/>
  <c r="AO40" i="84"/>
  <c r="AN41" i="84"/>
  <c r="AO41" i="84"/>
  <c r="AN42" i="84"/>
  <c r="AO42" i="84"/>
  <c r="AN43" i="84"/>
  <c r="AO43" i="84"/>
  <c r="AN44" i="84"/>
  <c r="AO44" i="84"/>
  <c r="AN45" i="84"/>
  <c r="AO45" i="84"/>
  <c r="AN46" i="84"/>
  <c r="AO46" i="84"/>
  <c r="AN47" i="84"/>
  <c r="AO47" i="84"/>
  <c r="AN48" i="84"/>
  <c r="AO48" i="84"/>
  <c r="AN49" i="84"/>
  <c r="AO49" i="84"/>
  <c r="AN50" i="84"/>
  <c r="AO50" i="84"/>
  <c r="AN51" i="84"/>
  <c r="AO51" i="84"/>
  <c r="AN52" i="84"/>
  <c r="AO52" i="84"/>
  <c r="AN53" i="84"/>
  <c r="AO53" i="84"/>
  <c r="AN54" i="84"/>
  <c r="AO54" i="84"/>
  <c r="AN55" i="84"/>
  <c r="AO55" i="84"/>
  <c r="AN56" i="84"/>
  <c r="AO56" i="84"/>
  <c r="AN57" i="84"/>
  <c r="AO57" i="84"/>
  <c r="AN58" i="84"/>
  <c r="AO58" i="84"/>
  <c r="AN59" i="84"/>
  <c r="AO59" i="84"/>
  <c r="AN60" i="84"/>
  <c r="AO60" i="84"/>
  <c r="AN61" i="84"/>
  <c r="AO61" i="84"/>
  <c r="AN62" i="84"/>
  <c r="AO62" i="84"/>
  <c r="AO23" i="84"/>
  <c r="AN23" i="84"/>
  <c r="AL24" i="84"/>
  <c r="AM24" i="84"/>
  <c r="AL25" i="84"/>
  <c r="AM25" i="84"/>
  <c r="AL26" i="84"/>
  <c r="AM26" i="84"/>
  <c r="AL27" i="84"/>
  <c r="AM27" i="84"/>
  <c r="AL28" i="84"/>
  <c r="AM28" i="84"/>
  <c r="AL29" i="84"/>
  <c r="AM29" i="84"/>
  <c r="AL30" i="84"/>
  <c r="AM30" i="84"/>
  <c r="AL31" i="84"/>
  <c r="AM31" i="84"/>
  <c r="AL32" i="84"/>
  <c r="AM32" i="84"/>
  <c r="AL33" i="84"/>
  <c r="AM33" i="84"/>
  <c r="AL34" i="84"/>
  <c r="AM34" i="84"/>
  <c r="AL35" i="84"/>
  <c r="AM35" i="84"/>
  <c r="AL36" i="84"/>
  <c r="AM36" i="84"/>
  <c r="AL37" i="84"/>
  <c r="AM37" i="84"/>
  <c r="AL38" i="84"/>
  <c r="AM38" i="84"/>
  <c r="AL39" i="84"/>
  <c r="AM39" i="84"/>
  <c r="AL41" i="84"/>
  <c r="AM41" i="84"/>
  <c r="AL42" i="84"/>
  <c r="AM42" i="84"/>
  <c r="AL43" i="84"/>
  <c r="AM43" i="84"/>
  <c r="AL44" i="84"/>
  <c r="AM44" i="84"/>
  <c r="AL45" i="84"/>
  <c r="AM45" i="84"/>
  <c r="AL46" i="84"/>
  <c r="AM46" i="84"/>
  <c r="AL47" i="84"/>
  <c r="AM47" i="84"/>
  <c r="AL48" i="84"/>
  <c r="AM48" i="84"/>
  <c r="AL49" i="84"/>
  <c r="AM49" i="84"/>
  <c r="AL50" i="84"/>
  <c r="AM50" i="84"/>
  <c r="AL51" i="84"/>
  <c r="AM51" i="84"/>
  <c r="AL52" i="84"/>
  <c r="AM52" i="84"/>
  <c r="AL53" i="84"/>
  <c r="AM53" i="84"/>
  <c r="AL54" i="84"/>
  <c r="AM54" i="84"/>
  <c r="AL55" i="84"/>
  <c r="AM55" i="84"/>
  <c r="AL56" i="84"/>
  <c r="AM56" i="84"/>
  <c r="AL57" i="84"/>
  <c r="AM57" i="84"/>
  <c r="AL58" i="84"/>
  <c r="AM58" i="84"/>
  <c r="AL59" i="84"/>
  <c r="AM59" i="84"/>
  <c r="AL60" i="84"/>
  <c r="AM60" i="84"/>
  <c r="AL61" i="84"/>
  <c r="AM61" i="84"/>
  <c r="AL62" i="84"/>
  <c r="AM62" i="84"/>
  <c r="AM23" i="84"/>
  <c r="AL23" i="84"/>
  <c r="AJ24" i="84"/>
  <c r="AK24" i="84"/>
  <c r="AJ25" i="84"/>
  <c r="AK25" i="84"/>
  <c r="AJ26" i="84"/>
  <c r="AK26" i="84"/>
  <c r="AJ27" i="84"/>
  <c r="AK27" i="84"/>
  <c r="AJ28" i="84"/>
  <c r="AK28" i="84"/>
  <c r="AJ29" i="84"/>
  <c r="AK29" i="84"/>
  <c r="AJ30" i="84"/>
  <c r="AK30" i="84"/>
  <c r="AJ31" i="84"/>
  <c r="AK31" i="84"/>
  <c r="AJ32" i="84"/>
  <c r="AK32" i="84"/>
  <c r="AJ33" i="84"/>
  <c r="AK33" i="84"/>
  <c r="AJ34" i="84"/>
  <c r="AK34" i="84"/>
  <c r="AJ35" i="84"/>
  <c r="AK35" i="84"/>
  <c r="AJ36" i="84"/>
  <c r="AK36" i="84"/>
  <c r="AJ37" i="84"/>
  <c r="AK37" i="84"/>
  <c r="AJ38" i="84"/>
  <c r="AK38" i="84"/>
  <c r="AJ39" i="84"/>
  <c r="AK39" i="84"/>
  <c r="AJ40" i="84"/>
  <c r="AK40" i="84"/>
  <c r="AJ42" i="84"/>
  <c r="AK42" i="84"/>
  <c r="AJ43" i="84"/>
  <c r="AK43" i="84"/>
  <c r="AJ44" i="84"/>
  <c r="AK44" i="84"/>
  <c r="AJ45" i="84"/>
  <c r="AK45" i="84"/>
  <c r="AJ46" i="84"/>
  <c r="AK46" i="84"/>
  <c r="AJ47" i="84"/>
  <c r="AK47" i="84"/>
  <c r="AJ48" i="84"/>
  <c r="AK48" i="84"/>
  <c r="AJ49" i="84"/>
  <c r="AK49" i="84"/>
  <c r="AJ50" i="84"/>
  <c r="AK50" i="84"/>
  <c r="AJ51" i="84"/>
  <c r="AK51" i="84"/>
  <c r="AJ52" i="84"/>
  <c r="AK52" i="84"/>
  <c r="AJ53" i="84"/>
  <c r="AK53" i="84"/>
  <c r="AJ54" i="84"/>
  <c r="AK54" i="84"/>
  <c r="AJ55" i="84"/>
  <c r="AK55" i="84"/>
  <c r="AJ56" i="84"/>
  <c r="AK56" i="84"/>
  <c r="AJ57" i="84"/>
  <c r="AK57" i="84"/>
  <c r="AJ58" i="84"/>
  <c r="AK58" i="84"/>
  <c r="AJ59" i="84"/>
  <c r="AK59" i="84"/>
  <c r="AJ60" i="84"/>
  <c r="AK60" i="84"/>
  <c r="AJ61" i="84"/>
  <c r="AK61" i="84"/>
  <c r="AJ62" i="84"/>
  <c r="AK62" i="84"/>
  <c r="AK23" i="84"/>
  <c r="AJ23" i="84"/>
  <c r="AH24" i="84"/>
  <c r="AI24" i="84"/>
  <c r="AH25" i="84"/>
  <c r="AI25" i="84"/>
  <c r="AH26" i="84"/>
  <c r="AI26" i="84"/>
  <c r="AH27" i="84"/>
  <c r="AI27" i="84"/>
  <c r="AH28" i="84"/>
  <c r="AI28" i="84"/>
  <c r="AH29" i="84"/>
  <c r="AI29" i="84"/>
  <c r="AH30" i="84"/>
  <c r="AI30" i="84"/>
  <c r="AH31" i="84"/>
  <c r="AI31" i="84"/>
  <c r="AH32" i="84"/>
  <c r="AI32" i="84"/>
  <c r="AH33" i="84"/>
  <c r="AI33" i="84"/>
  <c r="AH34" i="84"/>
  <c r="AI34" i="84"/>
  <c r="AH35" i="84"/>
  <c r="AI35" i="84"/>
  <c r="AH36" i="84"/>
  <c r="AI36" i="84"/>
  <c r="AH37" i="84"/>
  <c r="AI37" i="84"/>
  <c r="AH38" i="84"/>
  <c r="AI38" i="84"/>
  <c r="AH39" i="84"/>
  <c r="AI39" i="84"/>
  <c r="AH40" i="84"/>
  <c r="AI40" i="84"/>
  <c r="AH41" i="84"/>
  <c r="AI41" i="84"/>
  <c r="AH42" i="84"/>
  <c r="AI42" i="84"/>
  <c r="AH43" i="84"/>
  <c r="AI43" i="84"/>
  <c r="AH44" i="84"/>
  <c r="AI44" i="84"/>
  <c r="AH45" i="84"/>
  <c r="AI45" i="84"/>
  <c r="AH46" i="84"/>
  <c r="AI46" i="84"/>
  <c r="AH47" i="84"/>
  <c r="AI47" i="84"/>
  <c r="AH48" i="84"/>
  <c r="AI48" i="84"/>
  <c r="AH49" i="84"/>
  <c r="AI49" i="84"/>
  <c r="AH50" i="84"/>
  <c r="AI50" i="84"/>
  <c r="AH51" i="84"/>
  <c r="AI51" i="84"/>
  <c r="AH52" i="84"/>
  <c r="AI52" i="84"/>
  <c r="AH53" i="84"/>
  <c r="AI53" i="84"/>
  <c r="AH54" i="84"/>
  <c r="AI54" i="84"/>
  <c r="AH55" i="84"/>
  <c r="AI55" i="84"/>
  <c r="AH56" i="84"/>
  <c r="AI56" i="84"/>
  <c r="AH57" i="84"/>
  <c r="AI57" i="84"/>
  <c r="AH58" i="84"/>
  <c r="AI58" i="84"/>
  <c r="AH59" i="84"/>
  <c r="AI59" i="84"/>
  <c r="AH60" i="84"/>
  <c r="AI60" i="84"/>
  <c r="AH61" i="84"/>
  <c r="AI61" i="84"/>
  <c r="AH62" i="84"/>
  <c r="AI62" i="84"/>
  <c r="AI23" i="84"/>
  <c r="AH23" i="84"/>
  <c r="AF24" i="84"/>
  <c r="AG24" i="84"/>
  <c r="AF25" i="84"/>
  <c r="AG25" i="84"/>
  <c r="AF26" i="84"/>
  <c r="AG26" i="84"/>
  <c r="AF27" i="84"/>
  <c r="AG27" i="84"/>
  <c r="AF28" i="84"/>
  <c r="AG28" i="84"/>
  <c r="AF29" i="84"/>
  <c r="AG29" i="84"/>
  <c r="AF30" i="84"/>
  <c r="AG30" i="84"/>
  <c r="AF31" i="84"/>
  <c r="AG31" i="84"/>
  <c r="AF32" i="84"/>
  <c r="AG32" i="84"/>
  <c r="AF33" i="84"/>
  <c r="AG33" i="84"/>
  <c r="AF34" i="84"/>
  <c r="AG34" i="84"/>
  <c r="AF35" i="84"/>
  <c r="AG35" i="84"/>
  <c r="AF36" i="84"/>
  <c r="AG36" i="84"/>
  <c r="AF37" i="84"/>
  <c r="AG37" i="84"/>
  <c r="AF38" i="84"/>
  <c r="AG38" i="84"/>
  <c r="AF39" i="84"/>
  <c r="AG39" i="84"/>
  <c r="AF40" i="84"/>
  <c r="AG40" i="84"/>
  <c r="AF41" i="84"/>
  <c r="AG41" i="84"/>
  <c r="AF42" i="84"/>
  <c r="AG42" i="84"/>
  <c r="AF43" i="84"/>
  <c r="AG43" i="84"/>
  <c r="AF44" i="84"/>
  <c r="AG44" i="84"/>
  <c r="AF45" i="84"/>
  <c r="AG45" i="84"/>
  <c r="AF46" i="84"/>
  <c r="AG46" i="84"/>
  <c r="AF47" i="84"/>
  <c r="AG47" i="84"/>
  <c r="AF48" i="84"/>
  <c r="AG48" i="84"/>
  <c r="AF49" i="84"/>
  <c r="AG49" i="84"/>
  <c r="AF50" i="84"/>
  <c r="AG50" i="84"/>
  <c r="AF51" i="84"/>
  <c r="AG51" i="84"/>
  <c r="AF52" i="84"/>
  <c r="AG52" i="84"/>
  <c r="AF53" i="84"/>
  <c r="AG53" i="84"/>
  <c r="AF54" i="84"/>
  <c r="AG54" i="84"/>
  <c r="AF55" i="84"/>
  <c r="AG55" i="84"/>
  <c r="AF56" i="84"/>
  <c r="AG56" i="84"/>
  <c r="AF57" i="84"/>
  <c r="AG57" i="84"/>
  <c r="AF58" i="84"/>
  <c r="AG58" i="84"/>
  <c r="AF59" i="84"/>
  <c r="AG59" i="84"/>
  <c r="AF60" i="84"/>
  <c r="AG60" i="84"/>
  <c r="AF61" i="84"/>
  <c r="AG61" i="84"/>
  <c r="AF62" i="84"/>
  <c r="AG62" i="84"/>
  <c r="AG23" i="84"/>
  <c r="AF23" i="84"/>
  <c r="AD24" i="84"/>
  <c r="AE24" i="84"/>
  <c r="AD25" i="84"/>
  <c r="AE25" i="84"/>
  <c r="AD26" i="84"/>
  <c r="AE26" i="84"/>
  <c r="AD27" i="84"/>
  <c r="AE27" i="84"/>
  <c r="AD28" i="84"/>
  <c r="AE28" i="84"/>
  <c r="AD29" i="84"/>
  <c r="AE29" i="84"/>
  <c r="AD30" i="84"/>
  <c r="AE30" i="84"/>
  <c r="AD31" i="84"/>
  <c r="AE31" i="84"/>
  <c r="AD32" i="84"/>
  <c r="AE32" i="84"/>
  <c r="AD33" i="84"/>
  <c r="AE33" i="84"/>
  <c r="AD34" i="84"/>
  <c r="AE34" i="84"/>
  <c r="AD35" i="84"/>
  <c r="AE35" i="84"/>
  <c r="AD36" i="84"/>
  <c r="AE36" i="84"/>
  <c r="AD37" i="84"/>
  <c r="AE37" i="84"/>
  <c r="AD38" i="84"/>
  <c r="AE38" i="84"/>
  <c r="AD39" i="84"/>
  <c r="AE39" i="84"/>
  <c r="AD40" i="84"/>
  <c r="AE40" i="84"/>
  <c r="AD41" i="84"/>
  <c r="AE41" i="84"/>
  <c r="AD42" i="84"/>
  <c r="AE42" i="84"/>
  <c r="AD43" i="84"/>
  <c r="AE43" i="84"/>
  <c r="AD44" i="84"/>
  <c r="AE44" i="84"/>
  <c r="AD45" i="84"/>
  <c r="AE45" i="84"/>
  <c r="AD46" i="84"/>
  <c r="AE46" i="84"/>
  <c r="AD47" i="84"/>
  <c r="AE47" i="84"/>
  <c r="AD48" i="84"/>
  <c r="AE48" i="84"/>
  <c r="AD49" i="84"/>
  <c r="AE49" i="84"/>
  <c r="AD50" i="84"/>
  <c r="AE50" i="84"/>
  <c r="AD51" i="84"/>
  <c r="AE51" i="84"/>
  <c r="AD52" i="84"/>
  <c r="AE52" i="84"/>
  <c r="AD53" i="84"/>
  <c r="AE53" i="84"/>
  <c r="AD54" i="84"/>
  <c r="AE54" i="84"/>
  <c r="AD55" i="84"/>
  <c r="AE55" i="84"/>
  <c r="AD56" i="84"/>
  <c r="AE56" i="84"/>
  <c r="AD57" i="84"/>
  <c r="AE57" i="84"/>
  <c r="AD58" i="84"/>
  <c r="AE58" i="84"/>
  <c r="AD59" i="84"/>
  <c r="AE59" i="84"/>
  <c r="AD60" i="84"/>
  <c r="AE60" i="84"/>
  <c r="AD61" i="84"/>
  <c r="AE61" i="84"/>
  <c r="AD62" i="84"/>
  <c r="AE62" i="84"/>
  <c r="AE23" i="84"/>
  <c r="AD23" i="84"/>
  <c r="AB24" i="84"/>
  <c r="AC24" i="84"/>
  <c r="AB25" i="84"/>
  <c r="AC25" i="84"/>
  <c r="AB26" i="84"/>
  <c r="AC26" i="84"/>
  <c r="AB27" i="84"/>
  <c r="AC27" i="84"/>
  <c r="AB28" i="84"/>
  <c r="AC28" i="84"/>
  <c r="AB29" i="84"/>
  <c r="AC29" i="84"/>
  <c r="AB30" i="84"/>
  <c r="AC30" i="84"/>
  <c r="AB31" i="84"/>
  <c r="AC31" i="84"/>
  <c r="AB32" i="84"/>
  <c r="AC32" i="84"/>
  <c r="AB33" i="84"/>
  <c r="AC33" i="84"/>
  <c r="AB34" i="84"/>
  <c r="AC34" i="84"/>
  <c r="AB35" i="84"/>
  <c r="AC35" i="84"/>
  <c r="AB36" i="84"/>
  <c r="AC36" i="84"/>
  <c r="AB37" i="84"/>
  <c r="AC37" i="84"/>
  <c r="AB39" i="84"/>
  <c r="AC39" i="84"/>
  <c r="AB40" i="84"/>
  <c r="AC40" i="84"/>
  <c r="AB41" i="84"/>
  <c r="AC41" i="84"/>
  <c r="AB42" i="84"/>
  <c r="AC42" i="84"/>
  <c r="AB43" i="84"/>
  <c r="AC43" i="84"/>
  <c r="AB44" i="84"/>
  <c r="AC44" i="84"/>
  <c r="AB45" i="84"/>
  <c r="AC45" i="84"/>
  <c r="AB46" i="84"/>
  <c r="AC46" i="84"/>
  <c r="AB47" i="84"/>
  <c r="AC47" i="84"/>
  <c r="AB48" i="84"/>
  <c r="AC48" i="84"/>
  <c r="AB49" i="84"/>
  <c r="AC49" i="84"/>
  <c r="AB50" i="84"/>
  <c r="AC50" i="84"/>
  <c r="AB51" i="84"/>
  <c r="AC51" i="84"/>
  <c r="AB52" i="84"/>
  <c r="AC52" i="84"/>
  <c r="AB53" i="84"/>
  <c r="AC53" i="84"/>
  <c r="AB54" i="84"/>
  <c r="AC54" i="84"/>
  <c r="AB55" i="84"/>
  <c r="AC55" i="84"/>
  <c r="AB56" i="84"/>
  <c r="AC56" i="84"/>
  <c r="AB57" i="84"/>
  <c r="AC57" i="84"/>
  <c r="AB58" i="84"/>
  <c r="AC58" i="84"/>
  <c r="AB59" i="84"/>
  <c r="AC59" i="84"/>
  <c r="AB60" i="84"/>
  <c r="AC60" i="84"/>
  <c r="AB61" i="84"/>
  <c r="AC61" i="84"/>
  <c r="AB62" i="84"/>
  <c r="AC62" i="84"/>
  <c r="AC23" i="84"/>
  <c r="AB23" i="84"/>
  <c r="Z24" i="84"/>
  <c r="AA24" i="84"/>
  <c r="Z25" i="84"/>
  <c r="AA25" i="84"/>
  <c r="Z26" i="84"/>
  <c r="AA26" i="84"/>
  <c r="Z27" i="84"/>
  <c r="AA27" i="84"/>
  <c r="Z28" i="84"/>
  <c r="AA28" i="84"/>
  <c r="Z29" i="84"/>
  <c r="AA29" i="84"/>
  <c r="Z30" i="84"/>
  <c r="AA30" i="84"/>
  <c r="Z31" i="84"/>
  <c r="AA31" i="84"/>
  <c r="Z32" i="84"/>
  <c r="AA32" i="84"/>
  <c r="Z33" i="84"/>
  <c r="AA33" i="84"/>
  <c r="Z34" i="84"/>
  <c r="AA34" i="84"/>
  <c r="Z35" i="84"/>
  <c r="AA35" i="84"/>
  <c r="Z36" i="84"/>
  <c r="AA36" i="84"/>
  <c r="Z37" i="84"/>
  <c r="AA37" i="84"/>
  <c r="Z38" i="84"/>
  <c r="AA38" i="84"/>
  <c r="Z39" i="84"/>
  <c r="AA39" i="84"/>
  <c r="Z40" i="84"/>
  <c r="AA40" i="84"/>
  <c r="Z41" i="84"/>
  <c r="AA41" i="84"/>
  <c r="Z42" i="84"/>
  <c r="AA42" i="84"/>
  <c r="Z43" i="84"/>
  <c r="AA43" i="84"/>
  <c r="Z44" i="84"/>
  <c r="AA44" i="84"/>
  <c r="Z45" i="84"/>
  <c r="AA45" i="84"/>
  <c r="Z46" i="84"/>
  <c r="AA46" i="84"/>
  <c r="Z47" i="84"/>
  <c r="AA47" i="84"/>
  <c r="Z48" i="84"/>
  <c r="AA48" i="84"/>
  <c r="Z49" i="84"/>
  <c r="AA49" i="84"/>
  <c r="Z50" i="84"/>
  <c r="AA50" i="84"/>
  <c r="Z51" i="84"/>
  <c r="AA51" i="84"/>
  <c r="Z52" i="84"/>
  <c r="AA52" i="84"/>
  <c r="Z53" i="84"/>
  <c r="AA53" i="84"/>
  <c r="Z54" i="84"/>
  <c r="AA54" i="84"/>
  <c r="Z55" i="84"/>
  <c r="AA55" i="84"/>
  <c r="Z56" i="84"/>
  <c r="AA56" i="84"/>
  <c r="Z57" i="84"/>
  <c r="AA57" i="84"/>
  <c r="Z58" i="84"/>
  <c r="AA58" i="84"/>
  <c r="Z59" i="84"/>
  <c r="AA59" i="84"/>
  <c r="Z60" i="84"/>
  <c r="AA60" i="84"/>
  <c r="Z61" i="84"/>
  <c r="AA61" i="84"/>
  <c r="Z62" i="84"/>
  <c r="AA62" i="84"/>
  <c r="AA23" i="84"/>
  <c r="Z23" i="84"/>
  <c r="X24" i="84"/>
  <c r="Y24" i="84"/>
  <c r="X25" i="84"/>
  <c r="Y25" i="84"/>
  <c r="X26" i="84"/>
  <c r="Y26" i="84"/>
  <c r="X27" i="84"/>
  <c r="Y27" i="84"/>
  <c r="X28" i="84"/>
  <c r="Y28" i="84"/>
  <c r="X29" i="84"/>
  <c r="Y29" i="84"/>
  <c r="X30" i="84"/>
  <c r="Y30" i="84"/>
  <c r="X31" i="84"/>
  <c r="Y31" i="84"/>
  <c r="X32" i="84"/>
  <c r="Y32" i="84"/>
  <c r="X33" i="84"/>
  <c r="Y33" i="84"/>
  <c r="X34" i="84"/>
  <c r="Y34" i="84"/>
  <c r="X35" i="84"/>
  <c r="Y35" i="84"/>
  <c r="X36" i="84"/>
  <c r="Y36" i="84"/>
  <c r="X37" i="84"/>
  <c r="Y37" i="84"/>
  <c r="X38" i="84"/>
  <c r="Y38" i="84"/>
  <c r="X39" i="84"/>
  <c r="Y39" i="84"/>
  <c r="X40" i="84"/>
  <c r="Y40" i="84"/>
  <c r="X41" i="84"/>
  <c r="Y41" i="84"/>
  <c r="X42" i="84"/>
  <c r="Y42" i="84"/>
  <c r="X43" i="84"/>
  <c r="Y43" i="84"/>
  <c r="X44" i="84"/>
  <c r="Y44" i="84"/>
  <c r="X45" i="84"/>
  <c r="Y45" i="84"/>
  <c r="X46" i="84"/>
  <c r="Y46" i="84"/>
  <c r="X47" i="84"/>
  <c r="Y47" i="84"/>
  <c r="X48" i="84"/>
  <c r="Y48" i="84"/>
  <c r="X49" i="84"/>
  <c r="Y49" i="84"/>
  <c r="X50" i="84"/>
  <c r="Y50" i="84"/>
  <c r="X51" i="84"/>
  <c r="Y51" i="84"/>
  <c r="X52" i="84"/>
  <c r="Y52" i="84"/>
  <c r="X53" i="84"/>
  <c r="Y53" i="84"/>
  <c r="X54" i="84"/>
  <c r="Y54" i="84"/>
  <c r="X55" i="84"/>
  <c r="Y55" i="84"/>
  <c r="X56" i="84"/>
  <c r="Y56" i="84"/>
  <c r="X57" i="84"/>
  <c r="Y57" i="84"/>
  <c r="X58" i="84"/>
  <c r="Y58" i="84"/>
  <c r="X59" i="84"/>
  <c r="Y59" i="84"/>
  <c r="X60" i="84"/>
  <c r="Y60" i="84"/>
  <c r="X61" i="84"/>
  <c r="Y61" i="84"/>
  <c r="X62" i="84"/>
  <c r="Y62" i="84"/>
  <c r="Y23" i="84"/>
  <c r="X23" i="84"/>
  <c r="V24" i="84"/>
  <c r="W24" i="84"/>
  <c r="V25" i="84"/>
  <c r="W25" i="84"/>
  <c r="V26" i="84"/>
  <c r="W26" i="84"/>
  <c r="V27" i="84"/>
  <c r="W27" i="84"/>
  <c r="V28" i="84"/>
  <c r="W28" i="84"/>
  <c r="V29" i="84"/>
  <c r="W29" i="84"/>
  <c r="V30" i="84"/>
  <c r="W30" i="84"/>
  <c r="V31" i="84"/>
  <c r="W31" i="84"/>
  <c r="V32" i="84"/>
  <c r="W32" i="84"/>
  <c r="V33" i="84"/>
  <c r="W33" i="84"/>
  <c r="V34" i="84"/>
  <c r="W34" i="84"/>
  <c r="V35" i="84"/>
  <c r="W35" i="84"/>
  <c r="V36" i="84"/>
  <c r="W36" i="84"/>
  <c r="V37" i="84"/>
  <c r="W37" i="84"/>
  <c r="V38" i="84"/>
  <c r="W38" i="84"/>
  <c r="V39" i="84"/>
  <c r="W39" i="84"/>
  <c r="V40" i="84"/>
  <c r="W40" i="84"/>
  <c r="V41" i="84"/>
  <c r="W41" i="84"/>
  <c r="V42" i="84"/>
  <c r="W42" i="84"/>
  <c r="V43" i="84"/>
  <c r="W43" i="84"/>
  <c r="V44" i="84"/>
  <c r="W44" i="84"/>
  <c r="V45" i="84"/>
  <c r="W45" i="84"/>
  <c r="V46" i="84"/>
  <c r="W46" i="84"/>
  <c r="V47" i="84"/>
  <c r="W47" i="84"/>
  <c r="V48" i="84"/>
  <c r="W48" i="84"/>
  <c r="V49" i="84"/>
  <c r="W49" i="84"/>
  <c r="V50" i="84"/>
  <c r="W50" i="84"/>
  <c r="V51" i="84"/>
  <c r="W51" i="84"/>
  <c r="V52" i="84"/>
  <c r="W52" i="84"/>
  <c r="V53" i="84"/>
  <c r="W53" i="84"/>
  <c r="V54" i="84"/>
  <c r="W54" i="84"/>
  <c r="V55" i="84"/>
  <c r="W55" i="84"/>
  <c r="V56" i="84"/>
  <c r="W56" i="84"/>
  <c r="V57" i="84"/>
  <c r="W57" i="84"/>
  <c r="V58" i="84"/>
  <c r="W58" i="84"/>
  <c r="V59" i="84"/>
  <c r="W59" i="84"/>
  <c r="V60" i="84"/>
  <c r="W60" i="84"/>
  <c r="V61" i="84"/>
  <c r="W61" i="84"/>
  <c r="V62" i="84"/>
  <c r="W62" i="84"/>
  <c r="W23" i="84"/>
  <c r="V23" i="84"/>
  <c r="T24" i="84"/>
  <c r="U24" i="84"/>
  <c r="T25" i="84"/>
  <c r="U25" i="84"/>
  <c r="T26" i="84"/>
  <c r="U26" i="84"/>
  <c r="T27" i="84"/>
  <c r="U27" i="84"/>
  <c r="T28" i="84"/>
  <c r="U28" i="84"/>
  <c r="T29" i="84"/>
  <c r="U29" i="84"/>
  <c r="T30" i="84"/>
  <c r="U30" i="84"/>
  <c r="T31" i="84"/>
  <c r="U31" i="84"/>
  <c r="T32" i="84"/>
  <c r="U32" i="84"/>
  <c r="T33" i="84"/>
  <c r="U33" i="84"/>
  <c r="T34" i="84"/>
  <c r="U34" i="84"/>
  <c r="T35" i="84"/>
  <c r="U35" i="84"/>
  <c r="T36" i="84"/>
  <c r="U36" i="84"/>
  <c r="T37" i="84"/>
  <c r="U37" i="84"/>
  <c r="T38" i="84"/>
  <c r="U38" i="84"/>
  <c r="T39" i="84"/>
  <c r="U39" i="84"/>
  <c r="T40" i="84"/>
  <c r="U40" i="84"/>
  <c r="BG40" i="84" s="1"/>
  <c r="T41" i="84"/>
  <c r="U41" i="84"/>
  <c r="T42" i="84"/>
  <c r="U42" i="84"/>
  <c r="T43" i="84"/>
  <c r="U43" i="84"/>
  <c r="T44" i="84"/>
  <c r="U44" i="84"/>
  <c r="T45" i="84"/>
  <c r="U45" i="84"/>
  <c r="T46" i="84"/>
  <c r="U46" i="84"/>
  <c r="T47" i="84"/>
  <c r="U47" i="84"/>
  <c r="T48" i="84"/>
  <c r="U48" i="84"/>
  <c r="T49" i="84"/>
  <c r="U49" i="84"/>
  <c r="T50" i="84"/>
  <c r="U50" i="84"/>
  <c r="T51" i="84"/>
  <c r="U51" i="84"/>
  <c r="T52" i="84"/>
  <c r="U52" i="84"/>
  <c r="T53" i="84"/>
  <c r="U53" i="84"/>
  <c r="T54" i="84"/>
  <c r="U54" i="84"/>
  <c r="T55" i="84"/>
  <c r="U55" i="84"/>
  <c r="T56" i="84"/>
  <c r="U56" i="84"/>
  <c r="T57" i="84"/>
  <c r="U57" i="84"/>
  <c r="T58" i="84"/>
  <c r="U58" i="84"/>
  <c r="T59" i="84"/>
  <c r="U59" i="84"/>
  <c r="T60" i="84"/>
  <c r="U60" i="84"/>
  <c r="T61" i="84"/>
  <c r="U61" i="84"/>
  <c r="T62" i="84"/>
  <c r="U62" i="84"/>
  <c r="U23" i="84"/>
  <c r="T23" i="84"/>
  <c r="R24" i="84"/>
  <c r="S24" i="84"/>
  <c r="R25" i="84"/>
  <c r="S25" i="84"/>
  <c r="R26" i="84"/>
  <c r="S26" i="84"/>
  <c r="R27" i="84"/>
  <c r="S27" i="84"/>
  <c r="R28" i="84"/>
  <c r="S28" i="84"/>
  <c r="R29" i="84"/>
  <c r="S29" i="84"/>
  <c r="R30" i="84"/>
  <c r="S30" i="84"/>
  <c r="R31" i="84"/>
  <c r="S31" i="84"/>
  <c r="R32" i="84"/>
  <c r="S32" i="84"/>
  <c r="R33" i="84"/>
  <c r="S33" i="84"/>
  <c r="R34" i="84"/>
  <c r="S34" i="84"/>
  <c r="R35" i="84"/>
  <c r="S35" i="84"/>
  <c r="R36" i="84"/>
  <c r="S36" i="84"/>
  <c r="R37" i="84"/>
  <c r="S37" i="84"/>
  <c r="R38" i="84"/>
  <c r="S38" i="84"/>
  <c r="BE38" i="84" s="1"/>
  <c r="R39" i="84"/>
  <c r="S39" i="84"/>
  <c r="R40" i="84"/>
  <c r="S40" i="84"/>
  <c r="R41" i="84"/>
  <c r="S41" i="84"/>
  <c r="R42" i="84"/>
  <c r="S42" i="84"/>
  <c r="R43" i="84"/>
  <c r="S43" i="84"/>
  <c r="R44" i="84"/>
  <c r="S44" i="84"/>
  <c r="R45" i="84"/>
  <c r="S45" i="84"/>
  <c r="R46" i="84"/>
  <c r="S46" i="84"/>
  <c r="R47" i="84"/>
  <c r="S47" i="84"/>
  <c r="R48" i="84"/>
  <c r="S48" i="84"/>
  <c r="R49" i="84"/>
  <c r="S49" i="84"/>
  <c r="R50" i="84"/>
  <c r="S50" i="84"/>
  <c r="R51" i="84"/>
  <c r="S51" i="84"/>
  <c r="R52" i="84"/>
  <c r="S52" i="84"/>
  <c r="R53" i="84"/>
  <c r="S53" i="84"/>
  <c r="R54" i="84"/>
  <c r="S54" i="84"/>
  <c r="R55" i="84"/>
  <c r="S55" i="84"/>
  <c r="R56" i="84"/>
  <c r="S56" i="84"/>
  <c r="R57" i="84"/>
  <c r="S57" i="84"/>
  <c r="R58" i="84"/>
  <c r="S58" i="84"/>
  <c r="R59" i="84"/>
  <c r="S59" i="84"/>
  <c r="R60" i="84"/>
  <c r="S60" i="84"/>
  <c r="R61" i="84"/>
  <c r="S61" i="84"/>
  <c r="R62" i="84"/>
  <c r="S62" i="84"/>
  <c r="S23" i="84"/>
  <c r="R23" i="84"/>
  <c r="P24" i="84"/>
  <c r="Q24" i="84"/>
  <c r="P25" i="84"/>
  <c r="Q25" i="84"/>
  <c r="P26" i="84"/>
  <c r="Q26" i="84"/>
  <c r="P27" i="84"/>
  <c r="Q27" i="84"/>
  <c r="P28" i="84"/>
  <c r="Q28" i="84"/>
  <c r="P29" i="84"/>
  <c r="Q29" i="84"/>
  <c r="P30" i="84"/>
  <c r="Q30" i="84"/>
  <c r="P31" i="84"/>
  <c r="Q31" i="84"/>
  <c r="P32" i="84"/>
  <c r="Q32" i="84"/>
  <c r="P33" i="84"/>
  <c r="Q33" i="84"/>
  <c r="P34" i="84"/>
  <c r="Q34" i="84"/>
  <c r="P35" i="84"/>
  <c r="Q35" i="84"/>
  <c r="P36" i="84"/>
  <c r="Q36" i="84"/>
  <c r="P37" i="84"/>
  <c r="Q37" i="84"/>
  <c r="P39" i="84"/>
  <c r="Q39" i="84"/>
  <c r="P40" i="84"/>
  <c r="Q40" i="84"/>
  <c r="P41" i="84"/>
  <c r="Q41" i="84"/>
  <c r="P42" i="84"/>
  <c r="Q42" i="84"/>
  <c r="P43" i="84"/>
  <c r="Q43" i="84"/>
  <c r="P44" i="84"/>
  <c r="Q44" i="84"/>
  <c r="P45" i="84"/>
  <c r="Q45" i="84"/>
  <c r="P46" i="84"/>
  <c r="Q46" i="84"/>
  <c r="P47" i="84"/>
  <c r="Q47" i="84"/>
  <c r="P48" i="84"/>
  <c r="Q48" i="84"/>
  <c r="P49" i="84"/>
  <c r="Q49" i="84"/>
  <c r="P50" i="84"/>
  <c r="Q50" i="84"/>
  <c r="P51" i="84"/>
  <c r="Q51" i="84"/>
  <c r="P52" i="84"/>
  <c r="Q52" i="84"/>
  <c r="P53" i="84"/>
  <c r="Q53" i="84"/>
  <c r="P54" i="84"/>
  <c r="Q54" i="84"/>
  <c r="P55" i="84"/>
  <c r="Q55" i="84"/>
  <c r="P56" i="84"/>
  <c r="Q56" i="84"/>
  <c r="P57" i="84"/>
  <c r="Q57" i="84"/>
  <c r="P58" i="84"/>
  <c r="Q58" i="84"/>
  <c r="P59" i="84"/>
  <c r="Q59" i="84"/>
  <c r="P60" i="84"/>
  <c r="Q60" i="84"/>
  <c r="P61" i="84"/>
  <c r="Q61" i="84"/>
  <c r="P62" i="84"/>
  <c r="Q62" i="84"/>
  <c r="Q23" i="84"/>
  <c r="P23" i="84"/>
  <c r="N24" i="84"/>
  <c r="O24" i="84"/>
  <c r="N25" i="84"/>
  <c r="O25" i="84"/>
  <c r="N26" i="84"/>
  <c r="O26" i="84"/>
  <c r="N27" i="84"/>
  <c r="O27" i="84"/>
  <c r="N28" i="84"/>
  <c r="O28" i="84"/>
  <c r="N29" i="84"/>
  <c r="O29" i="84"/>
  <c r="N30" i="84"/>
  <c r="O30" i="84"/>
  <c r="N31" i="84"/>
  <c r="O31" i="84"/>
  <c r="N32" i="84"/>
  <c r="O32" i="84"/>
  <c r="N33" i="84"/>
  <c r="O33" i="84"/>
  <c r="N34" i="84"/>
  <c r="O34" i="84"/>
  <c r="N35" i="84"/>
  <c r="O35" i="84"/>
  <c r="N36" i="84"/>
  <c r="O36" i="84"/>
  <c r="N37" i="84"/>
  <c r="O37" i="84"/>
  <c r="N39" i="84"/>
  <c r="O39" i="84"/>
  <c r="N40" i="84"/>
  <c r="O40" i="84"/>
  <c r="N41" i="84"/>
  <c r="O41" i="84"/>
  <c r="N42" i="84"/>
  <c r="O42" i="84"/>
  <c r="N43" i="84"/>
  <c r="O43" i="84"/>
  <c r="N44" i="84"/>
  <c r="O44" i="84"/>
  <c r="N45" i="84"/>
  <c r="O45" i="84"/>
  <c r="N46" i="84"/>
  <c r="O46" i="84"/>
  <c r="N47" i="84"/>
  <c r="O47" i="84"/>
  <c r="N48" i="84"/>
  <c r="O48" i="84"/>
  <c r="N49" i="84"/>
  <c r="O49" i="84"/>
  <c r="N50" i="84"/>
  <c r="O50" i="84"/>
  <c r="N51" i="84"/>
  <c r="O51" i="84"/>
  <c r="N52" i="84"/>
  <c r="O52" i="84"/>
  <c r="N53" i="84"/>
  <c r="O53" i="84"/>
  <c r="N54" i="84"/>
  <c r="O54" i="84"/>
  <c r="N55" i="84"/>
  <c r="O55" i="84"/>
  <c r="N56" i="84"/>
  <c r="O56" i="84"/>
  <c r="N57" i="84"/>
  <c r="O57" i="84"/>
  <c r="N58" i="84"/>
  <c r="O58" i="84"/>
  <c r="N59" i="84"/>
  <c r="O59" i="84"/>
  <c r="N60" i="84"/>
  <c r="O60" i="84"/>
  <c r="N61" i="84"/>
  <c r="O61" i="84"/>
  <c r="N62" i="84"/>
  <c r="O62" i="84"/>
  <c r="O23" i="84"/>
  <c r="N23" i="84"/>
  <c r="L24" i="84"/>
  <c r="M24" i="84"/>
  <c r="BI24" i="84" s="1"/>
  <c r="L25" i="84"/>
  <c r="M25" i="84"/>
  <c r="BI25" i="84" s="1"/>
  <c r="L26" i="84"/>
  <c r="M26" i="84"/>
  <c r="L27" i="84"/>
  <c r="M27" i="84"/>
  <c r="L28" i="84"/>
  <c r="M28" i="84"/>
  <c r="BI28" i="84" s="1"/>
  <c r="L29" i="84"/>
  <c r="M29" i="84"/>
  <c r="BI29" i="84" s="1"/>
  <c r="L30" i="84"/>
  <c r="M30" i="84"/>
  <c r="L31" i="84"/>
  <c r="M31" i="84"/>
  <c r="L32" i="84"/>
  <c r="M32" i="84"/>
  <c r="BI32" i="84" s="1"/>
  <c r="L33" i="84"/>
  <c r="M33" i="84"/>
  <c r="BI33" i="84" s="1"/>
  <c r="L34" i="84"/>
  <c r="M34" i="84"/>
  <c r="L35" i="84"/>
  <c r="M35" i="84"/>
  <c r="L36" i="84"/>
  <c r="M36" i="84"/>
  <c r="BI36" i="84" s="1"/>
  <c r="L37" i="84"/>
  <c r="M37" i="84"/>
  <c r="BI37" i="84" s="1"/>
  <c r="L38" i="84"/>
  <c r="M38" i="84"/>
  <c r="L39" i="84"/>
  <c r="M39" i="84"/>
  <c r="L40" i="84"/>
  <c r="M40" i="84"/>
  <c r="BI40" i="84" s="1"/>
  <c r="L41" i="84"/>
  <c r="M41" i="84"/>
  <c r="BI41" i="84" s="1"/>
  <c r="L42" i="84"/>
  <c r="M42" i="84"/>
  <c r="L43" i="84"/>
  <c r="M43" i="84"/>
  <c r="L44" i="84"/>
  <c r="M44" i="84"/>
  <c r="BI44" i="84" s="1"/>
  <c r="L45" i="84"/>
  <c r="M45" i="84"/>
  <c r="BI45" i="84" s="1"/>
  <c r="L46" i="84"/>
  <c r="M46" i="84"/>
  <c r="L47" i="84"/>
  <c r="M47" i="84"/>
  <c r="L48" i="84"/>
  <c r="M48" i="84"/>
  <c r="BI48" i="84" s="1"/>
  <c r="L49" i="84"/>
  <c r="M49" i="84"/>
  <c r="BI49" i="84" s="1"/>
  <c r="L50" i="84"/>
  <c r="M50" i="84"/>
  <c r="L51" i="84"/>
  <c r="M51" i="84"/>
  <c r="L52" i="84"/>
  <c r="M52" i="84"/>
  <c r="BI52" i="84" s="1"/>
  <c r="L53" i="84"/>
  <c r="M53" i="84"/>
  <c r="BI53" i="84" s="1"/>
  <c r="L54" i="84"/>
  <c r="M54" i="84"/>
  <c r="L55" i="84"/>
  <c r="M55" i="84"/>
  <c r="L56" i="84"/>
  <c r="M56" i="84"/>
  <c r="BI56" i="84" s="1"/>
  <c r="L57" i="84"/>
  <c r="M57" i="84"/>
  <c r="BI57" i="84" s="1"/>
  <c r="L58" i="84"/>
  <c r="M58" i="84"/>
  <c r="L59" i="84"/>
  <c r="M59" i="84"/>
  <c r="L60" i="84"/>
  <c r="M60" i="84"/>
  <c r="BI60" i="84" s="1"/>
  <c r="L61" i="84"/>
  <c r="M61" i="84"/>
  <c r="BI61" i="84" s="1"/>
  <c r="L62" i="84"/>
  <c r="M62" i="84"/>
  <c r="M23" i="84"/>
  <c r="L23" i="84"/>
  <c r="J24" i="84"/>
  <c r="K24" i="84"/>
  <c r="BG24" i="84" s="1"/>
  <c r="J25" i="84"/>
  <c r="K25" i="84"/>
  <c r="BG25" i="84" s="1"/>
  <c r="J26" i="84"/>
  <c r="K26" i="84"/>
  <c r="J27" i="84"/>
  <c r="K27" i="84"/>
  <c r="J28" i="84"/>
  <c r="K28" i="84"/>
  <c r="BG28" i="84" s="1"/>
  <c r="J29" i="84"/>
  <c r="K29" i="84"/>
  <c r="BG29" i="84" s="1"/>
  <c r="J30" i="84"/>
  <c r="K30" i="84"/>
  <c r="J31" i="84"/>
  <c r="K31" i="84"/>
  <c r="J32" i="84"/>
  <c r="K32" i="84"/>
  <c r="BG32" i="84" s="1"/>
  <c r="J33" i="84"/>
  <c r="K33" i="84"/>
  <c r="BG33" i="84" s="1"/>
  <c r="J34" i="84"/>
  <c r="K34" i="84"/>
  <c r="J35" i="84"/>
  <c r="K35" i="84"/>
  <c r="J36" i="84"/>
  <c r="K36" i="84"/>
  <c r="BG36" i="84" s="1"/>
  <c r="J37" i="84"/>
  <c r="K37" i="84"/>
  <c r="BG37" i="84" s="1"/>
  <c r="J38" i="84"/>
  <c r="K38" i="84"/>
  <c r="J39" i="84"/>
  <c r="K39" i="84"/>
  <c r="J41" i="84"/>
  <c r="K41" i="84"/>
  <c r="BG41" i="84" s="1"/>
  <c r="J42" i="84"/>
  <c r="K42" i="84"/>
  <c r="J43" i="84"/>
  <c r="K43" i="84"/>
  <c r="J44" i="84"/>
  <c r="K44" i="84"/>
  <c r="BG44" i="84" s="1"/>
  <c r="J45" i="84"/>
  <c r="K45" i="84"/>
  <c r="BG45" i="84" s="1"/>
  <c r="J46" i="84"/>
  <c r="K46" i="84"/>
  <c r="J47" i="84"/>
  <c r="K47" i="84"/>
  <c r="J48" i="84"/>
  <c r="K48" i="84"/>
  <c r="BG48" i="84" s="1"/>
  <c r="J49" i="84"/>
  <c r="K49" i="84"/>
  <c r="BG49" i="84" s="1"/>
  <c r="J50" i="84"/>
  <c r="K50" i="84"/>
  <c r="J51" i="84"/>
  <c r="K51" i="84"/>
  <c r="J52" i="84"/>
  <c r="K52" i="84"/>
  <c r="BG52" i="84" s="1"/>
  <c r="J53" i="84"/>
  <c r="K53" i="84"/>
  <c r="BG53" i="84" s="1"/>
  <c r="J54" i="84"/>
  <c r="K54" i="84"/>
  <c r="J55" i="84"/>
  <c r="K55" i="84"/>
  <c r="J56" i="84"/>
  <c r="K56" i="84"/>
  <c r="BG56" i="84" s="1"/>
  <c r="J57" i="84"/>
  <c r="K57" i="84"/>
  <c r="BG57" i="84" s="1"/>
  <c r="J58" i="84"/>
  <c r="K58" i="84"/>
  <c r="J59" i="84"/>
  <c r="K59" i="84"/>
  <c r="J60" i="84"/>
  <c r="K60" i="84"/>
  <c r="BG60" i="84" s="1"/>
  <c r="J61" i="84"/>
  <c r="K61" i="84"/>
  <c r="BG61" i="84" s="1"/>
  <c r="J62" i="84"/>
  <c r="K62" i="84"/>
  <c r="K23" i="84"/>
  <c r="J23" i="84"/>
  <c r="H24" i="84"/>
  <c r="I24" i="84"/>
  <c r="BE24" i="84" s="1"/>
  <c r="H25" i="84"/>
  <c r="I25" i="84"/>
  <c r="BE25" i="84" s="1"/>
  <c r="H26" i="84"/>
  <c r="I26" i="84"/>
  <c r="H27" i="84"/>
  <c r="I27" i="84"/>
  <c r="H28" i="84"/>
  <c r="I28" i="84"/>
  <c r="BE28" i="84" s="1"/>
  <c r="H29" i="84"/>
  <c r="BD29" i="84" s="1"/>
  <c r="I29" i="84"/>
  <c r="BE29" i="84" s="1"/>
  <c r="H30" i="84"/>
  <c r="I30" i="84"/>
  <c r="H31" i="84"/>
  <c r="I31" i="84"/>
  <c r="H32" i="84"/>
  <c r="I32" i="84"/>
  <c r="BE32" i="84" s="1"/>
  <c r="H33" i="84"/>
  <c r="BD33" i="84" s="1"/>
  <c r="I33" i="84"/>
  <c r="BE33" i="84" s="1"/>
  <c r="H34" i="84"/>
  <c r="I34" i="84"/>
  <c r="H35" i="84"/>
  <c r="I35" i="84"/>
  <c r="H36" i="84"/>
  <c r="I36" i="84"/>
  <c r="BE36" i="84" s="1"/>
  <c r="H37" i="84"/>
  <c r="BD37" i="84" s="1"/>
  <c r="I37" i="84"/>
  <c r="BE37" i="84" s="1"/>
  <c r="H39" i="84"/>
  <c r="I39" i="84"/>
  <c r="H40" i="84"/>
  <c r="BD40" i="84" s="1"/>
  <c r="I40" i="84"/>
  <c r="BE40" i="84" s="1"/>
  <c r="H41" i="84"/>
  <c r="I41" i="84"/>
  <c r="BE41" i="84" s="1"/>
  <c r="H42" i="84"/>
  <c r="BD42" i="84" s="1"/>
  <c r="I42" i="84"/>
  <c r="BE42" i="84" s="1"/>
  <c r="H43" i="84"/>
  <c r="I43" i="84"/>
  <c r="BE43" i="84" s="1"/>
  <c r="H44" i="84"/>
  <c r="I44" i="84"/>
  <c r="H45" i="84"/>
  <c r="I45" i="84"/>
  <c r="BE45" i="84" s="1"/>
  <c r="H46" i="84"/>
  <c r="BD46" i="84" s="1"/>
  <c r="I46" i="84"/>
  <c r="BE46" i="84" s="1"/>
  <c r="H47" i="84"/>
  <c r="I47" i="84"/>
  <c r="BE47" i="84" s="1"/>
  <c r="H48" i="84"/>
  <c r="I48" i="84"/>
  <c r="H49" i="84"/>
  <c r="I49" i="84"/>
  <c r="BE49" i="84" s="1"/>
  <c r="H50" i="84"/>
  <c r="BD50" i="84" s="1"/>
  <c r="I50" i="84"/>
  <c r="BE50" i="84" s="1"/>
  <c r="H51" i="84"/>
  <c r="I51" i="84"/>
  <c r="BE51" i="84" s="1"/>
  <c r="H52" i="84"/>
  <c r="I52" i="84"/>
  <c r="H53" i="84"/>
  <c r="I53" i="84"/>
  <c r="BE53" i="84" s="1"/>
  <c r="H54" i="84"/>
  <c r="BD54" i="84" s="1"/>
  <c r="I54" i="84"/>
  <c r="BE54" i="84" s="1"/>
  <c r="H55" i="84"/>
  <c r="I55" i="84"/>
  <c r="BE55" i="84" s="1"/>
  <c r="H56" i="84"/>
  <c r="I56" i="84"/>
  <c r="H57" i="84"/>
  <c r="I57" i="84"/>
  <c r="BE57" i="84" s="1"/>
  <c r="H58" i="84"/>
  <c r="BD58" i="84" s="1"/>
  <c r="I58" i="84"/>
  <c r="BE58" i="84" s="1"/>
  <c r="H59" i="84"/>
  <c r="I59" i="84"/>
  <c r="BE59" i="84" s="1"/>
  <c r="H60" i="84"/>
  <c r="I60" i="84"/>
  <c r="H61" i="84"/>
  <c r="I61" i="84"/>
  <c r="BE61" i="84" s="1"/>
  <c r="H62" i="84"/>
  <c r="BD62" i="84" s="1"/>
  <c r="I62" i="84"/>
  <c r="BE62" i="84" s="1"/>
  <c r="I23" i="84"/>
  <c r="H23" i="84"/>
  <c r="BD23" i="84" s="1"/>
  <c r="F24" i="84"/>
  <c r="G24" i="84"/>
  <c r="F25" i="84"/>
  <c r="G25" i="84"/>
  <c r="BC25" i="84" s="1"/>
  <c r="F26" i="84"/>
  <c r="BB26" i="84" s="1"/>
  <c r="G26" i="84"/>
  <c r="BC26" i="84" s="1"/>
  <c r="F27" i="84"/>
  <c r="G27" i="84"/>
  <c r="BC27" i="84" s="1"/>
  <c r="F28" i="84"/>
  <c r="G28" i="84"/>
  <c r="F29" i="84"/>
  <c r="G29" i="84"/>
  <c r="BC29" i="84" s="1"/>
  <c r="F30" i="84"/>
  <c r="BB30" i="84" s="1"/>
  <c r="G30" i="84"/>
  <c r="BC30" i="84" s="1"/>
  <c r="F31" i="84"/>
  <c r="G31" i="84"/>
  <c r="BC31" i="84" s="1"/>
  <c r="F32" i="84"/>
  <c r="G32" i="84"/>
  <c r="F33" i="84"/>
  <c r="G33" i="84"/>
  <c r="BC33" i="84" s="1"/>
  <c r="F34" i="84"/>
  <c r="BB34" i="84" s="1"/>
  <c r="G34" i="84"/>
  <c r="BC34" i="84" s="1"/>
  <c r="F35" i="84"/>
  <c r="G35" i="84"/>
  <c r="BC35" i="84" s="1"/>
  <c r="F36" i="84"/>
  <c r="G36" i="84"/>
  <c r="F37" i="84"/>
  <c r="G37" i="84"/>
  <c r="BC37" i="84" s="1"/>
  <c r="F38" i="84"/>
  <c r="BB38" i="84" s="1"/>
  <c r="G38" i="84"/>
  <c r="BC38" i="84" s="1"/>
  <c r="F39" i="84"/>
  <c r="G39" i="84"/>
  <c r="F40" i="84"/>
  <c r="G40" i="84"/>
  <c r="F41" i="84"/>
  <c r="BB41" i="84" s="1"/>
  <c r="G41" i="84"/>
  <c r="BC41" i="84" s="1"/>
  <c r="F42" i="84"/>
  <c r="G42" i="84"/>
  <c r="BC42" i="84" s="1"/>
  <c r="F43" i="84"/>
  <c r="G43" i="84"/>
  <c r="F44" i="84"/>
  <c r="G44" i="84"/>
  <c r="BC44" i="84" s="1"/>
  <c r="F45" i="84"/>
  <c r="BB45" i="84" s="1"/>
  <c r="G45" i="84"/>
  <c r="F46" i="84"/>
  <c r="G46" i="84"/>
  <c r="BC46" i="84" s="1"/>
  <c r="F47" i="84"/>
  <c r="G47" i="84"/>
  <c r="F48" i="84"/>
  <c r="G48" i="84"/>
  <c r="BC48" i="84" s="1"/>
  <c r="F49" i="84"/>
  <c r="BB49" i="84" s="1"/>
  <c r="G49" i="84"/>
  <c r="F50" i="84"/>
  <c r="G50" i="84"/>
  <c r="BC50" i="84" s="1"/>
  <c r="F51" i="84"/>
  <c r="G51" i="84"/>
  <c r="F52" i="84"/>
  <c r="G52" i="84"/>
  <c r="BC52" i="84" s="1"/>
  <c r="F53" i="84"/>
  <c r="BB53" i="84" s="1"/>
  <c r="G53" i="84"/>
  <c r="F54" i="84"/>
  <c r="G54" i="84"/>
  <c r="BC54" i="84" s="1"/>
  <c r="F55" i="84"/>
  <c r="G55" i="84"/>
  <c r="F56" i="84"/>
  <c r="G56" i="84"/>
  <c r="BC56" i="84" s="1"/>
  <c r="F57" i="84"/>
  <c r="BB57" i="84" s="1"/>
  <c r="G57" i="84"/>
  <c r="F58" i="84"/>
  <c r="G58" i="84"/>
  <c r="BC58" i="84" s="1"/>
  <c r="F59" i="84"/>
  <c r="G59" i="84"/>
  <c r="F60" i="84"/>
  <c r="G60" i="84"/>
  <c r="BC60" i="84" s="1"/>
  <c r="F61" i="84"/>
  <c r="BB61" i="84" s="1"/>
  <c r="G61" i="84"/>
  <c r="F62" i="84"/>
  <c r="G62" i="84"/>
  <c r="BC62" i="84" s="1"/>
  <c r="G23" i="84"/>
  <c r="F23" i="84"/>
  <c r="D24" i="84"/>
  <c r="E24" i="84"/>
  <c r="BA24" i="84" s="1"/>
  <c r="D25" i="84"/>
  <c r="AZ25" i="84" s="1"/>
  <c r="E25" i="84"/>
  <c r="D26" i="84"/>
  <c r="E26" i="84"/>
  <c r="BA26" i="84" s="1"/>
  <c r="D27" i="84"/>
  <c r="E27" i="84"/>
  <c r="D28" i="84"/>
  <c r="E28" i="84"/>
  <c r="BA28" i="84" s="1"/>
  <c r="D29" i="84"/>
  <c r="AZ29" i="84" s="1"/>
  <c r="E29" i="84"/>
  <c r="D30" i="84"/>
  <c r="E30" i="84"/>
  <c r="BA30" i="84" s="1"/>
  <c r="D31" i="84"/>
  <c r="E31" i="84"/>
  <c r="D32" i="84"/>
  <c r="E32" i="84"/>
  <c r="BA32" i="84" s="1"/>
  <c r="D33" i="84"/>
  <c r="AZ33" i="84" s="1"/>
  <c r="E33" i="84"/>
  <c r="D34" i="84"/>
  <c r="E34" i="84"/>
  <c r="BA34" i="84" s="1"/>
  <c r="D35" i="84"/>
  <c r="E35" i="84"/>
  <c r="D36" i="84"/>
  <c r="E36" i="84"/>
  <c r="BA36" i="84" s="1"/>
  <c r="D37" i="84"/>
  <c r="AZ37" i="84" s="1"/>
  <c r="E37" i="84"/>
  <c r="D38" i="84"/>
  <c r="E38" i="84"/>
  <c r="BA38" i="84" s="1"/>
  <c r="D39" i="84"/>
  <c r="E39" i="84"/>
  <c r="BA39" i="84" s="1"/>
  <c r="D40" i="84"/>
  <c r="E40" i="84"/>
  <c r="D41" i="84"/>
  <c r="E41" i="84"/>
  <c r="D42" i="84"/>
  <c r="E42" i="84"/>
  <c r="BA42" i="84" s="1"/>
  <c r="D43" i="84"/>
  <c r="E43" i="84"/>
  <c r="BA43" i="84" s="1"/>
  <c r="D44" i="84"/>
  <c r="E44" i="84"/>
  <c r="D45" i="84"/>
  <c r="E45" i="84"/>
  <c r="D46" i="84"/>
  <c r="E46" i="84"/>
  <c r="BA46" i="84" s="1"/>
  <c r="D47" i="84"/>
  <c r="E47" i="84"/>
  <c r="BA47" i="84" s="1"/>
  <c r="D48" i="84"/>
  <c r="E48" i="84"/>
  <c r="D49" i="84"/>
  <c r="E49" i="84"/>
  <c r="D50" i="84"/>
  <c r="E50" i="84"/>
  <c r="BA50" i="84" s="1"/>
  <c r="D51" i="84"/>
  <c r="E51" i="84"/>
  <c r="BA51" i="84" s="1"/>
  <c r="D52" i="84"/>
  <c r="E52" i="84"/>
  <c r="D53" i="84"/>
  <c r="E53" i="84"/>
  <c r="D54" i="84"/>
  <c r="E54" i="84"/>
  <c r="BA54" i="84" s="1"/>
  <c r="D55" i="84"/>
  <c r="E55" i="84"/>
  <c r="BA55" i="84" s="1"/>
  <c r="D56" i="84"/>
  <c r="E56" i="84"/>
  <c r="D57" i="84"/>
  <c r="E57" i="84"/>
  <c r="D58" i="84"/>
  <c r="E58" i="84"/>
  <c r="BA58" i="84" s="1"/>
  <c r="D59" i="84"/>
  <c r="E59" i="84"/>
  <c r="BA59" i="84" s="1"/>
  <c r="D60" i="84"/>
  <c r="E60" i="84"/>
  <c r="D61" i="84"/>
  <c r="E61" i="84"/>
  <c r="D62" i="84"/>
  <c r="E62" i="84"/>
  <c r="BA62" i="84" s="1"/>
  <c r="E23" i="84"/>
  <c r="D23" i="84"/>
  <c r="AZ23" i="84" s="1"/>
  <c r="I8" i="84"/>
  <c r="AZ62" i="84" l="1"/>
  <c r="AZ54" i="84"/>
  <c r="AZ46" i="84"/>
  <c r="AZ38" i="84"/>
  <c r="AZ30" i="84"/>
  <c r="BB58" i="84"/>
  <c r="BL60" i="84" s="1"/>
  <c r="BB50" i="84"/>
  <c r="BB42" i="84"/>
  <c r="BL41" i="84" s="1"/>
  <c r="BD25" i="84"/>
  <c r="BF61" i="84"/>
  <c r="BF57" i="84"/>
  <c r="BF53" i="84"/>
  <c r="BF49" i="84"/>
  <c r="BF45" i="84"/>
  <c r="BF41" i="84"/>
  <c r="BF36" i="84"/>
  <c r="BP38" i="84" s="1"/>
  <c r="BF32" i="84"/>
  <c r="BF28" i="84"/>
  <c r="BF24" i="84"/>
  <c r="BH60" i="84"/>
  <c r="BH56" i="84"/>
  <c r="BH52" i="84"/>
  <c r="BR54" i="84" s="1"/>
  <c r="BH48" i="84"/>
  <c r="BH44" i="84"/>
  <c r="BR45" i="84" s="1"/>
  <c r="BH40" i="84"/>
  <c r="BH36" i="84"/>
  <c r="BH32" i="84"/>
  <c r="BH28" i="84"/>
  <c r="BH24" i="84"/>
  <c r="BD38" i="84"/>
  <c r="BN38" i="84" s="1"/>
  <c r="BQ29" i="85"/>
  <c r="BX43" i="85"/>
  <c r="BX35" i="85"/>
  <c r="BV31" i="85"/>
  <c r="AZ58" i="84"/>
  <c r="AZ50" i="84"/>
  <c r="AZ42" i="84"/>
  <c r="AZ34" i="84"/>
  <c r="BJ36" i="84" s="1"/>
  <c r="AZ26" i="84"/>
  <c r="BB62" i="84"/>
  <c r="BB54" i="84"/>
  <c r="BB46" i="84"/>
  <c r="BX39" i="85"/>
  <c r="BV34" i="85"/>
  <c r="AZ61" i="84"/>
  <c r="AZ49" i="84"/>
  <c r="BJ51" i="84" s="1"/>
  <c r="BB29" i="84"/>
  <c r="BD61" i="84"/>
  <c r="BD49" i="84"/>
  <c r="BD36" i="84"/>
  <c r="BD28" i="84"/>
  <c r="BF56" i="84"/>
  <c r="BF48" i="84"/>
  <c r="BF35" i="84"/>
  <c r="BP37" i="84" s="1"/>
  <c r="BI23" i="84"/>
  <c r="BH55" i="84"/>
  <c r="BH47" i="84"/>
  <c r="BH39" i="84"/>
  <c r="BH31" i="84"/>
  <c r="AZ53" i="84"/>
  <c r="AZ41" i="84"/>
  <c r="BB33" i="84"/>
  <c r="BB25" i="84"/>
  <c r="BD53" i="84"/>
  <c r="BN51" i="84" s="1"/>
  <c r="BD45" i="84"/>
  <c r="BD32" i="84"/>
  <c r="BF60" i="84"/>
  <c r="BF52" i="84"/>
  <c r="BF39" i="84"/>
  <c r="BF31" i="84"/>
  <c r="BP30" i="84" s="1"/>
  <c r="BH59" i="84"/>
  <c r="BH51" i="84"/>
  <c r="BR53" i="84" s="1"/>
  <c r="BH43" i="84"/>
  <c r="BH27" i="84"/>
  <c r="BX29" i="85"/>
  <c r="BV45" i="85"/>
  <c r="BV38" i="85"/>
  <c r="AZ45" i="84"/>
  <c r="BB37" i="84"/>
  <c r="BD57" i="84"/>
  <c r="BD41" i="84"/>
  <c r="BD24" i="84"/>
  <c r="BF44" i="84"/>
  <c r="BF27" i="84"/>
  <c r="BH35" i="84"/>
  <c r="BF40" i="84"/>
  <c r="BP40" i="84" s="1"/>
  <c r="AZ57" i="84"/>
  <c r="BX32" i="85"/>
  <c r="BV30" i="85"/>
  <c r="BV29" i="85"/>
  <c r="BA61" i="84"/>
  <c r="BA57" i="84"/>
  <c r="BA53" i="84"/>
  <c r="BA49" i="84"/>
  <c r="BK50" i="84" s="1"/>
  <c r="BA45" i="84"/>
  <c r="BA41" i="84"/>
  <c r="BK41" i="84" s="1"/>
  <c r="BA37" i="84"/>
  <c r="BA33" i="84"/>
  <c r="BA29" i="84"/>
  <c r="BA25" i="84"/>
  <c r="BC61" i="84"/>
  <c r="BC57" i="84"/>
  <c r="BM59" i="84" s="1"/>
  <c r="BC53" i="84"/>
  <c r="BC49" i="84"/>
  <c r="BM48" i="84" s="1"/>
  <c r="BC45" i="84"/>
  <c r="BG39" i="84"/>
  <c r="BG35" i="84"/>
  <c r="BG31" i="84"/>
  <c r="BQ30" i="84" s="1"/>
  <c r="BG27" i="84"/>
  <c r="BH23" i="84"/>
  <c r="BI59" i="84"/>
  <c r="BI55" i="84"/>
  <c r="BS53" i="84" s="1"/>
  <c r="BI51" i="84"/>
  <c r="BI47" i="84"/>
  <c r="BI43" i="84"/>
  <c r="BI39" i="84"/>
  <c r="BS40" i="84" s="1"/>
  <c r="BI35" i="84"/>
  <c r="BI31" i="84"/>
  <c r="BS30" i="84" s="1"/>
  <c r="BI27" i="84"/>
  <c r="BA60" i="84"/>
  <c r="BK60" i="84" s="1"/>
  <c r="BA56" i="84"/>
  <c r="BA52" i="84"/>
  <c r="BA48" i="84"/>
  <c r="BA44" i="84"/>
  <c r="BK44" i="84" s="1"/>
  <c r="BA40" i="84"/>
  <c r="BC40" i="84"/>
  <c r="BM40" i="84" s="1"/>
  <c r="BC36" i="84"/>
  <c r="BM35" i="84" s="1"/>
  <c r="BC32" i="84"/>
  <c r="BM33" i="84" s="1"/>
  <c r="BC28" i="84"/>
  <c r="BC24" i="84"/>
  <c r="BE60" i="84"/>
  <c r="BE56" i="84"/>
  <c r="BO56" i="84" s="1"/>
  <c r="BE52" i="84"/>
  <c r="BE48" i="84"/>
  <c r="BO50" i="84" s="1"/>
  <c r="BE44" i="84"/>
  <c r="BE35" i="84"/>
  <c r="BO35" i="84" s="1"/>
  <c r="BE31" i="84"/>
  <c r="BE27" i="84"/>
  <c r="BF23" i="84"/>
  <c r="BG59" i="84"/>
  <c r="BG55" i="84"/>
  <c r="BG51" i="84"/>
  <c r="BQ51" i="84" s="1"/>
  <c r="BG47" i="84"/>
  <c r="BG43" i="84"/>
  <c r="BQ44" i="84" s="1"/>
  <c r="BG38" i="84"/>
  <c r="BG34" i="84"/>
  <c r="BG30" i="84"/>
  <c r="BG26" i="84"/>
  <c r="BQ27" i="84" s="1"/>
  <c r="BI62" i="84"/>
  <c r="BI58" i="84"/>
  <c r="BS59" i="84" s="1"/>
  <c r="BI54" i="84"/>
  <c r="BI50" i="84"/>
  <c r="BS50" i="84" s="1"/>
  <c r="BI46" i="84"/>
  <c r="BI42" i="84"/>
  <c r="BI38" i="84"/>
  <c r="BI34" i="84"/>
  <c r="BS35" i="84" s="1"/>
  <c r="BI30" i="84"/>
  <c r="BI26" i="84"/>
  <c r="BS27" i="84" s="1"/>
  <c r="BT42" i="85"/>
  <c r="BV33" i="85"/>
  <c r="BX30" i="85"/>
  <c r="BV42" i="85"/>
  <c r="AZ60" i="84"/>
  <c r="AZ56" i="84"/>
  <c r="AZ52" i="84"/>
  <c r="AZ48" i="84"/>
  <c r="AZ44" i="84"/>
  <c r="AZ40" i="84"/>
  <c r="BJ38" i="84" s="1"/>
  <c r="AZ36" i="84"/>
  <c r="AZ32" i="84"/>
  <c r="AZ28" i="84"/>
  <c r="AZ24" i="84"/>
  <c r="BB60" i="84"/>
  <c r="BB56" i="84"/>
  <c r="BB52" i="84"/>
  <c r="BL51" i="84" s="1"/>
  <c r="BB48" i="84"/>
  <c r="BL46" i="84" s="1"/>
  <c r="BB44" i="84"/>
  <c r="BB40" i="84"/>
  <c r="BB36" i="84"/>
  <c r="BB32" i="84"/>
  <c r="BB28" i="84"/>
  <c r="BB24" i="84"/>
  <c r="BD60" i="84"/>
  <c r="BD56" i="84"/>
  <c r="BD52" i="84"/>
  <c r="BD48" i="84"/>
  <c r="BD44" i="84"/>
  <c r="BD35" i="84"/>
  <c r="BD31" i="84"/>
  <c r="BD27" i="84"/>
  <c r="BN26" i="84" s="1"/>
  <c r="BG23" i="84"/>
  <c r="BQ25" i="84" s="1"/>
  <c r="BF59" i="84"/>
  <c r="BP58" i="84" s="1"/>
  <c r="BF55" i="84"/>
  <c r="BF51" i="84"/>
  <c r="BF47" i="84"/>
  <c r="BF43" i="84"/>
  <c r="BF38" i="84"/>
  <c r="BF34" i="84"/>
  <c r="BF30" i="84"/>
  <c r="BF26" i="84"/>
  <c r="BP26" i="84" s="1"/>
  <c r="BH62" i="84"/>
  <c r="BH58" i="84"/>
  <c r="BH54" i="84"/>
  <c r="BH50" i="84"/>
  <c r="BH46" i="84"/>
  <c r="BH42" i="84"/>
  <c r="BR41" i="84" s="1"/>
  <c r="BH38" i="84"/>
  <c r="BH34" i="84"/>
  <c r="BR33" i="84" s="1"/>
  <c r="BH30" i="84"/>
  <c r="BH26" i="84"/>
  <c r="BV41" i="85"/>
  <c r="BV28" i="85"/>
  <c r="BV44" i="85"/>
  <c r="BA35" i="84"/>
  <c r="BK33" i="84" s="1"/>
  <c r="BA31" i="84"/>
  <c r="BA27" i="84"/>
  <c r="BK29" i="84" s="1"/>
  <c r="BB23" i="84"/>
  <c r="BC59" i="84"/>
  <c r="BC55" i="84"/>
  <c r="BC51" i="84"/>
  <c r="BC47" i="84"/>
  <c r="BC43" i="84"/>
  <c r="BM45" i="84" s="1"/>
  <c r="BC39" i="84"/>
  <c r="BE39" i="84"/>
  <c r="BO41" i="84" s="1"/>
  <c r="BE34" i="84"/>
  <c r="BE30" i="84"/>
  <c r="BO30" i="84" s="1"/>
  <c r="BE26" i="84"/>
  <c r="BG62" i="84"/>
  <c r="BG58" i="84"/>
  <c r="BG54" i="84"/>
  <c r="BQ55" i="84" s="1"/>
  <c r="BG50" i="84"/>
  <c r="BG46" i="84"/>
  <c r="BG42" i="84"/>
  <c r="BQ39" i="84"/>
  <c r="BV27" i="85"/>
  <c r="BA23" i="84"/>
  <c r="AZ59" i="84"/>
  <c r="BJ60" i="84" s="1"/>
  <c r="AZ55" i="84"/>
  <c r="BJ56" i="84" s="1"/>
  <c r="AZ51" i="84"/>
  <c r="AZ47" i="84"/>
  <c r="AZ43" i="84"/>
  <c r="AZ39" i="84"/>
  <c r="AZ35" i="84"/>
  <c r="AZ31" i="84"/>
  <c r="AZ27" i="84"/>
  <c r="BC23" i="84"/>
  <c r="BM25" i="84" s="1"/>
  <c r="BB59" i="84"/>
  <c r="BB55" i="84"/>
  <c r="BB51" i="84"/>
  <c r="BB47" i="84"/>
  <c r="BB43" i="84"/>
  <c r="BB39" i="84"/>
  <c r="BL39" i="84" s="1"/>
  <c r="BB35" i="84"/>
  <c r="BB31" i="84"/>
  <c r="BL29" i="84" s="1"/>
  <c r="BB27" i="84"/>
  <c r="BE23" i="84"/>
  <c r="BO25" i="84" s="1"/>
  <c r="BD59" i="84"/>
  <c r="BD55" i="84"/>
  <c r="BD51" i="84"/>
  <c r="BD47" i="84"/>
  <c r="BN47" i="84" s="1"/>
  <c r="BD43" i="84"/>
  <c r="BN43" i="84" s="1"/>
  <c r="BD39" i="84"/>
  <c r="BD34" i="84"/>
  <c r="BD30" i="84"/>
  <c r="BN32" i="84" s="1"/>
  <c r="BD26" i="84"/>
  <c r="BF62" i="84"/>
  <c r="BF58" i="84"/>
  <c r="BF54" i="84"/>
  <c r="BP55" i="84" s="1"/>
  <c r="BF50" i="84"/>
  <c r="BP50" i="84" s="1"/>
  <c r="BF46" i="84"/>
  <c r="BF42" i="84"/>
  <c r="BF37" i="84"/>
  <c r="BP39" i="84" s="1"/>
  <c r="BF33" i="84"/>
  <c r="BF29" i="84"/>
  <c r="BF25" i="84"/>
  <c r="BH61" i="84"/>
  <c r="BR60" i="84" s="1"/>
  <c r="BH57" i="84"/>
  <c r="BH53" i="84"/>
  <c r="BH49" i="84"/>
  <c r="BH45" i="84"/>
  <c r="BR47" i="84" s="1"/>
  <c r="BH41" i="84"/>
  <c r="BH37" i="84"/>
  <c r="BH33" i="84"/>
  <c r="BH29" i="84"/>
  <c r="BR30" i="84" s="1"/>
  <c r="BH25" i="84"/>
  <c r="BX34" i="85"/>
  <c r="BR42" i="85"/>
  <c r="BT29" i="85"/>
  <c r="BT30" i="85"/>
  <c r="BT36" i="85"/>
  <c r="BV35" i="85"/>
  <c r="BV40" i="85"/>
  <c r="BV37" i="85"/>
  <c r="BV36" i="85"/>
  <c r="BV32" i="85"/>
  <c r="BV46" i="85"/>
  <c r="BU47" i="85"/>
  <c r="BV39" i="85"/>
  <c r="BX27" i="85"/>
  <c r="BX33" i="85"/>
  <c r="BO46" i="85"/>
  <c r="BO40" i="85"/>
  <c r="BO41" i="85"/>
  <c r="BR27" i="85"/>
  <c r="BO42" i="85"/>
  <c r="BO43" i="85"/>
  <c r="BR28" i="85"/>
  <c r="BP43" i="85"/>
  <c r="BO50" i="85"/>
  <c r="BR44" i="85"/>
  <c r="BT28" i="85"/>
  <c r="BT33" i="85"/>
  <c r="BT39" i="85"/>
  <c r="BT34" i="85"/>
  <c r="BT32" i="85"/>
  <c r="BX41" i="85"/>
  <c r="BX40" i="85"/>
  <c r="BX28" i="85"/>
  <c r="BX46" i="85"/>
  <c r="BO39" i="85"/>
  <c r="BO44" i="85"/>
  <c r="BP33" i="85"/>
  <c r="BO48" i="85"/>
  <c r="BO45" i="85"/>
  <c r="BO47" i="85"/>
  <c r="BR40" i="85"/>
  <c r="BR39" i="85"/>
  <c r="BR38" i="85"/>
  <c r="BQ28" i="85"/>
  <c r="BR47" i="85"/>
  <c r="BS50" i="85"/>
  <c r="BS29" i="85"/>
  <c r="BT31" i="85"/>
  <c r="BT48" i="85"/>
  <c r="BS49" i="85"/>
  <c r="BV49" i="85"/>
  <c r="BX31" i="85"/>
  <c r="BX38" i="85"/>
  <c r="BX48" i="85"/>
  <c r="BX42" i="85"/>
  <c r="BX50" i="85"/>
  <c r="BW46" i="85"/>
  <c r="BW50" i="85"/>
  <c r="BX47" i="85"/>
  <c r="BW39" i="85"/>
  <c r="BX44" i="85"/>
  <c r="BX45" i="85"/>
  <c r="BW35" i="85"/>
  <c r="BU39" i="85"/>
  <c r="BV48" i="85"/>
  <c r="BV47" i="85"/>
  <c r="BV50" i="85"/>
  <c r="BU35" i="85"/>
  <c r="BS48" i="85"/>
  <c r="BT46" i="85"/>
  <c r="BT40" i="85"/>
  <c r="BT43" i="85"/>
  <c r="BS42" i="85"/>
  <c r="BT41" i="85"/>
  <c r="BT27" i="85"/>
  <c r="BT35" i="85"/>
  <c r="BT37" i="85"/>
  <c r="BT50" i="85"/>
  <c r="BR34" i="85"/>
  <c r="BR50" i="85"/>
  <c r="BR35" i="85"/>
  <c r="BR41" i="85"/>
  <c r="BP38" i="85"/>
  <c r="BO49" i="85"/>
  <c r="BO31" i="85"/>
  <c r="BP29" i="85"/>
  <c r="BP41" i="85"/>
  <c r="BP42" i="85"/>
  <c r="BP44" i="85"/>
  <c r="BW34" i="85"/>
  <c r="BW32" i="85"/>
  <c r="BW31" i="85"/>
  <c r="BU36" i="85"/>
  <c r="BU29" i="85"/>
  <c r="BU40" i="85"/>
  <c r="BT44" i="85"/>
  <c r="BS47" i="85"/>
  <c r="BS36" i="85"/>
  <c r="BT45" i="85"/>
  <c r="BT47" i="85"/>
  <c r="BS39" i="85"/>
  <c r="BT38" i="85"/>
  <c r="BT49" i="85"/>
  <c r="BR36" i="85"/>
  <c r="BR31" i="85"/>
  <c r="BR37" i="85"/>
  <c r="BR45" i="85"/>
  <c r="BR29" i="85"/>
  <c r="BQ44" i="85"/>
  <c r="BP37" i="85"/>
  <c r="BP27" i="85"/>
  <c r="BP40" i="85"/>
  <c r="BP28" i="85"/>
  <c r="BP39" i="85"/>
  <c r="BP50" i="85"/>
  <c r="BP30" i="85"/>
  <c r="BP48" i="85"/>
  <c r="BR32" i="85"/>
  <c r="BR30" i="85"/>
  <c r="BR33" i="85"/>
  <c r="BQ45" i="85"/>
  <c r="BP47" i="85"/>
  <c r="BP46" i="85"/>
  <c r="BP36" i="85"/>
  <c r="BP34" i="85"/>
  <c r="BP49" i="85"/>
  <c r="BP45" i="85"/>
  <c r="BP35" i="85"/>
  <c r="BR46" i="85"/>
  <c r="BR48" i="85"/>
  <c r="BR49" i="85"/>
  <c r="BR43" i="85"/>
  <c r="BQ27" i="85"/>
  <c r="BO33" i="85"/>
  <c r="BO37" i="85"/>
  <c r="BO38" i="85"/>
  <c r="BP32" i="85"/>
  <c r="BP31" i="85"/>
  <c r="BW44" i="85"/>
  <c r="BW37" i="85"/>
  <c r="BW47" i="85"/>
  <c r="BW49" i="85"/>
  <c r="BW27" i="85"/>
  <c r="BU49" i="85"/>
  <c r="BU32" i="85"/>
  <c r="BS41" i="85"/>
  <c r="BS38" i="85"/>
  <c r="BS35" i="85"/>
  <c r="BS46" i="85"/>
  <c r="BS27" i="85"/>
  <c r="BS28" i="85"/>
  <c r="BS34" i="85"/>
  <c r="BS40" i="85"/>
  <c r="BQ39" i="85"/>
  <c r="BQ34" i="85"/>
  <c r="BQ38" i="85"/>
  <c r="BQ43" i="85"/>
  <c r="BQ37" i="85"/>
  <c r="BQ50" i="85"/>
  <c r="BO27" i="85"/>
  <c r="BO34" i="85"/>
  <c r="BK52" i="84"/>
  <c r="BK53" i="84"/>
  <c r="BK30" i="84"/>
  <c r="BK56" i="84"/>
  <c r="BK31" i="84"/>
  <c r="BK32" i="84"/>
  <c r="BK27" i="84"/>
  <c r="BM60" i="84"/>
  <c r="BM36" i="84"/>
  <c r="BM31" i="84"/>
  <c r="BM27" i="84"/>
  <c r="BM28" i="84"/>
  <c r="BO60" i="84"/>
  <c r="BO52" i="84"/>
  <c r="BO44" i="84"/>
  <c r="BO37" i="84"/>
  <c r="BO33" i="84"/>
  <c r="BO29" i="84"/>
  <c r="BO26" i="84"/>
  <c r="BO27" i="84"/>
  <c r="BQ43" i="84"/>
  <c r="BQ37" i="84"/>
  <c r="BQ38" i="84"/>
  <c r="BQ32" i="84"/>
  <c r="BQ34" i="84"/>
  <c r="BS46" i="84"/>
  <c r="BS38" i="84"/>
  <c r="BS34" i="84"/>
  <c r="BQ46" i="85"/>
  <c r="BU27" i="85"/>
  <c r="BS44" i="85"/>
  <c r="BU45" i="85"/>
  <c r="BU42" i="85"/>
  <c r="BU38" i="85"/>
  <c r="BQ32" i="85"/>
  <c r="BQ30" i="85"/>
  <c r="BQ35" i="85"/>
  <c r="BS45" i="85"/>
  <c r="BJ52" i="84"/>
  <c r="BL44" i="84"/>
  <c r="BL27" i="84"/>
  <c r="BL28" i="84"/>
  <c r="BP47" i="84"/>
  <c r="BP34" i="84"/>
  <c r="BR26" i="84"/>
  <c r="BW30" i="85"/>
  <c r="BU30" i="85"/>
  <c r="BQ36" i="85"/>
  <c r="BO32" i="85"/>
  <c r="BQ42" i="85"/>
  <c r="BO28" i="85"/>
  <c r="BW42" i="85"/>
  <c r="BW33" i="85"/>
  <c r="BK51" i="84"/>
  <c r="BO59" i="84"/>
  <c r="BO55" i="84"/>
  <c r="BO51" i="84"/>
  <c r="BO34" i="84"/>
  <c r="BQ50" i="84"/>
  <c r="BS42" i="84"/>
  <c r="BS45" i="84"/>
  <c r="BS41" i="84"/>
  <c r="BS37" i="84"/>
  <c r="BS32" i="84"/>
  <c r="BU34" i="85"/>
  <c r="BQ49" i="85"/>
  <c r="BW29" i="85"/>
  <c r="BW41" i="85"/>
  <c r="BS32" i="85"/>
  <c r="BO30" i="85"/>
  <c r="BU44" i="85"/>
  <c r="BK39" i="84"/>
  <c r="BL59" i="84"/>
  <c r="BN55" i="84"/>
  <c r="BN34" i="84"/>
  <c r="BP54" i="84"/>
  <c r="BP33" i="84"/>
  <c r="BO36" i="85"/>
  <c r="BU48" i="85"/>
  <c r="BW36" i="85"/>
  <c r="BU37" i="85"/>
  <c r="BK49" i="84"/>
  <c r="BK54" i="84"/>
  <c r="BK38" i="84"/>
  <c r="BM46" i="84"/>
  <c r="BM26" i="84"/>
  <c r="BO58" i="84"/>
  <c r="BO54" i="84"/>
  <c r="BQ40" i="84"/>
  <c r="BQ36" i="84"/>
  <c r="BQ28" i="84"/>
  <c r="BS48" i="84"/>
  <c r="BS44" i="84"/>
  <c r="BS36" i="84"/>
  <c r="BQ31" i="85"/>
  <c r="BO35" i="85"/>
  <c r="BU46" i="85"/>
  <c r="BW40" i="85"/>
  <c r="BW45" i="85"/>
  <c r="BU50" i="85"/>
  <c r="BU33" i="85"/>
  <c r="BU43" i="85"/>
  <c r="BW38" i="85"/>
  <c r="BJ50" i="84"/>
  <c r="BJ34" i="84"/>
  <c r="BL26" i="84"/>
  <c r="BN48" i="84"/>
  <c r="BN50" i="84"/>
  <c r="BN46" i="84"/>
  <c r="BN42" i="84"/>
  <c r="BP53" i="84"/>
  <c r="BP46" i="84"/>
  <c r="BP28" i="84"/>
  <c r="BR28" i="84"/>
  <c r="BU28" i="85"/>
  <c r="BQ47" i="85"/>
  <c r="BS31" i="85"/>
  <c r="BS43" i="85"/>
  <c r="BW48" i="85"/>
  <c r="BU31" i="85"/>
  <c r="BU41" i="85"/>
  <c r="BS30" i="85"/>
  <c r="BS33" i="85"/>
  <c r="BQ48" i="85"/>
  <c r="BS37" i="85"/>
  <c r="BW43" i="85"/>
  <c r="BQ33" i="85"/>
  <c r="BM49" i="84"/>
  <c r="BM29" i="84"/>
  <c r="BO57" i="84"/>
  <c r="BO53" i="84"/>
  <c r="BO49" i="84"/>
  <c r="BQ35" i="84"/>
  <c r="BS47" i="84"/>
  <c r="BS43" i="84"/>
  <c r="CC45" i="84" s="1"/>
  <c r="BO29" i="85"/>
  <c r="BQ41" i="85"/>
  <c r="BL45" i="84"/>
  <c r="BP52" i="84"/>
  <c r="BR43" i="84"/>
  <c r="BQ40" i="85"/>
  <c r="BW28" i="85"/>
  <c r="I8" i="83"/>
  <c r="I8" i="82"/>
  <c r="I8" i="81"/>
  <c r="I8" i="80"/>
  <c r="BS31" i="84" l="1"/>
  <c r="BS60" i="84"/>
  <c r="BM30" i="84"/>
  <c r="BL43" i="84"/>
  <c r="BQ54" i="84"/>
  <c r="CA53" i="84" s="1"/>
  <c r="BN40" i="84"/>
  <c r="BL32" i="84"/>
  <c r="BV34" i="84" s="1"/>
  <c r="BO40" i="84"/>
  <c r="BO39" i="84"/>
  <c r="BM32" i="84"/>
  <c r="BR40" i="84"/>
  <c r="BP32" i="84"/>
  <c r="BN59" i="84"/>
  <c r="BJ44" i="84"/>
  <c r="BS56" i="84"/>
  <c r="CC58" i="84" s="1"/>
  <c r="BQ46" i="84"/>
  <c r="BO46" i="84"/>
  <c r="BS29" i="84"/>
  <c r="BS58" i="84"/>
  <c r="BM55" i="84"/>
  <c r="BK45" i="84"/>
  <c r="BP35" i="84"/>
  <c r="BZ36" i="84" s="1"/>
  <c r="BJ48" i="84"/>
  <c r="BP60" i="84"/>
  <c r="BL30" i="84"/>
  <c r="BM50" i="84"/>
  <c r="BJ35" i="84"/>
  <c r="BO38" i="84"/>
  <c r="BY38" i="84" s="1"/>
  <c r="BR34" i="84"/>
  <c r="BP59" i="84"/>
  <c r="BK40" i="84"/>
  <c r="BR25" i="84"/>
  <c r="BR57" i="84"/>
  <c r="BL37" i="84"/>
  <c r="BJ29" i="84"/>
  <c r="BQ60" i="84"/>
  <c r="BM47" i="84"/>
  <c r="BS51" i="84"/>
  <c r="CC49" i="84" s="1"/>
  <c r="BR32" i="84"/>
  <c r="BP57" i="84"/>
  <c r="BQ42" i="84"/>
  <c r="BM58" i="84"/>
  <c r="BN30" i="84"/>
  <c r="BR46" i="84"/>
  <c r="CB45" i="84" s="1"/>
  <c r="CH45" i="84" s="1"/>
  <c r="BN31" i="84"/>
  <c r="BO48" i="84"/>
  <c r="BY50" i="84" s="1"/>
  <c r="BK48" i="84"/>
  <c r="BJ33" i="84"/>
  <c r="BR49" i="84"/>
  <c r="BP41" i="84"/>
  <c r="BN37" i="84"/>
  <c r="BL33" i="84"/>
  <c r="BV35" i="84" s="1"/>
  <c r="BJ26" i="84"/>
  <c r="BJ54" i="84"/>
  <c r="BT53" i="84" s="1"/>
  <c r="CC42" i="84"/>
  <c r="BK26" i="84"/>
  <c r="BK57" i="84"/>
  <c r="BV28" i="84"/>
  <c r="BR44" i="84"/>
  <c r="BL42" i="84"/>
  <c r="BV43" i="84" s="1"/>
  <c r="BQ41" i="84"/>
  <c r="CA41" i="84" s="1"/>
  <c r="BP25" i="84"/>
  <c r="BJ55" i="84"/>
  <c r="BS49" i="84"/>
  <c r="BN39" i="84"/>
  <c r="BM56" i="84"/>
  <c r="BL56" i="84"/>
  <c r="BR42" i="84"/>
  <c r="CB42" i="84" s="1"/>
  <c r="CH42" i="84" s="1"/>
  <c r="BJ53" i="84"/>
  <c r="BN52" i="84"/>
  <c r="BX53" i="84" s="1"/>
  <c r="CF53" i="84" s="1"/>
  <c r="BR39" i="84"/>
  <c r="BP31" i="84"/>
  <c r="BN53" i="84"/>
  <c r="BL49" i="84"/>
  <c r="BJ41" i="84"/>
  <c r="BW47" i="84"/>
  <c r="BN29" i="84"/>
  <c r="BM42" i="84"/>
  <c r="BW43" i="84" s="1"/>
  <c r="BR52" i="84"/>
  <c r="BL58" i="84"/>
  <c r="BK28" i="84"/>
  <c r="BN27" i="84"/>
  <c r="BL52" i="84"/>
  <c r="BO36" i="84"/>
  <c r="BY36" i="84" s="1"/>
  <c r="BZ33" i="84"/>
  <c r="BU31" i="84"/>
  <c r="BY51" i="84"/>
  <c r="BJ42" i="84"/>
  <c r="BJ27" i="84"/>
  <c r="BJ59" i="84"/>
  <c r="BT58" i="84" s="1"/>
  <c r="BS52" i="84"/>
  <c r="BK43" i="84"/>
  <c r="BL36" i="84"/>
  <c r="BJ28" i="84"/>
  <c r="BU29" i="84"/>
  <c r="BK25" i="84"/>
  <c r="BU27" i="84" s="1"/>
  <c r="BJ25" i="84"/>
  <c r="BR51" i="84"/>
  <c r="CB49" i="84" s="1"/>
  <c r="BN28" i="84"/>
  <c r="BX30" i="84" s="1"/>
  <c r="BL57" i="84"/>
  <c r="BV58" i="84" s="1"/>
  <c r="CE58" i="84" s="1"/>
  <c r="BQ52" i="84"/>
  <c r="BP42" i="84"/>
  <c r="BR48" i="84"/>
  <c r="BP36" i="84"/>
  <c r="BP56" i="84"/>
  <c r="BZ54" i="84" s="1"/>
  <c r="BL54" i="84"/>
  <c r="BJ46" i="84"/>
  <c r="BS28" i="84"/>
  <c r="CC29" i="84" s="1"/>
  <c r="BW27" i="84"/>
  <c r="BM54" i="84"/>
  <c r="BK58" i="84"/>
  <c r="BR29" i="84"/>
  <c r="BP29" i="84"/>
  <c r="BZ30" i="84" s="1"/>
  <c r="BL31" i="84"/>
  <c r="BV32" i="84" s="1"/>
  <c r="CE32" i="84" s="1"/>
  <c r="BJ31" i="84"/>
  <c r="BJ37" i="84"/>
  <c r="BT35" i="84" s="1"/>
  <c r="BS57" i="84"/>
  <c r="BQ49" i="84"/>
  <c r="BO43" i="84"/>
  <c r="BK47" i="84"/>
  <c r="BR38" i="84"/>
  <c r="BN44" i="84"/>
  <c r="BL40" i="84"/>
  <c r="BJ32" i="84"/>
  <c r="BT34" i="84" s="1"/>
  <c r="BJ45" i="84"/>
  <c r="BO31" i="84"/>
  <c r="BM44" i="84"/>
  <c r="BW46" i="84" s="1"/>
  <c r="BR59" i="84"/>
  <c r="BW31" i="84"/>
  <c r="BR37" i="84"/>
  <c r="BS39" i="84"/>
  <c r="CC40" i="84" s="1"/>
  <c r="BQ53" i="84"/>
  <c r="BK55" i="84"/>
  <c r="BU55" i="84" s="1"/>
  <c r="BR50" i="84"/>
  <c r="BN56" i="84"/>
  <c r="BL48" i="84"/>
  <c r="BV50" i="84" s="1"/>
  <c r="BS54" i="84"/>
  <c r="CC54" i="84" s="1"/>
  <c r="BM52" i="84"/>
  <c r="BK36" i="84"/>
  <c r="BU38" i="84" s="1"/>
  <c r="BL50" i="84"/>
  <c r="BS25" i="84"/>
  <c r="BQ56" i="84"/>
  <c r="BK37" i="84"/>
  <c r="BU39" i="84" s="1"/>
  <c r="BL53" i="84"/>
  <c r="BO42" i="84"/>
  <c r="BY43" i="84" s="1"/>
  <c r="BP27" i="84"/>
  <c r="BZ29" i="84" s="1"/>
  <c r="BS55" i="84"/>
  <c r="BK34" i="84"/>
  <c r="BP45" i="84"/>
  <c r="BM57" i="84"/>
  <c r="BO47" i="84"/>
  <c r="BP51" i="84"/>
  <c r="BJ40" i="84"/>
  <c r="BT42" i="84" s="1"/>
  <c r="BR31" i="84"/>
  <c r="CB31" i="84" s="1"/>
  <c r="BN45" i="84"/>
  <c r="BX47" i="84" s="1"/>
  <c r="BO28" i="84"/>
  <c r="BR55" i="84"/>
  <c r="BP43" i="84"/>
  <c r="BN58" i="84"/>
  <c r="BL38" i="84"/>
  <c r="BV38" i="84" s="1"/>
  <c r="BJ58" i="84"/>
  <c r="BQ57" i="84"/>
  <c r="BM38" i="84"/>
  <c r="BK46" i="84"/>
  <c r="BN35" i="84"/>
  <c r="BJ43" i="84"/>
  <c r="BQ29" i="84"/>
  <c r="BQ58" i="84"/>
  <c r="BO45" i="84"/>
  <c r="BM43" i="84"/>
  <c r="BK59" i="84"/>
  <c r="BN60" i="84"/>
  <c r="BL47" i="84"/>
  <c r="BV45" i="84" s="1"/>
  <c r="BQ26" i="84"/>
  <c r="CA27" i="84" s="1"/>
  <c r="BQ47" i="84"/>
  <c r="BM51" i="84"/>
  <c r="BW51" i="84" s="1"/>
  <c r="BK35" i="84"/>
  <c r="BJ49" i="84"/>
  <c r="BT49" i="84" s="1"/>
  <c r="CD49" i="84" s="1"/>
  <c r="BL25" i="84"/>
  <c r="BV27" i="84" s="1"/>
  <c r="CE27" i="84" s="1"/>
  <c r="BQ48" i="84"/>
  <c r="BM53" i="84"/>
  <c r="BL34" i="84"/>
  <c r="CA42" i="84"/>
  <c r="BL35" i="84"/>
  <c r="BN41" i="84"/>
  <c r="BX40" i="84" s="1"/>
  <c r="BR56" i="84"/>
  <c r="BN54" i="84"/>
  <c r="BQ45" i="84"/>
  <c r="BM34" i="84"/>
  <c r="BW35" i="84" s="1"/>
  <c r="BJ39" i="84"/>
  <c r="BM39" i="84"/>
  <c r="BW37" i="84" s="1"/>
  <c r="BR35" i="84"/>
  <c r="CB37" i="84" s="1"/>
  <c r="BP44" i="84"/>
  <c r="BZ43" i="84" s="1"/>
  <c r="BN49" i="84"/>
  <c r="BQ31" i="84"/>
  <c r="BO32" i="84"/>
  <c r="BM41" i="84"/>
  <c r="BR36" i="84"/>
  <c r="BP49" i="84"/>
  <c r="BZ51" i="84" s="1"/>
  <c r="CG51" i="84" s="1"/>
  <c r="BN33" i="84"/>
  <c r="BN57" i="84"/>
  <c r="BJ30" i="84"/>
  <c r="BT30" i="84" s="1"/>
  <c r="BM37" i="84"/>
  <c r="BJ47" i="84"/>
  <c r="BT47" i="84" s="1"/>
  <c r="BS26" i="84"/>
  <c r="BQ33" i="84"/>
  <c r="CA31" i="84" s="1"/>
  <c r="BQ59" i="84"/>
  <c r="BR58" i="84"/>
  <c r="CB57" i="84" s="1"/>
  <c r="BN36" i="84"/>
  <c r="BX38" i="84" s="1"/>
  <c r="CF38" i="84" s="1"/>
  <c r="BN25" i="84"/>
  <c r="BR27" i="84"/>
  <c r="BU51" i="84"/>
  <c r="BP48" i="84"/>
  <c r="CA37" i="84"/>
  <c r="BT36" i="84"/>
  <c r="BK42" i="84"/>
  <c r="BU41" i="84" s="1"/>
  <c r="BL55" i="84"/>
  <c r="BV57" i="84" s="1"/>
  <c r="CE57" i="84" s="1"/>
  <c r="BS33" i="84"/>
  <c r="CC33" i="84" s="1"/>
  <c r="BJ57" i="84"/>
  <c r="CB39" i="84"/>
  <c r="BZ39" i="84"/>
  <c r="CC43" i="84"/>
  <c r="CB36" i="84"/>
  <c r="BY28" i="84"/>
  <c r="BV40" i="84"/>
  <c r="CC46" i="84"/>
  <c r="CB43" i="84"/>
  <c r="BT45" i="84"/>
  <c r="BY49" i="84"/>
  <c r="CB40" i="84"/>
  <c r="BZ40" i="84"/>
  <c r="CC48" i="84"/>
  <c r="CA40" i="84"/>
  <c r="BY33" i="84"/>
  <c r="BY54" i="84"/>
  <c r="BY27" i="84"/>
  <c r="CB38" i="84"/>
  <c r="CC50" i="84"/>
  <c r="BU40" i="84"/>
  <c r="CC47" i="84"/>
  <c r="CC52" i="84"/>
  <c r="CA39" i="84"/>
  <c r="BY31" i="84"/>
  <c r="BY48" i="84"/>
  <c r="BZ52" i="84"/>
  <c r="BX49" i="84"/>
  <c r="CF49" i="84" s="1"/>
  <c r="CC44" i="84"/>
  <c r="BY53" i="84"/>
  <c r="BZ53" i="84"/>
  <c r="CC56" i="84"/>
  <c r="CA45" i="84"/>
  <c r="BY37" i="84"/>
  <c r="BW30" i="84"/>
  <c r="BW54" i="84"/>
  <c r="CA44" i="84"/>
  <c r="BY56" i="84"/>
  <c r="BW48" i="84"/>
  <c r="BU52" i="84"/>
  <c r="CB55" i="84"/>
  <c r="CC35" i="84"/>
  <c r="CA48" i="84"/>
  <c r="BY32" i="84"/>
  <c r="BY52" i="84"/>
  <c r="BW57" i="84"/>
  <c r="CB56" i="84"/>
  <c r="CH56" i="84" s="1"/>
  <c r="BT46" i="84"/>
  <c r="CA28" i="84"/>
  <c r="CA49" i="84"/>
  <c r="BW29" i="84"/>
  <c r="BW53" i="84"/>
  <c r="CB33" i="84"/>
  <c r="BY55" i="84"/>
  <c r="BW55" i="84"/>
  <c r="BX48" i="84"/>
  <c r="CF48" i="84" s="1"/>
  <c r="BT44" i="84"/>
  <c r="CA43" i="84"/>
  <c r="CA30" i="84"/>
  <c r="BU56" i="84"/>
  <c r="BX28" i="84"/>
  <c r="CC34" i="84"/>
  <c r="CA46" i="84"/>
  <c r="BY57" i="84"/>
  <c r="CA32" i="84"/>
  <c r="BY41" i="84"/>
  <c r="BW34" i="84"/>
  <c r="BW58" i="84"/>
  <c r="BZ38" i="84"/>
  <c r="CG38" i="84" s="1"/>
  <c r="CC30" i="84"/>
  <c r="CA38" i="84"/>
  <c r="BW28" i="84"/>
  <c r="CE28" i="84" s="1"/>
  <c r="BW56" i="84"/>
  <c r="BZ31" i="84"/>
  <c r="CA52" i="84"/>
  <c r="BZ28" i="84"/>
  <c r="CG28" i="84" s="1"/>
  <c r="BX29" i="84"/>
  <c r="CC32" i="84"/>
  <c r="CA29" i="84"/>
  <c r="BY39" i="84"/>
  <c r="CC57" i="84"/>
  <c r="BX27" i="84"/>
  <c r="CF27" i="84" s="1"/>
  <c r="CB30" i="84"/>
  <c r="CB54" i="84"/>
  <c r="CC38" i="84"/>
  <c r="BW32" i="84"/>
  <c r="CB35" i="84"/>
  <c r="CH35" i="84" s="1"/>
  <c r="CA51" i="84"/>
  <c r="BY45" i="84"/>
  <c r="BY58" i="84"/>
  <c r="BU49" i="84"/>
  <c r="CB28" i="84"/>
  <c r="BZ32" i="84"/>
  <c r="BX33" i="84"/>
  <c r="CF33" i="84" s="1"/>
  <c r="CC36" i="84"/>
  <c r="CA36" i="84"/>
  <c r="BU30" i="84"/>
  <c r="BU50" i="84"/>
  <c r="BU54" i="84"/>
  <c r="R63" i="33"/>
  <c r="R64" i="33"/>
  <c r="R65" i="33"/>
  <c r="R66" i="33"/>
  <c r="R67" i="33"/>
  <c r="R68" i="33"/>
  <c r="R69" i="33"/>
  <c r="R70" i="33"/>
  <c r="R71" i="33"/>
  <c r="R72" i="33"/>
  <c r="R73" i="33"/>
  <c r="R74" i="33"/>
  <c r="R75" i="33"/>
  <c r="R76" i="33"/>
  <c r="R77" i="33"/>
  <c r="R78" i="33"/>
  <c r="R79" i="33"/>
  <c r="R80" i="33"/>
  <c r="R81" i="33"/>
  <c r="R82" i="33"/>
  <c r="R83" i="33"/>
  <c r="R84" i="33"/>
  <c r="R85" i="33"/>
  <c r="R86" i="33"/>
  <c r="R87" i="33"/>
  <c r="R88" i="33"/>
  <c r="R89" i="33"/>
  <c r="R90" i="33"/>
  <c r="R91" i="33"/>
  <c r="R92" i="33"/>
  <c r="R93" i="33"/>
  <c r="R94" i="33"/>
  <c r="R95" i="33"/>
  <c r="R96" i="33"/>
  <c r="R97" i="33"/>
  <c r="R98" i="33"/>
  <c r="R99" i="33"/>
  <c r="R100" i="33"/>
  <c r="R101" i="33"/>
  <c r="R102" i="33"/>
  <c r="R103" i="33"/>
  <c r="R104" i="33"/>
  <c r="R105" i="33"/>
  <c r="R106" i="33"/>
  <c r="R107" i="33"/>
  <c r="R108" i="33"/>
  <c r="R109" i="33"/>
  <c r="R110" i="33"/>
  <c r="R111" i="33"/>
  <c r="R112" i="33"/>
  <c r="R113" i="33"/>
  <c r="R114" i="33"/>
  <c r="R115" i="33"/>
  <c r="R116" i="33"/>
  <c r="R117" i="33"/>
  <c r="R118" i="33"/>
  <c r="R119" i="33"/>
  <c r="R120" i="33"/>
  <c r="R121" i="33"/>
  <c r="R122" i="33"/>
  <c r="R123" i="33"/>
  <c r="R124" i="33"/>
  <c r="R125" i="33"/>
  <c r="R126" i="33"/>
  <c r="R127" i="33"/>
  <c r="R128" i="33"/>
  <c r="R129" i="33"/>
  <c r="R130" i="33"/>
  <c r="R131" i="33"/>
  <c r="R132" i="33"/>
  <c r="R133" i="33"/>
  <c r="R134" i="33"/>
  <c r="R135" i="33"/>
  <c r="R136" i="33"/>
  <c r="R137" i="33"/>
  <c r="R138" i="33"/>
  <c r="R139" i="33"/>
  <c r="R140" i="33"/>
  <c r="R141" i="33"/>
  <c r="R142" i="33"/>
  <c r="R143" i="33"/>
  <c r="R144" i="33"/>
  <c r="R145" i="33"/>
  <c r="R146" i="33"/>
  <c r="R147" i="33"/>
  <c r="R148" i="33"/>
  <c r="R149" i="33"/>
  <c r="R150" i="33"/>
  <c r="R151" i="33"/>
  <c r="R152" i="33"/>
  <c r="R153" i="33"/>
  <c r="R154" i="33"/>
  <c r="R155" i="33"/>
  <c r="R156" i="33"/>
  <c r="R157" i="33"/>
  <c r="R158" i="33"/>
  <c r="R159" i="33"/>
  <c r="R160" i="33"/>
  <c r="R161" i="33"/>
  <c r="R162" i="33"/>
  <c r="R163" i="33"/>
  <c r="R164" i="33"/>
  <c r="R165" i="33"/>
  <c r="R166" i="33"/>
  <c r="R167" i="33"/>
  <c r="R168" i="33"/>
  <c r="R169" i="33"/>
  <c r="R170" i="33"/>
  <c r="R171" i="33"/>
  <c r="R172" i="33"/>
  <c r="R173" i="33"/>
  <c r="R174" i="33"/>
  <c r="R175" i="33"/>
  <c r="R176" i="33"/>
  <c r="R177" i="33"/>
  <c r="R178" i="33"/>
  <c r="R179" i="33"/>
  <c r="R180" i="33"/>
  <c r="R181" i="33"/>
  <c r="R182" i="33"/>
  <c r="Q63" i="33"/>
  <c r="Q64" i="33"/>
  <c r="Q65" i="33"/>
  <c r="Q66" i="33"/>
  <c r="Q67" i="33"/>
  <c r="Q68" i="33"/>
  <c r="Q69" i="33"/>
  <c r="Q70" i="33"/>
  <c r="Q71" i="33"/>
  <c r="Q72" i="33"/>
  <c r="Q73" i="33"/>
  <c r="Q74" i="33"/>
  <c r="Q75" i="33"/>
  <c r="Q76" i="33"/>
  <c r="Q77" i="33"/>
  <c r="Q78" i="33"/>
  <c r="Q79" i="33"/>
  <c r="Q80" i="33"/>
  <c r="Q81" i="33"/>
  <c r="Q82" i="33"/>
  <c r="Q83" i="33"/>
  <c r="Q84" i="33"/>
  <c r="Q85" i="33"/>
  <c r="Q86" i="33"/>
  <c r="Q87" i="33"/>
  <c r="Q88" i="33"/>
  <c r="Q89" i="33"/>
  <c r="Q90" i="33"/>
  <c r="Q91" i="33"/>
  <c r="Q92" i="33"/>
  <c r="Q93" i="33"/>
  <c r="Q94" i="33"/>
  <c r="Q95" i="33"/>
  <c r="Q96" i="33"/>
  <c r="Q97" i="33"/>
  <c r="Q98" i="33"/>
  <c r="Q99" i="33"/>
  <c r="Q100" i="33"/>
  <c r="Q101" i="33"/>
  <c r="Q102" i="33"/>
  <c r="Q103" i="33"/>
  <c r="Q104" i="33"/>
  <c r="Q105" i="33"/>
  <c r="Q106" i="33"/>
  <c r="Q107" i="33"/>
  <c r="Q108" i="33"/>
  <c r="Q109" i="33"/>
  <c r="Q110" i="33"/>
  <c r="Q111" i="33"/>
  <c r="Q112" i="33"/>
  <c r="Q113" i="33"/>
  <c r="Q114" i="33"/>
  <c r="Q115" i="33"/>
  <c r="Q116" i="33"/>
  <c r="Q117" i="33"/>
  <c r="Q118" i="33"/>
  <c r="Q119" i="33"/>
  <c r="Q120" i="33"/>
  <c r="Q121" i="33"/>
  <c r="Q122" i="33"/>
  <c r="Q123" i="33"/>
  <c r="Q124" i="33"/>
  <c r="Q125" i="33"/>
  <c r="Q126" i="33"/>
  <c r="Q127" i="33"/>
  <c r="Q128" i="33"/>
  <c r="Q129" i="33"/>
  <c r="Q130" i="33"/>
  <c r="Q131" i="33"/>
  <c r="Q132" i="33"/>
  <c r="Q133" i="33"/>
  <c r="Q134" i="33"/>
  <c r="Q135" i="33"/>
  <c r="Q136" i="33"/>
  <c r="Q137" i="33"/>
  <c r="Q138" i="33"/>
  <c r="Q139" i="33"/>
  <c r="Q140" i="33"/>
  <c r="Q141" i="33"/>
  <c r="Q142" i="33"/>
  <c r="Q143" i="33"/>
  <c r="Q144" i="33"/>
  <c r="Q145" i="33"/>
  <c r="Q146" i="33"/>
  <c r="Q147" i="33"/>
  <c r="Q148" i="33"/>
  <c r="Q149" i="33"/>
  <c r="Q150" i="33"/>
  <c r="Q151" i="33"/>
  <c r="Q152" i="33"/>
  <c r="Q153" i="33"/>
  <c r="Q154" i="33"/>
  <c r="Q155" i="33"/>
  <c r="Q156" i="33"/>
  <c r="Q157" i="33"/>
  <c r="Q158" i="33"/>
  <c r="Q159" i="33"/>
  <c r="Q160" i="33"/>
  <c r="Q161" i="33"/>
  <c r="Q162" i="33"/>
  <c r="Q163" i="33"/>
  <c r="Q164" i="33"/>
  <c r="Q165" i="33"/>
  <c r="Q166" i="33"/>
  <c r="Q167" i="33"/>
  <c r="Q168" i="33"/>
  <c r="Q169" i="33"/>
  <c r="Q170" i="33"/>
  <c r="Q171" i="33"/>
  <c r="Q172" i="33"/>
  <c r="Q173" i="33"/>
  <c r="Q174" i="33"/>
  <c r="Q175" i="33"/>
  <c r="Q176" i="33"/>
  <c r="Q177" i="33"/>
  <c r="Q178" i="33"/>
  <c r="Q179" i="33"/>
  <c r="Q180" i="33"/>
  <c r="Q181" i="33"/>
  <c r="Q182" i="33"/>
  <c r="P63" i="33"/>
  <c r="P64" i="33"/>
  <c r="P65" i="33"/>
  <c r="P66" i="33"/>
  <c r="P67" i="33"/>
  <c r="P68" i="33"/>
  <c r="P69" i="33"/>
  <c r="P70" i="33"/>
  <c r="P71" i="33"/>
  <c r="P72" i="33"/>
  <c r="P73" i="33"/>
  <c r="P74" i="33"/>
  <c r="P75" i="33"/>
  <c r="P76" i="33"/>
  <c r="P77" i="33"/>
  <c r="P78" i="33"/>
  <c r="P79" i="33"/>
  <c r="P80" i="33"/>
  <c r="P81" i="33"/>
  <c r="P82" i="33"/>
  <c r="P83" i="33"/>
  <c r="P84" i="33"/>
  <c r="P85" i="33"/>
  <c r="P86" i="33"/>
  <c r="P87" i="33"/>
  <c r="P88" i="33"/>
  <c r="P89" i="33"/>
  <c r="P90" i="33"/>
  <c r="P91" i="33"/>
  <c r="P92" i="33"/>
  <c r="P93" i="33"/>
  <c r="P94" i="33"/>
  <c r="P95" i="33"/>
  <c r="P96" i="33"/>
  <c r="P97" i="33"/>
  <c r="P98" i="33"/>
  <c r="P99" i="33"/>
  <c r="P100" i="33"/>
  <c r="P101" i="33"/>
  <c r="P102" i="33"/>
  <c r="P103" i="33"/>
  <c r="P104" i="33"/>
  <c r="P105" i="33"/>
  <c r="P106" i="33"/>
  <c r="P107" i="33"/>
  <c r="P108" i="33"/>
  <c r="P109" i="33"/>
  <c r="P110" i="33"/>
  <c r="P111" i="33"/>
  <c r="P112" i="33"/>
  <c r="P113" i="33"/>
  <c r="P114" i="33"/>
  <c r="P115" i="33"/>
  <c r="P116" i="33"/>
  <c r="P117" i="33"/>
  <c r="P118" i="33"/>
  <c r="P119" i="33"/>
  <c r="P120" i="33"/>
  <c r="P121" i="33"/>
  <c r="P122" i="33"/>
  <c r="P123" i="33"/>
  <c r="P124" i="33"/>
  <c r="P125" i="33"/>
  <c r="P126" i="33"/>
  <c r="P127" i="33"/>
  <c r="P128" i="33"/>
  <c r="P129" i="33"/>
  <c r="P130" i="33"/>
  <c r="P131" i="33"/>
  <c r="P132" i="33"/>
  <c r="P133" i="33"/>
  <c r="P134" i="33"/>
  <c r="P135" i="33"/>
  <c r="P136" i="33"/>
  <c r="P137" i="33"/>
  <c r="P138" i="33"/>
  <c r="P139" i="33"/>
  <c r="P140" i="33"/>
  <c r="P141" i="33"/>
  <c r="P142" i="33"/>
  <c r="P143" i="33"/>
  <c r="P144" i="33"/>
  <c r="P145" i="33"/>
  <c r="P146" i="33"/>
  <c r="P147" i="33"/>
  <c r="P148" i="33"/>
  <c r="P149" i="33"/>
  <c r="P150" i="33"/>
  <c r="P151" i="33"/>
  <c r="P152" i="33"/>
  <c r="P153" i="33"/>
  <c r="P154" i="33"/>
  <c r="P155" i="33"/>
  <c r="P156" i="33"/>
  <c r="P157" i="33"/>
  <c r="P158" i="33"/>
  <c r="P159" i="33"/>
  <c r="P160" i="33"/>
  <c r="P161" i="33"/>
  <c r="P162" i="33"/>
  <c r="P163" i="33"/>
  <c r="P164" i="33"/>
  <c r="P165" i="33"/>
  <c r="P166" i="33"/>
  <c r="P167" i="33"/>
  <c r="P168" i="33"/>
  <c r="P169" i="33"/>
  <c r="P170" i="33"/>
  <c r="P171" i="33"/>
  <c r="P172" i="33"/>
  <c r="P173" i="33"/>
  <c r="P174" i="33"/>
  <c r="P175" i="33"/>
  <c r="P176" i="33"/>
  <c r="P177" i="33"/>
  <c r="P178" i="33"/>
  <c r="P179" i="33"/>
  <c r="P180" i="33"/>
  <c r="P181" i="33"/>
  <c r="P182" i="33"/>
  <c r="O72" i="33"/>
  <c r="O73" i="33"/>
  <c r="O74" i="33"/>
  <c r="O75" i="33"/>
  <c r="O76" i="33"/>
  <c r="O77" i="33"/>
  <c r="O78" i="33"/>
  <c r="O79" i="33"/>
  <c r="O80" i="33"/>
  <c r="O81" i="33"/>
  <c r="O82" i="33"/>
  <c r="O83" i="33"/>
  <c r="O84" i="33"/>
  <c r="O85" i="33"/>
  <c r="O86" i="33"/>
  <c r="O87" i="33"/>
  <c r="O88" i="33"/>
  <c r="O89" i="33"/>
  <c r="O90" i="33"/>
  <c r="O91" i="33"/>
  <c r="O92" i="33"/>
  <c r="O93" i="33"/>
  <c r="O94" i="33"/>
  <c r="O95" i="33"/>
  <c r="O96" i="33"/>
  <c r="O97" i="33"/>
  <c r="O98" i="33"/>
  <c r="O99" i="33"/>
  <c r="O100" i="33"/>
  <c r="O101" i="33"/>
  <c r="O102" i="33"/>
  <c r="O103" i="33"/>
  <c r="O104" i="33"/>
  <c r="O105" i="33"/>
  <c r="O106" i="33"/>
  <c r="O107" i="33"/>
  <c r="O108" i="33"/>
  <c r="O109" i="33"/>
  <c r="O110" i="33"/>
  <c r="O111" i="33"/>
  <c r="O112" i="33"/>
  <c r="O113" i="33"/>
  <c r="O114" i="33"/>
  <c r="O115" i="33"/>
  <c r="O116" i="33"/>
  <c r="O117" i="33"/>
  <c r="O118" i="33"/>
  <c r="O119" i="33"/>
  <c r="O120" i="33"/>
  <c r="O121" i="33"/>
  <c r="O122" i="33"/>
  <c r="O123" i="33"/>
  <c r="O124" i="33"/>
  <c r="O125" i="33"/>
  <c r="O126" i="33"/>
  <c r="O127" i="33"/>
  <c r="O128" i="33"/>
  <c r="O129" i="33"/>
  <c r="O130" i="33"/>
  <c r="O131" i="33"/>
  <c r="O132" i="33"/>
  <c r="O133" i="33"/>
  <c r="O134" i="33"/>
  <c r="O135" i="33"/>
  <c r="O136" i="33"/>
  <c r="O137" i="33"/>
  <c r="O138" i="33"/>
  <c r="O139" i="33"/>
  <c r="O140" i="33"/>
  <c r="O141" i="33"/>
  <c r="O142" i="33"/>
  <c r="O143" i="33"/>
  <c r="O144" i="33"/>
  <c r="O145" i="33"/>
  <c r="O146" i="33"/>
  <c r="O147" i="33"/>
  <c r="O148" i="33"/>
  <c r="O149" i="33"/>
  <c r="O150" i="33"/>
  <c r="O151" i="33"/>
  <c r="O152" i="33"/>
  <c r="O153" i="33"/>
  <c r="O154" i="33"/>
  <c r="O155" i="33"/>
  <c r="O156" i="33"/>
  <c r="O157" i="33"/>
  <c r="O158" i="33"/>
  <c r="O159" i="33"/>
  <c r="O160" i="33"/>
  <c r="O161" i="33"/>
  <c r="O162" i="33"/>
  <c r="O163" i="33"/>
  <c r="O164" i="33"/>
  <c r="O165" i="33"/>
  <c r="O166" i="33"/>
  <c r="O167" i="33"/>
  <c r="O168" i="33"/>
  <c r="O169" i="33"/>
  <c r="O170" i="33"/>
  <c r="O171" i="33"/>
  <c r="O172" i="33"/>
  <c r="O173" i="33"/>
  <c r="O174" i="33"/>
  <c r="O175" i="33"/>
  <c r="O176" i="33"/>
  <c r="O177" i="33"/>
  <c r="O178" i="33"/>
  <c r="O179" i="33"/>
  <c r="O180" i="33"/>
  <c r="O181" i="33"/>
  <c r="O182" i="33"/>
  <c r="O63" i="33"/>
  <c r="O64" i="33"/>
  <c r="O65" i="33"/>
  <c r="O66" i="33"/>
  <c r="O67" i="33"/>
  <c r="O68" i="33"/>
  <c r="O69" i="33"/>
  <c r="O70" i="33"/>
  <c r="O71" i="33"/>
  <c r="CE43" i="84" l="1"/>
  <c r="CH33" i="84"/>
  <c r="CG43" i="84"/>
  <c r="CF40" i="84"/>
  <c r="BY40" i="84"/>
  <c r="CC55" i="84"/>
  <c r="BU35" i="84"/>
  <c r="BW39" i="84"/>
  <c r="BW41" i="84"/>
  <c r="CH57" i="84"/>
  <c r="BX35" i="84"/>
  <c r="BU37" i="84"/>
  <c r="BY47" i="84"/>
  <c r="CH31" i="84"/>
  <c r="CG29" i="84"/>
  <c r="CB41" i="84"/>
  <c r="CH49" i="84"/>
  <c r="BT52" i="84"/>
  <c r="CD52" i="84" s="1"/>
  <c r="BT48" i="84"/>
  <c r="BZ34" i="84"/>
  <c r="CG53" i="84"/>
  <c r="BT38" i="84"/>
  <c r="CD38" i="84" s="1"/>
  <c r="BT32" i="84"/>
  <c r="CC41" i="84"/>
  <c r="BV41" i="84"/>
  <c r="CB34" i="84"/>
  <c r="CH34" i="84" s="1"/>
  <c r="BT41" i="84"/>
  <c r="BV36" i="84"/>
  <c r="BT51" i="84"/>
  <c r="CD51" i="84" s="1"/>
  <c r="CG30" i="84"/>
  <c r="BT27" i="84"/>
  <c r="CD27" i="84" s="1"/>
  <c r="BT28" i="84"/>
  <c r="BX46" i="84"/>
  <c r="BV54" i="84"/>
  <c r="CE54" i="84" s="1"/>
  <c r="CC37" i="84"/>
  <c r="CH37" i="84" s="1"/>
  <c r="BX50" i="84"/>
  <c r="CC39" i="84"/>
  <c r="CH39" i="84" s="1"/>
  <c r="BX52" i="84"/>
  <c r="CF52" i="84" s="1"/>
  <c r="CC27" i="84"/>
  <c r="CB44" i="84"/>
  <c r="CH44" i="84" s="1"/>
  <c r="BY35" i="84"/>
  <c r="BV44" i="84"/>
  <c r="BZ49" i="84"/>
  <c r="CG49" i="84" s="1"/>
  <c r="CH38" i="84"/>
  <c r="CC28" i="84"/>
  <c r="CH28" i="84" s="1"/>
  <c r="BW42" i="84"/>
  <c r="BX58" i="84"/>
  <c r="CF58" i="84" s="1"/>
  <c r="BT43" i="84"/>
  <c r="BT55" i="84"/>
  <c r="BT54" i="84"/>
  <c r="BT33" i="84"/>
  <c r="BT50" i="84"/>
  <c r="CD50" i="84" s="1"/>
  <c r="CC51" i="84"/>
  <c r="BZ48" i="84"/>
  <c r="CG48" i="84" s="1"/>
  <c r="BY34" i="84"/>
  <c r="CA56" i="84"/>
  <c r="BY42" i="84"/>
  <c r="BU58" i="84"/>
  <c r="CD58" i="84" s="1"/>
  <c r="CB47" i="84"/>
  <c r="CH47" i="84" s="1"/>
  <c r="BV37" i="84"/>
  <c r="CE37" i="84" s="1"/>
  <c r="CH30" i="84"/>
  <c r="BZ44" i="84"/>
  <c r="CG44" i="84" s="1"/>
  <c r="BW52" i="84"/>
  <c r="CC31" i="84"/>
  <c r="BV42" i="84"/>
  <c r="BT56" i="84"/>
  <c r="CD56" i="84" s="1"/>
  <c r="BU47" i="84"/>
  <c r="BZ47" i="84"/>
  <c r="BZ41" i="84"/>
  <c r="CG41" i="84" s="1"/>
  <c r="BU28" i="84"/>
  <c r="BZ35" i="84"/>
  <c r="CC53" i="84"/>
  <c r="BW50" i="84"/>
  <c r="CE50" i="84" s="1"/>
  <c r="CG40" i="84"/>
  <c r="BZ37" i="84"/>
  <c r="CG37" i="84" s="1"/>
  <c r="BT31" i="84"/>
  <c r="CD31" i="84" s="1"/>
  <c r="BX51" i="84"/>
  <c r="BW40" i="84"/>
  <c r="BY30" i="84"/>
  <c r="BV51" i="84"/>
  <c r="CA55" i="84"/>
  <c r="CH36" i="84"/>
  <c r="CA57" i="84"/>
  <c r="BX42" i="84"/>
  <c r="BV33" i="84"/>
  <c r="CA58" i="84"/>
  <c r="BV49" i="84"/>
  <c r="CB52" i="84"/>
  <c r="CH52" i="84" s="1"/>
  <c r="BV46" i="84"/>
  <c r="CE46" i="84" s="1"/>
  <c r="CH40" i="84"/>
  <c r="CE40" i="84"/>
  <c r="BU53" i="84"/>
  <c r="BU36" i="84"/>
  <c r="BX34" i="84"/>
  <c r="CF34" i="84" s="1"/>
  <c r="CE35" i="84"/>
  <c r="CE34" i="84"/>
  <c r="BU45" i="84"/>
  <c r="CD45" i="84" s="1"/>
  <c r="BX32" i="84"/>
  <c r="CF32" i="84" s="1"/>
  <c r="BV56" i="84"/>
  <c r="CE56" i="84" s="1"/>
  <c r="BZ57" i="84"/>
  <c r="BT57" i="84"/>
  <c r="BT40" i="84"/>
  <c r="CD40" i="84" s="1"/>
  <c r="BW49" i="84"/>
  <c r="CG52" i="84"/>
  <c r="BU33" i="84"/>
  <c r="CD33" i="84" s="1"/>
  <c r="BX54" i="84"/>
  <c r="CF54" i="84" s="1"/>
  <c r="BZ27" i="84"/>
  <c r="CG27" i="84" s="1"/>
  <c r="BU57" i="84"/>
  <c r="BX31" i="84"/>
  <c r="CF31" i="84" s="1"/>
  <c r="CA34" i="84"/>
  <c r="CG34" i="84" s="1"/>
  <c r="BY44" i="84"/>
  <c r="CB29" i="84"/>
  <c r="CH29" i="84" s="1"/>
  <c r="CD46" i="84"/>
  <c r="BV31" i="84"/>
  <c r="CE31" i="84" s="1"/>
  <c r="BZ45" i="84"/>
  <c r="CG45" i="84" s="1"/>
  <c r="CG32" i="84"/>
  <c r="BZ46" i="84"/>
  <c r="CG46" i="84" s="1"/>
  <c r="BZ56" i="84"/>
  <c r="CG56" i="84" s="1"/>
  <c r="BW44" i="84"/>
  <c r="CB48" i="84"/>
  <c r="CH48" i="84" s="1"/>
  <c r="CB53" i="84"/>
  <c r="CH53" i="84" s="1"/>
  <c r="CD47" i="84"/>
  <c r="CD30" i="84"/>
  <c r="BU44" i="84"/>
  <c r="BV48" i="84"/>
  <c r="CE48" i="84" s="1"/>
  <c r="BW36" i="84"/>
  <c r="CE36" i="84" s="1"/>
  <c r="BV47" i="84"/>
  <c r="CE47" i="84" s="1"/>
  <c r="BX44" i="84"/>
  <c r="CF44" i="84" s="1"/>
  <c r="CD41" i="84"/>
  <c r="BT37" i="84"/>
  <c r="CD37" i="84" s="1"/>
  <c r="CD54" i="84"/>
  <c r="BV53" i="84"/>
  <c r="CE53" i="84" s="1"/>
  <c r="BY46" i="84"/>
  <c r="CF46" i="84" s="1"/>
  <c r="CF50" i="84"/>
  <c r="BZ58" i="84"/>
  <c r="CG58" i="84" s="1"/>
  <c r="BU32" i="84"/>
  <c r="BT29" i="84"/>
  <c r="CD29" i="84" s="1"/>
  <c r="CD44" i="84"/>
  <c r="CA54" i="84"/>
  <c r="CG54" i="84" s="1"/>
  <c r="CH55" i="84"/>
  <c r="CB46" i="84"/>
  <c r="CH46" i="84" s="1"/>
  <c r="BW45" i="84"/>
  <c r="CE45" i="84" s="1"/>
  <c r="BX45" i="84"/>
  <c r="CF45" i="84" s="1"/>
  <c r="BV39" i="84"/>
  <c r="BX55" i="84"/>
  <c r="CF55" i="84" s="1"/>
  <c r="CH43" i="84"/>
  <c r="CB32" i="84"/>
  <c r="CH32" i="84" s="1"/>
  <c r="CE41" i="84"/>
  <c r="CD36" i="84"/>
  <c r="BZ55" i="84"/>
  <c r="CG55" i="84" s="1"/>
  <c r="CA47" i="84"/>
  <c r="BX39" i="84"/>
  <c r="CF39" i="84" s="1"/>
  <c r="CF47" i="84"/>
  <c r="BX43" i="84"/>
  <c r="CF43" i="84" s="1"/>
  <c r="CE51" i="84"/>
  <c r="BV55" i="84"/>
  <c r="CE55" i="84" s="1"/>
  <c r="BY29" i="84"/>
  <c r="CF29" i="84" s="1"/>
  <c r="BX36" i="84"/>
  <c r="CF36" i="84" s="1"/>
  <c r="BZ42" i="84"/>
  <c r="CG42" i="84" s="1"/>
  <c r="BU46" i="84"/>
  <c r="BV29" i="84"/>
  <c r="CE29" i="84" s="1"/>
  <c r="BU42" i="84"/>
  <c r="CD42" i="84" s="1"/>
  <c r="BX57" i="84"/>
  <c r="CF57" i="84" s="1"/>
  <c r="BV52" i="84"/>
  <c r="CE52" i="84" s="1"/>
  <c r="BU34" i="84"/>
  <c r="CD34" i="84" s="1"/>
  <c r="CE42" i="84"/>
  <c r="CB27" i="84"/>
  <c r="CH27" i="84" s="1"/>
  <c r="BU48" i="84"/>
  <c r="CD48" i="84" s="1"/>
  <c r="BX41" i="84"/>
  <c r="CF41" i="84" s="1"/>
  <c r="CA33" i="84"/>
  <c r="CG33" i="84" s="1"/>
  <c r="BX56" i="84"/>
  <c r="CF56" i="84" s="1"/>
  <c r="CA50" i="84"/>
  <c r="BU43" i="84"/>
  <c r="CD43" i="84" s="1"/>
  <c r="CD35" i="84"/>
  <c r="CD55" i="84"/>
  <c r="CG31" i="84"/>
  <c r="CB51" i="84"/>
  <c r="BX37" i="84"/>
  <c r="CF37" i="84" s="1"/>
  <c r="BW38" i="84"/>
  <c r="CE38" i="84" s="1"/>
  <c r="CA35" i="84"/>
  <c r="CG35" i="84"/>
  <c r="CH54" i="84"/>
  <c r="BW33" i="84"/>
  <c r="BT39" i="84"/>
  <c r="CD39" i="84" s="1"/>
  <c r="CB50" i="84"/>
  <c r="CH50" i="84" s="1"/>
  <c r="BV30" i="84"/>
  <c r="CE30" i="84" s="1"/>
  <c r="CF28" i="84"/>
  <c r="CD53" i="84"/>
  <c r="CE44" i="84"/>
  <c r="CG36" i="84"/>
  <c r="CG39" i="84"/>
  <c r="BZ50" i="84"/>
  <c r="CF51" i="84"/>
  <c r="CB58" i="84"/>
  <c r="CH58" i="84" s="1"/>
  <c r="CF30" i="84"/>
  <c r="I8" i="63"/>
  <c r="I8" i="62"/>
  <c r="I8" i="61"/>
  <c r="I8" i="60"/>
  <c r="I8" i="59"/>
  <c r="I8" i="58"/>
  <c r="I8" i="57"/>
  <c r="I8" i="56"/>
  <c r="I8" i="55"/>
  <c r="I8" i="54"/>
  <c r="I8" i="53"/>
  <c r="CH51" i="84" l="1"/>
  <c r="CF35" i="84"/>
  <c r="CE39" i="84"/>
  <c r="CD28" i="84"/>
  <c r="CG47" i="84"/>
  <c r="CD32" i="84"/>
  <c r="CF42" i="84"/>
  <c r="CH41" i="84"/>
  <c r="CD57" i="84"/>
  <c r="CE49" i="84"/>
  <c r="CG50" i="84"/>
  <c r="CE33" i="84"/>
  <c r="CG57" i="84"/>
  <c r="I8" i="52"/>
  <c r="I8" i="51"/>
  <c r="I8" i="50"/>
  <c r="I8" i="49"/>
  <c r="I8" i="48"/>
  <c r="I8" i="47"/>
  <c r="I8" i="46"/>
  <c r="I8" i="45" l="1"/>
  <c r="I8" i="44"/>
  <c r="I8" i="43"/>
  <c r="I8" i="42"/>
  <c r="I8" i="41"/>
  <c r="I8" i="40"/>
  <c r="I8" i="39" l="1"/>
  <c r="I8" i="38"/>
  <c r="I8" i="37"/>
  <c r="I8" i="36"/>
  <c r="I8" i="35"/>
  <c r="I8" i="34"/>
  <c r="I8" i="33"/>
  <c r="I8" i="32"/>
  <c r="I8" i="30"/>
  <c r="I8" i="29"/>
  <c r="I8" i="28"/>
  <c r="C8" i="19"/>
  <c r="I8" i="19" l="1"/>
</calcChain>
</file>

<file path=xl/sharedStrings.xml><?xml version="1.0" encoding="utf-8"?>
<sst xmlns="http://schemas.openxmlformats.org/spreadsheetml/2006/main" count="1791" uniqueCount="216">
  <si>
    <t>Experiment Nº:</t>
  </si>
  <si>
    <t>Title:</t>
  </si>
  <si>
    <t>Researcher:</t>
  </si>
  <si>
    <t>Starting Date:</t>
  </si>
  <si>
    <t>Lab-Book</t>
  </si>
  <si>
    <t>Date</t>
  </si>
  <si>
    <t>Description</t>
  </si>
  <si>
    <t>Stage</t>
  </si>
  <si>
    <t>Location</t>
  </si>
  <si>
    <t>Follow up of the experimentation</t>
  </si>
  <si>
    <t>Sample numbering/codification</t>
  </si>
  <si>
    <t>Observations</t>
  </si>
  <si>
    <t>List of Reagents and/or materials</t>
  </si>
  <si>
    <t>Name of Reagent or material</t>
  </si>
  <si>
    <t>Provider</t>
  </si>
  <si>
    <t>Lot number</t>
  </si>
  <si>
    <t>Approx. Quantity</t>
  </si>
  <si>
    <t>Description of the experiment</t>
  </si>
  <si>
    <t>Measurement: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</si>
  <si>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</si>
  <si>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</si>
  <si>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</si>
  <si>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</si>
  <si>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</si>
  <si>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</si>
  <si>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</si>
  <si>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</si>
  <si>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</si>
  <si>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Calculation and/or formula:</t>
  </si>
  <si>
    <t>Summary of results</t>
  </si>
  <si>
    <t>Add in here average values, tables, figures or any result you've got</t>
  </si>
  <si>
    <t>Johann F. Osma</t>
  </si>
  <si>
    <t>Supervisor:</t>
  </si>
  <si>
    <t>Lab book</t>
  </si>
  <si>
    <t>Biomicrosystems</t>
  </si>
  <si>
    <t>Voltage (V)</t>
  </si>
  <si>
    <t>Ailin Prado Falla</t>
  </si>
  <si>
    <t>Potenciostat</t>
  </si>
  <si>
    <t>Current (µA)</t>
  </si>
  <si>
    <t xml:space="preserve">Sensor 1 EIS 0% Acetaminophen </t>
  </si>
  <si>
    <t xml:space="preserve"> Sensor 1 EIS 15% Acetaminophen </t>
  </si>
  <si>
    <t xml:space="preserve"> Sensor 1 EIS 30% Acetaminophen </t>
  </si>
  <si>
    <t xml:space="preserve"> Sensor 1 EIS 45% Acetaminophen </t>
  </si>
  <si>
    <t xml:space="preserve"> Sensor 1 EIS 60% Acetaminophen </t>
  </si>
  <si>
    <t xml:space="preserve"> Sensor 2 EIS 0% Acetaminophen </t>
  </si>
  <si>
    <t xml:space="preserve"> Sensor 2 EIS 15% Acetaminophen </t>
  </si>
  <si>
    <t xml:space="preserve"> Sensor 2 EIS 30% Acetaminophen </t>
  </si>
  <si>
    <t xml:space="preserve"> Sensor 2 EIS 45% Acetaminophen </t>
  </si>
  <si>
    <t xml:space="preserve"> Sensor 2 EIS 60% Acetaminophen </t>
  </si>
  <si>
    <t xml:space="preserve"> Sensor 3 EIS 0% Acetaminophen </t>
  </si>
  <si>
    <t xml:space="preserve"> Sensor 3 EIS 15% Acetaminophen </t>
  </si>
  <si>
    <t xml:space="preserve"> Sensor 3 EIS 30% Acetaminophen </t>
  </si>
  <si>
    <t xml:space="preserve"> Sensor 3 EIS 45% Acetaminophen </t>
  </si>
  <si>
    <t xml:space="preserve"> Sensor 3 EIS 60% Acetaminophen </t>
  </si>
  <si>
    <t xml:space="preserve"> Sensor 4 EIS 0% Acetaminophen </t>
  </si>
  <si>
    <t xml:space="preserve"> Sensor 4 EIS 15% Acetaminophen </t>
  </si>
  <si>
    <t xml:space="preserve"> Sensor 4 EIS 30% Acetaminophen </t>
  </si>
  <si>
    <t xml:space="preserve"> Sensor 4 EIS 45% Acetaminophen </t>
  </si>
  <si>
    <t xml:space="preserve"> Sensor 4 EIS 60% Acetaminophen </t>
  </si>
  <si>
    <t xml:space="preserve">Biosensor Lacasa 1 EIS 0% Acetaminophen </t>
  </si>
  <si>
    <t xml:space="preserve">Biosensor Lacasa 1 EIS 15% Acetaminophen </t>
  </si>
  <si>
    <t xml:space="preserve">Biosensor Lacasa 1 EIS 30% Acetaminophen </t>
  </si>
  <si>
    <t xml:space="preserve">Biosensor Lacasa 1 EIS 45% Acetaminophen </t>
  </si>
  <si>
    <t xml:space="preserve"> Biosensor Lacasa 1 EIS 60% Acetaminophen </t>
  </si>
  <si>
    <t xml:space="preserve">Biosensor Lacasa 2 EIS 0% Acetaminophen </t>
  </si>
  <si>
    <t xml:space="preserve">Biosensor Lacasa 2 EIS 15% Acetaminophen </t>
  </si>
  <si>
    <t xml:space="preserve">Biosensor Lacasa 2 EIS 30% Acetaminophen </t>
  </si>
  <si>
    <t xml:space="preserve">Biosensor Lacasa 2 EIS 45% Acetaminophen </t>
  </si>
  <si>
    <t xml:space="preserve"> Biosensor Lacasa 2 EIS 60% Acetaminophen </t>
  </si>
  <si>
    <t xml:space="preserve">Biosensor Lacasa 3 EIS 0% Acetaminophen </t>
  </si>
  <si>
    <t xml:space="preserve">Biosensor Lacasa 3 EIS 15% Acetaminophen </t>
  </si>
  <si>
    <t xml:space="preserve">Biosensor Lacasa 3 EIS 30% Acetaminophen </t>
  </si>
  <si>
    <t xml:space="preserve">Biosensor Lacasa 3 EIS 45% Acetaminophen </t>
  </si>
  <si>
    <t xml:space="preserve"> Biosensor Lacasa 3 EIS 60% Acetaminophen </t>
  </si>
  <si>
    <t xml:space="preserve">Biosensor Lacasa 4 EIS 0% Acetaminophen </t>
  </si>
  <si>
    <t xml:space="preserve">Biosensor Lacasa 4 EIS 15% Acetaminophen </t>
  </si>
  <si>
    <t xml:space="preserve">Biosensor Lacasa 4 EIS 30% Acetaminophen </t>
  </si>
  <si>
    <t xml:space="preserve">Biosensor Lacasa 4 EIS 45% Acetaminophen </t>
  </si>
  <si>
    <t xml:space="preserve"> Biosensor Lacasa 4 EIS 60% Acetaminophen </t>
  </si>
  <si>
    <t>freq / Hz</t>
  </si>
  <si>
    <t>neg. Phase / °</t>
  </si>
  <si>
    <t>Idc / uA</t>
  </si>
  <si>
    <t>Z / Ohm</t>
  </si>
  <si>
    <t>Z' / Ohm</t>
  </si>
  <si>
    <t>-Z'' / Ohm</t>
  </si>
  <si>
    <t>Cs / F</t>
  </si>
  <si>
    <t>Biosensor 1 0%</t>
  </si>
  <si>
    <t>Biosensor 1 15%</t>
  </si>
  <si>
    <t>Biosensor 1 30%</t>
  </si>
  <si>
    <t>Biosensor1 45%</t>
  </si>
  <si>
    <t>Biosensor1 60%</t>
  </si>
  <si>
    <t>Biosensor 2 0%</t>
  </si>
  <si>
    <t>Biosensor 2 15%</t>
  </si>
  <si>
    <t>Biosensor 2 30%</t>
  </si>
  <si>
    <t>Biosensor2 45%</t>
  </si>
  <si>
    <t>Biosensor2 60%</t>
  </si>
  <si>
    <t>Biosensor 3 0%</t>
  </si>
  <si>
    <t>Biosensor 3 15%</t>
  </si>
  <si>
    <t>Biosensor 3 30%</t>
  </si>
  <si>
    <t>Biosensor3 45%</t>
  </si>
  <si>
    <t>Biosensor3 60%</t>
  </si>
  <si>
    <t>Biosensor 4 0%</t>
  </si>
  <si>
    <t>Biosensor 4 15%</t>
  </si>
  <si>
    <t>Biosensor 4 30%</t>
  </si>
  <si>
    <t>Biosensor4 45%</t>
  </si>
  <si>
    <t>Biosensor4 60%</t>
  </si>
  <si>
    <t>Average 0%</t>
  </si>
  <si>
    <t>Avarage 15%</t>
  </si>
  <si>
    <t>Average 30%</t>
  </si>
  <si>
    <t>Average 45%</t>
  </si>
  <si>
    <t>Average 60%</t>
  </si>
  <si>
    <t>filtered</t>
  </si>
  <si>
    <t>Sensor 1 0%</t>
  </si>
  <si>
    <t>Sensor 1 15%</t>
  </si>
  <si>
    <t>Sensor 1 30%</t>
  </si>
  <si>
    <t>Sensor1 45%</t>
  </si>
  <si>
    <t>Sensor1 60%</t>
  </si>
  <si>
    <t>Sensor 2 0%</t>
  </si>
  <si>
    <t>Sensor 2 15%</t>
  </si>
  <si>
    <t>Sensor 2 30%</t>
  </si>
  <si>
    <t>Sensor2 45%</t>
  </si>
  <si>
    <t>Sensor2 60%</t>
  </si>
  <si>
    <t>Sensor 3 0%</t>
  </si>
  <si>
    <t>Sensor 3 15%</t>
  </si>
  <si>
    <t>Sensor 3 30%</t>
  </si>
  <si>
    <t>Sensor3 45%</t>
  </si>
  <si>
    <t>Sensor3 60%</t>
  </si>
  <si>
    <t>Sensor 4 0%</t>
  </si>
  <si>
    <t>Sensor 4 15%</t>
  </si>
  <si>
    <t>Sensor 4 30%</t>
  </si>
  <si>
    <t>Sensor4 45%</t>
  </si>
  <si>
    <t>Sensor4 60%</t>
  </si>
  <si>
    <t>45° magnitud</t>
  </si>
  <si>
    <t>84 Hz</t>
  </si>
  <si>
    <t>30 Hz</t>
  </si>
  <si>
    <t>230 Hz</t>
  </si>
  <si>
    <t>m</t>
  </si>
  <si>
    <t>Sy</t>
  </si>
  <si>
    <t>red</t>
  </si>
  <si>
    <t>oxidation voltage</t>
  </si>
  <si>
    <t>LOD = 3.3(Sy/S)</t>
  </si>
  <si>
    <t>%</t>
  </si>
  <si>
    <t>LOQ = 10(Sy/S)</t>
  </si>
  <si>
    <t>EIS (30Hz)</t>
  </si>
  <si>
    <t>EIS (84Hz)</t>
  </si>
  <si>
    <t>EIS (230Hz)</t>
  </si>
  <si>
    <t>Acetaminophen</t>
  </si>
  <si>
    <t>Concentration</t>
  </si>
  <si>
    <t>current</t>
  </si>
  <si>
    <t>[APAP]</t>
  </si>
  <si>
    <t>g/l</t>
  </si>
  <si>
    <t>mol/l (M)</t>
  </si>
  <si>
    <t>uM</t>
  </si>
  <si>
    <t>LOD</t>
  </si>
  <si>
    <t>LOQ</t>
  </si>
  <si>
    <t>Mili Q</t>
  </si>
  <si>
    <t>1 ml</t>
  </si>
  <si>
    <t>APAP 15%</t>
  </si>
  <si>
    <t>APAP 30%</t>
  </si>
  <si>
    <t>APAP 45%</t>
  </si>
  <si>
    <t>APAP 60%</t>
  </si>
  <si>
    <t>Acetaminophen (APAP) Electrochemical Impedance Spectroscopy (EIS) measurements for Lacase Biosensors with comertial potentiostat</t>
  </si>
  <si>
    <t>EIS for biosensor 1 with APAP 15%</t>
  </si>
  <si>
    <t>Average EIS measurements for four biosensors with different concentrations of APAP (0%, 15%, 30%, 60%)</t>
  </si>
  <si>
    <t>Average EIS measurements for four sensors with different concentrations of APAP (0%, 15%, 30%, 60%)</t>
  </si>
  <si>
    <t>The objective of this experiment is to characterize the newly developed lacase biosensor designed for a microfluidic system potentiostat with different concentrations of APAP. This was made remotly using four syringe pumps controled with an arduino uno. The measurements were made in a commertial potentiostat for EIS for 4 sensors and 4 biosensors.</t>
  </si>
  <si>
    <t>Sensors Average</t>
  </si>
  <si>
    <t>Biosensors Average</t>
  </si>
  <si>
    <t>EIS for sensor 1 with APAP 0%</t>
  </si>
  <si>
    <t xml:space="preserve">EIS for APAP 0% in sensor 1 using remotly controlled syringe pumps and commercial potentiostat. </t>
  </si>
  <si>
    <t xml:space="preserve">EIS for APAP 15% in sensor 1 using remotly controlled syringe pumps and commercial potentiostat. </t>
  </si>
  <si>
    <t>EIS for sensor 1 with APAP 15%</t>
  </si>
  <si>
    <t xml:space="preserve">EIS for APAP 30% in sensor 1 using remotly controlled syringe pumps and commercial potentiostat. </t>
  </si>
  <si>
    <t xml:space="preserve">EIS for APAP 45% in sensor 1 using remotly controlled syringe pumps and commercial potentiostat. </t>
  </si>
  <si>
    <t xml:space="preserve">EIS for APAP 60% in sensor 1 using remotly controlled syringe pumps and commercial potentiostat. </t>
  </si>
  <si>
    <t xml:space="preserve">EIS for APAP 0% in sensor 2 using remotly controlled syringe pumps and commercial potentiostat. </t>
  </si>
  <si>
    <t>EIS for sensor 2 with APAP 15%</t>
  </si>
  <si>
    <t xml:space="preserve">EIS for APAP 15% in sensor 2 using remotly controlled syringe pumps and commercial potentiostat. </t>
  </si>
  <si>
    <t xml:space="preserve">EIS for APAP 30% in sensor 2 using remotly controlled syringe pumps and commercial potentiostat. </t>
  </si>
  <si>
    <t xml:space="preserve">EIS for APAP 45% in sensor 2 using remotly controlled syringe pumps and commercial potentiostat. </t>
  </si>
  <si>
    <t xml:space="preserve">EIS for APAP 60% in sensor 2 using remotly controlled syringe pumps and commercial potentiostat. </t>
  </si>
  <si>
    <t xml:space="preserve">EIS for APAP 0% in sensor 3 using remotly controlled syringe pumps and commercial potentiostat. </t>
  </si>
  <si>
    <t>EIS for sensor 3 with APAP 15%</t>
  </si>
  <si>
    <t xml:space="preserve">EIS for APAP 15% in sensor 3 using remotly controlled syringe pumps and commercial potentiostat. </t>
  </si>
  <si>
    <t xml:space="preserve">EIS for APAP 30% in sensor 3 using remotly controlled syringe pumps and commercial potentiostat. </t>
  </si>
  <si>
    <t xml:space="preserve">EIS for APAP 45% in sensor 3 using remotly controlled syringe pumps and commercial potentiostat. </t>
  </si>
  <si>
    <t xml:space="preserve">EIS for APAP 60% in sensor 3 using remotly controlled syringe pumps and commercial potentiostat. </t>
  </si>
  <si>
    <t xml:space="preserve">EIS for APAP 0% in sensor 4 using remotly controlled syringe pumps and commercial potentiostat. </t>
  </si>
  <si>
    <t>EIS for sensor 4 with APAP 15%</t>
  </si>
  <si>
    <t xml:space="preserve">EIS for APAP 15% in sensor 4 using remotly controlled syringe pumps and commercial potentiostat. </t>
  </si>
  <si>
    <t xml:space="preserve">EIS for APAP 30% in sensor 4 using remotly controlled syringe pumps and commercial potentiostat. </t>
  </si>
  <si>
    <t xml:space="preserve">EIS for APAP 45% in sensor 4 using remotly controlled syringe pumps and commercial potentiostat. </t>
  </si>
  <si>
    <t xml:space="preserve">EIS for APAP 60% in sensor 4 using remotly controlled syringe pumps and commercial potentiostat. </t>
  </si>
  <si>
    <t xml:space="preserve">EIS for APAP 0% in biosensor 1 using remotly controlled syringe pumps and commercial potentiostat. </t>
  </si>
  <si>
    <t xml:space="preserve">EIS for APAP 15% in biosensor 1 using remotly controlled syringe pumps and commercial potentiostat. </t>
  </si>
  <si>
    <t xml:space="preserve">EIS for APAP 30% in biosensor 1 using remotly controlled syringe pumps and commercial potentiostat. </t>
  </si>
  <si>
    <t xml:space="preserve">EIS for APAP 45% in biosensor 1 using remotly controlled syringe pumps and commercial potentiostat. </t>
  </si>
  <si>
    <t xml:space="preserve">EIS for APAP 60% in biosensor 1 using remotly controlled syringe pumps and commercial potentiostat. </t>
  </si>
  <si>
    <t xml:space="preserve">EIS for APAP 0% in biosensor 2 using remotly controlled syringe pumps and commercial potentiostat. </t>
  </si>
  <si>
    <t>EIS for biosensor 2 with APAP 15%</t>
  </si>
  <si>
    <t xml:space="preserve">EIS for APAP 15% in biosensor 2 using remotly controlled syringe pumps and commercial potentiostat. </t>
  </si>
  <si>
    <t xml:space="preserve">EIS for APAP 30% in biosensor 2 using remotly controlled syringe pumps and commercial potentiostat. </t>
  </si>
  <si>
    <t xml:space="preserve">EIS for APAP 45% in biosensor 2 using remotly controlled syringe pumps and commercial potentiostat. </t>
  </si>
  <si>
    <t xml:space="preserve">EIS for APAP 60% in biosensor 2 using remotly controlled syringe pumps and commercial potentiostat. </t>
  </si>
  <si>
    <t xml:space="preserve">EIS for APAP 0% in biosensor 3 using remotly controlled syringe pumps and commercial potentiostat. </t>
  </si>
  <si>
    <t>EIS for biosensor 3 with APAP 15%</t>
  </si>
  <si>
    <t xml:space="preserve">EIS for APAP 15% in biosensor 3 using remotly controlled syringe pumps and commercial potentiostat. </t>
  </si>
  <si>
    <t xml:space="preserve">EIS for APAP 30% in biosensor 3 using remotly controlled syringe pumps and commercial potentiostat. </t>
  </si>
  <si>
    <t xml:space="preserve">EIS for APAP 45% in biosensor 3 using remotly controlled syringe pumps and commercial potentiostat. </t>
  </si>
  <si>
    <t xml:space="preserve">EIS for APAP 60% in biosensor 3 using remotly controlled syringe pumps and commercial potentiostat. </t>
  </si>
  <si>
    <t xml:space="preserve">EIS for APAP 0% in biosensor 4 using remotly controlled syringe pumps and commercial potentiostat. </t>
  </si>
  <si>
    <t>EIS for biosensor 4 with APAP 15%</t>
  </si>
  <si>
    <t xml:space="preserve">EIS for APAP 15% in biosensor 4 using remotly controlled syringe pumps and commercial potentiostat. </t>
  </si>
  <si>
    <t xml:space="preserve">EIS for APAP 30% in biosensor 4 using remotly controlled syringe pumps and commercial potentiostat. </t>
  </si>
  <si>
    <t xml:space="preserve">EIS for APAP 45% in biosensor 4 using remotly controlled syringe pumps and commercial potentiostat. </t>
  </si>
  <si>
    <t xml:space="preserve">EIS for APAP 60% in biosensor 4 using remotly controlled syringe pumps and commercial potentiostat.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</si>
</sst>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"/>
    <numFmt numFmtId="165" formatCode="0.000"/>
    <numFmt numFmtId="166" formatCode="0.0"/>
    <numFmt numFmtId="167" formatCode="0.0000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9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4" borderId="11" xfId="0" applyFont="1" applyFill="1" applyBorder="1"/>
    <xf numFmtId="0" fontId="0" fillId="4" borderId="12" xfId="0" applyFill="1" applyBorder="1"/>
    <xf numFmtId="0" fontId="1" fillId="4" borderId="13" xfId="0" applyFont="1" applyFill="1" applyBorder="1"/>
    <xf numFmtId="0" fontId="0" fillId="0" borderId="14" xfId="0" applyBorder="1"/>
    <xf numFmtId="0" fontId="0" fillId="4" borderId="6" xfId="0" applyFill="1" applyBorder="1"/>
    <xf numFmtId="0" fontId="1" fillId="4" borderId="2" xfId="0" applyFont="1" applyFill="1" applyBorder="1" applyAlignment="1">
      <alignment horizontal="center" vertical="center"/>
    </xf>
    <xf numFmtId="0" fontId="0" fillId="4" borderId="5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2" fillId="0" borderId="0" xfId="0" applyFont="1"/>
    <xf numFmtId="0" fontId="1" fillId="4" borderId="6" xfId="0" applyFont="1" applyFill="1" applyBorder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14" fontId="0" fillId="0" borderId="2" xfId="0" applyNumberFormat="1" applyBorder="1"/>
    <xf numFmtId="14" fontId="0" fillId="0" borderId="9" xfId="0" applyNumberFormat="1" applyBorder="1"/>
    <xf numFmtId="14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14" fontId="0" fillId="0" borderId="13" xfId="0" applyNumberFormat="1" applyBorder="1"/>
    <xf numFmtId="0" fontId="1" fillId="4" borderId="5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14" fontId="0" fillId="0" borderId="4" xfId="0" applyNumberFormat="1" applyBorder="1"/>
    <xf numFmtId="0" fontId="1" fillId="4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8" xfId="0" applyFont="1" applyFill="1" applyBorder="1" applyAlignment="1">
      <alignment vertical="center"/>
    </xf>
    <xf numFmtId="9" fontId="1" fillId="4" borderId="8" xfId="0" applyNumberFormat="1" applyFont="1" applyFill="1" applyBorder="1" applyAlignment="1">
      <alignment horizontal="center" vertical="center"/>
    </xf>
    <xf numFmtId="9" fontId="1" fillId="4" borderId="1" xfId="0" applyNumberFormat="1" applyFont="1" applyFill="1" applyBorder="1" applyAlignment="1">
      <alignment horizontal="center" vertical="center"/>
    </xf>
    <xf numFmtId="0" fontId="0" fillId="5" borderId="0" xfId="0" applyFill="1"/>
    <xf numFmtId="0" fontId="0" fillId="5" borderId="14" xfId="0" applyFill="1" applyBorder="1"/>
    <xf numFmtId="9" fontId="0" fillId="0" borderId="0" xfId="0" applyNumberFormat="1"/>
    <xf numFmtId="0" fontId="0" fillId="0" borderId="16" xfId="0" applyBorder="1"/>
    <xf numFmtId="9" fontId="0" fillId="0" borderId="16" xfId="0" applyNumberFormat="1" applyBorder="1"/>
    <xf numFmtId="9" fontId="0" fillId="0" borderId="0" xfId="1" applyFont="1"/>
    <xf numFmtId="165" fontId="0" fillId="0" borderId="16" xfId="0" applyNumberFormat="1" applyBorder="1"/>
    <xf numFmtId="166" fontId="0" fillId="0" borderId="16" xfId="0" applyNumberFormat="1" applyBorder="1"/>
    <xf numFmtId="167" fontId="0" fillId="0" borderId="16" xfId="1" applyNumberFormat="1" applyFont="1" applyBorder="1"/>
    <xf numFmtId="10" fontId="0" fillId="0" borderId="16" xfId="1" applyNumberFormat="1" applyFont="1" applyBorder="1"/>
    <xf numFmtId="165" fontId="0" fillId="0" borderId="16" xfId="0" quotePrefix="1" applyNumberFormat="1" applyBorder="1"/>
    <xf numFmtId="0" fontId="0" fillId="0" borderId="0" xfId="0" quotePrefix="1"/>
    <xf numFmtId="0" fontId="1" fillId="4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9" fontId="0" fillId="0" borderId="16" xfId="1" applyFont="1" applyBorder="1"/>
    <xf numFmtId="0" fontId="0" fillId="5" borderId="16" xfId="0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Sensor 1: Voltamperograma concentraciones</a:t>
            </a:r>
            <a:r>
              <a:rPr lang="es-CO" baseline="0"/>
              <a:t> de APAP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0%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'Sensor1_0%'!$C$23:$C$423</c:f>
              <c:numCache>
                <c:formatCode>General</c:formatCode>
                <c:ptCount val="401"/>
                <c:pt idx="0">
                  <c:v>50000</c:v>
                </c:pt>
                <c:pt idx="1">
                  <c:v>35714.28515625</c:v>
                </c:pt>
                <c:pt idx="2">
                  <c:v>25641.025390625</c:v>
                </c:pt>
                <c:pt idx="3">
                  <c:v>18390.8046875</c:v>
                </c:pt>
                <c:pt idx="4">
                  <c:v>13136.2890625</c:v>
                </c:pt>
                <c:pt idx="5">
                  <c:v>9302.326171875</c:v>
                </c:pt>
                <c:pt idx="6">
                  <c:v>6644.5185546875</c:v>
                </c:pt>
                <c:pt idx="7">
                  <c:v>4761.90478515625</c:v>
                </c:pt>
                <c:pt idx="8">
                  <c:v>3401.360595703125</c:v>
                </c:pt>
                <c:pt idx="9">
                  <c:v>2433.830078125</c:v>
                </c:pt>
                <c:pt idx="10">
                  <c:v>1732.726806640625</c:v>
                </c:pt>
                <c:pt idx="11">
                  <c:v>1238.39013671875</c:v>
                </c:pt>
                <c:pt idx="12">
                  <c:v>887.11468505859375</c:v>
                </c:pt>
                <c:pt idx="13">
                  <c:v>631.1636962890625</c:v>
                </c:pt>
                <c:pt idx="14">
                  <c:v>451.92633056640625</c:v>
                </c:pt>
                <c:pt idx="15">
                  <c:v>321.75030517578125</c:v>
                </c:pt>
                <c:pt idx="16">
                  <c:v>230.043701171875</c:v>
                </c:pt>
                <c:pt idx="17">
                  <c:v>164.61921691894531</c:v>
                </c:pt>
                <c:pt idx="18">
                  <c:v>117.70071411132813</c:v>
                </c:pt>
                <c:pt idx="19">
                  <c:v>84.042442321777344</c:v>
                </c:pt>
                <c:pt idx="20">
                  <c:v>59.955184936523438</c:v>
                </c:pt>
                <c:pt idx="21">
                  <c:v>42.691257476806641</c:v>
                </c:pt>
                <c:pt idx="22">
                  <c:v>30.517578125</c:v>
                </c:pt>
                <c:pt idx="23">
                  <c:v>21.822626113891602</c:v>
                </c:pt>
                <c:pt idx="24">
                  <c:v>15.562748908996582</c:v>
                </c:pt>
                <c:pt idx="25">
                  <c:v>11.113086700439453</c:v>
                </c:pt>
                <c:pt idx="26">
                  <c:v>7.9395327568054199</c:v>
                </c:pt>
                <c:pt idx="27">
                  <c:v>5.6694483757019043</c:v>
                </c:pt>
                <c:pt idx="28">
                  <c:v>4.0500259399414063</c:v>
                </c:pt>
                <c:pt idx="29">
                  <c:v>2.8935184478759766</c:v>
                </c:pt>
                <c:pt idx="30">
                  <c:v>2.0662522315979004</c:v>
                </c:pt>
                <c:pt idx="31">
                  <c:v>1.476006031036377</c:v>
                </c:pt>
                <c:pt idx="32">
                  <c:v>1.0541762113571167</c:v>
                </c:pt>
                <c:pt idx="33">
                  <c:v>0.75301206111907959</c:v>
                </c:pt>
                <c:pt idx="34">
                  <c:v>0.53782874345779419</c:v>
                </c:pt>
                <c:pt idx="35">
                  <c:v>0.38417091965675354</c:v>
                </c:pt>
                <c:pt idx="36">
                  <c:v>0.27440202236175537</c:v>
                </c:pt>
                <c:pt idx="37">
                  <c:v>0.19600340723991394</c:v>
                </c:pt>
                <c:pt idx="38">
                  <c:v>0.14000143110752106</c:v>
                </c:pt>
                <c:pt idx="39">
                  <c:v>0.10000128298997879</c:v>
                </c:pt>
              </c:numCache>
            </c:numRef>
          </c:xVal>
          <c:yVal>
            <c:numRef>
              <c:f>'Sensor1_0%'!$O$23:$O$423</c:f>
              <c:numCache>
                <c:formatCode>General</c:formatCode>
                <c:ptCount val="4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D3-4CDD-B27F-D8A4C52A68B1}"/>
            </c:ext>
          </c:extLst>
        </c:ser>
        <c:ser>
          <c:idx val="1"/>
          <c:order val="1"/>
          <c:tx>
            <c:v>15%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'Sensor1_0%'!$C$23:$C$423</c:f>
              <c:numCache>
                <c:formatCode>General</c:formatCode>
                <c:ptCount val="401"/>
                <c:pt idx="0">
                  <c:v>50000</c:v>
                </c:pt>
                <c:pt idx="1">
                  <c:v>35714.28515625</c:v>
                </c:pt>
                <c:pt idx="2">
                  <c:v>25641.025390625</c:v>
                </c:pt>
                <c:pt idx="3">
                  <c:v>18390.8046875</c:v>
                </c:pt>
                <c:pt idx="4">
                  <c:v>13136.2890625</c:v>
                </c:pt>
                <c:pt idx="5">
                  <c:v>9302.326171875</c:v>
                </c:pt>
                <c:pt idx="6">
                  <c:v>6644.5185546875</c:v>
                </c:pt>
                <c:pt idx="7">
                  <c:v>4761.90478515625</c:v>
                </c:pt>
                <c:pt idx="8">
                  <c:v>3401.360595703125</c:v>
                </c:pt>
                <c:pt idx="9">
                  <c:v>2433.830078125</c:v>
                </c:pt>
                <c:pt idx="10">
                  <c:v>1732.726806640625</c:v>
                </c:pt>
                <c:pt idx="11">
                  <c:v>1238.39013671875</c:v>
                </c:pt>
                <c:pt idx="12">
                  <c:v>887.11468505859375</c:v>
                </c:pt>
                <c:pt idx="13">
                  <c:v>631.1636962890625</c:v>
                </c:pt>
                <c:pt idx="14">
                  <c:v>451.92633056640625</c:v>
                </c:pt>
                <c:pt idx="15">
                  <c:v>321.75030517578125</c:v>
                </c:pt>
                <c:pt idx="16">
                  <c:v>230.043701171875</c:v>
                </c:pt>
                <c:pt idx="17">
                  <c:v>164.61921691894531</c:v>
                </c:pt>
                <c:pt idx="18">
                  <c:v>117.70071411132813</c:v>
                </c:pt>
                <c:pt idx="19">
                  <c:v>84.042442321777344</c:v>
                </c:pt>
                <c:pt idx="20">
                  <c:v>59.955184936523438</c:v>
                </c:pt>
                <c:pt idx="21">
                  <c:v>42.691257476806641</c:v>
                </c:pt>
                <c:pt idx="22">
                  <c:v>30.517578125</c:v>
                </c:pt>
                <c:pt idx="23">
                  <c:v>21.822626113891602</c:v>
                </c:pt>
                <c:pt idx="24">
                  <c:v>15.562748908996582</c:v>
                </c:pt>
                <c:pt idx="25">
                  <c:v>11.113086700439453</c:v>
                </c:pt>
                <c:pt idx="26">
                  <c:v>7.9395327568054199</c:v>
                </c:pt>
                <c:pt idx="27">
                  <c:v>5.6694483757019043</c:v>
                </c:pt>
                <c:pt idx="28">
                  <c:v>4.0500259399414063</c:v>
                </c:pt>
                <c:pt idx="29">
                  <c:v>2.8935184478759766</c:v>
                </c:pt>
                <c:pt idx="30">
                  <c:v>2.0662522315979004</c:v>
                </c:pt>
                <c:pt idx="31">
                  <c:v>1.476006031036377</c:v>
                </c:pt>
                <c:pt idx="32">
                  <c:v>1.0541762113571167</c:v>
                </c:pt>
                <c:pt idx="33">
                  <c:v>0.75301206111907959</c:v>
                </c:pt>
                <c:pt idx="34">
                  <c:v>0.53782874345779419</c:v>
                </c:pt>
                <c:pt idx="35">
                  <c:v>0.38417091965675354</c:v>
                </c:pt>
                <c:pt idx="36">
                  <c:v>0.27440202236175537</c:v>
                </c:pt>
                <c:pt idx="37">
                  <c:v>0.19600340723991394</c:v>
                </c:pt>
                <c:pt idx="38">
                  <c:v>0.14000143110752106</c:v>
                </c:pt>
                <c:pt idx="39">
                  <c:v>0.10000128298997879</c:v>
                </c:pt>
              </c:numCache>
            </c:numRef>
          </c:xVal>
          <c:yVal>
            <c:numRef>
              <c:f>'Sensor1_0%'!$P$23:$P$423</c:f>
              <c:numCache>
                <c:formatCode>General</c:formatCode>
                <c:ptCount val="4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7D3-4CDD-B27F-D8A4C52A68B1}"/>
            </c:ext>
          </c:extLst>
        </c:ser>
        <c:ser>
          <c:idx val="2"/>
          <c:order val="2"/>
          <c:tx>
            <c:v>30%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'Sensor1_0%'!$C$23:$C$423</c:f>
              <c:numCache>
                <c:formatCode>General</c:formatCode>
                <c:ptCount val="401"/>
                <c:pt idx="0">
                  <c:v>50000</c:v>
                </c:pt>
                <c:pt idx="1">
                  <c:v>35714.28515625</c:v>
                </c:pt>
                <c:pt idx="2">
                  <c:v>25641.025390625</c:v>
                </c:pt>
                <c:pt idx="3">
                  <c:v>18390.8046875</c:v>
                </c:pt>
                <c:pt idx="4">
                  <c:v>13136.2890625</c:v>
                </c:pt>
                <c:pt idx="5">
                  <c:v>9302.326171875</c:v>
                </c:pt>
                <c:pt idx="6">
                  <c:v>6644.5185546875</c:v>
                </c:pt>
                <c:pt idx="7">
                  <c:v>4761.90478515625</c:v>
                </c:pt>
                <c:pt idx="8">
                  <c:v>3401.360595703125</c:v>
                </c:pt>
                <c:pt idx="9">
                  <c:v>2433.830078125</c:v>
                </c:pt>
                <c:pt idx="10">
                  <c:v>1732.726806640625</c:v>
                </c:pt>
                <c:pt idx="11">
                  <c:v>1238.39013671875</c:v>
                </c:pt>
                <c:pt idx="12">
                  <c:v>887.11468505859375</c:v>
                </c:pt>
                <c:pt idx="13">
                  <c:v>631.1636962890625</c:v>
                </c:pt>
                <c:pt idx="14">
                  <c:v>451.92633056640625</c:v>
                </c:pt>
                <c:pt idx="15">
                  <c:v>321.75030517578125</c:v>
                </c:pt>
                <c:pt idx="16">
                  <c:v>230.043701171875</c:v>
                </c:pt>
                <c:pt idx="17">
                  <c:v>164.61921691894531</c:v>
                </c:pt>
                <c:pt idx="18">
                  <c:v>117.70071411132813</c:v>
                </c:pt>
                <c:pt idx="19">
                  <c:v>84.042442321777344</c:v>
                </c:pt>
                <c:pt idx="20">
                  <c:v>59.955184936523438</c:v>
                </c:pt>
                <c:pt idx="21">
                  <c:v>42.691257476806641</c:v>
                </c:pt>
                <c:pt idx="22">
                  <c:v>30.517578125</c:v>
                </c:pt>
                <c:pt idx="23">
                  <c:v>21.822626113891602</c:v>
                </c:pt>
                <c:pt idx="24">
                  <c:v>15.562748908996582</c:v>
                </c:pt>
                <c:pt idx="25">
                  <c:v>11.113086700439453</c:v>
                </c:pt>
                <c:pt idx="26">
                  <c:v>7.9395327568054199</c:v>
                </c:pt>
                <c:pt idx="27">
                  <c:v>5.6694483757019043</c:v>
                </c:pt>
                <c:pt idx="28">
                  <c:v>4.0500259399414063</c:v>
                </c:pt>
                <c:pt idx="29">
                  <c:v>2.8935184478759766</c:v>
                </c:pt>
                <c:pt idx="30">
                  <c:v>2.0662522315979004</c:v>
                </c:pt>
                <c:pt idx="31">
                  <c:v>1.476006031036377</c:v>
                </c:pt>
                <c:pt idx="32">
                  <c:v>1.0541762113571167</c:v>
                </c:pt>
                <c:pt idx="33">
                  <c:v>0.75301206111907959</c:v>
                </c:pt>
                <c:pt idx="34">
                  <c:v>0.53782874345779419</c:v>
                </c:pt>
                <c:pt idx="35">
                  <c:v>0.38417091965675354</c:v>
                </c:pt>
                <c:pt idx="36">
                  <c:v>0.27440202236175537</c:v>
                </c:pt>
                <c:pt idx="37">
                  <c:v>0.19600340723991394</c:v>
                </c:pt>
                <c:pt idx="38">
                  <c:v>0.14000143110752106</c:v>
                </c:pt>
                <c:pt idx="39">
                  <c:v>0.10000128298997879</c:v>
                </c:pt>
              </c:numCache>
            </c:numRef>
          </c:xVal>
          <c:yVal>
            <c:numRef>
              <c:f>'Sensor1_0%'!$Q$23:$Q$423</c:f>
              <c:numCache>
                <c:formatCode>General</c:formatCode>
                <c:ptCount val="4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7D3-4CDD-B27F-D8A4C52A68B1}"/>
            </c:ext>
          </c:extLst>
        </c:ser>
        <c:ser>
          <c:idx val="3"/>
          <c:order val="3"/>
          <c:tx>
            <c:v>45%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'Sensor1_0%'!#REF!</c:f>
              <c:numCache>
                <c:formatCode>General</c:formatCode>
                <c:ptCount val="401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0.7088165283203125</c:v>
                </c:pt>
                <c:pt idx="72">
                  <c:v>0.71879863739013672</c:v>
                </c:pt>
                <c:pt idx="73">
                  <c:v>0.72878116369247437</c:v>
                </c:pt>
                <c:pt idx="74">
                  <c:v>0.73876327276229858</c:v>
                </c:pt>
                <c:pt idx="75">
                  <c:v>0.74874573945999146</c:v>
                </c:pt>
                <c:pt idx="76">
                  <c:v>0.75872784852981567</c:v>
                </c:pt>
                <c:pt idx="77">
                  <c:v>0.76870995759963989</c:v>
                </c:pt>
                <c:pt idx="78">
                  <c:v>0.77869242429733276</c:v>
                </c:pt>
                <c:pt idx="79">
                  <c:v>0.78867453336715698</c:v>
                </c:pt>
                <c:pt idx="80">
                  <c:v>0.7986566424369812</c:v>
                </c:pt>
                <c:pt idx="81">
                  <c:v>0.80863910913467407</c:v>
                </c:pt>
                <c:pt idx="82">
                  <c:v>0.81862121820449829</c:v>
                </c:pt>
                <c:pt idx="83">
                  <c:v>0.82860374450683594</c:v>
                </c:pt>
                <c:pt idx="84">
                  <c:v>0.83858585357666016</c:v>
                </c:pt>
                <c:pt idx="85">
                  <c:v>0.8485679030418396</c:v>
                </c:pt>
                <c:pt idx="86">
                  <c:v>0.85855042934417725</c:v>
                </c:pt>
                <c:pt idx="87">
                  <c:v>0.86853253841400146</c:v>
                </c:pt>
                <c:pt idx="88">
                  <c:v>0.87851500511169434</c:v>
                </c:pt>
                <c:pt idx="89">
                  <c:v>0.88849711418151855</c:v>
                </c:pt>
                <c:pt idx="90">
                  <c:v>0.89847922325134277</c:v>
                </c:pt>
                <c:pt idx="91">
                  <c:v>0.90846168994903564</c:v>
                </c:pt>
                <c:pt idx="92">
                  <c:v>0.91844379901885986</c:v>
                </c:pt>
                <c:pt idx="93">
                  <c:v>0.92842590808868408</c:v>
                </c:pt>
                <c:pt idx="94">
                  <c:v>0.93840843439102173</c:v>
                </c:pt>
                <c:pt idx="95">
                  <c:v>0.94839048385620117</c:v>
                </c:pt>
                <c:pt idx="96">
                  <c:v>0.95837301015853882</c:v>
                </c:pt>
                <c:pt idx="97">
                  <c:v>0.96835511922836304</c:v>
                </c:pt>
                <c:pt idx="98">
                  <c:v>0.97833722829818726</c:v>
                </c:pt>
                <c:pt idx="99">
                  <c:v>0.98831969499588013</c:v>
                </c:pt>
                <c:pt idx="100">
                  <c:v>0.99830180406570435</c:v>
                </c:pt>
                <c:pt idx="101">
                  <c:v>0.98831969499588013</c:v>
                </c:pt>
                <c:pt idx="102">
                  <c:v>0.97833722829818726</c:v>
                </c:pt>
                <c:pt idx="103">
                  <c:v>0.96835511922836304</c:v>
                </c:pt>
                <c:pt idx="104">
                  <c:v>0.95837301015853882</c:v>
                </c:pt>
                <c:pt idx="105">
                  <c:v>0.94839048385620117</c:v>
                </c:pt>
                <c:pt idx="106">
                  <c:v>0.93840843439102173</c:v>
                </c:pt>
                <c:pt idx="107">
                  <c:v>0.92842590808868408</c:v>
                </c:pt>
                <c:pt idx="108">
                  <c:v>0.91844379901885986</c:v>
                </c:pt>
                <c:pt idx="109">
                  <c:v>0.90846168994903564</c:v>
                </c:pt>
                <c:pt idx="110">
                  <c:v>0.89847922325134277</c:v>
                </c:pt>
                <c:pt idx="111">
                  <c:v>0.88849711418151855</c:v>
                </c:pt>
                <c:pt idx="112">
                  <c:v>0.87851500511169434</c:v>
                </c:pt>
                <c:pt idx="113">
                  <c:v>0.86853253841400146</c:v>
                </c:pt>
                <c:pt idx="114">
                  <c:v>0.85855042934417725</c:v>
                </c:pt>
                <c:pt idx="115">
                  <c:v>0.8485679030418396</c:v>
                </c:pt>
                <c:pt idx="116">
                  <c:v>0.83858585357666016</c:v>
                </c:pt>
                <c:pt idx="117">
                  <c:v>0.82860374450683594</c:v>
                </c:pt>
                <c:pt idx="118">
                  <c:v>0.81862121820449829</c:v>
                </c:pt>
                <c:pt idx="119">
                  <c:v>0.80863910913467407</c:v>
                </c:pt>
                <c:pt idx="120">
                  <c:v>0.7986566424369812</c:v>
                </c:pt>
                <c:pt idx="121">
                  <c:v>0.78867453336715698</c:v>
                </c:pt>
                <c:pt idx="122">
                  <c:v>0.77869242429733276</c:v>
                </c:pt>
                <c:pt idx="123">
                  <c:v>0.76870995759963989</c:v>
                </c:pt>
                <c:pt idx="124">
                  <c:v>0.75872784852981567</c:v>
                </c:pt>
                <c:pt idx="125">
                  <c:v>0.74874573945999146</c:v>
                </c:pt>
                <c:pt idx="126">
                  <c:v>0.73876327276229858</c:v>
                </c:pt>
                <c:pt idx="127">
                  <c:v>0.72878116369247437</c:v>
                </c:pt>
                <c:pt idx="128">
                  <c:v>0.71879863739013672</c:v>
                </c:pt>
                <c:pt idx="129">
                  <c:v>0.7088165283203125</c:v>
                </c:pt>
                <c:pt idx="130">
                  <c:v>0.69883447885513306</c:v>
                </c:pt>
                <c:pt idx="131">
                  <c:v>0.68885195255279541</c:v>
                </c:pt>
                <c:pt idx="132">
                  <c:v>0.67886984348297119</c:v>
                </c:pt>
                <c:pt idx="133">
                  <c:v>0.66888773441314697</c:v>
                </c:pt>
                <c:pt idx="134">
                  <c:v>0.6589052677154541</c:v>
                </c:pt>
                <c:pt idx="135">
                  <c:v>0.64892315864562988</c:v>
                </c:pt>
                <c:pt idx="136">
                  <c:v>0.63894069194793701</c:v>
                </c:pt>
                <c:pt idx="137">
                  <c:v>0.62895858287811279</c:v>
                </c:pt>
                <c:pt idx="138">
                  <c:v>0.61897647380828857</c:v>
                </c:pt>
                <c:pt idx="139">
                  <c:v>0.60899394750595093</c:v>
                </c:pt>
                <c:pt idx="140">
                  <c:v>0.59901189804077148</c:v>
                </c:pt>
                <c:pt idx="141">
                  <c:v>0.58902937173843384</c:v>
                </c:pt>
                <c:pt idx="142">
                  <c:v>0.57904726266860962</c:v>
                </c:pt>
                <c:pt idx="143">
                  <c:v>0.5690651535987854</c:v>
                </c:pt>
                <c:pt idx="144">
                  <c:v>0.55908268690109253</c:v>
                </c:pt>
                <c:pt idx="145">
                  <c:v>0.54910057783126831</c:v>
                </c:pt>
                <c:pt idx="146">
                  <c:v>0.53911846876144409</c:v>
                </c:pt>
                <c:pt idx="147">
                  <c:v>0.52913600206375122</c:v>
                </c:pt>
                <c:pt idx="148">
                  <c:v>0.519153892993927</c:v>
                </c:pt>
                <c:pt idx="149">
                  <c:v>0.50917136669158936</c:v>
                </c:pt>
                <c:pt idx="150">
                  <c:v>0.49918928742408752</c:v>
                </c:pt>
                <c:pt idx="151">
                  <c:v>0.48920720815658569</c:v>
                </c:pt>
                <c:pt idx="152">
                  <c:v>0.47922471165657043</c:v>
                </c:pt>
                <c:pt idx="153">
                  <c:v>0.46924260258674622</c:v>
                </c:pt>
                <c:pt idx="154">
                  <c:v>0.459260493516922</c:v>
                </c:pt>
                <c:pt idx="155">
                  <c:v>0.44927799701690674</c:v>
                </c:pt>
                <c:pt idx="156">
                  <c:v>0.43929591774940491</c:v>
                </c:pt>
                <c:pt idx="157">
                  <c:v>0.42931342124938965</c:v>
                </c:pt>
                <c:pt idx="158">
                  <c:v>0.41933131217956543</c:v>
                </c:pt>
                <c:pt idx="159">
                  <c:v>0.40934920310974121</c:v>
                </c:pt>
                <c:pt idx="160">
                  <c:v>0.39936670660972595</c:v>
                </c:pt>
                <c:pt idx="161">
                  <c:v>0.38938462734222412</c:v>
                </c:pt>
                <c:pt idx="162">
                  <c:v>0.37940210103988647</c:v>
                </c:pt>
                <c:pt idx="163">
                  <c:v>0.36942002177238464</c:v>
                </c:pt>
                <c:pt idx="164">
                  <c:v>0.35943791270256042</c:v>
                </c:pt>
                <c:pt idx="165">
                  <c:v>0.34945541620254517</c:v>
                </c:pt>
                <c:pt idx="166">
                  <c:v>0.33947333693504333</c:v>
                </c:pt>
                <c:pt idx="167">
                  <c:v>0.32949122786521912</c:v>
                </c:pt>
                <c:pt idx="168">
                  <c:v>0.31950873136520386</c:v>
                </c:pt>
                <c:pt idx="169">
                  <c:v>0.30952662229537964</c:v>
                </c:pt>
                <c:pt idx="170">
                  <c:v>0.29954412579536438</c:v>
                </c:pt>
                <c:pt idx="171">
                  <c:v>0.28956204652786255</c:v>
                </c:pt>
                <c:pt idx="172">
                  <c:v>0.27957993745803833</c:v>
                </c:pt>
                <c:pt idx="173">
                  <c:v>0.26959744095802307</c:v>
                </c:pt>
                <c:pt idx="174">
                  <c:v>0.25961533188819885</c:v>
                </c:pt>
                <c:pt idx="175">
                  <c:v>0.24963323771953583</c:v>
                </c:pt>
                <c:pt idx="176">
                  <c:v>0.23965074121952057</c:v>
                </c:pt>
                <c:pt idx="177">
                  <c:v>0.22966864705085754</c:v>
                </c:pt>
                <c:pt idx="178">
                  <c:v>0.21968615055084229</c:v>
                </c:pt>
                <c:pt idx="179">
                  <c:v>0.20970404148101807</c:v>
                </c:pt>
                <c:pt idx="180">
                  <c:v>0.19972194731235504</c:v>
                </c:pt>
                <c:pt idx="181">
                  <c:v>0.18973945081233978</c:v>
                </c:pt>
                <c:pt idx="182">
                  <c:v>0.17975735664367676</c:v>
                </c:pt>
                <c:pt idx="183">
                  <c:v>0.1697748601436615</c:v>
                </c:pt>
                <c:pt idx="184">
                  <c:v>0.15979275107383728</c:v>
                </c:pt>
                <c:pt idx="185">
                  <c:v>0.14981065690517426</c:v>
                </c:pt>
                <c:pt idx="186">
                  <c:v>0.139828160405159</c:v>
                </c:pt>
                <c:pt idx="187">
                  <c:v>0.12984606623649597</c:v>
                </c:pt>
                <c:pt idx="188">
                  <c:v>0.11986396461725235</c:v>
                </c:pt>
                <c:pt idx="189">
                  <c:v>0.10988146811723709</c:v>
                </c:pt>
                <c:pt idx="190">
                  <c:v>9.9899366497993469E-2</c:v>
                </c:pt>
                <c:pt idx="191">
                  <c:v>8.991686999797821E-2</c:v>
                </c:pt>
                <c:pt idx="192">
                  <c:v>7.9934768378734589E-2</c:v>
                </c:pt>
                <c:pt idx="193">
                  <c:v>6.9952674210071564E-2</c:v>
                </c:pt>
                <c:pt idx="194">
                  <c:v>5.9970173984766006E-2</c:v>
                </c:pt>
                <c:pt idx="195">
                  <c:v>4.9988076090812683E-2</c:v>
                </c:pt>
                <c:pt idx="196">
                  <c:v>4.000597819685936E-2</c:v>
                </c:pt>
                <c:pt idx="197">
                  <c:v>3.0023479834198952E-2</c:v>
                </c:pt>
                <c:pt idx="198">
                  <c:v>2.0041381940245628E-2</c:v>
                </c:pt>
                <c:pt idx="199">
                  <c:v>1.005888357758522E-2</c:v>
                </c:pt>
                <c:pt idx="200">
                  <c:v>7.6785370765719563E-5</c:v>
                </c:pt>
                <c:pt idx="201">
                  <c:v>-9.905313141644001E-3</c:v>
                </c:pt>
                <c:pt idx="202">
                  <c:v>-1.9887810572981834E-2</c:v>
                </c:pt>
                <c:pt idx="203">
                  <c:v>-2.9869908466935158E-2</c:v>
                </c:pt>
                <c:pt idx="204">
                  <c:v>-3.9852406829595566E-2</c:v>
                </c:pt>
                <c:pt idx="205">
                  <c:v>-4.9834504723548889E-2</c:v>
                </c:pt>
                <c:pt idx="206">
                  <c:v>-5.9816602617502213E-2</c:v>
                </c:pt>
                <c:pt idx="207">
                  <c:v>-6.979910284280777E-2</c:v>
                </c:pt>
                <c:pt idx="208">
                  <c:v>-7.9781197011470795E-2</c:v>
                </c:pt>
                <c:pt idx="209">
                  <c:v>-8.9763298630714417E-2</c:v>
                </c:pt>
                <c:pt idx="210">
                  <c:v>-9.9745795130729675E-2</c:v>
                </c:pt>
                <c:pt idx="211">
                  <c:v>-0.1097278967499733</c:v>
                </c:pt>
                <c:pt idx="212">
                  <c:v>-0.11971039324998856</c:v>
                </c:pt>
                <c:pt idx="213">
                  <c:v>-0.12969249486923218</c:v>
                </c:pt>
                <c:pt idx="214">
                  <c:v>-0.1396745890378952</c:v>
                </c:pt>
                <c:pt idx="215">
                  <c:v>-0.14965708553791046</c:v>
                </c:pt>
                <c:pt idx="216">
                  <c:v>-0.15963917970657349</c:v>
                </c:pt>
                <c:pt idx="217">
                  <c:v>-0.16962128877639771</c:v>
                </c:pt>
                <c:pt idx="218">
                  <c:v>-0.17960378527641296</c:v>
                </c:pt>
                <c:pt idx="219">
                  <c:v>-0.18958587944507599</c:v>
                </c:pt>
                <c:pt idx="220">
                  <c:v>-0.19956837594509125</c:v>
                </c:pt>
                <c:pt idx="221">
                  <c:v>-0.20955047011375427</c:v>
                </c:pt>
                <c:pt idx="222">
                  <c:v>-0.21953257918357849</c:v>
                </c:pt>
                <c:pt idx="223">
                  <c:v>-0.22951507568359375</c:v>
                </c:pt>
                <c:pt idx="224">
                  <c:v>-0.23949716985225677</c:v>
                </c:pt>
                <c:pt idx="225">
                  <c:v>-0.24947966635227203</c:v>
                </c:pt>
                <c:pt idx="226">
                  <c:v>-0.25946176052093506</c:v>
                </c:pt>
                <c:pt idx="227">
                  <c:v>-0.26944386959075928</c:v>
                </c:pt>
                <c:pt idx="228">
                  <c:v>-0.27942636609077454</c:v>
                </c:pt>
                <c:pt idx="229">
                  <c:v>-0.28940847516059875</c:v>
                </c:pt>
                <c:pt idx="230">
                  <c:v>-0.29939055442810059</c:v>
                </c:pt>
                <c:pt idx="231">
                  <c:v>-0.30937305092811584</c:v>
                </c:pt>
                <c:pt idx="232">
                  <c:v>-0.31935515999794006</c:v>
                </c:pt>
                <c:pt idx="233">
                  <c:v>-0.32933765649795532</c:v>
                </c:pt>
                <c:pt idx="234">
                  <c:v>-0.33931976556777954</c:v>
                </c:pt>
                <c:pt idx="235">
                  <c:v>-0.34930184483528137</c:v>
                </c:pt>
                <c:pt idx="236">
                  <c:v>-0.35928434133529663</c:v>
                </c:pt>
                <c:pt idx="237">
                  <c:v>-0.36926645040512085</c:v>
                </c:pt>
                <c:pt idx="238">
                  <c:v>-0.37924855947494507</c:v>
                </c:pt>
                <c:pt idx="239">
                  <c:v>-0.38923105597496033</c:v>
                </c:pt>
                <c:pt idx="240">
                  <c:v>-0.39921313524246216</c:v>
                </c:pt>
                <c:pt idx="241">
                  <c:v>-0.40919563174247742</c:v>
                </c:pt>
                <c:pt idx="242">
                  <c:v>-0.41917774081230164</c:v>
                </c:pt>
                <c:pt idx="243">
                  <c:v>-0.42915984988212585</c:v>
                </c:pt>
                <c:pt idx="244">
                  <c:v>-0.43914234638214111</c:v>
                </c:pt>
                <c:pt idx="245">
                  <c:v>-0.44912442564964294</c:v>
                </c:pt>
                <c:pt idx="246">
                  <c:v>-0.4591069221496582</c:v>
                </c:pt>
                <c:pt idx="247">
                  <c:v>-0.46908903121948242</c:v>
                </c:pt>
                <c:pt idx="248">
                  <c:v>-0.47907114028930664</c:v>
                </c:pt>
                <c:pt idx="249">
                  <c:v>-0.4890536367893219</c:v>
                </c:pt>
                <c:pt idx="250">
                  <c:v>-0.49903571605682373</c:v>
                </c:pt>
                <c:pt idx="251">
                  <c:v>-0.50901782512664795</c:v>
                </c:pt>
                <c:pt idx="252">
                  <c:v>-0.51900029182434082</c:v>
                </c:pt>
                <c:pt idx="253">
                  <c:v>-0.52898240089416504</c:v>
                </c:pt>
                <c:pt idx="254">
                  <c:v>-0.53896492719650269</c:v>
                </c:pt>
                <c:pt idx="255">
                  <c:v>-0.5489470362663269</c:v>
                </c:pt>
                <c:pt idx="256">
                  <c:v>-0.55892908573150635</c:v>
                </c:pt>
                <c:pt idx="257">
                  <c:v>-0.56891161203384399</c:v>
                </c:pt>
                <c:pt idx="258">
                  <c:v>-0.57889372110366821</c:v>
                </c:pt>
                <c:pt idx="259">
                  <c:v>-0.58887583017349243</c:v>
                </c:pt>
                <c:pt idx="260">
                  <c:v>-0.5988582968711853</c:v>
                </c:pt>
                <c:pt idx="261">
                  <c:v>-0.60884040594100952</c:v>
                </c:pt>
                <c:pt idx="262">
                  <c:v>-0.61882287263870239</c:v>
                </c:pt>
                <c:pt idx="263">
                  <c:v>-0.62880498170852661</c:v>
                </c:pt>
                <c:pt idx="264">
                  <c:v>-0.63878709077835083</c:v>
                </c:pt>
                <c:pt idx="265">
                  <c:v>-0.64876961708068848</c:v>
                </c:pt>
                <c:pt idx="266">
                  <c:v>-0.65875166654586792</c:v>
                </c:pt>
                <c:pt idx="267">
                  <c:v>-0.66873419284820557</c:v>
                </c:pt>
                <c:pt idx="268">
                  <c:v>-0.67871630191802979</c:v>
                </c:pt>
                <c:pt idx="269">
                  <c:v>-0.688698410987854</c:v>
                </c:pt>
                <c:pt idx="270">
                  <c:v>-0.69868087768554688</c:v>
                </c:pt>
                <c:pt idx="271">
                  <c:v>-0.70866298675537109</c:v>
                </c:pt>
                <c:pt idx="272">
                  <c:v>-0.71864509582519531</c:v>
                </c:pt>
                <c:pt idx="273">
                  <c:v>-0.72862756252288818</c:v>
                </c:pt>
                <c:pt idx="274">
                  <c:v>-0.7386096715927124</c:v>
                </c:pt>
                <c:pt idx="275">
                  <c:v>-0.74859219789505005</c:v>
                </c:pt>
                <c:pt idx="276">
                  <c:v>-0.75857424736022949</c:v>
                </c:pt>
                <c:pt idx="277">
                  <c:v>-0.76855635643005371</c:v>
                </c:pt>
                <c:pt idx="278">
                  <c:v>-0.77853888273239136</c:v>
                </c:pt>
                <c:pt idx="279">
                  <c:v>-0.78852099180221558</c:v>
                </c:pt>
                <c:pt idx="280">
                  <c:v>-0.79850304126739502</c:v>
                </c:pt>
                <c:pt idx="281">
                  <c:v>-0.80848556756973267</c:v>
                </c:pt>
                <c:pt idx="282">
                  <c:v>-0.81846767663955688</c:v>
                </c:pt>
                <c:pt idx="283">
                  <c:v>-0.82845014333724976</c:v>
                </c:pt>
                <c:pt idx="284">
                  <c:v>-0.83843225240707397</c:v>
                </c:pt>
                <c:pt idx="285">
                  <c:v>-0.84841436147689819</c:v>
                </c:pt>
                <c:pt idx="286">
                  <c:v>-0.85839682817459106</c:v>
                </c:pt>
                <c:pt idx="287">
                  <c:v>-0.86837893724441528</c:v>
                </c:pt>
                <c:pt idx="288">
                  <c:v>-0.87836146354675293</c:v>
                </c:pt>
                <c:pt idx="289">
                  <c:v>-0.88834357261657715</c:v>
                </c:pt>
                <c:pt idx="290">
                  <c:v>-0.89832562208175659</c:v>
                </c:pt>
                <c:pt idx="291">
                  <c:v>-0.90830814838409424</c:v>
                </c:pt>
                <c:pt idx="292">
                  <c:v>-0.91829025745391846</c:v>
                </c:pt>
                <c:pt idx="293">
                  <c:v>-0.92827236652374268</c:v>
                </c:pt>
                <c:pt idx="294">
                  <c:v>-0.93825483322143555</c:v>
                </c:pt>
                <c:pt idx="295">
                  <c:v>-0.94823694229125977</c:v>
                </c:pt>
                <c:pt idx="296">
                  <c:v>-0.95821946859359741</c:v>
                </c:pt>
                <c:pt idx="297">
                  <c:v>-0.96820151805877686</c:v>
                </c:pt>
                <c:pt idx="298">
                  <c:v>-0.97818362712860107</c:v>
                </c:pt>
                <c:pt idx="299">
                  <c:v>-0.98816615343093872</c:v>
                </c:pt>
                <c:pt idx="300">
                  <c:v>-0.99814820289611816</c:v>
                </c:pt>
                <c:pt idx="301">
                  <c:v>-0.98816615343093872</c:v>
                </c:pt>
                <c:pt idx="302">
                  <c:v>-0.97818362712860107</c:v>
                </c:pt>
                <c:pt idx="303">
                  <c:v>-0.96820151805877686</c:v>
                </c:pt>
                <c:pt idx="304">
                  <c:v>-0.95821946859359741</c:v>
                </c:pt>
                <c:pt idx="305">
                  <c:v>-0.94823694229125977</c:v>
                </c:pt>
                <c:pt idx="306">
                  <c:v>-0.93825483322143555</c:v>
                </c:pt>
                <c:pt idx="307">
                  <c:v>-0.92827236652374268</c:v>
                </c:pt>
                <c:pt idx="308">
                  <c:v>-0.91829025745391846</c:v>
                </c:pt>
                <c:pt idx="309">
                  <c:v>-0.90830814838409424</c:v>
                </c:pt>
                <c:pt idx="310">
                  <c:v>-0.89832562208175659</c:v>
                </c:pt>
                <c:pt idx="311">
                  <c:v>-0.88834357261657715</c:v>
                </c:pt>
                <c:pt idx="312">
                  <c:v>-0.87836146354675293</c:v>
                </c:pt>
                <c:pt idx="313">
                  <c:v>-0.86837893724441528</c:v>
                </c:pt>
                <c:pt idx="314">
                  <c:v>-0.85839682817459106</c:v>
                </c:pt>
                <c:pt idx="315">
                  <c:v>-0.84841436147689819</c:v>
                </c:pt>
                <c:pt idx="316">
                  <c:v>-0.83843225240707397</c:v>
                </c:pt>
                <c:pt idx="317">
                  <c:v>-0.82845014333724976</c:v>
                </c:pt>
                <c:pt idx="318">
                  <c:v>-0.81846767663955688</c:v>
                </c:pt>
                <c:pt idx="319">
                  <c:v>-0.80848556756973267</c:v>
                </c:pt>
                <c:pt idx="320">
                  <c:v>-0.79850304126739502</c:v>
                </c:pt>
                <c:pt idx="321">
                  <c:v>-0.78852099180221558</c:v>
                </c:pt>
                <c:pt idx="322">
                  <c:v>-0.77853888273239136</c:v>
                </c:pt>
                <c:pt idx="323">
                  <c:v>-0.76855635643005371</c:v>
                </c:pt>
                <c:pt idx="324">
                  <c:v>-0.75857424736022949</c:v>
                </c:pt>
                <c:pt idx="325">
                  <c:v>-0.74859219789505005</c:v>
                </c:pt>
                <c:pt idx="326">
                  <c:v>-0.7386096715927124</c:v>
                </c:pt>
                <c:pt idx="327">
                  <c:v>-0.72862756252288818</c:v>
                </c:pt>
                <c:pt idx="328">
                  <c:v>-0.71864509582519531</c:v>
                </c:pt>
                <c:pt idx="329">
                  <c:v>-0.70866298675537109</c:v>
                </c:pt>
                <c:pt idx="330">
                  <c:v>-0.69868087768554688</c:v>
                </c:pt>
                <c:pt idx="331">
                  <c:v>-0.688698410987854</c:v>
                </c:pt>
                <c:pt idx="332">
                  <c:v>-0.67871630191802979</c:v>
                </c:pt>
                <c:pt idx="333">
                  <c:v>-0.66873419284820557</c:v>
                </c:pt>
                <c:pt idx="334">
                  <c:v>-0.65875166654586792</c:v>
                </c:pt>
                <c:pt idx="335">
                  <c:v>-0.64876961708068848</c:v>
                </c:pt>
                <c:pt idx="336">
                  <c:v>-0.63878709077835083</c:v>
                </c:pt>
                <c:pt idx="337">
                  <c:v>-0.62880498170852661</c:v>
                </c:pt>
                <c:pt idx="338">
                  <c:v>-0.61882287263870239</c:v>
                </c:pt>
                <c:pt idx="339">
                  <c:v>-0.60884040594100952</c:v>
                </c:pt>
                <c:pt idx="340">
                  <c:v>-0.5988582968711853</c:v>
                </c:pt>
                <c:pt idx="341">
                  <c:v>-0.58887583017349243</c:v>
                </c:pt>
                <c:pt idx="342">
                  <c:v>-0.57889372110366821</c:v>
                </c:pt>
                <c:pt idx="343">
                  <c:v>-0.56891161203384399</c:v>
                </c:pt>
                <c:pt idx="344">
                  <c:v>-0.55892908573150635</c:v>
                </c:pt>
                <c:pt idx="345">
                  <c:v>-0.5489470362663269</c:v>
                </c:pt>
                <c:pt idx="346">
                  <c:v>-0.53896492719650269</c:v>
                </c:pt>
                <c:pt idx="347">
                  <c:v>-0.52898240089416504</c:v>
                </c:pt>
                <c:pt idx="348">
                  <c:v>-0.51900029182434082</c:v>
                </c:pt>
                <c:pt idx="349">
                  <c:v>-0.50901782512664795</c:v>
                </c:pt>
                <c:pt idx="350">
                  <c:v>-0.49903571605682373</c:v>
                </c:pt>
                <c:pt idx="351">
                  <c:v>-0.4890536367893219</c:v>
                </c:pt>
                <c:pt idx="352">
                  <c:v>-0.47907114028930664</c:v>
                </c:pt>
                <c:pt idx="353">
                  <c:v>-0.46908903121948242</c:v>
                </c:pt>
                <c:pt idx="354">
                  <c:v>-0.4591069221496582</c:v>
                </c:pt>
                <c:pt idx="355">
                  <c:v>-0.44912442564964294</c:v>
                </c:pt>
                <c:pt idx="356">
                  <c:v>-0.43914234638214111</c:v>
                </c:pt>
                <c:pt idx="357">
                  <c:v>-0.42915984988212585</c:v>
                </c:pt>
                <c:pt idx="358">
                  <c:v>-0.41917774081230164</c:v>
                </c:pt>
                <c:pt idx="359">
                  <c:v>-0.40919563174247742</c:v>
                </c:pt>
                <c:pt idx="360">
                  <c:v>-0.39921313524246216</c:v>
                </c:pt>
                <c:pt idx="361">
                  <c:v>-0.38923105597496033</c:v>
                </c:pt>
                <c:pt idx="362">
                  <c:v>-0.37924855947494507</c:v>
                </c:pt>
                <c:pt idx="363">
                  <c:v>-0.36926645040512085</c:v>
                </c:pt>
                <c:pt idx="364">
                  <c:v>-0.35928434133529663</c:v>
                </c:pt>
                <c:pt idx="365">
                  <c:v>-0.34930184483528137</c:v>
                </c:pt>
                <c:pt idx="366">
                  <c:v>-0.33931976556777954</c:v>
                </c:pt>
                <c:pt idx="367">
                  <c:v>-0.32933765649795532</c:v>
                </c:pt>
                <c:pt idx="368">
                  <c:v>-0.31935515999794006</c:v>
                </c:pt>
                <c:pt idx="369">
                  <c:v>-0.30937305092811584</c:v>
                </c:pt>
                <c:pt idx="370">
                  <c:v>-0.29939055442810059</c:v>
                </c:pt>
                <c:pt idx="371">
                  <c:v>-0.28940847516059875</c:v>
                </c:pt>
                <c:pt idx="372">
                  <c:v>-0.27942636609077454</c:v>
                </c:pt>
                <c:pt idx="373">
                  <c:v>-0.26944386959075928</c:v>
                </c:pt>
                <c:pt idx="374">
                  <c:v>-0.25946176052093506</c:v>
                </c:pt>
                <c:pt idx="375">
                  <c:v>-0.24947966635227203</c:v>
                </c:pt>
                <c:pt idx="376">
                  <c:v>-0.23949716985225677</c:v>
                </c:pt>
                <c:pt idx="377">
                  <c:v>-0.22951507568359375</c:v>
                </c:pt>
                <c:pt idx="378">
                  <c:v>-0.21953257918357849</c:v>
                </c:pt>
                <c:pt idx="379">
                  <c:v>-0.20955047011375427</c:v>
                </c:pt>
                <c:pt idx="380">
                  <c:v>-0.19956837594509125</c:v>
                </c:pt>
                <c:pt idx="381">
                  <c:v>-0.18958587944507599</c:v>
                </c:pt>
                <c:pt idx="382">
                  <c:v>-0.17960378527641296</c:v>
                </c:pt>
                <c:pt idx="383">
                  <c:v>-0.16962128877639771</c:v>
                </c:pt>
                <c:pt idx="384">
                  <c:v>-0.15963917970657349</c:v>
                </c:pt>
                <c:pt idx="385">
                  <c:v>-0.14965708553791046</c:v>
                </c:pt>
                <c:pt idx="386">
                  <c:v>-0.1396745890378952</c:v>
                </c:pt>
                <c:pt idx="387">
                  <c:v>-0.12969249486923218</c:v>
                </c:pt>
                <c:pt idx="388">
                  <c:v>-0.11971039324998856</c:v>
                </c:pt>
                <c:pt idx="389">
                  <c:v>-0.1097278967499733</c:v>
                </c:pt>
                <c:pt idx="390">
                  <c:v>-9.9745795130729675E-2</c:v>
                </c:pt>
                <c:pt idx="391">
                  <c:v>-8.9763298630714417E-2</c:v>
                </c:pt>
                <c:pt idx="392">
                  <c:v>-7.9781197011470795E-2</c:v>
                </c:pt>
                <c:pt idx="393">
                  <c:v>-6.979910284280777E-2</c:v>
                </c:pt>
                <c:pt idx="394">
                  <c:v>-5.9816602617502213E-2</c:v>
                </c:pt>
                <c:pt idx="395">
                  <c:v>-4.9834504723548889E-2</c:v>
                </c:pt>
                <c:pt idx="396">
                  <c:v>-3.9852406829595566E-2</c:v>
                </c:pt>
                <c:pt idx="397">
                  <c:v>-2.9869908466935158E-2</c:v>
                </c:pt>
                <c:pt idx="398">
                  <c:v>-1.9887810572981834E-2</c:v>
                </c:pt>
                <c:pt idx="399">
                  <c:v>-9.905313141644001E-3</c:v>
                </c:pt>
                <c:pt idx="400">
                  <c:v>7.6785370765719563E-5</c:v>
                </c:pt>
              </c:numCache>
            </c:numRef>
          </c:xVal>
          <c:yVal>
            <c:numRef>
              <c:f>'Sensor1_0%'!$R$23:$R$423</c:f>
              <c:numCache>
                <c:formatCode>General</c:formatCode>
                <c:ptCount val="4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7D3-4CDD-B27F-D8A4C52A68B1}"/>
            </c:ext>
          </c:extLst>
        </c:ser>
        <c:ser>
          <c:idx val="4"/>
          <c:order val="4"/>
          <c:tx>
            <c:v>60%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'Sensor1_0%'!#REF!</c:f>
              <c:numCache>
                <c:formatCode>General</c:formatCode>
                <c:ptCount val="401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0.7088165283203125</c:v>
                </c:pt>
                <c:pt idx="72">
                  <c:v>0.71879863739013672</c:v>
                </c:pt>
                <c:pt idx="73">
                  <c:v>0.72878116369247437</c:v>
                </c:pt>
                <c:pt idx="74">
                  <c:v>0.73876327276229858</c:v>
                </c:pt>
                <c:pt idx="75">
                  <c:v>0.74874573945999146</c:v>
                </c:pt>
                <c:pt idx="76">
                  <c:v>0.75872784852981567</c:v>
                </c:pt>
                <c:pt idx="77">
                  <c:v>0.76870995759963989</c:v>
                </c:pt>
                <c:pt idx="78">
                  <c:v>0.77869242429733276</c:v>
                </c:pt>
                <c:pt idx="79">
                  <c:v>0.78867453336715698</c:v>
                </c:pt>
                <c:pt idx="80">
                  <c:v>0.7986566424369812</c:v>
                </c:pt>
                <c:pt idx="81">
                  <c:v>0.80863910913467407</c:v>
                </c:pt>
                <c:pt idx="82">
                  <c:v>0.81862121820449829</c:v>
                </c:pt>
                <c:pt idx="83">
                  <c:v>0.82860374450683594</c:v>
                </c:pt>
                <c:pt idx="84">
                  <c:v>0.83858585357666016</c:v>
                </c:pt>
                <c:pt idx="85">
                  <c:v>0.8485679030418396</c:v>
                </c:pt>
                <c:pt idx="86">
                  <c:v>0.85855042934417725</c:v>
                </c:pt>
                <c:pt idx="87">
                  <c:v>0.86853253841400146</c:v>
                </c:pt>
                <c:pt idx="88">
                  <c:v>0.87851500511169434</c:v>
                </c:pt>
                <c:pt idx="89">
                  <c:v>0.88849711418151855</c:v>
                </c:pt>
                <c:pt idx="90">
                  <c:v>0.89847922325134277</c:v>
                </c:pt>
                <c:pt idx="91">
                  <c:v>0.90846168994903564</c:v>
                </c:pt>
                <c:pt idx="92">
                  <c:v>0.91844379901885986</c:v>
                </c:pt>
                <c:pt idx="93">
                  <c:v>0.92842590808868408</c:v>
                </c:pt>
                <c:pt idx="94">
                  <c:v>0.93840843439102173</c:v>
                </c:pt>
                <c:pt idx="95">
                  <c:v>0.94839048385620117</c:v>
                </c:pt>
                <c:pt idx="96">
                  <c:v>0.95837301015853882</c:v>
                </c:pt>
                <c:pt idx="97">
                  <c:v>0.96835511922836304</c:v>
                </c:pt>
                <c:pt idx="98">
                  <c:v>0.97833722829818726</c:v>
                </c:pt>
                <c:pt idx="99">
                  <c:v>0.98831969499588013</c:v>
                </c:pt>
                <c:pt idx="100">
                  <c:v>0.99830180406570435</c:v>
                </c:pt>
                <c:pt idx="101">
                  <c:v>0.98831969499588013</c:v>
                </c:pt>
                <c:pt idx="102">
                  <c:v>0.97833722829818726</c:v>
                </c:pt>
                <c:pt idx="103">
                  <c:v>0.96835511922836304</c:v>
                </c:pt>
                <c:pt idx="104">
                  <c:v>0.95837301015853882</c:v>
                </c:pt>
                <c:pt idx="105">
                  <c:v>0.94839048385620117</c:v>
                </c:pt>
                <c:pt idx="106">
                  <c:v>0.93840843439102173</c:v>
                </c:pt>
                <c:pt idx="107">
                  <c:v>0.92842590808868408</c:v>
                </c:pt>
                <c:pt idx="108">
                  <c:v>0.91844379901885986</c:v>
                </c:pt>
                <c:pt idx="109">
                  <c:v>0.90846168994903564</c:v>
                </c:pt>
                <c:pt idx="110">
                  <c:v>0.89847922325134277</c:v>
                </c:pt>
                <c:pt idx="111">
                  <c:v>0.88849711418151855</c:v>
                </c:pt>
                <c:pt idx="112">
                  <c:v>0.87851500511169434</c:v>
                </c:pt>
                <c:pt idx="113">
                  <c:v>0.86853253841400146</c:v>
                </c:pt>
                <c:pt idx="114">
                  <c:v>0.85855042934417725</c:v>
                </c:pt>
                <c:pt idx="115">
                  <c:v>0.8485679030418396</c:v>
                </c:pt>
                <c:pt idx="116">
                  <c:v>0.83858585357666016</c:v>
                </c:pt>
                <c:pt idx="117">
                  <c:v>0.82860374450683594</c:v>
                </c:pt>
                <c:pt idx="118">
                  <c:v>0.81862121820449829</c:v>
                </c:pt>
                <c:pt idx="119">
                  <c:v>0.80863910913467407</c:v>
                </c:pt>
                <c:pt idx="120">
                  <c:v>0.7986566424369812</c:v>
                </c:pt>
                <c:pt idx="121">
                  <c:v>0.78867453336715698</c:v>
                </c:pt>
                <c:pt idx="122">
                  <c:v>0.77869242429733276</c:v>
                </c:pt>
                <c:pt idx="123">
                  <c:v>0.76870995759963989</c:v>
                </c:pt>
                <c:pt idx="124">
                  <c:v>0.75872784852981567</c:v>
                </c:pt>
                <c:pt idx="125">
                  <c:v>0.74874573945999146</c:v>
                </c:pt>
                <c:pt idx="126">
                  <c:v>0.73876327276229858</c:v>
                </c:pt>
                <c:pt idx="127">
                  <c:v>0.72878116369247437</c:v>
                </c:pt>
                <c:pt idx="128">
                  <c:v>0.71879863739013672</c:v>
                </c:pt>
                <c:pt idx="129">
                  <c:v>0.7088165283203125</c:v>
                </c:pt>
                <c:pt idx="130">
                  <c:v>0.69883447885513306</c:v>
                </c:pt>
                <c:pt idx="131">
                  <c:v>0.68885195255279541</c:v>
                </c:pt>
                <c:pt idx="132">
                  <c:v>0.67886984348297119</c:v>
                </c:pt>
                <c:pt idx="133">
                  <c:v>0.66888773441314697</c:v>
                </c:pt>
                <c:pt idx="134">
                  <c:v>0.6589052677154541</c:v>
                </c:pt>
                <c:pt idx="135">
                  <c:v>0.64892315864562988</c:v>
                </c:pt>
                <c:pt idx="136">
                  <c:v>0.63894069194793701</c:v>
                </c:pt>
                <c:pt idx="137">
                  <c:v>0.62895858287811279</c:v>
                </c:pt>
                <c:pt idx="138">
                  <c:v>0.61897647380828857</c:v>
                </c:pt>
                <c:pt idx="139">
                  <c:v>0.60899394750595093</c:v>
                </c:pt>
                <c:pt idx="140">
                  <c:v>0.59901189804077148</c:v>
                </c:pt>
                <c:pt idx="141">
                  <c:v>0.58902937173843384</c:v>
                </c:pt>
                <c:pt idx="142">
                  <c:v>0.57904726266860962</c:v>
                </c:pt>
                <c:pt idx="143">
                  <c:v>0.5690651535987854</c:v>
                </c:pt>
                <c:pt idx="144">
                  <c:v>0.55908268690109253</c:v>
                </c:pt>
                <c:pt idx="145">
                  <c:v>0.54910057783126831</c:v>
                </c:pt>
                <c:pt idx="146">
                  <c:v>0.53911846876144409</c:v>
                </c:pt>
                <c:pt idx="147">
                  <c:v>0.52913600206375122</c:v>
                </c:pt>
                <c:pt idx="148">
                  <c:v>0.519153892993927</c:v>
                </c:pt>
                <c:pt idx="149">
                  <c:v>0.50917136669158936</c:v>
                </c:pt>
                <c:pt idx="150">
                  <c:v>0.49918928742408752</c:v>
                </c:pt>
                <c:pt idx="151">
                  <c:v>0.48920720815658569</c:v>
                </c:pt>
                <c:pt idx="152">
                  <c:v>0.47922471165657043</c:v>
                </c:pt>
                <c:pt idx="153">
                  <c:v>0.46924260258674622</c:v>
                </c:pt>
                <c:pt idx="154">
                  <c:v>0.459260493516922</c:v>
                </c:pt>
                <c:pt idx="155">
                  <c:v>0.44927799701690674</c:v>
                </c:pt>
                <c:pt idx="156">
                  <c:v>0.43929591774940491</c:v>
                </c:pt>
                <c:pt idx="157">
                  <c:v>0.42931342124938965</c:v>
                </c:pt>
                <c:pt idx="158">
                  <c:v>0.41933131217956543</c:v>
                </c:pt>
                <c:pt idx="159">
                  <c:v>0.40934920310974121</c:v>
                </c:pt>
                <c:pt idx="160">
                  <c:v>0.39936670660972595</c:v>
                </c:pt>
                <c:pt idx="161">
                  <c:v>0.38938462734222412</c:v>
                </c:pt>
                <c:pt idx="162">
                  <c:v>0.37940210103988647</c:v>
                </c:pt>
                <c:pt idx="163">
                  <c:v>0.36942002177238464</c:v>
                </c:pt>
                <c:pt idx="164">
                  <c:v>0.35943791270256042</c:v>
                </c:pt>
                <c:pt idx="165">
                  <c:v>0.34945541620254517</c:v>
                </c:pt>
                <c:pt idx="166">
                  <c:v>0.33947333693504333</c:v>
                </c:pt>
                <c:pt idx="167">
                  <c:v>0.32949122786521912</c:v>
                </c:pt>
                <c:pt idx="168">
                  <c:v>0.31950873136520386</c:v>
                </c:pt>
                <c:pt idx="169">
                  <c:v>0.30952662229537964</c:v>
                </c:pt>
                <c:pt idx="170">
                  <c:v>0.29954412579536438</c:v>
                </c:pt>
                <c:pt idx="171">
                  <c:v>0.28956204652786255</c:v>
                </c:pt>
                <c:pt idx="172">
                  <c:v>0.27957993745803833</c:v>
                </c:pt>
                <c:pt idx="173">
                  <c:v>0.26959744095802307</c:v>
                </c:pt>
                <c:pt idx="174">
                  <c:v>0.25961533188819885</c:v>
                </c:pt>
                <c:pt idx="175">
                  <c:v>0.24963323771953583</c:v>
                </c:pt>
                <c:pt idx="176">
                  <c:v>0.23965074121952057</c:v>
                </c:pt>
                <c:pt idx="177">
                  <c:v>0.22966864705085754</c:v>
                </c:pt>
                <c:pt idx="178">
                  <c:v>0.21968615055084229</c:v>
                </c:pt>
                <c:pt idx="179">
                  <c:v>0.20970404148101807</c:v>
                </c:pt>
                <c:pt idx="180">
                  <c:v>0.19972194731235504</c:v>
                </c:pt>
                <c:pt idx="181">
                  <c:v>0.18973945081233978</c:v>
                </c:pt>
                <c:pt idx="182">
                  <c:v>0.17975735664367676</c:v>
                </c:pt>
                <c:pt idx="183">
                  <c:v>0.1697748601436615</c:v>
                </c:pt>
                <c:pt idx="184">
                  <c:v>0.15979275107383728</c:v>
                </c:pt>
                <c:pt idx="185">
                  <c:v>0.14981065690517426</c:v>
                </c:pt>
                <c:pt idx="186">
                  <c:v>0.139828160405159</c:v>
                </c:pt>
                <c:pt idx="187">
                  <c:v>0.12984606623649597</c:v>
                </c:pt>
                <c:pt idx="188">
                  <c:v>0.11986396461725235</c:v>
                </c:pt>
                <c:pt idx="189">
                  <c:v>0.10988146811723709</c:v>
                </c:pt>
                <c:pt idx="190">
                  <c:v>9.9899366497993469E-2</c:v>
                </c:pt>
                <c:pt idx="191">
                  <c:v>8.991686999797821E-2</c:v>
                </c:pt>
                <c:pt idx="192">
                  <c:v>7.9934768378734589E-2</c:v>
                </c:pt>
                <c:pt idx="193">
                  <c:v>6.9952674210071564E-2</c:v>
                </c:pt>
                <c:pt idx="194">
                  <c:v>5.9970173984766006E-2</c:v>
                </c:pt>
                <c:pt idx="195">
                  <c:v>4.9988076090812683E-2</c:v>
                </c:pt>
                <c:pt idx="196">
                  <c:v>4.000597819685936E-2</c:v>
                </c:pt>
                <c:pt idx="197">
                  <c:v>3.0023479834198952E-2</c:v>
                </c:pt>
                <c:pt idx="198">
                  <c:v>2.0041381940245628E-2</c:v>
                </c:pt>
                <c:pt idx="199">
                  <c:v>1.005888357758522E-2</c:v>
                </c:pt>
                <c:pt idx="200">
                  <c:v>7.6785370765719563E-5</c:v>
                </c:pt>
                <c:pt idx="201">
                  <c:v>-9.905313141644001E-3</c:v>
                </c:pt>
                <c:pt idx="202">
                  <c:v>-1.9887810572981834E-2</c:v>
                </c:pt>
                <c:pt idx="203">
                  <c:v>-2.9869908466935158E-2</c:v>
                </c:pt>
                <c:pt idx="204">
                  <c:v>-3.9852406829595566E-2</c:v>
                </c:pt>
                <c:pt idx="205">
                  <c:v>-4.9834504723548889E-2</c:v>
                </c:pt>
                <c:pt idx="206">
                  <c:v>-5.9816602617502213E-2</c:v>
                </c:pt>
                <c:pt idx="207">
                  <c:v>-6.979910284280777E-2</c:v>
                </c:pt>
                <c:pt idx="208">
                  <c:v>-7.9781197011470795E-2</c:v>
                </c:pt>
                <c:pt idx="209">
                  <c:v>-8.9763298630714417E-2</c:v>
                </c:pt>
                <c:pt idx="210">
                  <c:v>-9.9745795130729675E-2</c:v>
                </c:pt>
                <c:pt idx="211">
                  <c:v>-0.1097278967499733</c:v>
                </c:pt>
                <c:pt idx="212">
                  <c:v>-0.11971039324998856</c:v>
                </c:pt>
                <c:pt idx="213">
                  <c:v>-0.12969249486923218</c:v>
                </c:pt>
                <c:pt idx="214">
                  <c:v>-0.1396745890378952</c:v>
                </c:pt>
                <c:pt idx="215">
                  <c:v>-0.14965708553791046</c:v>
                </c:pt>
                <c:pt idx="216">
                  <c:v>-0.15963917970657349</c:v>
                </c:pt>
                <c:pt idx="217">
                  <c:v>-0.16962128877639771</c:v>
                </c:pt>
                <c:pt idx="218">
                  <c:v>-0.17960378527641296</c:v>
                </c:pt>
                <c:pt idx="219">
                  <c:v>-0.18958587944507599</c:v>
                </c:pt>
                <c:pt idx="220">
                  <c:v>-0.19956837594509125</c:v>
                </c:pt>
                <c:pt idx="221">
                  <c:v>-0.20955047011375427</c:v>
                </c:pt>
                <c:pt idx="222">
                  <c:v>-0.21953257918357849</c:v>
                </c:pt>
                <c:pt idx="223">
                  <c:v>-0.22951507568359375</c:v>
                </c:pt>
                <c:pt idx="224">
                  <c:v>-0.23949716985225677</c:v>
                </c:pt>
                <c:pt idx="225">
                  <c:v>-0.24947966635227203</c:v>
                </c:pt>
                <c:pt idx="226">
                  <c:v>-0.25946176052093506</c:v>
                </c:pt>
                <c:pt idx="227">
                  <c:v>-0.26944386959075928</c:v>
                </c:pt>
                <c:pt idx="228">
                  <c:v>-0.27942636609077454</c:v>
                </c:pt>
                <c:pt idx="229">
                  <c:v>-0.28940847516059875</c:v>
                </c:pt>
                <c:pt idx="230">
                  <c:v>-0.29939055442810059</c:v>
                </c:pt>
                <c:pt idx="231">
                  <c:v>-0.30937305092811584</c:v>
                </c:pt>
                <c:pt idx="232">
                  <c:v>-0.31935515999794006</c:v>
                </c:pt>
                <c:pt idx="233">
                  <c:v>-0.32933765649795532</c:v>
                </c:pt>
                <c:pt idx="234">
                  <c:v>-0.33931976556777954</c:v>
                </c:pt>
                <c:pt idx="235">
                  <c:v>-0.34930184483528137</c:v>
                </c:pt>
                <c:pt idx="236">
                  <c:v>-0.35928434133529663</c:v>
                </c:pt>
                <c:pt idx="237">
                  <c:v>-0.36926645040512085</c:v>
                </c:pt>
                <c:pt idx="238">
                  <c:v>-0.37924855947494507</c:v>
                </c:pt>
                <c:pt idx="239">
                  <c:v>-0.38923105597496033</c:v>
                </c:pt>
                <c:pt idx="240">
                  <c:v>-0.39921313524246216</c:v>
                </c:pt>
                <c:pt idx="241">
                  <c:v>-0.40919563174247742</c:v>
                </c:pt>
                <c:pt idx="242">
                  <c:v>-0.41917774081230164</c:v>
                </c:pt>
                <c:pt idx="243">
                  <c:v>-0.42915984988212585</c:v>
                </c:pt>
                <c:pt idx="244">
                  <c:v>-0.43914234638214111</c:v>
                </c:pt>
                <c:pt idx="245">
                  <c:v>-0.44912442564964294</c:v>
                </c:pt>
                <c:pt idx="246">
                  <c:v>-0.4591069221496582</c:v>
                </c:pt>
                <c:pt idx="247">
                  <c:v>-0.46908903121948242</c:v>
                </c:pt>
                <c:pt idx="248">
                  <c:v>-0.47907114028930664</c:v>
                </c:pt>
                <c:pt idx="249">
                  <c:v>-0.4890536367893219</c:v>
                </c:pt>
                <c:pt idx="250">
                  <c:v>-0.49903571605682373</c:v>
                </c:pt>
                <c:pt idx="251">
                  <c:v>-0.50901782512664795</c:v>
                </c:pt>
                <c:pt idx="252">
                  <c:v>-0.51900029182434082</c:v>
                </c:pt>
                <c:pt idx="253">
                  <c:v>-0.52898240089416504</c:v>
                </c:pt>
                <c:pt idx="254">
                  <c:v>-0.53896492719650269</c:v>
                </c:pt>
                <c:pt idx="255">
                  <c:v>-0.5489470362663269</c:v>
                </c:pt>
                <c:pt idx="256">
                  <c:v>-0.55892908573150635</c:v>
                </c:pt>
                <c:pt idx="257">
                  <c:v>-0.56891161203384399</c:v>
                </c:pt>
                <c:pt idx="258">
                  <c:v>-0.57889372110366821</c:v>
                </c:pt>
                <c:pt idx="259">
                  <c:v>-0.58887583017349243</c:v>
                </c:pt>
                <c:pt idx="260">
                  <c:v>-0.5988582968711853</c:v>
                </c:pt>
                <c:pt idx="261">
                  <c:v>-0.60884040594100952</c:v>
                </c:pt>
                <c:pt idx="262">
                  <c:v>-0.61882287263870239</c:v>
                </c:pt>
                <c:pt idx="263">
                  <c:v>-0.62880498170852661</c:v>
                </c:pt>
                <c:pt idx="264">
                  <c:v>-0.63878709077835083</c:v>
                </c:pt>
                <c:pt idx="265">
                  <c:v>-0.64876961708068848</c:v>
                </c:pt>
                <c:pt idx="266">
                  <c:v>-0.65875166654586792</c:v>
                </c:pt>
                <c:pt idx="267">
                  <c:v>-0.66873419284820557</c:v>
                </c:pt>
                <c:pt idx="268">
                  <c:v>-0.67871630191802979</c:v>
                </c:pt>
                <c:pt idx="269">
                  <c:v>-0.688698410987854</c:v>
                </c:pt>
                <c:pt idx="270">
                  <c:v>-0.69868087768554688</c:v>
                </c:pt>
                <c:pt idx="271">
                  <c:v>-0.70866298675537109</c:v>
                </c:pt>
                <c:pt idx="272">
                  <c:v>-0.71864509582519531</c:v>
                </c:pt>
                <c:pt idx="273">
                  <c:v>-0.72862756252288818</c:v>
                </c:pt>
                <c:pt idx="274">
                  <c:v>-0.7386096715927124</c:v>
                </c:pt>
                <c:pt idx="275">
                  <c:v>-0.74859219789505005</c:v>
                </c:pt>
                <c:pt idx="276">
                  <c:v>-0.75857424736022949</c:v>
                </c:pt>
                <c:pt idx="277">
                  <c:v>-0.76855635643005371</c:v>
                </c:pt>
                <c:pt idx="278">
                  <c:v>-0.77853888273239136</c:v>
                </c:pt>
                <c:pt idx="279">
                  <c:v>-0.78852099180221558</c:v>
                </c:pt>
                <c:pt idx="280">
                  <c:v>-0.79850304126739502</c:v>
                </c:pt>
                <c:pt idx="281">
                  <c:v>-0.80848556756973267</c:v>
                </c:pt>
                <c:pt idx="282">
                  <c:v>-0.81846767663955688</c:v>
                </c:pt>
                <c:pt idx="283">
                  <c:v>-0.82845014333724976</c:v>
                </c:pt>
                <c:pt idx="284">
                  <c:v>-0.83843225240707397</c:v>
                </c:pt>
                <c:pt idx="285">
                  <c:v>-0.84841436147689819</c:v>
                </c:pt>
                <c:pt idx="286">
                  <c:v>-0.85839682817459106</c:v>
                </c:pt>
                <c:pt idx="287">
                  <c:v>-0.86837893724441528</c:v>
                </c:pt>
                <c:pt idx="288">
                  <c:v>-0.87836146354675293</c:v>
                </c:pt>
                <c:pt idx="289">
                  <c:v>-0.88834357261657715</c:v>
                </c:pt>
                <c:pt idx="290">
                  <c:v>-0.89832562208175659</c:v>
                </c:pt>
                <c:pt idx="291">
                  <c:v>-0.90830814838409424</c:v>
                </c:pt>
                <c:pt idx="292">
                  <c:v>-0.91829025745391846</c:v>
                </c:pt>
                <c:pt idx="293">
                  <c:v>-0.92827236652374268</c:v>
                </c:pt>
                <c:pt idx="294">
                  <c:v>-0.93825483322143555</c:v>
                </c:pt>
                <c:pt idx="295">
                  <c:v>-0.94823694229125977</c:v>
                </c:pt>
                <c:pt idx="296">
                  <c:v>-0.95821946859359741</c:v>
                </c:pt>
                <c:pt idx="297">
                  <c:v>-0.96820151805877686</c:v>
                </c:pt>
                <c:pt idx="298">
                  <c:v>-0.97818362712860107</c:v>
                </c:pt>
                <c:pt idx="299">
                  <c:v>-0.98816615343093872</c:v>
                </c:pt>
                <c:pt idx="300">
                  <c:v>-0.99814820289611816</c:v>
                </c:pt>
                <c:pt idx="301">
                  <c:v>-0.98816615343093872</c:v>
                </c:pt>
                <c:pt idx="302">
                  <c:v>-0.97818362712860107</c:v>
                </c:pt>
                <c:pt idx="303">
                  <c:v>-0.96820151805877686</c:v>
                </c:pt>
                <c:pt idx="304">
                  <c:v>-0.95821946859359741</c:v>
                </c:pt>
                <c:pt idx="305">
                  <c:v>-0.94823694229125977</c:v>
                </c:pt>
                <c:pt idx="306">
                  <c:v>-0.93825483322143555</c:v>
                </c:pt>
                <c:pt idx="307">
                  <c:v>-0.92827236652374268</c:v>
                </c:pt>
                <c:pt idx="308">
                  <c:v>-0.91829025745391846</c:v>
                </c:pt>
                <c:pt idx="309">
                  <c:v>-0.90830814838409424</c:v>
                </c:pt>
                <c:pt idx="310">
                  <c:v>-0.89832562208175659</c:v>
                </c:pt>
                <c:pt idx="311">
                  <c:v>-0.88834357261657715</c:v>
                </c:pt>
                <c:pt idx="312">
                  <c:v>-0.87836146354675293</c:v>
                </c:pt>
                <c:pt idx="313">
                  <c:v>-0.86837893724441528</c:v>
                </c:pt>
                <c:pt idx="314">
                  <c:v>-0.85839682817459106</c:v>
                </c:pt>
                <c:pt idx="315">
                  <c:v>-0.84841436147689819</c:v>
                </c:pt>
                <c:pt idx="316">
                  <c:v>-0.83843225240707397</c:v>
                </c:pt>
                <c:pt idx="317">
                  <c:v>-0.82845014333724976</c:v>
                </c:pt>
                <c:pt idx="318">
                  <c:v>-0.81846767663955688</c:v>
                </c:pt>
                <c:pt idx="319">
                  <c:v>-0.80848556756973267</c:v>
                </c:pt>
                <c:pt idx="320">
                  <c:v>-0.79850304126739502</c:v>
                </c:pt>
                <c:pt idx="321">
                  <c:v>-0.78852099180221558</c:v>
                </c:pt>
                <c:pt idx="322">
                  <c:v>-0.77853888273239136</c:v>
                </c:pt>
                <c:pt idx="323">
                  <c:v>-0.76855635643005371</c:v>
                </c:pt>
                <c:pt idx="324">
                  <c:v>-0.75857424736022949</c:v>
                </c:pt>
                <c:pt idx="325">
                  <c:v>-0.74859219789505005</c:v>
                </c:pt>
                <c:pt idx="326">
                  <c:v>-0.7386096715927124</c:v>
                </c:pt>
                <c:pt idx="327">
                  <c:v>-0.72862756252288818</c:v>
                </c:pt>
                <c:pt idx="328">
                  <c:v>-0.71864509582519531</c:v>
                </c:pt>
                <c:pt idx="329">
                  <c:v>-0.70866298675537109</c:v>
                </c:pt>
                <c:pt idx="330">
                  <c:v>-0.69868087768554688</c:v>
                </c:pt>
                <c:pt idx="331">
                  <c:v>-0.688698410987854</c:v>
                </c:pt>
                <c:pt idx="332">
                  <c:v>-0.67871630191802979</c:v>
                </c:pt>
                <c:pt idx="333">
                  <c:v>-0.66873419284820557</c:v>
                </c:pt>
                <c:pt idx="334">
                  <c:v>-0.65875166654586792</c:v>
                </c:pt>
                <c:pt idx="335">
                  <c:v>-0.64876961708068848</c:v>
                </c:pt>
                <c:pt idx="336">
                  <c:v>-0.63878709077835083</c:v>
                </c:pt>
                <c:pt idx="337">
                  <c:v>-0.62880498170852661</c:v>
                </c:pt>
                <c:pt idx="338">
                  <c:v>-0.61882287263870239</c:v>
                </c:pt>
                <c:pt idx="339">
                  <c:v>-0.60884040594100952</c:v>
                </c:pt>
                <c:pt idx="340">
                  <c:v>-0.5988582968711853</c:v>
                </c:pt>
                <c:pt idx="341">
                  <c:v>-0.58887583017349243</c:v>
                </c:pt>
                <c:pt idx="342">
                  <c:v>-0.57889372110366821</c:v>
                </c:pt>
                <c:pt idx="343">
                  <c:v>-0.56891161203384399</c:v>
                </c:pt>
                <c:pt idx="344">
                  <c:v>-0.55892908573150635</c:v>
                </c:pt>
                <c:pt idx="345">
                  <c:v>-0.5489470362663269</c:v>
                </c:pt>
                <c:pt idx="346">
                  <c:v>-0.53896492719650269</c:v>
                </c:pt>
                <c:pt idx="347">
                  <c:v>-0.52898240089416504</c:v>
                </c:pt>
                <c:pt idx="348">
                  <c:v>-0.51900029182434082</c:v>
                </c:pt>
                <c:pt idx="349">
                  <c:v>-0.50901782512664795</c:v>
                </c:pt>
                <c:pt idx="350">
                  <c:v>-0.49903571605682373</c:v>
                </c:pt>
                <c:pt idx="351">
                  <c:v>-0.4890536367893219</c:v>
                </c:pt>
                <c:pt idx="352">
                  <c:v>-0.47907114028930664</c:v>
                </c:pt>
                <c:pt idx="353">
                  <c:v>-0.46908903121948242</c:v>
                </c:pt>
                <c:pt idx="354">
                  <c:v>-0.4591069221496582</c:v>
                </c:pt>
                <c:pt idx="355">
                  <c:v>-0.44912442564964294</c:v>
                </c:pt>
                <c:pt idx="356">
                  <c:v>-0.43914234638214111</c:v>
                </c:pt>
                <c:pt idx="357">
                  <c:v>-0.42915984988212585</c:v>
                </c:pt>
                <c:pt idx="358">
                  <c:v>-0.41917774081230164</c:v>
                </c:pt>
                <c:pt idx="359">
                  <c:v>-0.40919563174247742</c:v>
                </c:pt>
                <c:pt idx="360">
                  <c:v>-0.39921313524246216</c:v>
                </c:pt>
                <c:pt idx="361">
                  <c:v>-0.38923105597496033</c:v>
                </c:pt>
                <c:pt idx="362">
                  <c:v>-0.37924855947494507</c:v>
                </c:pt>
                <c:pt idx="363">
                  <c:v>-0.36926645040512085</c:v>
                </c:pt>
                <c:pt idx="364">
                  <c:v>-0.35928434133529663</c:v>
                </c:pt>
                <c:pt idx="365">
                  <c:v>-0.34930184483528137</c:v>
                </c:pt>
                <c:pt idx="366">
                  <c:v>-0.33931976556777954</c:v>
                </c:pt>
                <c:pt idx="367">
                  <c:v>-0.32933765649795532</c:v>
                </c:pt>
                <c:pt idx="368">
                  <c:v>-0.31935515999794006</c:v>
                </c:pt>
                <c:pt idx="369">
                  <c:v>-0.30937305092811584</c:v>
                </c:pt>
                <c:pt idx="370">
                  <c:v>-0.29939055442810059</c:v>
                </c:pt>
                <c:pt idx="371">
                  <c:v>-0.28940847516059875</c:v>
                </c:pt>
                <c:pt idx="372">
                  <c:v>-0.27942636609077454</c:v>
                </c:pt>
                <c:pt idx="373">
                  <c:v>-0.26944386959075928</c:v>
                </c:pt>
                <c:pt idx="374">
                  <c:v>-0.25946176052093506</c:v>
                </c:pt>
                <c:pt idx="375">
                  <c:v>-0.24947966635227203</c:v>
                </c:pt>
                <c:pt idx="376">
                  <c:v>-0.23949716985225677</c:v>
                </c:pt>
                <c:pt idx="377">
                  <c:v>-0.22951507568359375</c:v>
                </c:pt>
                <c:pt idx="378">
                  <c:v>-0.21953257918357849</c:v>
                </c:pt>
                <c:pt idx="379">
                  <c:v>-0.20955047011375427</c:v>
                </c:pt>
                <c:pt idx="380">
                  <c:v>-0.19956837594509125</c:v>
                </c:pt>
                <c:pt idx="381">
                  <c:v>-0.18958587944507599</c:v>
                </c:pt>
                <c:pt idx="382">
                  <c:v>-0.17960378527641296</c:v>
                </c:pt>
                <c:pt idx="383">
                  <c:v>-0.16962128877639771</c:v>
                </c:pt>
                <c:pt idx="384">
                  <c:v>-0.15963917970657349</c:v>
                </c:pt>
                <c:pt idx="385">
                  <c:v>-0.14965708553791046</c:v>
                </c:pt>
                <c:pt idx="386">
                  <c:v>-0.1396745890378952</c:v>
                </c:pt>
                <c:pt idx="387">
                  <c:v>-0.12969249486923218</c:v>
                </c:pt>
                <c:pt idx="388">
                  <c:v>-0.11971039324998856</c:v>
                </c:pt>
                <c:pt idx="389">
                  <c:v>-0.1097278967499733</c:v>
                </c:pt>
                <c:pt idx="390">
                  <c:v>-9.9745795130729675E-2</c:v>
                </c:pt>
                <c:pt idx="391">
                  <c:v>-8.9763298630714417E-2</c:v>
                </c:pt>
                <c:pt idx="392">
                  <c:v>-7.9781197011470795E-2</c:v>
                </c:pt>
                <c:pt idx="393">
                  <c:v>-6.979910284280777E-2</c:v>
                </c:pt>
                <c:pt idx="394">
                  <c:v>-5.9816602617502213E-2</c:v>
                </c:pt>
                <c:pt idx="395">
                  <c:v>-4.9834504723548889E-2</c:v>
                </c:pt>
                <c:pt idx="396">
                  <c:v>-3.9852406829595566E-2</c:v>
                </c:pt>
                <c:pt idx="397">
                  <c:v>-2.9869908466935158E-2</c:v>
                </c:pt>
                <c:pt idx="398">
                  <c:v>-1.9887810572981834E-2</c:v>
                </c:pt>
                <c:pt idx="399">
                  <c:v>-9.905313141644001E-3</c:v>
                </c:pt>
                <c:pt idx="400">
                  <c:v>7.6785370765719563E-5</c:v>
                </c:pt>
              </c:numCache>
            </c:numRef>
          </c:xVal>
          <c:yVal>
            <c:numRef>
              <c:f>'Sensor1_0%'!$S$23:$S$423</c:f>
              <c:numCache>
                <c:formatCode>General</c:formatCode>
                <c:ptCount val="4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7D3-4CDD-B27F-D8A4C52A6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504368"/>
        <c:axId val="740497808"/>
      </c:scatterChart>
      <c:valAx>
        <c:axId val="740504368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Voltaje (V)</a:t>
                </a:r>
              </a:p>
            </c:rich>
          </c:tx>
          <c:layout>
            <c:manualLayout>
              <c:xMode val="edge"/>
              <c:yMode val="edge"/>
              <c:x val="0.40006995029638837"/>
              <c:y val="0.911558092969879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0497808"/>
        <c:crosses val="autoZero"/>
        <c:crossBetween val="midCat"/>
      </c:valAx>
      <c:valAx>
        <c:axId val="74049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Corriente (</a:t>
                </a:r>
                <a:r>
                  <a:rPr lang="el-GR"/>
                  <a:t>μ</a:t>
                </a:r>
                <a:r>
                  <a:rPr lang="es-CO"/>
                  <a:t>A)</a:t>
                </a:r>
              </a:p>
            </c:rich>
          </c:tx>
          <c:layout>
            <c:manualLayout>
              <c:xMode val="edge"/>
              <c:yMode val="edge"/>
              <c:x val="1.8298017798784479E-2"/>
              <c:y val="0.39872353681198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0504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baseline="0">
                <a:effectLst/>
              </a:rPr>
              <a:t>Sensor 2: Voltamperograma concentraciones de APAP</a:t>
            </a:r>
            <a:endParaRPr lang="es-CO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0%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'Sensor2_0%'!#REF!</c:f>
              <c:numCache>
                <c:formatCode>General</c:formatCode>
                <c:ptCount val="401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0.7088165283203125</c:v>
                </c:pt>
                <c:pt idx="72">
                  <c:v>0.71879863739013672</c:v>
                </c:pt>
                <c:pt idx="73">
                  <c:v>0.72878116369247437</c:v>
                </c:pt>
                <c:pt idx="74">
                  <c:v>0.73876327276229858</c:v>
                </c:pt>
                <c:pt idx="75">
                  <c:v>0.74874573945999146</c:v>
                </c:pt>
                <c:pt idx="76">
                  <c:v>0.75872784852981567</c:v>
                </c:pt>
                <c:pt idx="77">
                  <c:v>0.76870995759963989</c:v>
                </c:pt>
                <c:pt idx="78">
                  <c:v>0.77869242429733276</c:v>
                </c:pt>
                <c:pt idx="79">
                  <c:v>0.78867453336715698</c:v>
                </c:pt>
                <c:pt idx="80">
                  <c:v>0.7986566424369812</c:v>
                </c:pt>
                <c:pt idx="81">
                  <c:v>0.80863910913467407</c:v>
                </c:pt>
                <c:pt idx="82">
                  <c:v>0.81862121820449829</c:v>
                </c:pt>
                <c:pt idx="83">
                  <c:v>0.82860374450683594</c:v>
                </c:pt>
                <c:pt idx="84">
                  <c:v>0.83858585357666016</c:v>
                </c:pt>
                <c:pt idx="85">
                  <c:v>0.8485679030418396</c:v>
                </c:pt>
                <c:pt idx="86">
                  <c:v>0.85855042934417725</c:v>
                </c:pt>
                <c:pt idx="87">
                  <c:v>0.86853253841400146</c:v>
                </c:pt>
                <c:pt idx="88">
                  <c:v>0.87851500511169434</c:v>
                </c:pt>
                <c:pt idx="89">
                  <c:v>0.88849711418151855</c:v>
                </c:pt>
                <c:pt idx="90">
                  <c:v>0.89847922325134277</c:v>
                </c:pt>
                <c:pt idx="91">
                  <c:v>0.90846168994903564</c:v>
                </c:pt>
                <c:pt idx="92">
                  <c:v>0.91844379901885986</c:v>
                </c:pt>
                <c:pt idx="93">
                  <c:v>0.92842590808868408</c:v>
                </c:pt>
                <c:pt idx="94">
                  <c:v>0.93840843439102173</c:v>
                </c:pt>
                <c:pt idx="95">
                  <c:v>0.94839048385620117</c:v>
                </c:pt>
                <c:pt idx="96">
                  <c:v>0.95837301015853882</c:v>
                </c:pt>
                <c:pt idx="97">
                  <c:v>0.96835511922836304</c:v>
                </c:pt>
                <c:pt idx="98">
                  <c:v>0.97833722829818726</c:v>
                </c:pt>
                <c:pt idx="99">
                  <c:v>0.98831969499588013</c:v>
                </c:pt>
                <c:pt idx="100">
                  <c:v>0.99830180406570435</c:v>
                </c:pt>
                <c:pt idx="101">
                  <c:v>0.98831969499588013</c:v>
                </c:pt>
                <c:pt idx="102">
                  <c:v>0.97833722829818726</c:v>
                </c:pt>
                <c:pt idx="103">
                  <c:v>0.96835511922836304</c:v>
                </c:pt>
                <c:pt idx="104">
                  <c:v>0.95837301015853882</c:v>
                </c:pt>
                <c:pt idx="105">
                  <c:v>0.94839048385620117</c:v>
                </c:pt>
                <c:pt idx="106">
                  <c:v>0.93840843439102173</c:v>
                </c:pt>
                <c:pt idx="107">
                  <c:v>0.92842590808868408</c:v>
                </c:pt>
                <c:pt idx="108">
                  <c:v>0.91844379901885986</c:v>
                </c:pt>
                <c:pt idx="109">
                  <c:v>0.90846168994903564</c:v>
                </c:pt>
                <c:pt idx="110">
                  <c:v>0.89847922325134277</c:v>
                </c:pt>
                <c:pt idx="111">
                  <c:v>0.88849711418151855</c:v>
                </c:pt>
                <c:pt idx="112">
                  <c:v>0.87851500511169434</c:v>
                </c:pt>
                <c:pt idx="113">
                  <c:v>0.86853253841400146</c:v>
                </c:pt>
                <c:pt idx="114">
                  <c:v>0.85855042934417725</c:v>
                </c:pt>
                <c:pt idx="115">
                  <c:v>0.8485679030418396</c:v>
                </c:pt>
                <c:pt idx="116">
                  <c:v>0.83858585357666016</c:v>
                </c:pt>
                <c:pt idx="117">
                  <c:v>0.82860374450683594</c:v>
                </c:pt>
                <c:pt idx="118">
                  <c:v>0.81862121820449829</c:v>
                </c:pt>
                <c:pt idx="119">
                  <c:v>0.80863910913467407</c:v>
                </c:pt>
                <c:pt idx="120">
                  <c:v>0.7986566424369812</c:v>
                </c:pt>
                <c:pt idx="121">
                  <c:v>0.78867453336715698</c:v>
                </c:pt>
                <c:pt idx="122">
                  <c:v>0.77869242429733276</c:v>
                </c:pt>
                <c:pt idx="123">
                  <c:v>0.76870995759963989</c:v>
                </c:pt>
                <c:pt idx="124">
                  <c:v>0.75872784852981567</c:v>
                </c:pt>
                <c:pt idx="125">
                  <c:v>0.74874573945999146</c:v>
                </c:pt>
                <c:pt idx="126">
                  <c:v>0.73876327276229858</c:v>
                </c:pt>
                <c:pt idx="127">
                  <c:v>0.72878116369247437</c:v>
                </c:pt>
                <c:pt idx="128">
                  <c:v>0.71879863739013672</c:v>
                </c:pt>
                <c:pt idx="129">
                  <c:v>0.7088165283203125</c:v>
                </c:pt>
                <c:pt idx="130">
                  <c:v>0.69883447885513306</c:v>
                </c:pt>
                <c:pt idx="131">
                  <c:v>0.68885195255279541</c:v>
                </c:pt>
                <c:pt idx="132">
                  <c:v>0.67886984348297119</c:v>
                </c:pt>
                <c:pt idx="133">
                  <c:v>0.66888773441314697</c:v>
                </c:pt>
                <c:pt idx="134">
                  <c:v>0.6589052677154541</c:v>
                </c:pt>
                <c:pt idx="135">
                  <c:v>0.64892315864562988</c:v>
                </c:pt>
                <c:pt idx="136">
                  <c:v>0.63894069194793701</c:v>
                </c:pt>
                <c:pt idx="137">
                  <c:v>0.62895858287811279</c:v>
                </c:pt>
                <c:pt idx="138">
                  <c:v>0.61897647380828857</c:v>
                </c:pt>
                <c:pt idx="139">
                  <c:v>0.60899394750595093</c:v>
                </c:pt>
                <c:pt idx="140">
                  <c:v>0.59901189804077148</c:v>
                </c:pt>
                <c:pt idx="141">
                  <c:v>0.58902937173843384</c:v>
                </c:pt>
                <c:pt idx="142">
                  <c:v>0.57904726266860962</c:v>
                </c:pt>
                <c:pt idx="143">
                  <c:v>0.5690651535987854</c:v>
                </c:pt>
                <c:pt idx="144">
                  <c:v>0.55908268690109253</c:v>
                </c:pt>
                <c:pt idx="145">
                  <c:v>0.54910057783126831</c:v>
                </c:pt>
                <c:pt idx="146">
                  <c:v>0.53911846876144409</c:v>
                </c:pt>
                <c:pt idx="147">
                  <c:v>0.52913600206375122</c:v>
                </c:pt>
                <c:pt idx="148">
                  <c:v>0.519153892993927</c:v>
                </c:pt>
                <c:pt idx="149">
                  <c:v>0.50917136669158936</c:v>
                </c:pt>
                <c:pt idx="150">
                  <c:v>0.49918928742408752</c:v>
                </c:pt>
                <c:pt idx="151">
                  <c:v>0.48920720815658569</c:v>
                </c:pt>
                <c:pt idx="152">
                  <c:v>0.47922471165657043</c:v>
                </c:pt>
                <c:pt idx="153">
                  <c:v>0.46924260258674622</c:v>
                </c:pt>
                <c:pt idx="154">
                  <c:v>0.459260493516922</c:v>
                </c:pt>
                <c:pt idx="155">
                  <c:v>0.44927799701690674</c:v>
                </c:pt>
                <c:pt idx="156">
                  <c:v>0.43929591774940491</c:v>
                </c:pt>
                <c:pt idx="157">
                  <c:v>0.42931342124938965</c:v>
                </c:pt>
                <c:pt idx="158">
                  <c:v>0.41933131217956543</c:v>
                </c:pt>
                <c:pt idx="159">
                  <c:v>0.40934920310974121</c:v>
                </c:pt>
                <c:pt idx="160">
                  <c:v>0.39936670660972595</c:v>
                </c:pt>
                <c:pt idx="161">
                  <c:v>0.38938462734222412</c:v>
                </c:pt>
                <c:pt idx="162">
                  <c:v>0.37940210103988647</c:v>
                </c:pt>
                <c:pt idx="163">
                  <c:v>0.36942002177238464</c:v>
                </c:pt>
                <c:pt idx="164">
                  <c:v>0.35943791270256042</c:v>
                </c:pt>
                <c:pt idx="165">
                  <c:v>0.34945541620254517</c:v>
                </c:pt>
                <c:pt idx="166">
                  <c:v>0.33947333693504333</c:v>
                </c:pt>
                <c:pt idx="167">
                  <c:v>0.32949122786521912</c:v>
                </c:pt>
                <c:pt idx="168">
                  <c:v>0.31950873136520386</c:v>
                </c:pt>
                <c:pt idx="169">
                  <c:v>0.30952662229537964</c:v>
                </c:pt>
                <c:pt idx="170">
                  <c:v>0.29954412579536438</c:v>
                </c:pt>
                <c:pt idx="171">
                  <c:v>0.28956204652786255</c:v>
                </c:pt>
                <c:pt idx="172">
                  <c:v>0.27957993745803833</c:v>
                </c:pt>
                <c:pt idx="173">
                  <c:v>0.26959744095802307</c:v>
                </c:pt>
                <c:pt idx="174">
                  <c:v>0.25961533188819885</c:v>
                </c:pt>
                <c:pt idx="175">
                  <c:v>0.24963323771953583</c:v>
                </c:pt>
                <c:pt idx="176">
                  <c:v>0.23965074121952057</c:v>
                </c:pt>
                <c:pt idx="177">
                  <c:v>0.22966864705085754</c:v>
                </c:pt>
                <c:pt idx="178">
                  <c:v>0.21968615055084229</c:v>
                </c:pt>
                <c:pt idx="179">
                  <c:v>0.20970404148101807</c:v>
                </c:pt>
                <c:pt idx="180">
                  <c:v>0.19972194731235504</c:v>
                </c:pt>
                <c:pt idx="181">
                  <c:v>0.18973945081233978</c:v>
                </c:pt>
                <c:pt idx="182">
                  <c:v>0.17975735664367676</c:v>
                </c:pt>
                <c:pt idx="183">
                  <c:v>0.1697748601436615</c:v>
                </c:pt>
                <c:pt idx="184">
                  <c:v>0.15979275107383728</c:v>
                </c:pt>
                <c:pt idx="185">
                  <c:v>0.14981065690517426</c:v>
                </c:pt>
                <c:pt idx="186">
                  <c:v>0.139828160405159</c:v>
                </c:pt>
                <c:pt idx="187">
                  <c:v>0.12984606623649597</c:v>
                </c:pt>
                <c:pt idx="188">
                  <c:v>0.11986396461725235</c:v>
                </c:pt>
                <c:pt idx="189">
                  <c:v>0.10988146811723709</c:v>
                </c:pt>
                <c:pt idx="190">
                  <c:v>9.9899366497993469E-2</c:v>
                </c:pt>
                <c:pt idx="191">
                  <c:v>8.991686999797821E-2</c:v>
                </c:pt>
                <c:pt idx="192">
                  <c:v>7.9934768378734589E-2</c:v>
                </c:pt>
                <c:pt idx="193">
                  <c:v>6.9952674210071564E-2</c:v>
                </c:pt>
                <c:pt idx="194">
                  <c:v>5.9970173984766006E-2</c:v>
                </c:pt>
                <c:pt idx="195">
                  <c:v>4.9988076090812683E-2</c:v>
                </c:pt>
                <c:pt idx="196">
                  <c:v>4.000597819685936E-2</c:v>
                </c:pt>
                <c:pt idx="197">
                  <c:v>3.0023479834198952E-2</c:v>
                </c:pt>
                <c:pt idx="198">
                  <c:v>2.0041381940245628E-2</c:v>
                </c:pt>
                <c:pt idx="199">
                  <c:v>1.005888357758522E-2</c:v>
                </c:pt>
                <c:pt idx="200">
                  <c:v>7.6785370765719563E-5</c:v>
                </c:pt>
                <c:pt idx="201">
                  <c:v>-9.905313141644001E-3</c:v>
                </c:pt>
                <c:pt idx="202">
                  <c:v>-1.9887810572981834E-2</c:v>
                </c:pt>
                <c:pt idx="203">
                  <c:v>-2.9869908466935158E-2</c:v>
                </c:pt>
                <c:pt idx="204">
                  <c:v>-3.9852406829595566E-2</c:v>
                </c:pt>
                <c:pt idx="205">
                  <c:v>-4.9834504723548889E-2</c:v>
                </c:pt>
                <c:pt idx="206">
                  <c:v>-5.9816602617502213E-2</c:v>
                </c:pt>
                <c:pt idx="207">
                  <c:v>-6.979910284280777E-2</c:v>
                </c:pt>
                <c:pt idx="208">
                  <c:v>-7.9781197011470795E-2</c:v>
                </c:pt>
                <c:pt idx="209">
                  <c:v>-8.9763298630714417E-2</c:v>
                </c:pt>
                <c:pt idx="210">
                  <c:v>-9.9745795130729675E-2</c:v>
                </c:pt>
                <c:pt idx="211">
                  <c:v>-0.1097278967499733</c:v>
                </c:pt>
                <c:pt idx="212">
                  <c:v>-0.11971039324998856</c:v>
                </c:pt>
                <c:pt idx="213">
                  <c:v>-0.12969249486923218</c:v>
                </c:pt>
                <c:pt idx="214">
                  <c:v>-0.1396745890378952</c:v>
                </c:pt>
                <c:pt idx="215">
                  <c:v>-0.14965708553791046</c:v>
                </c:pt>
                <c:pt idx="216">
                  <c:v>-0.15963917970657349</c:v>
                </c:pt>
                <c:pt idx="217">
                  <c:v>-0.16962128877639771</c:v>
                </c:pt>
                <c:pt idx="218">
                  <c:v>-0.17960378527641296</c:v>
                </c:pt>
                <c:pt idx="219">
                  <c:v>-0.18958587944507599</c:v>
                </c:pt>
                <c:pt idx="220">
                  <c:v>-0.19956837594509125</c:v>
                </c:pt>
                <c:pt idx="221">
                  <c:v>-0.20955047011375427</c:v>
                </c:pt>
                <c:pt idx="222">
                  <c:v>-0.21953257918357849</c:v>
                </c:pt>
                <c:pt idx="223">
                  <c:v>-0.22951507568359375</c:v>
                </c:pt>
                <c:pt idx="224">
                  <c:v>-0.23949716985225677</c:v>
                </c:pt>
                <c:pt idx="225">
                  <c:v>-0.24947966635227203</c:v>
                </c:pt>
                <c:pt idx="226">
                  <c:v>-0.25946176052093506</c:v>
                </c:pt>
                <c:pt idx="227">
                  <c:v>-0.26944386959075928</c:v>
                </c:pt>
                <c:pt idx="228">
                  <c:v>-0.27942636609077454</c:v>
                </c:pt>
                <c:pt idx="229">
                  <c:v>-0.28940847516059875</c:v>
                </c:pt>
                <c:pt idx="230">
                  <c:v>-0.29939055442810059</c:v>
                </c:pt>
                <c:pt idx="231">
                  <c:v>-0.30937305092811584</c:v>
                </c:pt>
                <c:pt idx="232">
                  <c:v>-0.31935515999794006</c:v>
                </c:pt>
                <c:pt idx="233">
                  <c:v>-0.32933765649795532</c:v>
                </c:pt>
                <c:pt idx="234">
                  <c:v>-0.33931976556777954</c:v>
                </c:pt>
                <c:pt idx="235">
                  <c:v>-0.34930184483528137</c:v>
                </c:pt>
                <c:pt idx="236">
                  <c:v>-0.35928434133529663</c:v>
                </c:pt>
                <c:pt idx="237">
                  <c:v>-0.36926645040512085</c:v>
                </c:pt>
                <c:pt idx="238">
                  <c:v>-0.37924855947494507</c:v>
                </c:pt>
                <c:pt idx="239">
                  <c:v>-0.38923105597496033</c:v>
                </c:pt>
                <c:pt idx="240">
                  <c:v>-0.39921313524246216</c:v>
                </c:pt>
                <c:pt idx="241">
                  <c:v>-0.40919563174247742</c:v>
                </c:pt>
                <c:pt idx="242">
                  <c:v>-0.41917774081230164</c:v>
                </c:pt>
                <c:pt idx="243">
                  <c:v>-0.42915984988212585</c:v>
                </c:pt>
                <c:pt idx="244">
                  <c:v>-0.43914234638214111</c:v>
                </c:pt>
                <c:pt idx="245">
                  <c:v>-0.44912442564964294</c:v>
                </c:pt>
                <c:pt idx="246">
                  <c:v>-0.4591069221496582</c:v>
                </c:pt>
                <c:pt idx="247">
                  <c:v>-0.46908903121948242</c:v>
                </c:pt>
                <c:pt idx="248">
                  <c:v>-0.47907114028930664</c:v>
                </c:pt>
                <c:pt idx="249">
                  <c:v>-0.4890536367893219</c:v>
                </c:pt>
                <c:pt idx="250">
                  <c:v>-0.49903571605682373</c:v>
                </c:pt>
                <c:pt idx="251">
                  <c:v>-0.50901782512664795</c:v>
                </c:pt>
                <c:pt idx="252">
                  <c:v>-0.51900029182434082</c:v>
                </c:pt>
                <c:pt idx="253">
                  <c:v>-0.52898240089416504</c:v>
                </c:pt>
                <c:pt idx="254">
                  <c:v>-0.53896492719650269</c:v>
                </c:pt>
                <c:pt idx="255">
                  <c:v>-0.5489470362663269</c:v>
                </c:pt>
                <c:pt idx="256">
                  <c:v>-0.55892908573150635</c:v>
                </c:pt>
                <c:pt idx="257">
                  <c:v>-0.56891161203384399</c:v>
                </c:pt>
                <c:pt idx="258">
                  <c:v>-0.57889372110366821</c:v>
                </c:pt>
                <c:pt idx="259">
                  <c:v>-0.58887583017349243</c:v>
                </c:pt>
                <c:pt idx="260">
                  <c:v>-0.5988582968711853</c:v>
                </c:pt>
                <c:pt idx="261">
                  <c:v>-0.60884040594100952</c:v>
                </c:pt>
                <c:pt idx="262">
                  <c:v>-0.61882287263870239</c:v>
                </c:pt>
                <c:pt idx="263">
                  <c:v>-0.62880498170852661</c:v>
                </c:pt>
                <c:pt idx="264">
                  <c:v>-0.63878709077835083</c:v>
                </c:pt>
                <c:pt idx="265">
                  <c:v>-0.64876961708068848</c:v>
                </c:pt>
                <c:pt idx="266">
                  <c:v>-0.65875166654586792</c:v>
                </c:pt>
                <c:pt idx="267">
                  <c:v>-0.66873419284820557</c:v>
                </c:pt>
                <c:pt idx="268">
                  <c:v>-0.67871630191802979</c:v>
                </c:pt>
                <c:pt idx="269">
                  <c:v>-0.688698410987854</c:v>
                </c:pt>
                <c:pt idx="270">
                  <c:v>-0.69868087768554688</c:v>
                </c:pt>
                <c:pt idx="271">
                  <c:v>-0.70866298675537109</c:v>
                </c:pt>
                <c:pt idx="272">
                  <c:v>-0.71864509582519531</c:v>
                </c:pt>
                <c:pt idx="273">
                  <c:v>-0.72862756252288818</c:v>
                </c:pt>
                <c:pt idx="274">
                  <c:v>-0.7386096715927124</c:v>
                </c:pt>
                <c:pt idx="275">
                  <c:v>-0.74859219789505005</c:v>
                </c:pt>
                <c:pt idx="276">
                  <c:v>-0.75857424736022949</c:v>
                </c:pt>
                <c:pt idx="277">
                  <c:v>-0.76855635643005371</c:v>
                </c:pt>
                <c:pt idx="278">
                  <c:v>-0.77853888273239136</c:v>
                </c:pt>
                <c:pt idx="279">
                  <c:v>-0.78852099180221558</c:v>
                </c:pt>
                <c:pt idx="280">
                  <c:v>-0.79850304126739502</c:v>
                </c:pt>
                <c:pt idx="281">
                  <c:v>-0.80848556756973267</c:v>
                </c:pt>
                <c:pt idx="282">
                  <c:v>-0.81846767663955688</c:v>
                </c:pt>
                <c:pt idx="283">
                  <c:v>-0.82845014333724976</c:v>
                </c:pt>
                <c:pt idx="284">
                  <c:v>-0.83843225240707397</c:v>
                </c:pt>
                <c:pt idx="285">
                  <c:v>-0.84841436147689819</c:v>
                </c:pt>
                <c:pt idx="286">
                  <c:v>-0.85839682817459106</c:v>
                </c:pt>
                <c:pt idx="287">
                  <c:v>-0.86837893724441528</c:v>
                </c:pt>
                <c:pt idx="288">
                  <c:v>-0.87836146354675293</c:v>
                </c:pt>
                <c:pt idx="289">
                  <c:v>-0.88834357261657715</c:v>
                </c:pt>
                <c:pt idx="290">
                  <c:v>-0.89832562208175659</c:v>
                </c:pt>
                <c:pt idx="291">
                  <c:v>-0.90830814838409424</c:v>
                </c:pt>
                <c:pt idx="292">
                  <c:v>-0.91829025745391846</c:v>
                </c:pt>
                <c:pt idx="293">
                  <c:v>-0.92827236652374268</c:v>
                </c:pt>
                <c:pt idx="294">
                  <c:v>-0.93825483322143555</c:v>
                </c:pt>
                <c:pt idx="295">
                  <c:v>-0.94823694229125977</c:v>
                </c:pt>
                <c:pt idx="296">
                  <c:v>-0.95821946859359741</c:v>
                </c:pt>
                <c:pt idx="297">
                  <c:v>-0.96820151805877686</c:v>
                </c:pt>
                <c:pt idx="298">
                  <c:v>-0.97818362712860107</c:v>
                </c:pt>
                <c:pt idx="299">
                  <c:v>-0.98816615343093872</c:v>
                </c:pt>
                <c:pt idx="300">
                  <c:v>-0.99814820289611816</c:v>
                </c:pt>
                <c:pt idx="301">
                  <c:v>-0.98816615343093872</c:v>
                </c:pt>
                <c:pt idx="302">
                  <c:v>-0.97818362712860107</c:v>
                </c:pt>
                <c:pt idx="303">
                  <c:v>-0.96820151805877686</c:v>
                </c:pt>
                <c:pt idx="304">
                  <c:v>-0.95821946859359741</c:v>
                </c:pt>
                <c:pt idx="305">
                  <c:v>-0.94823694229125977</c:v>
                </c:pt>
                <c:pt idx="306">
                  <c:v>-0.93825483322143555</c:v>
                </c:pt>
                <c:pt idx="307">
                  <c:v>-0.92827236652374268</c:v>
                </c:pt>
                <c:pt idx="308">
                  <c:v>-0.91829025745391846</c:v>
                </c:pt>
                <c:pt idx="309">
                  <c:v>-0.90830814838409424</c:v>
                </c:pt>
                <c:pt idx="310">
                  <c:v>-0.89832562208175659</c:v>
                </c:pt>
                <c:pt idx="311">
                  <c:v>-0.88834357261657715</c:v>
                </c:pt>
                <c:pt idx="312">
                  <c:v>-0.87836146354675293</c:v>
                </c:pt>
                <c:pt idx="313">
                  <c:v>-0.86837893724441528</c:v>
                </c:pt>
                <c:pt idx="314">
                  <c:v>-0.85839682817459106</c:v>
                </c:pt>
                <c:pt idx="315">
                  <c:v>-0.84841436147689819</c:v>
                </c:pt>
                <c:pt idx="316">
                  <c:v>-0.83843225240707397</c:v>
                </c:pt>
                <c:pt idx="317">
                  <c:v>-0.82845014333724976</c:v>
                </c:pt>
                <c:pt idx="318">
                  <c:v>-0.81846767663955688</c:v>
                </c:pt>
                <c:pt idx="319">
                  <c:v>-0.80848556756973267</c:v>
                </c:pt>
                <c:pt idx="320">
                  <c:v>-0.79850304126739502</c:v>
                </c:pt>
                <c:pt idx="321">
                  <c:v>-0.78852099180221558</c:v>
                </c:pt>
                <c:pt idx="322">
                  <c:v>-0.77853888273239136</c:v>
                </c:pt>
                <c:pt idx="323">
                  <c:v>-0.76855635643005371</c:v>
                </c:pt>
                <c:pt idx="324">
                  <c:v>-0.75857424736022949</c:v>
                </c:pt>
                <c:pt idx="325">
                  <c:v>-0.74859219789505005</c:v>
                </c:pt>
                <c:pt idx="326">
                  <c:v>-0.7386096715927124</c:v>
                </c:pt>
                <c:pt idx="327">
                  <c:v>-0.72862756252288818</c:v>
                </c:pt>
                <c:pt idx="328">
                  <c:v>-0.71864509582519531</c:v>
                </c:pt>
                <c:pt idx="329">
                  <c:v>-0.70866298675537109</c:v>
                </c:pt>
                <c:pt idx="330">
                  <c:v>-0.69868087768554688</c:v>
                </c:pt>
                <c:pt idx="331">
                  <c:v>-0.688698410987854</c:v>
                </c:pt>
                <c:pt idx="332">
                  <c:v>-0.67871630191802979</c:v>
                </c:pt>
                <c:pt idx="333">
                  <c:v>-0.66873419284820557</c:v>
                </c:pt>
                <c:pt idx="334">
                  <c:v>-0.65875166654586792</c:v>
                </c:pt>
                <c:pt idx="335">
                  <c:v>-0.64876961708068848</c:v>
                </c:pt>
                <c:pt idx="336">
                  <c:v>-0.63878709077835083</c:v>
                </c:pt>
                <c:pt idx="337">
                  <c:v>-0.62880498170852661</c:v>
                </c:pt>
                <c:pt idx="338">
                  <c:v>-0.61882287263870239</c:v>
                </c:pt>
                <c:pt idx="339">
                  <c:v>-0.60884040594100952</c:v>
                </c:pt>
                <c:pt idx="340">
                  <c:v>-0.5988582968711853</c:v>
                </c:pt>
                <c:pt idx="341">
                  <c:v>-0.58887583017349243</c:v>
                </c:pt>
                <c:pt idx="342">
                  <c:v>-0.57889372110366821</c:v>
                </c:pt>
                <c:pt idx="343">
                  <c:v>-0.56891161203384399</c:v>
                </c:pt>
                <c:pt idx="344">
                  <c:v>-0.55892908573150635</c:v>
                </c:pt>
                <c:pt idx="345">
                  <c:v>-0.5489470362663269</c:v>
                </c:pt>
                <c:pt idx="346">
                  <c:v>-0.53896492719650269</c:v>
                </c:pt>
                <c:pt idx="347">
                  <c:v>-0.52898240089416504</c:v>
                </c:pt>
                <c:pt idx="348">
                  <c:v>-0.51900029182434082</c:v>
                </c:pt>
                <c:pt idx="349">
                  <c:v>-0.50901782512664795</c:v>
                </c:pt>
                <c:pt idx="350">
                  <c:v>-0.49903571605682373</c:v>
                </c:pt>
                <c:pt idx="351">
                  <c:v>-0.4890536367893219</c:v>
                </c:pt>
                <c:pt idx="352">
                  <c:v>-0.47907114028930664</c:v>
                </c:pt>
                <c:pt idx="353">
                  <c:v>-0.46908903121948242</c:v>
                </c:pt>
                <c:pt idx="354">
                  <c:v>-0.4591069221496582</c:v>
                </c:pt>
                <c:pt idx="355">
                  <c:v>-0.44912442564964294</c:v>
                </c:pt>
                <c:pt idx="356">
                  <c:v>-0.43914234638214111</c:v>
                </c:pt>
                <c:pt idx="357">
                  <c:v>-0.42915984988212585</c:v>
                </c:pt>
                <c:pt idx="358">
                  <c:v>-0.41917774081230164</c:v>
                </c:pt>
                <c:pt idx="359">
                  <c:v>-0.40919563174247742</c:v>
                </c:pt>
                <c:pt idx="360">
                  <c:v>-0.39921313524246216</c:v>
                </c:pt>
                <c:pt idx="361">
                  <c:v>-0.38923105597496033</c:v>
                </c:pt>
                <c:pt idx="362">
                  <c:v>-0.37924855947494507</c:v>
                </c:pt>
                <c:pt idx="363">
                  <c:v>-0.36926645040512085</c:v>
                </c:pt>
                <c:pt idx="364">
                  <c:v>-0.35928434133529663</c:v>
                </c:pt>
                <c:pt idx="365">
                  <c:v>-0.34930184483528137</c:v>
                </c:pt>
                <c:pt idx="366">
                  <c:v>-0.33931976556777954</c:v>
                </c:pt>
                <c:pt idx="367">
                  <c:v>-0.32933765649795532</c:v>
                </c:pt>
                <c:pt idx="368">
                  <c:v>-0.31935515999794006</c:v>
                </c:pt>
                <c:pt idx="369">
                  <c:v>-0.30937305092811584</c:v>
                </c:pt>
                <c:pt idx="370">
                  <c:v>-0.29939055442810059</c:v>
                </c:pt>
                <c:pt idx="371">
                  <c:v>-0.28940847516059875</c:v>
                </c:pt>
                <c:pt idx="372">
                  <c:v>-0.27942636609077454</c:v>
                </c:pt>
                <c:pt idx="373">
                  <c:v>-0.26944386959075928</c:v>
                </c:pt>
                <c:pt idx="374">
                  <c:v>-0.25946176052093506</c:v>
                </c:pt>
                <c:pt idx="375">
                  <c:v>-0.24947966635227203</c:v>
                </c:pt>
                <c:pt idx="376">
                  <c:v>-0.23949716985225677</c:v>
                </c:pt>
                <c:pt idx="377">
                  <c:v>-0.22951507568359375</c:v>
                </c:pt>
                <c:pt idx="378">
                  <c:v>-0.21953257918357849</c:v>
                </c:pt>
                <c:pt idx="379">
                  <c:v>-0.20955047011375427</c:v>
                </c:pt>
                <c:pt idx="380">
                  <c:v>-0.19956837594509125</c:v>
                </c:pt>
                <c:pt idx="381">
                  <c:v>-0.18958587944507599</c:v>
                </c:pt>
                <c:pt idx="382">
                  <c:v>-0.17960378527641296</c:v>
                </c:pt>
                <c:pt idx="383">
                  <c:v>-0.16962128877639771</c:v>
                </c:pt>
                <c:pt idx="384">
                  <c:v>-0.15963917970657349</c:v>
                </c:pt>
                <c:pt idx="385">
                  <c:v>-0.14965708553791046</c:v>
                </c:pt>
                <c:pt idx="386">
                  <c:v>-0.1396745890378952</c:v>
                </c:pt>
                <c:pt idx="387">
                  <c:v>-0.12969249486923218</c:v>
                </c:pt>
                <c:pt idx="388">
                  <c:v>-0.11971039324998856</c:v>
                </c:pt>
                <c:pt idx="389">
                  <c:v>-0.1097278967499733</c:v>
                </c:pt>
                <c:pt idx="390">
                  <c:v>-9.9745795130729675E-2</c:v>
                </c:pt>
                <c:pt idx="391">
                  <c:v>-8.9763298630714417E-2</c:v>
                </c:pt>
                <c:pt idx="392">
                  <c:v>-7.9781197011470795E-2</c:v>
                </c:pt>
                <c:pt idx="393">
                  <c:v>-6.979910284280777E-2</c:v>
                </c:pt>
                <c:pt idx="394">
                  <c:v>-5.9816602617502213E-2</c:v>
                </c:pt>
                <c:pt idx="395">
                  <c:v>-4.9834504723548889E-2</c:v>
                </c:pt>
                <c:pt idx="396">
                  <c:v>-3.9852406829595566E-2</c:v>
                </c:pt>
                <c:pt idx="397">
                  <c:v>-2.9869908466935158E-2</c:v>
                </c:pt>
                <c:pt idx="398">
                  <c:v>-1.9887810572981834E-2</c:v>
                </c:pt>
                <c:pt idx="399">
                  <c:v>-9.905313141644001E-3</c:v>
                </c:pt>
                <c:pt idx="400">
                  <c:v>7.6785370765719563E-5</c:v>
                </c:pt>
              </c:numCache>
            </c:numRef>
          </c:xVal>
          <c:yVal>
            <c:numRef>
              <c:f>'Sensor2_0%'!$O$23:$O$62</c:f>
              <c:numCache>
                <c:formatCode>General</c:formatCode>
                <c:ptCount val="4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50-4369-9381-78CB6B39CBE9}"/>
            </c:ext>
          </c:extLst>
        </c:ser>
        <c:ser>
          <c:idx val="1"/>
          <c:order val="1"/>
          <c:tx>
            <c:v>15%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'Sensor2_0%'!#REF!</c:f>
              <c:numCache>
                <c:formatCode>General</c:formatCode>
                <c:ptCount val="401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0.7088165283203125</c:v>
                </c:pt>
                <c:pt idx="72">
                  <c:v>0.71879863739013672</c:v>
                </c:pt>
                <c:pt idx="73">
                  <c:v>0.72878116369247437</c:v>
                </c:pt>
                <c:pt idx="74">
                  <c:v>0.73876327276229858</c:v>
                </c:pt>
                <c:pt idx="75">
                  <c:v>0.74874573945999146</c:v>
                </c:pt>
                <c:pt idx="76">
                  <c:v>0.75872784852981567</c:v>
                </c:pt>
                <c:pt idx="77">
                  <c:v>0.76870995759963989</c:v>
                </c:pt>
                <c:pt idx="78">
                  <c:v>0.77869242429733276</c:v>
                </c:pt>
                <c:pt idx="79">
                  <c:v>0.78867453336715698</c:v>
                </c:pt>
                <c:pt idx="80">
                  <c:v>0.7986566424369812</c:v>
                </c:pt>
                <c:pt idx="81">
                  <c:v>0.80863910913467407</c:v>
                </c:pt>
                <c:pt idx="82">
                  <c:v>0.81862121820449829</c:v>
                </c:pt>
                <c:pt idx="83">
                  <c:v>0.82860374450683594</c:v>
                </c:pt>
                <c:pt idx="84">
                  <c:v>0.83858585357666016</c:v>
                </c:pt>
                <c:pt idx="85">
                  <c:v>0.8485679030418396</c:v>
                </c:pt>
                <c:pt idx="86">
                  <c:v>0.85855042934417725</c:v>
                </c:pt>
                <c:pt idx="87">
                  <c:v>0.86853253841400146</c:v>
                </c:pt>
                <c:pt idx="88">
                  <c:v>0.87851500511169434</c:v>
                </c:pt>
                <c:pt idx="89">
                  <c:v>0.88849711418151855</c:v>
                </c:pt>
                <c:pt idx="90">
                  <c:v>0.89847922325134277</c:v>
                </c:pt>
                <c:pt idx="91">
                  <c:v>0.90846168994903564</c:v>
                </c:pt>
                <c:pt idx="92">
                  <c:v>0.91844379901885986</c:v>
                </c:pt>
                <c:pt idx="93">
                  <c:v>0.92842590808868408</c:v>
                </c:pt>
                <c:pt idx="94">
                  <c:v>0.93840843439102173</c:v>
                </c:pt>
                <c:pt idx="95">
                  <c:v>0.94839048385620117</c:v>
                </c:pt>
                <c:pt idx="96">
                  <c:v>0.95837301015853882</c:v>
                </c:pt>
                <c:pt idx="97">
                  <c:v>0.96835511922836304</c:v>
                </c:pt>
                <c:pt idx="98">
                  <c:v>0.97833722829818726</c:v>
                </c:pt>
                <c:pt idx="99">
                  <c:v>0.98831969499588013</c:v>
                </c:pt>
                <c:pt idx="100">
                  <c:v>0.99830180406570435</c:v>
                </c:pt>
                <c:pt idx="101">
                  <c:v>0.98831969499588013</c:v>
                </c:pt>
                <c:pt idx="102">
                  <c:v>0.97833722829818726</c:v>
                </c:pt>
                <c:pt idx="103">
                  <c:v>0.96835511922836304</c:v>
                </c:pt>
                <c:pt idx="104">
                  <c:v>0.95837301015853882</c:v>
                </c:pt>
                <c:pt idx="105">
                  <c:v>0.94839048385620117</c:v>
                </c:pt>
                <c:pt idx="106">
                  <c:v>0.93840843439102173</c:v>
                </c:pt>
                <c:pt idx="107">
                  <c:v>0.92842590808868408</c:v>
                </c:pt>
                <c:pt idx="108">
                  <c:v>0.91844379901885986</c:v>
                </c:pt>
                <c:pt idx="109">
                  <c:v>0.90846168994903564</c:v>
                </c:pt>
                <c:pt idx="110">
                  <c:v>0.89847922325134277</c:v>
                </c:pt>
                <c:pt idx="111">
                  <c:v>0.88849711418151855</c:v>
                </c:pt>
                <c:pt idx="112">
                  <c:v>0.87851500511169434</c:v>
                </c:pt>
                <c:pt idx="113">
                  <c:v>0.86853253841400146</c:v>
                </c:pt>
                <c:pt idx="114">
                  <c:v>0.85855042934417725</c:v>
                </c:pt>
                <c:pt idx="115">
                  <c:v>0.8485679030418396</c:v>
                </c:pt>
                <c:pt idx="116">
                  <c:v>0.83858585357666016</c:v>
                </c:pt>
                <c:pt idx="117">
                  <c:v>0.82860374450683594</c:v>
                </c:pt>
                <c:pt idx="118">
                  <c:v>0.81862121820449829</c:v>
                </c:pt>
                <c:pt idx="119">
                  <c:v>0.80863910913467407</c:v>
                </c:pt>
                <c:pt idx="120">
                  <c:v>0.7986566424369812</c:v>
                </c:pt>
                <c:pt idx="121">
                  <c:v>0.78867453336715698</c:v>
                </c:pt>
                <c:pt idx="122">
                  <c:v>0.77869242429733276</c:v>
                </c:pt>
                <c:pt idx="123">
                  <c:v>0.76870995759963989</c:v>
                </c:pt>
                <c:pt idx="124">
                  <c:v>0.75872784852981567</c:v>
                </c:pt>
                <c:pt idx="125">
                  <c:v>0.74874573945999146</c:v>
                </c:pt>
                <c:pt idx="126">
                  <c:v>0.73876327276229858</c:v>
                </c:pt>
                <c:pt idx="127">
                  <c:v>0.72878116369247437</c:v>
                </c:pt>
                <c:pt idx="128">
                  <c:v>0.71879863739013672</c:v>
                </c:pt>
                <c:pt idx="129">
                  <c:v>0.7088165283203125</c:v>
                </c:pt>
                <c:pt idx="130">
                  <c:v>0.69883447885513306</c:v>
                </c:pt>
                <c:pt idx="131">
                  <c:v>0.68885195255279541</c:v>
                </c:pt>
                <c:pt idx="132">
                  <c:v>0.67886984348297119</c:v>
                </c:pt>
                <c:pt idx="133">
                  <c:v>0.66888773441314697</c:v>
                </c:pt>
                <c:pt idx="134">
                  <c:v>0.6589052677154541</c:v>
                </c:pt>
                <c:pt idx="135">
                  <c:v>0.64892315864562988</c:v>
                </c:pt>
                <c:pt idx="136">
                  <c:v>0.63894069194793701</c:v>
                </c:pt>
                <c:pt idx="137">
                  <c:v>0.62895858287811279</c:v>
                </c:pt>
                <c:pt idx="138">
                  <c:v>0.61897647380828857</c:v>
                </c:pt>
                <c:pt idx="139">
                  <c:v>0.60899394750595093</c:v>
                </c:pt>
                <c:pt idx="140">
                  <c:v>0.59901189804077148</c:v>
                </c:pt>
                <c:pt idx="141">
                  <c:v>0.58902937173843384</c:v>
                </c:pt>
                <c:pt idx="142">
                  <c:v>0.57904726266860962</c:v>
                </c:pt>
                <c:pt idx="143">
                  <c:v>0.5690651535987854</c:v>
                </c:pt>
                <c:pt idx="144">
                  <c:v>0.55908268690109253</c:v>
                </c:pt>
                <c:pt idx="145">
                  <c:v>0.54910057783126831</c:v>
                </c:pt>
                <c:pt idx="146">
                  <c:v>0.53911846876144409</c:v>
                </c:pt>
                <c:pt idx="147">
                  <c:v>0.52913600206375122</c:v>
                </c:pt>
                <c:pt idx="148">
                  <c:v>0.519153892993927</c:v>
                </c:pt>
                <c:pt idx="149">
                  <c:v>0.50917136669158936</c:v>
                </c:pt>
                <c:pt idx="150">
                  <c:v>0.49918928742408752</c:v>
                </c:pt>
                <c:pt idx="151">
                  <c:v>0.48920720815658569</c:v>
                </c:pt>
                <c:pt idx="152">
                  <c:v>0.47922471165657043</c:v>
                </c:pt>
                <c:pt idx="153">
                  <c:v>0.46924260258674622</c:v>
                </c:pt>
                <c:pt idx="154">
                  <c:v>0.459260493516922</c:v>
                </c:pt>
                <c:pt idx="155">
                  <c:v>0.44927799701690674</c:v>
                </c:pt>
                <c:pt idx="156">
                  <c:v>0.43929591774940491</c:v>
                </c:pt>
                <c:pt idx="157">
                  <c:v>0.42931342124938965</c:v>
                </c:pt>
                <c:pt idx="158">
                  <c:v>0.41933131217956543</c:v>
                </c:pt>
                <c:pt idx="159">
                  <c:v>0.40934920310974121</c:v>
                </c:pt>
                <c:pt idx="160">
                  <c:v>0.39936670660972595</c:v>
                </c:pt>
                <c:pt idx="161">
                  <c:v>0.38938462734222412</c:v>
                </c:pt>
                <c:pt idx="162">
                  <c:v>0.37940210103988647</c:v>
                </c:pt>
                <c:pt idx="163">
                  <c:v>0.36942002177238464</c:v>
                </c:pt>
                <c:pt idx="164">
                  <c:v>0.35943791270256042</c:v>
                </c:pt>
                <c:pt idx="165">
                  <c:v>0.34945541620254517</c:v>
                </c:pt>
                <c:pt idx="166">
                  <c:v>0.33947333693504333</c:v>
                </c:pt>
                <c:pt idx="167">
                  <c:v>0.32949122786521912</c:v>
                </c:pt>
                <c:pt idx="168">
                  <c:v>0.31950873136520386</c:v>
                </c:pt>
                <c:pt idx="169">
                  <c:v>0.30952662229537964</c:v>
                </c:pt>
                <c:pt idx="170">
                  <c:v>0.29954412579536438</c:v>
                </c:pt>
                <c:pt idx="171">
                  <c:v>0.28956204652786255</c:v>
                </c:pt>
                <c:pt idx="172">
                  <c:v>0.27957993745803833</c:v>
                </c:pt>
                <c:pt idx="173">
                  <c:v>0.26959744095802307</c:v>
                </c:pt>
                <c:pt idx="174">
                  <c:v>0.25961533188819885</c:v>
                </c:pt>
                <c:pt idx="175">
                  <c:v>0.24963323771953583</c:v>
                </c:pt>
                <c:pt idx="176">
                  <c:v>0.23965074121952057</c:v>
                </c:pt>
                <c:pt idx="177">
                  <c:v>0.22966864705085754</c:v>
                </c:pt>
                <c:pt idx="178">
                  <c:v>0.21968615055084229</c:v>
                </c:pt>
                <c:pt idx="179">
                  <c:v>0.20970404148101807</c:v>
                </c:pt>
                <c:pt idx="180">
                  <c:v>0.19972194731235504</c:v>
                </c:pt>
                <c:pt idx="181">
                  <c:v>0.18973945081233978</c:v>
                </c:pt>
                <c:pt idx="182">
                  <c:v>0.17975735664367676</c:v>
                </c:pt>
                <c:pt idx="183">
                  <c:v>0.1697748601436615</c:v>
                </c:pt>
                <c:pt idx="184">
                  <c:v>0.15979275107383728</c:v>
                </c:pt>
                <c:pt idx="185">
                  <c:v>0.14981065690517426</c:v>
                </c:pt>
                <c:pt idx="186">
                  <c:v>0.139828160405159</c:v>
                </c:pt>
                <c:pt idx="187">
                  <c:v>0.12984606623649597</c:v>
                </c:pt>
                <c:pt idx="188">
                  <c:v>0.11986396461725235</c:v>
                </c:pt>
                <c:pt idx="189">
                  <c:v>0.10988146811723709</c:v>
                </c:pt>
                <c:pt idx="190">
                  <c:v>9.9899366497993469E-2</c:v>
                </c:pt>
                <c:pt idx="191">
                  <c:v>8.991686999797821E-2</c:v>
                </c:pt>
                <c:pt idx="192">
                  <c:v>7.9934768378734589E-2</c:v>
                </c:pt>
                <c:pt idx="193">
                  <c:v>6.9952674210071564E-2</c:v>
                </c:pt>
                <c:pt idx="194">
                  <c:v>5.9970173984766006E-2</c:v>
                </c:pt>
                <c:pt idx="195">
                  <c:v>4.9988076090812683E-2</c:v>
                </c:pt>
                <c:pt idx="196">
                  <c:v>4.000597819685936E-2</c:v>
                </c:pt>
                <c:pt idx="197">
                  <c:v>3.0023479834198952E-2</c:v>
                </c:pt>
                <c:pt idx="198">
                  <c:v>2.0041381940245628E-2</c:v>
                </c:pt>
                <c:pt idx="199">
                  <c:v>1.005888357758522E-2</c:v>
                </c:pt>
                <c:pt idx="200">
                  <c:v>7.6785370765719563E-5</c:v>
                </c:pt>
                <c:pt idx="201">
                  <c:v>-9.905313141644001E-3</c:v>
                </c:pt>
                <c:pt idx="202">
                  <c:v>-1.9887810572981834E-2</c:v>
                </c:pt>
                <c:pt idx="203">
                  <c:v>-2.9869908466935158E-2</c:v>
                </c:pt>
                <c:pt idx="204">
                  <c:v>-3.9852406829595566E-2</c:v>
                </c:pt>
                <c:pt idx="205">
                  <c:v>-4.9834504723548889E-2</c:v>
                </c:pt>
                <c:pt idx="206">
                  <c:v>-5.9816602617502213E-2</c:v>
                </c:pt>
                <c:pt idx="207">
                  <c:v>-6.979910284280777E-2</c:v>
                </c:pt>
                <c:pt idx="208">
                  <c:v>-7.9781197011470795E-2</c:v>
                </c:pt>
                <c:pt idx="209">
                  <c:v>-8.9763298630714417E-2</c:v>
                </c:pt>
                <c:pt idx="210">
                  <c:v>-9.9745795130729675E-2</c:v>
                </c:pt>
                <c:pt idx="211">
                  <c:v>-0.1097278967499733</c:v>
                </c:pt>
                <c:pt idx="212">
                  <c:v>-0.11971039324998856</c:v>
                </c:pt>
                <c:pt idx="213">
                  <c:v>-0.12969249486923218</c:v>
                </c:pt>
                <c:pt idx="214">
                  <c:v>-0.1396745890378952</c:v>
                </c:pt>
                <c:pt idx="215">
                  <c:v>-0.14965708553791046</c:v>
                </c:pt>
                <c:pt idx="216">
                  <c:v>-0.15963917970657349</c:v>
                </c:pt>
                <c:pt idx="217">
                  <c:v>-0.16962128877639771</c:v>
                </c:pt>
                <c:pt idx="218">
                  <c:v>-0.17960378527641296</c:v>
                </c:pt>
                <c:pt idx="219">
                  <c:v>-0.18958587944507599</c:v>
                </c:pt>
                <c:pt idx="220">
                  <c:v>-0.19956837594509125</c:v>
                </c:pt>
                <c:pt idx="221">
                  <c:v>-0.20955047011375427</c:v>
                </c:pt>
                <c:pt idx="222">
                  <c:v>-0.21953257918357849</c:v>
                </c:pt>
                <c:pt idx="223">
                  <c:v>-0.22951507568359375</c:v>
                </c:pt>
                <c:pt idx="224">
                  <c:v>-0.23949716985225677</c:v>
                </c:pt>
                <c:pt idx="225">
                  <c:v>-0.24947966635227203</c:v>
                </c:pt>
                <c:pt idx="226">
                  <c:v>-0.25946176052093506</c:v>
                </c:pt>
                <c:pt idx="227">
                  <c:v>-0.26944386959075928</c:v>
                </c:pt>
                <c:pt idx="228">
                  <c:v>-0.27942636609077454</c:v>
                </c:pt>
                <c:pt idx="229">
                  <c:v>-0.28940847516059875</c:v>
                </c:pt>
                <c:pt idx="230">
                  <c:v>-0.29939055442810059</c:v>
                </c:pt>
                <c:pt idx="231">
                  <c:v>-0.30937305092811584</c:v>
                </c:pt>
                <c:pt idx="232">
                  <c:v>-0.31935515999794006</c:v>
                </c:pt>
                <c:pt idx="233">
                  <c:v>-0.32933765649795532</c:v>
                </c:pt>
                <c:pt idx="234">
                  <c:v>-0.33931976556777954</c:v>
                </c:pt>
                <c:pt idx="235">
                  <c:v>-0.34930184483528137</c:v>
                </c:pt>
                <c:pt idx="236">
                  <c:v>-0.35928434133529663</c:v>
                </c:pt>
                <c:pt idx="237">
                  <c:v>-0.36926645040512085</c:v>
                </c:pt>
                <c:pt idx="238">
                  <c:v>-0.37924855947494507</c:v>
                </c:pt>
                <c:pt idx="239">
                  <c:v>-0.38923105597496033</c:v>
                </c:pt>
                <c:pt idx="240">
                  <c:v>-0.39921313524246216</c:v>
                </c:pt>
                <c:pt idx="241">
                  <c:v>-0.40919563174247742</c:v>
                </c:pt>
                <c:pt idx="242">
                  <c:v>-0.41917774081230164</c:v>
                </c:pt>
                <c:pt idx="243">
                  <c:v>-0.42915984988212585</c:v>
                </c:pt>
                <c:pt idx="244">
                  <c:v>-0.43914234638214111</c:v>
                </c:pt>
                <c:pt idx="245">
                  <c:v>-0.44912442564964294</c:v>
                </c:pt>
                <c:pt idx="246">
                  <c:v>-0.4591069221496582</c:v>
                </c:pt>
                <c:pt idx="247">
                  <c:v>-0.46908903121948242</c:v>
                </c:pt>
                <c:pt idx="248">
                  <c:v>-0.47907114028930664</c:v>
                </c:pt>
                <c:pt idx="249">
                  <c:v>-0.4890536367893219</c:v>
                </c:pt>
                <c:pt idx="250">
                  <c:v>-0.49903571605682373</c:v>
                </c:pt>
                <c:pt idx="251">
                  <c:v>-0.50901782512664795</c:v>
                </c:pt>
                <c:pt idx="252">
                  <c:v>-0.51900029182434082</c:v>
                </c:pt>
                <c:pt idx="253">
                  <c:v>-0.52898240089416504</c:v>
                </c:pt>
                <c:pt idx="254">
                  <c:v>-0.53896492719650269</c:v>
                </c:pt>
                <c:pt idx="255">
                  <c:v>-0.5489470362663269</c:v>
                </c:pt>
                <c:pt idx="256">
                  <c:v>-0.55892908573150635</c:v>
                </c:pt>
                <c:pt idx="257">
                  <c:v>-0.56891161203384399</c:v>
                </c:pt>
                <c:pt idx="258">
                  <c:v>-0.57889372110366821</c:v>
                </c:pt>
                <c:pt idx="259">
                  <c:v>-0.58887583017349243</c:v>
                </c:pt>
                <c:pt idx="260">
                  <c:v>-0.5988582968711853</c:v>
                </c:pt>
                <c:pt idx="261">
                  <c:v>-0.60884040594100952</c:v>
                </c:pt>
                <c:pt idx="262">
                  <c:v>-0.61882287263870239</c:v>
                </c:pt>
                <c:pt idx="263">
                  <c:v>-0.62880498170852661</c:v>
                </c:pt>
                <c:pt idx="264">
                  <c:v>-0.63878709077835083</c:v>
                </c:pt>
                <c:pt idx="265">
                  <c:v>-0.64876961708068848</c:v>
                </c:pt>
                <c:pt idx="266">
                  <c:v>-0.65875166654586792</c:v>
                </c:pt>
                <c:pt idx="267">
                  <c:v>-0.66873419284820557</c:v>
                </c:pt>
                <c:pt idx="268">
                  <c:v>-0.67871630191802979</c:v>
                </c:pt>
                <c:pt idx="269">
                  <c:v>-0.688698410987854</c:v>
                </c:pt>
                <c:pt idx="270">
                  <c:v>-0.69868087768554688</c:v>
                </c:pt>
                <c:pt idx="271">
                  <c:v>-0.70866298675537109</c:v>
                </c:pt>
                <c:pt idx="272">
                  <c:v>-0.71864509582519531</c:v>
                </c:pt>
                <c:pt idx="273">
                  <c:v>-0.72862756252288818</c:v>
                </c:pt>
                <c:pt idx="274">
                  <c:v>-0.7386096715927124</c:v>
                </c:pt>
                <c:pt idx="275">
                  <c:v>-0.74859219789505005</c:v>
                </c:pt>
                <c:pt idx="276">
                  <c:v>-0.75857424736022949</c:v>
                </c:pt>
                <c:pt idx="277">
                  <c:v>-0.76855635643005371</c:v>
                </c:pt>
                <c:pt idx="278">
                  <c:v>-0.77853888273239136</c:v>
                </c:pt>
                <c:pt idx="279">
                  <c:v>-0.78852099180221558</c:v>
                </c:pt>
                <c:pt idx="280">
                  <c:v>-0.79850304126739502</c:v>
                </c:pt>
                <c:pt idx="281">
                  <c:v>-0.80848556756973267</c:v>
                </c:pt>
                <c:pt idx="282">
                  <c:v>-0.81846767663955688</c:v>
                </c:pt>
                <c:pt idx="283">
                  <c:v>-0.82845014333724976</c:v>
                </c:pt>
                <c:pt idx="284">
                  <c:v>-0.83843225240707397</c:v>
                </c:pt>
                <c:pt idx="285">
                  <c:v>-0.84841436147689819</c:v>
                </c:pt>
                <c:pt idx="286">
                  <c:v>-0.85839682817459106</c:v>
                </c:pt>
                <c:pt idx="287">
                  <c:v>-0.86837893724441528</c:v>
                </c:pt>
                <c:pt idx="288">
                  <c:v>-0.87836146354675293</c:v>
                </c:pt>
                <c:pt idx="289">
                  <c:v>-0.88834357261657715</c:v>
                </c:pt>
                <c:pt idx="290">
                  <c:v>-0.89832562208175659</c:v>
                </c:pt>
                <c:pt idx="291">
                  <c:v>-0.90830814838409424</c:v>
                </c:pt>
                <c:pt idx="292">
                  <c:v>-0.91829025745391846</c:v>
                </c:pt>
                <c:pt idx="293">
                  <c:v>-0.92827236652374268</c:v>
                </c:pt>
                <c:pt idx="294">
                  <c:v>-0.93825483322143555</c:v>
                </c:pt>
                <c:pt idx="295">
                  <c:v>-0.94823694229125977</c:v>
                </c:pt>
                <c:pt idx="296">
                  <c:v>-0.95821946859359741</c:v>
                </c:pt>
                <c:pt idx="297">
                  <c:v>-0.96820151805877686</c:v>
                </c:pt>
                <c:pt idx="298">
                  <c:v>-0.97818362712860107</c:v>
                </c:pt>
                <c:pt idx="299">
                  <c:v>-0.98816615343093872</c:v>
                </c:pt>
                <c:pt idx="300">
                  <c:v>-0.99814820289611816</c:v>
                </c:pt>
                <c:pt idx="301">
                  <c:v>-0.98816615343093872</c:v>
                </c:pt>
                <c:pt idx="302">
                  <c:v>-0.97818362712860107</c:v>
                </c:pt>
                <c:pt idx="303">
                  <c:v>-0.96820151805877686</c:v>
                </c:pt>
                <c:pt idx="304">
                  <c:v>-0.95821946859359741</c:v>
                </c:pt>
                <c:pt idx="305">
                  <c:v>-0.94823694229125977</c:v>
                </c:pt>
                <c:pt idx="306">
                  <c:v>-0.93825483322143555</c:v>
                </c:pt>
                <c:pt idx="307">
                  <c:v>-0.92827236652374268</c:v>
                </c:pt>
                <c:pt idx="308">
                  <c:v>-0.91829025745391846</c:v>
                </c:pt>
                <c:pt idx="309">
                  <c:v>-0.90830814838409424</c:v>
                </c:pt>
                <c:pt idx="310">
                  <c:v>-0.89832562208175659</c:v>
                </c:pt>
                <c:pt idx="311">
                  <c:v>-0.88834357261657715</c:v>
                </c:pt>
                <c:pt idx="312">
                  <c:v>-0.87836146354675293</c:v>
                </c:pt>
                <c:pt idx="313">
                  <c:v>-0.86837893724441528</c:v>
                </c:pt>
                <c:pt idx="314">
                  <c:v>-0.85839682817459106</c:v>
                </c:pt>
                <c:pt idx="315">
                  <c:v>-0.84841436147689819</c:v>
                </c:pt>
                <c:pt idx="316">
                  <c:v>-0.83843225240707397</c:v>
                </c:pt>
                <c:pt idx="317">
                  <c:v>-0.82845014333724976</c:v>
                </c:pt>
                <c:pt idx="318">
                  <c:v>-0.81846767663955688</c:v>
                </c:pt>
                <c:pt idx="319">
                  <c:v>-0.80848556756973267</c:v>
                </c:pt>
                <c:pt idx="320">
                  <c:v>-0.79850304126739502</c:v>
                </c:pt>
                <c:pt idx="321">
                  <c:v>-0.78852099180221558</c:v>
                </c:pt>
                <c:pt idx="322">
                  <c:v>-0.77853888273239136</c:v>
                </c:pt>
                <c:pt idx="323">
                  <c:v>-0.76855635643005371</c:v>
                </c:pt>
                <c:pt idx="324">
                  <c:v>-0.75857424736022949</c:v>
                </c:pt>
                <c:pt idx="325">
                  <c:v>-0.74859219789505005</c:v>
                </c:pt>
                <c:pt idx="326">
                  <c:v>-0.7386096715927124</c:v>
                </c:pt>
                <c:pt idx="327">
                  <c:v>-0.72862756252288818</c:v>
                </c:pt>
                <c:pt idx="328">
                  <c:v>-0.71864509582519531</c:v>
                </c:pt>
                <c:pt idx="329">
                  <c:v>-0.70866298675537109</c:v>
                </c:pt>
                <c:pt idx="330">
                  <c:v>-0.69868087768554688</c:v>
                </c:pt>
                <c:pt idx="331">
                  <c:v>-0.688698410987854</c:v>
                </c:pt>
                <c:pt idx="332">
                  <c:v>-0.67871630191802979</c:v>
                </c:pt>
                <c:pt idx="333">
                  <c:v>-0.66873419284820557</c:v>
                </c:pt>
                <c:pt idx="334">
                  <c:v>-0.65875166654586792</c:v>
                </c:pt>
                <c:pt idx="335">
                  <c:v>-0.64876961708068848</c:v>
                </c:pt>
                <c:pt idx="336">
                  <c:v>-0.63878709077835083</c:v>
                </c:pt>
                <c:pt idx="337">
                  <c:v>-0.62880498170852661</c:v>
                </c:pt>
                <c:pt idx="338">
                  <c:v>-0.61882287263870239</c:v>
                </c:pt>
                <c:pt idx="339">
                  <c:v>-0.60884040594100952</c:v>
                </c:pt>
                <c:pt idx="340">
                  <c:v>-0.5988582968711853</c:v>
                </c:pt>
                <c:pt idx="341">
                  <c:v>-0.58887583017349243</c:v>
                </c:pt>
                <c:pt idx="342">
                  <c:v>-0.57889372110366821</c:v>
                </c:pt>
                <c:pt idx="343">
                  <c:v>-0.56891161203384399</c:v>
                </c:pt>
                <c:pt idx="344">
                  <c:v>-0.55892908573150635</c:v>
                </c:pt>
                <c:pt idx="345">
                  <c:v>-0.5489470362663269</c:v>
                </c:pt>
                <c:pt idx="346">
                  <c:v>-0.53896492719650269</c:v>
                </c:pt>
                <c:pt idx="347">
                  <c:v>-0.52898240089416504</c:v>
                </c:pt>
                <c:pt idx="348">
                  <c:v>-0.51900029182434082</c:v>
                </c:pt>
                <c:pt idx="349">
                  <c:v>-0.50901782512664795</c:v>
                </c:pt>
                <c:pt idx="350">
                  <c:v>-0.49903571605682373</c:v>
                </c:pt>
                <c:pt idx="351">
                  <c:v>-0.4890536367893219</c:v>
                </c:pt>
                <c:pt idx="352">
                  <c:v>-0.47907114028930664</c:v>
                </c:pt>
                <c:pt idx="353">
                  <c:v>-0.46908903121948242</c:v>
                </c:pt>
                <c:pt idx="354">
                  <c:v>-0.4591069221496582</c:v>
                </c:pt>
                <c:pt idx="355">
                  <c:v>-0.44912442564964294</c:v>
                </c:pt>
                <c:pt idx="356">
                  <c:v>-0.43914234638214111</c:v>
                </c:pt>
                <c:pt idx="357">
                  <c:v>-0.42915984988212585</c:v>
                </c:pt>
                <c:pt idx="358">
                  <c:v>-0.41917774081230164</c:v>
                </c:pt>
                <c:pt idx="359">
                  <c:v>-0.40919563174247742</c:v>
                </c:pt>
                <c:pt idx="360">
                  <c:v>-0.39921313524246216</c:v>
                </c:pt>
                <c:pt idx="361">
                  <c:v>-0.38923105597496033</c:v>
                </c:pt>
                <c:pt idx="362">
                  <c:v>-0.37924855947494507</c:v>
                </c:pt>
                <c:pt idx="363">
                  <c:v>-0.36926645040512085</c:v>
                </c:pt>
                <c:pt idx="364">
                  <c:v>-0.35928434133529663</c:v>
                </c:pt>
                <c:pt idx="365">
                  <c:v>-0.34930184483528137</c:v>
                </c:pt>
                <c:pt idx="366">
                  <c:v>-0.33931976556777954</c:v>
                </c:pt>
                <c:pt idx="367">
                  <c:v>-0.32933765649795532</c:v>
                </c:pt>
                <c:pt idx="368">
                  <c:v>-0.31935515999794006</c:v>
                </c:pt>
                <c:pt idx="369">
                  <c:v>-0.30937305092811584</c:v>
                </c:pt>
                <c:pt idx="370">
                  <c:v>-0.29939055442810059</c:v>
                </c:pt>
                <c:pt idx="371">
                  <c:v>-0.28940847516059875</c:v>
                </c:pt>
                <c:pt idx="372">
                  <c:v>-0.27942636609077454</c:v>
                </c:pt>
                <c:pt idx="373">
                  <c:v>-0.26944386959075928</c:v>
                </c:pt>
                <c:pt idx="374">
                  <c:v>-0.25946176052093506</c:v>
                </c:pt>
                <c:pt idx="375">
                  <c:v>-0.24947966635227203</c:v>
                </c:pt>
                <c:pt idx="376">
                  <c:v>-0.23949716985225677</c:v>
                </c:pt>
                <c:pt idx="377">
                  <c:v>-0.22951507568359375</c:v>
                </c:pt>
                <c:pt idx="378">
                  <c:v>-0.21953257918357849</c:v>
                </c:pt>
                <c:pt idx="379">
                  <c:v>-0.20955047011375427</c:v>
                </c:pt>
                <c:pt idx="380">
                  <c:v>-0.19956837594509125</c:v>
                </c:pt>
                <c:pt idx="381">
                  <c:v>-0.18958587944507599</c:v>
                </c:pt>
                <c:pt idx="382">
                  <c:v>-0.17960378527641296</c:v>
                </c:pt>
                <c:pt idx="383">
                  <c:v>-0.16962128877639771</c:v>
                </c:pt>
                <c:pt idx="384">
                  <c:v>-0.15963917970657349</c:v>
                </c:pt>
                <c:pt idx="385">
                  <c:v>-0.14965708553791046</c:v>
                </c:pt>
                <c:pt idx="386">
                  <c:v>-0.1396745890378952</c:v>
                </c:pt>
                <c:pt idx="387">
                  <c:v>-0.12969249486923218</c:v>
                </c:pt>
                <c:pt idx="388">
                  <c:v>-0.11971039324998856</c:v>
                </c:pt>
                <c:pt idx="389">
                  <c:v>-0.1097278967499733</c:v>
                </c:pt>
                <c:pt idx="390">
                  <c:v>-9.9745795130729675E-2</c:v>
                </c:pt>
                <c:pt idx="391">
                  <c:v>-8.9763298630714417E-2</c:v>
                </c:pt>
                <c:pt idx="392">
                  <c:v>-7.9781197011470795E-2</c:v>
                </c:pt>
                <c:pt idx="393">
                  <c:v>-6.979910284280777E-2</c:v>
                </c:pt>
                <c:pt idx="394">
                  <c:v>-5.9816602617502213E-2</c:v>
                </c:pt>
                <c:pt idx="395">
                  <c:v>-4.9834504723548889E-2</c:v>
                </c:pt>
                <c:pt idx="396">
                  <c:v>-3.9852406829595566E-2</c:v>
                </c:pt>
                <c:pt idx="397">
                  <c:v>-2.9869908466935158E-2</c:v>
                </c:pt>
                <c:pt idx="398">
                  <c:v>-1.9887810572981834E-2</c:v>
                </c:pt>
                <c:pt idx="399">
                  <c:v>-9.905313141644001E-3</c:v>
                </c:pt>
                <c:pt idx="400">
                  <c:v>7.6785370765719563E-5</c:v>
                </c:pt>
              </c:numCache>
            </c:numRef>
          </c:xVal>
          <c:yVal>
            <c:numRef>
              <c:f>'Sensor2_0%'!$P$23:$P$62</c:f>
              <c:numCache>
                <c:formatCode>General</c:formatCode>
                <c:ptCount val="4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50-4369-9381-78CB6B39CBE9}"/>
            </c:ext>
          </c:extLst>
        </c:ser>
        <c:ser>
          <c:idx val="2"/>
          <c:order val="2"/>
          <c:tx>
            <c:v>30%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'Sensor2_0%'!#REF!</c:f>
              <c:numCache>
                <c:formatCode>General</c:formatCode>
                <c:ptCount val="401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0.7088165283203125</c:v>
                </c:pt>
                <c:pt idx="72">
                  <c:v>0.71879863739013672</c:v>
                </c:pt>
                <c:pt idx="73">
                  <c:v>0.72878116369247437</c:v>
                </c:pt>
                <c:pt idx="74">
                  <c:v>0.73876327276229858</c:v>
                </c:pt>
                <c:pt idx="75">
                  <c:v>0.74874573945999146</c:v>
                </c:pt>
                <c:pt idx="76">
                  <c:v>0.75872784852981567</c:v>
                </c:pt>
                <c:pt idx="77">
                  <c:v>0.76870995759963989</c:v>
                </c:pt>
                <c:pt idx="78">
                  <c:v>0.77869242429733276</c:v>
                </c:pt>
                <c:pt idx="79">
                  <c:v>0.78867453336715698</c:v>
                </c:pt>
                <c:pt idx="80">
                  <c:v>0.7986566424369812</c:v>
                </c:pt>
                <c:pt idx="81">
                  <c:v>0.80863910913467407</c:v>
                </c:pt>
                <c:pt idx="82">
                  <c:v>0.81862121820449829</c:v>
                </c:pt>
                <c:pt idx="83">
                  <c:v>0.82860374450683594</c:v>
                </c:pt>
                <c:pt idx="84">
                  <c:v>0.83858585357666016</c:v>
                </c:pt>
                <c:pt idx="85">
                  <c:v>0.8485679030418396</c:v>
                </c:pt>
                <c:pt idx="86">
                  <c:v>0.85855042934417725</c:v>
                </c:pt>
                <c:pt idx="87">
                  <c:v>0.86853253841400146</c:v>
                </c:pt>
                <c:pt idx="88">
                  <c:v>0.87851500511169434</c:v>
                </c:pt>
                <c:pt idx="89">
                  <c:v>0.88849711418151855</c:v>
                </c:pt>
                <c:pt idx="90">
                  <c:v>0.89847922325134277</c:v>
                </c:pt>
                <c:pt idx="91">
                  <c:v>0.90846168994903564</c:v>
                </c:pt>
                <c:pt idx="92">
                  <c:v>0.91844379901885986</c:v>
                </c:pt>
                <c:pt idx="93">
                  <c:v>0.92842590808868408</c:v>
                </c:pt>
                <c:pt idx="94">
                  <c:v>0.93840843439102173</c:v>
                </c:pt>
                <c:pt idx="95">
                  <c:v>0.94839048385620117</c:v>
                </c:pt>
                <c:pt idx="96">
                  <c:v>0.95837301015853882</c:v>
                </c:pt>
                <c:pt idx="97">
                  <c:v>0.96835511922836304</c:v>
                </c:pt>
                <c:pt idx="98">
                  <c:v>0.97833722829818726</c:v>
                </c:pt>
                <c:pt idx="99">
                  <c:v>0.98831969499588013</c:v>
                </c:pt>
                <c:pt idx="100">
                  <c:v>0.99830180406570435</c:v>
                </c:pt>
                <c:pt idx="101">
                  <c:v>0.98831969499588013</c:v>
                </c:pt>
                <c:pt idx="102">
                  <c:v>0.97833722829818726</c:v>
                </c:pt>
                <c:pt idx="103">
                  <c:v>0.96835511922836304</c:v>
                </c:pt>
                <c:pt idx="104">
                  <c:v>0.95837301015853882</c:v>
                </c:pt>
                <c:pt idx="105">
                  <c:v>0.94839048385620117</c:v>
                </c:pt>
                <c:pt idx="106">
                  <c:v>0.93840843439102173</c:v>
                </c:pt>
                <c:pt idx="107">
                  <c:v>0.92842590808868408</c:v>
                </c:pt>
                <c:pt idx="108">
                  <c:v>0.91844379901885986</c:v>
                </c:pt>
                <c:pt idx="109">
                  <c:v>0.90846168994903564</c:v>
                </c:pt>
                <c:pt idx="110">
                  <c:v>0.89847922325134277</c:v>
                </c:pt>
                <c:pt idx="111">
                  <c:v>0.88849711418151855</c:v>
                </c:pt>
                <c:pt idx="112">
                  <c:v>0.87851500511169434</c:v>
                </c:pt>
                <c:pt idx="113">
                  <c:v>0.86853253841400146</c:v>
                </c:pt>
                <c:pt idx="114">
                  <c:v>0.85855042934417725</c:v>
                </c:pt>
                <c:pt idx="115">
                  <c:v>0.8485679030418396</c:v>
                </c:pt>
                <c:pt idx="116">
                  <c:v>0.83858585357666016</c:v>
                </c:pt>
                <c:pt idx="117">
                  <c:v>0.82860374450683594</c:v>
                </c:pt>
                <c:pt idx="118">
                  <c:v>0.81862121820449829</c:v>
                </c:pt>
                <c:pt idx="119">
                  <c:v>0.80863910913467407</c:v>
                </c:pt>
                <c:pt idx="120">
                  <c:v>0.7986566424369812</c:v>
                </c:pt>
                <c:pt idx="121">
                  <c:v>0.78867453336715698</c:v>
                </c:pt>
                <c:pt idx="122">
                  <c:v>0.77869242429733276</c:v>
                </c:pt>
                <c:pt idx="123">
                  <c:v>0.76870995759963989</c:v>
                </c:pt>
                <c:pt idx="124">
                  <c:v>0.75872784852981567</c:v>
                </c:pt>
                <c:pt idx="125">
                  <c:v>0.74874573945999146</c:v>
                </c:pt>
                <c:pt idx="126">
                  <c:v>0.73876327276229858</c:v>
                </c:pt>
                <c:pt idx="127">
                  <c:v>0.72878116369247437</c:v>
                </c:pt>
                <c:pt idx="128">
                  <c:v>0.71879863739013672</c:v>
                </c:pt>
                <c:pt idx="129">
                  <c:v>0.7088165283203125</c:v>
                </c:pt>
                <c:pt idx="130">
                  <c:v>0.69883447885513306</c:v>
                </c:pt>
                <c:pt idx="131">
                  <c:v>0.68885195255279541</c:v>
                </c:pt>
                <c:pt idx="132">
                  <c:v>0.67886984348297119</c:v>
                </c:pt>
                <c:pt idx="133">
                  <c:v>0.66888773441314697</c:v>
                </c:pt>
                <c:pt idx="134">
                  <c:v>0.6589052677154541</c:v>
                </c:pt>
                <c:pt idx="135">
                  <c:v>0.64892315864562988</c:v>
                </c:pt>
                <c:pt idx="136">
                  <c:v>0.63894069194793701</c:v>
                </c:pt>
                <c:pt idx="137">
                  <c:v>0.62895858287811279</c:v>
                </c:pt>
                <c:pt idx="138">
                  <c:v>0.61897647380828857</c:v>
                </c:pt>
                <c:pt idx="139">
                  <c:v>0.60899394750595093</c:v>
                </c:pt>
                <c:pt idx="140">
                  <c:v>0.59901189804077148</c:v>
                </c:pt>
                <c:pt idx="141">
                  <c:v>0.58902937173843384</c:v>
                </c:pt>
                <c:pt idx="142">
                  <c:v>0.57904726266860962</c:v>
                </c:pt>
                <c:pt idx="143">
                  <c:v>0.5690651535987854</c:v>
                </c:pt>
                <c:pt idx="144">
                  <c:v>0.55908268690109253</c:v>
                </c:pt>
                <c:pt idx="145">
                  <c:v>0.54910057783126831</c:v>
                </c:pt>
                <c:pt idx="146">
                  <c:v>0.53911846876144409</c:v>
                </c:pt>
                <c:pt idx="147">
                  <c:v>0.52913600206375122</c:v>
                </c:pt>
                <c:pt idx="148">
                  <c:v>0.519153892993927</c:v>
                </c:pt>
                <c:pt idx="149">
                  <c:v>0.50917136669158936</c:v>
                </c:pt>
                <c:pt idx="150">
                  <c:v>0.49918928742408752</c:v>
                </c:pt>
                <c:pt idx="151">
                  <c:v>0.48920720815658569</c:v>
                </c:pt>
                <c:pt idx="152">
                  <c:v>0.47922471165657043</c:v>
                </c:pt>
                <c:pt idx="153">
                  <c:v>0.46924260258674622</c:v>
                </c:pt>
                <c:pt idx="154">
                  <c:v>0.459260493516922</c:v>
                </c:pt>
                <c:pt idx="155">
                  <c:v>0.44927799701690674</c:v>
                </c:pt>
                <c:pt idx="156">
                  <c:v>0.43929591774940491</c:v>
                </c:pt>
                <c:pt idx="157">
                  <c:v>0.42931342124938965</c:v>
                </c:pt>
                <c:pt idx="158">
                  <c:v>0.41933131217956543</c:v>
                </c:pt>
                <c:pt idx="159">
                  <c:v>0.40934920310974121</c:v>
                </c:pt>
                <c:pt idx="160">
                  <c:v>0.39936670660972595</c:v>
                </c:pt>
                <c:pt idx="161">
                  <c:v>0.38938462734222412</c:v>
                </c:pt>
                <c:pt idx="162">
                  <c:v>0.37940210103988647</c:v>
                </c:pt>
                <c:pt idx="163">
                  <c:v>0.36942002177238464</c:v>
                </c:pt>
                <c:pt idx="164">
                  <c:v>0.35943791270256042</c:v>
                </c:pt>
                <c:pt idx="165">
                  <c:v>0.34945541620254517</c:v>
                </c:pt>
                <c:pt idx="166">
                  <c:v>0.33947333693504333</c:v>
                </c:pt>
                <c:pt idx="167">
                  <c:v>0.32949122786521912</c:v>
                </c:pt>
                <c:pt idx="168">
                  <c:v>0.31950873136520386</c:v>
                </c:pt>
                <c:pt idx="169">
                  <c:v>0.30952662229537964</c:v>
                </c:pt>
                <c:pt idx="170">
                  <c:v>0.29954412579536438</c:v>
                </c:pt>
                <c:pt idx="171">
                  <c:v>0.28956204652786255</c:v>
                </c:pt>
                <c:pt idx="172">
                  <c:v>0.27957993745803833</c:v>
                </c:pt>
                <c:pt idx="173">
                  <c:v>0.26959744095802307</c:v>
                </c:pt>
                <c:pt idx="174">
                  <c:v>0.25961533188819885</c:v>
                </c:pt>
                <c:pt idx="175">
                  <c:v>0.24963323771953583</c:v>
                </c:pt>
                <c:pt idx="176">
                  <c:v>0.23965074121952057</c:v>
                </c:pt>
                <c:pt idx="177">
                  <c:v>0.22966864705085754</c:v>
                </c:pt>
                <c:pt idx="178">
                  <c:v>0.21968615055084229</c:v>
                </c:pt>
                <c:pt idx="179">
                  <c:v>0.20970404148101807</c:v>
                </c:pt>
                <c:pt idx="180">
                  <c:v>0.19972194731235504</c:v>
                </c:pt>
                <c:pt idx="181">
                  <c:v>0.18973945081233978</c:v>
                </c:pt>
                <c:pt idx="182">
                  <c:v>0.17975735664367676</c:v>
                </c:pt>
                <c:pt idx="183">
                  <c:v>0.1697748601436615</c:v>
                </c:pt>
                <c:pt idx="184">
                  <c:v>0.15979275107383728</c:v>
                </c:pt>
                <c:pt idx="185">
                  <c:v>0.14981065690517426</c:v>
                </c:pt>
                <c:pt idx="186">
                  <c:v>0.139828160405159</c:v>
                </c:pt>
                <c:pt idx="187">
                  <c:v>0.12984606623649597</c:v>
                </c:pt>
                <c:pt idx="188">
                  <c:v>0.11986396461725235</c:v>
                </c:pt>
                <c:pt idx="189">
                  <c:v>0.10988146811723709</c:v>
                </c:pt>
                <c:pt idx="190">
                  <c:v>9.9899366497993469E-2</c:v>
                </c:pt>
                <c:pt idx="191">
                  <c:v>8.991686999797821E-2</c:v>
                </c:pt>
                <c:pt idx="192">
                  <c:v>7.9934768378734589E-2</c:v>
                </c:pt>
                <c:pt idx="193">
                  <c:v>6.9952674210071564E-2</c:v>
                </c:pt>
                <c:pt idx="194">
                  <c:v>5.9970173984766006E-2</c:v>
                </c:pt>
                <c:pt idx="195">
                  <c:v>4.9988076090812683E-2</c:v>
                </c:pt>
                <c:pt idx="196">
                  <c:v>4.000597819685936E-2</c:v>
                </c:pt>
                <c:pt idx="197">
                  <c:v>3.0023479834198952E-2</c:v>
                </c:pt>
                <c:pt idx="198">
                  <c:v>2.0041381940245628E-2</c:v>
                </c:pt>
                <c:pt idx="199">
                  <c:v>1.005888357758522E-2</c:v>
                </c:pt>
                <c:pt idx="200">
                  <c:v>7.6785370765719563E-5</c:v>
                </c:pt>
                <c:pt idx="201">
                  <c:v>-9.905313141644001E-3</c:v>
                </c:pt>
                <c:pt idx="202">
                  <c:v>-1.9887810572981834E-2</c:v>
                </c:pt>
                <c:pt idx="203">
                  <c:v>-2.9869908466935158E-2</c:v>
                </c:pt>
                <c:pt idx="204">
                  <c:v>-3.9852406829595566E-2</c:v>
                </c:pt>
                <c:pt idx="205">
                  <c:v>-4.9834504723548889E-2</c:v>
                </c:pt>
                <c:pt idx="206">
                  <c:v>-5.9816602617502213E-2</c:v>
                </c:pt>
                <c:pt idx="207">
                  <c:v>-6.979910284280777E-2</c:v>
                </c:pt>
                <c:pt idx="208">
                  <c:v>-7.9781197011470795E-2</c:v>
                </c:pt>
                <c:pt idx="209">
                  <c:v>-8.9763298630714417E-2</c:v>
                </c:pt>
                <c:pt idx="210">
                  <c:v>-9.9745795130729675E-2</c:v>
                </c:pt>
                <c:pt idx="211">
                  <c:v>-0.1097278967499733</c:v>
                </c:pt>
                <c:pt idx="212">
                  <c:v>-0.11971039324998856</c:v>
                </c:pt>
                <c:pt idx="213">
                  <c:v>-0.12969249486923218</c:v>
                </c:pt>
                <c:pt idx="214">
                  <c:v>-0.1396745890378952</c:v>
                </c:pt>
                <c:pt idx="215">
                  <c:v>-0.14965708553791046</c:v>
                </c:pt>
                <c:pt idx="216">
                  <c:v>-0.15963917970657349</c:v>
                </c:pt>
                <c:pt idx="217">
                  <c:v>-0.16962128877639771</c:v>
                </c:pt>
                <c:pt idx="218">
                  <c:v>-0.17960378527641296</c:v>
                </c:pt>
                <c:pt idx="219">
                  <c:v>-0.18958587944507599</c:v>
                </c:pt>
                <c:pt idx="220">
                  <c:v>-0.19956837594509125</c:v>
                </c:pt>
                <c:pt idx="221">
                  <c:v>-0.20955047011375427</c:v>
                </c:pt>
                <c:pt idx="222">
                  <c:v>-0.21953257918357849</c:v>
                </c:pt>
                <c:pt idx="223">
                  <c:v>-0.22951507568359375</c:v>
                </c:pt>
                <c:pt idx="224">
                  <c:v>-0.23949716985225677</c:v>
                </c:pt>
                <c:pt idx="225">
                  <c:v>-0.24947966635227203</c:v>
                </c:pt>
                <c:pt idx="226">
                  <c:v>-0.25946176052093506</c:v>
                </c:pt>
                <c:pt idx="227">
                  <c:v>-0.26944386959075928</c:v>
                </c:pt>
                <c:pt idx="228">
                  <c:v>-0.27942636609077454</c:v>
                </c:pt>
                <c:pt idx="229">
                  <c:v>-0.28940847516059875</c:v>
                </c:pt>
                <c:pt idx="230">
                  <c:v>-0.29939055442810059</c:v>
                </c:pt>
                <c:pt idx="231">
                  <c:v>-0.30937305092811584</c:v>
                </c:pt>
                <c:pt idx="232">
                  <c:v>-0.31935515999794006</c:v>
                </c:pt>
                <c:pt idx="233">
                  <c:v>-0.32933765649795532</c:v>
                </c:pt>
                <c:pt idx="234">
                  <c:v>-0.33931976556777954</c:v>
                </c:pt>
                <c:pt idx="235">
                  <c:v>-0.34930184483528137</c:v>
                </c:pt>
                <c:pt idx="236">
                  <c:v>-0.35928434133529663</c:v>
                </c:pt>
                <c:pt idx="237">
                  <c:v>-0.36926645040512085</c:v>
                </c:pt>
                <c:pt idx="238">
                  <c:v>-0.37924855947494507</c:v>
                </c:pt>
                <c:pt idx="239">
                  <c:v>-0.38923105597496033</c:v>
                </c:pt>
                <c:pt idx="240">
                  <c:v>-0.39921313524246216</c:v>
                </c:pt>
                <c:pt idx="241">
                  <c:v>-0.40919563174247742</c:v>
                </c:pt>
                <c:pt idx="242">
                  <c:v>-0.41917774081230164</c:v>
                </c:pt>
                <c:pt idx="243">
                  <c:v>-0.42915984988212585</c:v>
                </c:pt>
                <c:pt idx="244">
                  <c:v>-0.43914234638214111</c:v>
                </c:pt>
                <c:pt idx="245">
                  <c:v>-0.44912442564964294</c:v>
                </c:pt>
                <c:pt idx="246">
                  <c:v>-0.4591069221496582</c:v>
                </c:pt>
                <c:pt idx="247">
                  <c:v>-0.46908903121948242</c:v>
                </c:pt>
                <c:pt idx="248">
                  <c:v>-0.47907114028930664</c:v>
                </c:pt>
                <c:pt idx="249">
                  <c:v>-0.4890536367893219</c:v>
                </c:pt>
                <c:pt idx="250">
                  <c:v>-0.49903571605682373</c:v>
                </c:pt>
                <c:pt idx="251">
                  <c:v>-0.50901782512664795</c:v>
                </c:pt>
                <c:pt idx="252">
                  <c:v>-0.51900029182434082</c:v>
                </c:pt>
                <c:pt idx="253">
                  <c:v>-0.52898240089416504</c:v>
                </c:pt>
                <c:pt idx="254">
                  <c:v>-0.53896492719650269</c:v>
                </c:pt>
                <c:pt idx="255">
                  <c:v>-0.5489470362663269</c:v>
                </c:pt>
                <c:pt idx="256">
                  <c:v>-0.55892908573150635</c:v>
                </c:pt>
                <c:pt idx="257">
                  <c:v>-0.56891161203384399</c:v>
                </c:pt>
                <c:pt idx="258">
                  <c:v>-0.57889372110366821</c:v>
                </c:pt>
                <c:pt idx="259">
                  <c:v>-0.58887583017349243</c:v>
                </c:pt>
                <c:pt idx="260">
                  <c:v>-0.5988582968711853</c:v>
                </c:pt>
                <c:pt idx="261">
                  <c:v>-0.60884040594100952</c:v>
                </c:pt>
                <c:pt idx="262">
                  <c:v>-0.61882287263870239</c:v>
                </c:pt>
                <c:pt idx="263">
                  <c:v>-0.62880498170852661</c:v>
                </c:pt>
                <c:pt idx="264">
                  <c:v>-0.63878709077835083</c:v>
                </c:pt>
                <c:pt idx="265">
                  <c:v>-0.64876961708068848</c:v>
                </c:pt>
                <c:pt idx="266">
                  <c:v>-0.65875166654586792</c:v>
                </c:pt>
                <c:pt idx="267">
                  <c:v>-0.66873419284820557</c:v>
                </c:pt>
                <c:pt idx="268">
                  <c:v>-0.67871630191802979</c:v>
                </c:pt>
                <c:pt idx="269">
                  <c:v>-0.688698410987854</c:v>
                </c:pt>
                <c:pt idx="270">
                  <c:v>-0.69868087768554688</c:v>
                </c:pt>
                <c:pt idx="271">
                  <c:v>-0.70866298675537109</c:v>
                </c:pt>
                <c:pt idx="272">
                  <c:v>-0.71864509582519531</c:v>
                </c:pt>
                <c:pt idx="273">
                  <c:v>-0.72862756252288818</c:v>
                </c:pt>
                <c:pt idx="274">
                  <c:v>-0.7386096715927124</c:v>
                </c:pt>
                <c:pt idx="275">
                  <c:v>-0.74859219789505005</c:v>
                </c:pt>
                <c:pt idx="276">
                  <c:v>-0.75857424736022949</c:v>
                </c:pt>
                <c:pt idx="277">
                  <c:v>-0.76855635643005371</c:v>
                </c:pt>
                <c:pt idx="278">
                  <c:v>-0.77853888273239136</c:v>
                </c:pt>
                <c:pt idx="279">
                  <c:v>-0.78852099180221558</c:v>
                </c:pt>
                <c:pt idx="280">
                  <c:v>-0.79850304126739502</c:v>
                </c:pt>
                <c:pt idx="281">
                  <c:v>-0.80848556756973267</c:v>
                </c:pt>
                <c:pt idx="282">
                  <c:v>-0.81846767663955688</c:v>
                </c:pt>
                <c:pt idx="283">
                  <c:v>-0.82845014333724976</c:v>
                </c:pt>
                <c:pt idx="284">
                  <c:v>-0.83843225240707397</c:v>
                </c:pt>
                <c:pt idx="285">
                  <c:v>-0.84841436147689819</c:v>
                </c:pt>
                <c:pt idx="286">
                  <c:v>-0.85839682817459106</c:v>
                </c:pt>
                <c:pt idx="287">
                  <c:v>-0.86837893724441528</c:v>
                </c:pt>
                <c:pt idx="288">
                  <c:v>-0.87836146354675293</c:v>
                </c:pt>
                <c:pt idx="289">
                  <c:v>-0.88834357261657715</c:v>
                </c:pt>
                <c:pt idx="290">
                  <c:v>-0.89832562208175659</c:v>
                </c:pt>
                <c:pt idx="291">
                  <c:v>-0.90830814838409424</c:v>
                </c:pt>
                <c:pt idx="292">
                  <c:v>-0.91829025745391846</c:v>
                </c:pt>
                <c:pt idx="293">
                  <c:v>-0.92827236652374268</c:v>
                </c:pt>
                <c:pt idx="294">
                  <c:v>-0.93825483322143555</c:v>
                </c:pt>
                <c:pt idx="295">
                  <c:v>-0.94823694229125977</c:v>
                </c:pt>
                <c:pt idx="296">
                  <c:v>-0.95821946859359741</c:v>
                </c:pt>
                <c:pt idx="297">
                  <c:v>-0.96820151805877686</c:v>
                </c:pt>
                <c:pt idx="298">
                  <c:v>-0.97818362712860107</c:v>
                </c:pt>
                <c:pt idx="299">
                  <c:v>-0.98816615343093872</c:v>
                </c:pt>
                <c:pt idx="300">
                  <c:v>-0.99814820289611816</c:v>
                </c:pt>
                <c:pt idx="301">
                  <c:v>-0.98816615343093872</c:v>
                </c:pt>
                <c:pt idx="302">
                  <c:v>-0.97818362712860107</c:v>
                </c:pt>
                <c:pt idx="303">
                  <c:v>-0.96820151805877686</c:v>
                </c:pt>
                <c:pt idx="304">
                  <c:v>-0.95821946859359741</c:v>
                </c:pt>
                <c:pt idx="305">
                  <c:v>-0.94823694229125977</c:v>
                </c:pt>
                <c:pt idx="306">
                  <c:v>-0.93825483322143555</c:v>
                </c:pt>
                <c:pt idx="307">
                  <c:v>-0.92827236652374268</c:v>
                </c:pt>
                <c:pt idx="308">
                  <c:v>-0.91829025745391846</c:v>
                </c:pt>
                <c:pt idx="309">
                  <c:v>-0.90830814838409424</c:v>
                </c:pt>
                <c:pt idx="310">
                  <c:v>-0.89832562208175659</c:v>
                </c:pt>
                <c:pt idx="311">
                  <c:v>-0.88834357261657715</c:v>
                </c:pt>
                <c:pt idx="312">
                  <c:v>-0.87836146354675293</c:v>
                </c:pt>
                <c:pt idx="313">
                  <c:v>-0.86837893724441528</c:v>
                </c:pt>
                <c:pt idx="314">
                  <c:v>-0.85839682817459106</c:v>
                </c:pt>
                <c:pt idx="315">
                  <c:v>-0.84841436147689819</c:v>
                </c:pt>
                <c:pt idx="316">
                  <c:v>-0.83843225240707397</c:v>
                </c:pt>
                <c:pt idx="317">
                  <c:v>-0.82845014333724976</c:v>
                </c:pt>
                <c:pt idx="318">
                  <c:v>-0.81846767663955688</c:v>
                </c:pt>
                <c:pt idx="319">
                  <c:v>-0.80848556756973267</c:v>
                </c:pt>
                <c:pt idx="320">
                  <c:v>-0.79850304126739502</c:v>
                </c:pt>
                <c:pt idx="321">
                  <c:v>-0.78852099180221558</c:v>
                </c:pt>
                <c:pt idx="322">
                  <c:v>-0.77853888273239136</c:v>
                </c:pt>
                <c:pt idx="323">
                  <c:v>-0.76855635643005371</c:v>
                </c:pt>
                <c:pt idx="324">
                  <c:v>-0.75857424736022949</c:v>
                </c:pt>
                <c:pt idx="325">
                  <c:v>-0.74859219789505005</c:v>
                </c:pt>
                <c:pt idx="326">
                  <c:v>-0.7386096715927124</c:v>
                </c:pt>
                <c:pt idx="327">
                  <c:v>-0.72862756252288818</c:v>
                </c:pt>
                <c:pt idx="328">
                  <c:v>-0.71864509582519531</c:v>
                </c:pt>
                <c:pt idx="329">
                  <c:v>-0.70866298675537109</c:v>
                </c:pt>
                <c:pt idx="330">
                  <c:v>-0.69868087768554688</c:v>
                </c:pt>
                <c:pt idx="331">
                  <c:v>-0.688698410987854</c:v>
                </c:pt>
                <c:pt idx="332">
                  <c:v>-0.67871630191802979</c:v>
                </c:pt>
                <c:pt idx="333">
                  <c:v>-0.66873419284820557</c:v>
                </c:pt>
                <c:pt idx="334">
                  <c:v>-0.65875166654586792</c:v>
                </c:pt>
                <c:pt idx="335">
                  <c:v>-0.64876961708068848</c:v>
                </c:pt>
                <c:pt idx="336">
                  <c:v>-0.63878709077835083</c:v>
                </c:pt>
                <c:pt idx="337">
                  <c:v>-0.62880498170852661</c:v>
                </c:pt>
                <c:pt idx="338">
                  <c:v>-0.61882287263870239</c:v>
                </c:pt>
                <c:pt idx="339">
                  <c:v>-0.60884040594100952</c:v>
                </c:pt>
                <c:pt idx="340">
                  <c:v>-0.5988582968711853</c:v>
                </c:pt>
                <c:pt idx="341">
                  <c:v>-0.58887583017349243</c:v>
                </c:pt>
                <c:pt idx="342">
                  <c:v>-0.57889372110366821</c:v>
                </c:pt>
                <c:pt idx="343">
                  <c:v>-0.56891161203384399</c:v>
                </c:pt>
                <c:pt idx="344">
                  <c:v>-0.55892908573150635</c:v>
                </c:pt>
                <c:pt idx="345">
                  <c:v>-0.5489470362663269</c:v>
                </c:pt>
                <c:pt idx="346">
                  <c:v>-0.53896492719650269</c:v>
                </c:pt>
                <c:pt idx="347">
                  <c:v>-0.52898240089416504</c:v>
                </c:pt>
                <c:pt idx="348">
                  <c:v>-0.51900029182434082</c:v>
                </c:pt>
                <c:pt idx="349">
                  <c:v>-0.50901782512664795</c:v>
                </c:pt>
                <c:pt idx="350">
                  <c:v>-0.49903571605682373</c:v>
                </c:pt>
                <c:pt idx="351">
                  <c:v>-0.4890536367893219</c:v>
                </c:pt>
                <c:pt idx="352">
                  <c:v>-0.47907114028930664</c:v>
                </c:pt>
                <c:pt idx="353">
                  <c:v>-0.46908903121948242</c:v>
                </c:pt>
                <c:pt idx="354">
                  <c:v>-0.4591069221496582</c:v>
                </c:pt>
                <c:pt idx="355">
                  <c:v>-0.44912442564964294</c:v>
                </c:pt>
                <c:pt idx="356">
                  <c:v>-0.43914234638214111</c:v>
                </c:pt>
                <c:pt idx="357">
                  <c:v>-0.42915984988212585</c:v>
                </c:pt>
                <c:pt idx="358">
                  <c:v>-0.41917774081230164</c:v>
                </c:pt>
                <c:pt idx="359">
                  <c:v>-0.40919563174247742</c:v>
                </c:pt>
                <c:pt idx="360">
                  <c:v>-0.39921313524246216</c:v>
                </c:pt>
                <c:pt idx="361">
                  <c:v>-0.38923105597496033</c:v>
                </c:pt>
                <c:pt idx="362">
                  <c:v>-0.37924855947494507</c:v>
                </c:pt>
                <c:pt idx="363">
                  <c:v>-0.36926645040512085</c:v>
                </c:pt>
                <c:pt idx="364">
                  <c:v>-0.35928434133529663</c:v>
                </c:pt>
                <c:pt idx="365">
                  <c:v>-0.34930184483528137</c:v>
                </c:pt>
                <c:pt idx="366">
                  <c:v>-0.33931976556777954</c:v>
                </c:pt>
                <c:pt idx="367">
                  <c:v>-0.32933765649795532</c:v>
                </c:pt>
                <c:pt idx="368">
                  <c:v>-0.31935515999794006</c:v>
                </c:pt>
                <c:pt idx="369">
                  <c:v>-0.30937305092811584</c:v>
                </c:pt>
                <c:pt idx="370">
                  <c:v>-0.29939055442810059</c:v>
                </c:pt>
                <c:pt idx="371">
                  <c:v>-0.28940847516059875</c:v>
                </c:pt>
                <c:pt idx="372">
                  <c:v>-0.27942636609077454</c:v>
                </c:pt>
                <c:pt idx="373">
                  <c:v>-0.26944386959075928</c:v>
                </c:pt>
                <c:pt idx="374">
                  <c:v>-0.25946176052093506</c:v>
                </c:pt>
                <c:pt idx="375">
                  <c:v>-0.24947966635227203</c:v>
                </c:pt>
                <c:pt idx="376">
                  <c:v>-0.23949716985225677</c:v>
                </c:pt>
                <c:pt idx="377">
                  <c:v>-0.22951507568359375</c:v>
                </c:pt>
                <c:pt idx="378">
                  <c:v>-0.21953257918357849</c:v>
                </c:pt>
                <c:pt idx="379">
                  <c:v>-0.20955047011375427</c:v>
                </c:pt>
                <c:pt idx="380">
                  <c:v>-0.19956837594509125</c:v>
                </c:pt>
                <c:pt idx="381">
                  <c:v>-0.18958587944507599</c:v>
                </c:pt>
                <c:pt idx="382">
                  <c:v>-0.17960378527641296</c:v>
                </c:pt>
                <c:pt idx="383">
                  <c:v>-0.16962128877639771</c:v>
                </c:pt>
                <c:pt idx="384">
                  <c:v>-0.15963917970657349</c:v>
                </c:pt>
                <c:pt idx="385">
                  <c:v>-0.14965708553791046</c:v>
                </c:pt>
                <c:pt idx="386">
                  <c:v>-0.1396745890378952</c:v>
                </c:pt>
                <c:pt idx="387">
                  <c:v>-0.12969249486923218</c:v>
                </c:pt>
                <c:pt idx="388">
                  <c:v>-0.11971039324998856</c:v>
                </c:pt>
                <c:pt idx="389">
                  <c:v>-0.1097278967499733</c:v>
                </c:pt>
                <c:pt idx="390">
                  <c:v>-9.9745795130729675E-2</c:v>
                </c:pt>
                <c:pt idx="391">
                  <c:v>-8.9763298630714417E-2</c:v>
                </c:pt>
                <c:pt idx="392">
                  <c:v>-7.9781197011470795E-2</c:v>
                </c:pt>
                <c:pt idx="393">
                  <c:v>-6.979910284280777E-2</c:v>
                </c:pt>
                <c:pt idx="394">
                  <c:v>-5.9816602617502213E-2</c:v>
                </c:pt>
                <c:pt idx="395">
                  <c:v>-4.9834504723548889E-2</c:v>
                </c:pt>
                <c:pt idx="396">
                  <c:v>-3.9852406829595566E-2</c:v>
                </c:pt>
                <c:pt idx="397">
                  <c:v>-2.9869908466935158E-2</c:v>
                </c:pt>
                <c:pt idx="398">
                  <c:v>-1.9887810572981834E-2</c:v>
                </c:pt>
                <c:pt idx="399">
                  <c:v>-9.905313141644001E-3</c:v>
                </c:pt>
                <c:pt idx="400">
                  <c:v>7.6785370765719563E-5</c:v>
                </c:pt>
              </c:numCache>
            </c:numRef>
          </c:xVal>
          <c:yVal>
            <c:numRef>
              <c:f>'Sensor2_0%'!$Q$23:$Q$62</c:f>
              <c:numCache>
                <c:formatCode>General</c:formatCode>
                <c:ptCount val="4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250-4369-9381-78CB6B39CBE9}"/>
            </c:ext>
          </c:extLst>
        </c:ser>
        <c:ser>
          <c:idx val="3"/>
          <c:order val="3"/>
          <c:tx>
            <c:v>45%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'Sensor2_0%'!#REF!</c:f>
              <c:numCache>
                <c:formatCode>General</c:formatCode>
                <c:ptCount val="401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0.7088165283203125</c:v>
                </c:pt>
                <c:pt idx="72">
                  <c:v>0.71879863739013672</c:v>
                </c:pt>
                <c:pt idx="73">
                  <c:v>0.72878116369247437</c:v>
                </c:pt>
                <c:pt idx="74">
                  <c:v>0.73876327276229858</c:v>
                </c:pt>
                <c:pt idx="75">
                  <c:v>0.74874573945999146</c:v>
                </c:pt>
                <c:pt idx="76">
                  <c:v>0.75872784852981567</c:v>
                </c:pt>
                <c:pt idx="77">
                  <c:v>0.76870995759963989</c:v>
                </c:pt>
                <c:pt idx="78">
                  <c:v>0.77869242429733276</c:v>
                </c:pt>
                <c:pt idx="79">
                  <c:v>0.78867453336715698</c:v>
                </c:pt>
                <c:pt idx="80">
                  <c:v>0.7986566424369812</c:v>
                </c:pt>
                <c:pt idx="81">
                  <c:v>0.80863910913467407</c:v>
                </c:pt>
                <c:pt idx="82">
                  <c:v>0.81862121820449829</c:v>
                </c:pt>
                <c:pt idx="83">
                  <c:v>0.82860374450683594</c:v>
                </c:pt>
                <c:pt idx="84">
                  <c:v>0.83858585357666016</c:v>
                </c:pt>
                <c:pt idx="85">
                  <c:v>0.8485679030418396</c:v>
                </c:pt>
                <c:pt idx="86">
                  <c:v>0.85855042934417725</c:v>
                </c:pt>
                <c:pt idx="87">
                  <c:v>0.86853253841400146</c:v>
                </c:pt>
                <c:pt idx="88">
                  <c:v>0.87851500511169434</c:v>
                </c:pt>
                <c:pt idx="89">
                  <c:v>0.88849711418151855</c:v>
                </c:pt>
                <c:pt idx="90">
                  <c:v>0.89847922325134277</c:v>
                </c:pt>
                <c:pt idx="91">
                  <c:v>0.90846168994903564</c:v>
                </c:pt>
                <c:pt idx="92">
                  <c:v>0.91844379901885986</c:v>
                </c:pt>
                <c:pt idx="93">
                  <c:v>0.92842590808868408</c:v>
                </c:pt>
                <c:pt idx="94">
                  <c:v>0.93840843439102173</c:v>
                </c:pt>
                <c:pt idx="95">
                  <c:v>0.94839048385620117</c:v>
                </c:pt>
                <c:pt idx="96">
                  <c:v>0.95837301015853882</c:v>
                </c:pt>
                <c:pt idx="97">
                  <c:v>0.96835511922836304</c:v>
                </c:pt>
                <c:pt idx="98">
                  <c:v>0.97833722829818726</c:v>
                </c:pt>
                <c:pt idx="99">
                  <c:v>0.98831969499588013</c:v>
                </c:pt>
                <c:pt idx="100">
                  <c:v>0.99830180406570435</c:v>
                </c:pt>
                <c:pt idx="101">
                  <c:v>0.98831969499588013</c:v>
                </c:pt>
                <c:pt idx="102">
                  <c:v>0.97833722829818726</c:v>
                </c:pt>
                <c:pt idx="103">
                  <c:v>0.96835511922836304</c:v>
                </c:pt>
                <c:pt idx="104">
                  <c:v>0.95837301015853882</c:v>
                </c:pt>
                <c:pt idx="105">
                  <c:v>0.94839048385620117</c:v>
                </c:pt>
                <c:pt idx="106">
                  <c:v>0.93840843439102173</c:v>
                </c:pt>
                <c:pt idx="107">
                  <c:v>0.92842590808868408</c:v>
                </c:pt>
                <c:pt idx="108">
                  <c:v>0.91844379901885986</c:v>
                </c:pt>
                <c:pt idx="109">
                  <c:v>0.90846168994903564</c:v>
                </c:pt>
                <c:pt idx="110">
                  <c:v>0.89847922325134277</c:v>
                </c:pt>
                <c:pt idx="111">
                  <c:v>0.88849711418151855</c:v>
                </c:pt>
                <c:pt idx="112">
                  <c:v>0.87851500511169434</c:v>
                </c:pt>
                <c:pt idx="113">
                  <c:v>0.86853253841400146</c:v>
                </c:pt>
                <c:pt idx="114">
                  <c:v>0.85855042934417725</c:v>
                </c:pt>
                <c:pt idx="115">
                  <c:v>0.8485679030418396</c:v>
                </c:pt>
                <c:pt idx="116">
                  <c:v>0.83858585357666016</c:v>
                </c:pt>
                <c:pt idx="117">
                  <c:v>0.82860374450683594</c:v>
                </c:pt>
                <c:pt idx="118">
                  <c:v>0.81862121820449829</c:v>
                </c:pt>
                <c:pt idx="119">
                  <c:v>0.80863910913467407</c:v>
                </c:pt>
                <c:pt idx="120">
                  <c:v>0.7986566424369812</c:v>
                </c:pt>
                <c:pt idx="121">
                  <c:v>0.78867453336715698</c:v>
                </c:pt>
                <c:pt idx="122">
                  <c:v>0.77869242429733276</c:v>
                </c:pt>
                <c:pt idx="123">
                  <c:v>0.76870995759963989</c:v>
                </c:pt>
                <c:pt idx="124">
                  <c:v>0.75872784852981567</c:v>
                </c:pt>
                <c:pt idx="125">
                  <c:v>0.74874573945999146</c:v>
                </c:pt>
                <c:pt idx="126">
                  <c:v>0.73876327276229858</c:v>
                </c:pt>
                <c:pt idx="127">
                  <c:v>0.72878116369247437</c:v>
                </c:pt>
                <c:pt idx="128">
                  <c:v>0.71879863739013672</c:v>
                </c:pt>
                <c:pt idx="129">
                  <c:v>0.7088165283203125</c:v>
                </c:pt>
                <c:pt idx="130">
                  <c:v>0.69883447885513306</c:v>
                </c:pt>
                <c:pt idx="131">
                  <c:v>0.68885195255279541</c:v>
                </c:pt>
                <c:pt idx="132">
                  <c:v>0.67886984348297119</c:v>
                </c:pt>
                <c:pt idx="133">
                  <c:v>0.66888773441314697</c:v>
                </c:pt>
                <c:pt idx="134">
                  <c:v>0.6589052677154541</c:v>
                </c:pt>
                <c:pt idx="135">
                  <c:v>0.64892315864562988</c:v>
                </c:pt>
                <c:pt idx="136">
                  <c:v>0.63894069194793701</c:v>
                </c:pt>
                <c:pt idx="137">
                  <c:v>0.62895858287811279</c:v>
                </c:pt>
                <c:pt idx="138">
                  <c:v>0.61897647380828857</c:v>
                </c:pt>
                <c:pt idx="139">
                  <c:v>0.60899394750595093</c:v>
                </c:pt>
                <c:pt idx="140">
                  <c:v>0.59901189804077148</c:v>
                </c:pt>
                <c:pt idx="141">
                  <c:v>0.58902937173843384</c:v>
                </c:pt>
                <c:pt idx="142">
                  <c:v>0.57904726266860962</c:v>
                </c:pt>
                <c:pt idx="143">
                  <c:v>0.5690651535987854</c:v>
                </c:pt>
                <c:pt idx="144">
                  <c:v>0.55908268690109253</c:v>
                </c:pt>
                <c:pt idx="145">
                  <c:v>0.54910057783126831</c:v>
                </c:pt>
                <c:pt idx="146">
                  <c:v>0.53911846876144409</c:v>
                </c:pt>
                <c:pt idx="147">
                  <c:v>0.52913600206375122</c:v>
                </c:pt>
                <c:pt idx="148">
                  <c:v>0.519153892993927</c:v>
                </c:pt>
                <c:pt idx="149">
                  <c:v>0.50917136669158936</c:v>
                </c:pt>
                <c:pt idx="150">
                  <c:v>0.49918928742408752</c:v>
                </c:pt>
                <c:pt idx="151">
                  <c:v>0.48920720815658569</c:v>
                </c:pt>
                <c:pt idx="152">
                  <c:v>0.47922471165657043</c:v>
                </c:pt>
                <c:pt idx="153">
                  <c:v>0.46924260258674622</c:v>
                </c:pt>
                <c:pt idx="154">
                  <c:v>0.459260493516922</c:v>
                </c:pt>
                <c:pt idx="155">
                  <c:v>0.44927799701690674</c:v>
                </c:pt>
                <c:pt idx="156">
                  <c:v>0.43929591774940491</c:v>
                </c:pt>
                <c:pt idx="157">
                  <c:v>0.42931342124938965</c:v>
                </c:pt>
                <c:pt idx="158">
                  <c:v>0.41933131217956543</c:v>
                </c:pt>
                <c:pt idx="159">
                  <c:v>0.40934920310974121</c:v>
                </c:pt>
                <c:pt idx="160">
                  <c:v>0.39936670660972595</c:v>
                </c:pt>
                <c:pt idx="161">
                  <c:v>0.38938462734222412</c:v>
                </c:pt>
                <c:pt idx="162">
                  <c:v>0.37940210103988647</c:v>
                </c:pt>
                <c:pt idx="163">
                  <c:v>0.36942002177238464</c:v>
                </c:pt>
                <c:pt idx="164">
                  <c:v>0.35943791270256042</c:v>
                </c:pt>
                <c:pt idx="165">
                  <c:v>0.34945541620254517</c:v>
                </c:pt>
                <c:pt idx="166">
                  <c:v>0.33947333693504333</c:v>
                </c:pt>
                <c:pt idx="167">
                  <c:v>0.32949122786521912</c:v>
                </c:pt>
                <c:pt idx="168">
                  <c:v>0.31950873136520386</c:v>
                </c:pt>
                <c:pt idx="169">
                  <c:v>0.30952662229537964</c:v>
                </c:pt>
                <c:pt idx="170">
                  <c:v>0.29954412579536438</c:v>
                </c:pt>
                <c:pt idx="171">
                  <c:v>0.28956204652786255</c:v>
                </c:pt>
                <c:pt idx="172">
                  <c:v>0.27957993745803833</c:v>
                </c:pt>
                <c:pt idx="173">
                  <c:v>0.26959744095802307</c:v>
                </c:pt>
                <c:pt idx="174">
                  <c:v>0.25961533188819885</c:v>
                </c:pt>
                <c:pt idx="175">
                  <c:v>0.24963323771953583</c:v>
                </c:pt>
                <c:pt idx="176">
                  <c:v>0.23965074121952057</c:v>
                </c:pt>
                <c:pt idx="177">
                  <c:v>0.22966864705085754</c:v>
                </c:pt>
                <c:pt idx="178">
                  <c:v>0.21968615055084229</c:v>
                </c:pt>
                <c:pt idx="179">
                  <c:v>0.20970404148101807</c:v>
                </c:pt>
                <c:pt idx="180">
                  <c:v>0.19972194731235504</c:v>
                </c:pt>
                <c:pt idx="181">
                  <c:v>0.18973945081233978</c:v>
                </c:pt>
                <c:pt idx="182">
                  <c:v>0.17975735664367676</c:v>
                </c:pt>
                <c:pt idx="183">
                  <c:v>0.1697748601436615</c:v>
                </c:pt>
                <c:pt idx="184">
                  <c:v>0.15979275107383728</c:v>
                </c:pt>
                <c:pt idx="185">
                  <c:v>0.14981065690517426</c:v>
                </c:pt>
                <c:pt idx="186">
                  <c:v>0.139828160405159</c:v>
                </c:pt>
                <c:pt idx="187">
                  <c:v>0.12984606623649597</c:v>
                </c:pt>
                <c:pt idx="188">
                  <c:v>0.11986396461725235</c:v>
                </c:pt>
                <c:pt idx="189">
                  <c:v>0.10988146811723709</c:v>
                </c:pt>
                <c:pt idx="190">
                  <c:v>9.9899366497993469E-2</c:v>
                </c:pt>
                <c:pt idx="191">
                  <c:v>8.991686999797821E-2</c:v>
                </c:pt>
                <c:pt idx="192">
                  <c:v>7.9934768378734589E-2</c:v>
                </c:pt>
                <c:pt idx="193">
                  <c:v>6.9952674210071564E-2</c:v>
                </c:pt>
                <c:pt idx="194">
                  <c:v>5.9970173984766006E-2</c:v>
                </c:pt>
                <c:pt idx="195">
                  <c:v>4.9988076090812683E-2</c:v>
                </c:pt>
                <c:pt idx="196">
                  <c:v>4.000597819685936E-2</c:v>
                </c:pt>
                <c:pt idx="197">
                  <c:v>3.0023479834198952E-2</c:v>
                </c:pt>
                <c:pt idx="198">
                  <c:v>2.0041381940245628E-2</c:v>
                </c:pt>
                <c:pt idx="199">
                  <c:v>1.005888357758522E-2</c:v>
                </c:pt>
                <c:pt idx="200">
                  <c:v>7.6785370765719563E-5</c:v>
                </c:pt>
                <c:pt idx="201">
                  <c:v>-9.905313141644001E-3</c:v>
                </c:pt>
                <c:pt idx="202">
                  <c:v>-1.9887810572981834E-2</c:v>
                </c:pt>
                <c:pt idx="203">
                  <c:v>-2.9869908466935158E-2</c:v>
                </c:pt>
                <c:pt idx="204">
                  <c:v>-3.9852406829595566E-2</c:v>
                </c:pt>
                <c:pt idx="205">
                  <c:v>-4.9834504723548889E-2</c:v>
                </c:pt>
                <c:pt idx="206">
                  <c:v>-5.9816602617502213E-2</c:v>
                </c:pt>
                <c:pt idx="207">
                  <c:v>-6.979910284280777E-2</c:v>
                </c:pt>
                <c:pt idx="208">
                  <c:v>-7.9781197011470795E-2</c:v>
                </c:pt>
                <c:pt idx="209">
                  <c:v>-8.9763298630714417E-2</c:v>
                </c:pt>
                <c:pt idx="210">
                  <c:v>-9.9745795130729675E-2</c:v>
                </c:pt>
                <c:pt idx="211">
                  <c:v>-0.1097278967499733</c:v>
                </c:pt>
                <c:pt idx="212">
                  <c:v>-0.11971039324998856</c:v>
                </c:pt>
                <c:pt idx="213">
                  <c:v>-0.12969249486923218</c:v>
                </c:pt>
                <c:pt idx="214">
                  <c:v>-0.1396745890378952</c:v>
                </c:pt>
                <c:pt idx="215">
                  <c:v>-0.14965708553791046</c:v>
                </c:pt>
                <c:pt idx="216">
                  <c:v>-0.15963917970657349</c:v>
                </c:pt>
                <c:pt idx="217">
                  <c:v>-0.16962128877639771</c:v>
                </c:pt>
                <c:pt idx="218">
                  <c:v>-0.17960378527641296</c:v>
                </c:pt>
                <c:pt idx="219">
                  <c:v>-0.18958587944507599</c:v>
                </c:pt>
                <c:pt idx="220">
                  <c:v>-0.19956837594509125</c:v>
                </c:pt>
                <c:pt idx="221">
                  <c:v>-0.20955047011375427</c:v>
                </c:pt>
                <c:pt idx="222">
                  <c:v>-0.21953257918357849</c:v>
                </c:pt>
                <c:pt idx="223">
                  <c:v>-0.22951507568359375</c:v>
                </c:pt>
                <c:pt idx="224">
                  <c:v>-0.23949716985225677</c:v>
                </c:pt>
                <c:pt idx="225">
                  <c:v>-0.24947966635227203</c:v>
                </c:pt>
                <c:pt idx="226">
                  <c:v>-0.25946176052093506</c:v>
                </c:pt>
                <c:pt idx="227">
                  <c:v>-0.26944386959075928</c:v>
                </c:pt>
                <c:pt idx="228">
                  <c:v>-0.27942636609077454</c:v>
                </c:pt>
                <c:pt idx="229">
                  <c:v>-0.28940847516059875</c:v>
                </c:pt>
                <c:pt idx="230">
                  <c:v>-0.29939055442810059</c:v>
                </c:pt>
                <c:pt idx="231">
                  <c:v>-0.30937305092811584</c:v>
                </c:pt>
                <c:pt idx="232">
                  <c:v>-0.31935515999794006</c:v>
                </c:pt>
                <c:pt idx="233">
                  <c:v>-0.32933765649795532</c:v>
                </c:pt>
                <c:pt idx="234">
                  <c:v>-0.33931976556777954</c:v>
                </c:pt>
                <c:pt idx="235">
                  <c:v>-0.34930184483528137</c:v>
                </c:pt>
                <c:pt idx="236">
                  <c:v>-0.35928434133529663</c:v>
                </c:pt>
                <c:pt idx="237">
                  <c:v>-0.36926645040512085</c:v>
                </c:pt>
                <c:pt idx="238">
                  <c:v>-0.37924855947494507</c:v>
                </c:pt>
                <c:pt idx="239">
                  <c:v>-0.38923105597496033</c:v>
                </c:pt>
                <c:pt idx="240">
                  <c:v>-0.39921313524246216</c:v>
                </c:pt>
                <c:pt idx="241">
                  <c:v>-0.40919563174247742</c:v>
                </c:pt>
                <c:pt idx="242">
                  <c:v>-0.41917774081230164</c:v>
                </c:pt>
                <c:pt idx="243">
                  <c:v>-0.42915984988212585</c:v>
                </c:pt>
                <c:pt idx="244">
                  <c:v>-0.43914234638214111</c:v>
                </c:pt>
                <c:pt idx="245">
                  <c:v>-0.44912442564964294</c:v>
                </c:pt>
                <c:pt idx="246">
                  <c:v>-0.4591069221496582</c:v>
                </c:pt>
                <c:pt idx="247">
                  <c:v>-0.46908903121948242</c:v>
                </c:pt>
                <c:pt idx="248">
                  <c:v>-0.47907114028930664</c:v>
                </c:pt>
                <c:pt idx="249">
                  <c:v>-0.4890536367893219</c:v>
                </c:pt>
                <c:pt idx="250">
                  <c:v>-0.49903571605682373</c:v>
                </c:pt>
                <c:pt idx="251">
                  <c:v>-0.50901782512664795</c:v>
                </c:pt>
                <c:pt idx="252">
                  <c:v>-0.51900029182434082</c:v>
                </c:pt>
                <c:pt idx="253">
                  <c:v>-0.52898240089416504</c:v>
                </c:pt>
                <c:pt idx="254">
                  <c:v>-0.53896492719650269</c:v>
                </c:pt>
                <c:pt idx="255">
                  <c:v>-0.5489470362663269</c:v>
                </c:pt>
                <c:pt idx="256">
                  <c:v>-0.55892908573150635</c:v>
                </c:pt>
                <c:pt idx="257">
                  <c:v>-0.56891161203384399</c:v>
                </c:pt>
                <c:pt idx="258">
                  <c:v>-0.57889372110366821</c:v>
                </c:pt>
                <c:pt idx="259">
                  <c:v>-0.58887583017349243</c:v>
                </c:pt>
                <c:pt idx="260">
                  <c:v>-0.5988582968711853</c:v>
                </c:pt>
                <c:pt idx="261">
                  <c:v>-0.60884040594100952</c:v>
                </c:pt>
                <c:pt idx="262">
                  <c:v>-0.61882287263870239</c:v>
                </c:pt>
                <c:pt idx="263">
                  <c:v>-0.62880498170852661</c:v>
                </c:pt>
                <c:pt idx="264">
                  <c:v>-0.63878709077835083</c:v>
                </c:pt>
                <c:pt idx="265">
                  <c:v>-0.64876961708068848</c:v>
                </c:pt>
                <c:pt idx="266">
                  <c:v>-0.65875166654586792</c:v>
                </c:pt>
                <c:pt idx="267">
                  <c:v>-0.66873419284820557</c:v>
                </c:pt>
                <c:pt idx="268">
                  <c:v>-0.67871630191802979</c:v>
                </c:pt>
                <c:pt idx="269">
                  <c:v>-0.688698410987854</c:v>
                </c:pt>
                <c:pt idx="270">
                  <c:v>-0.69868087768554688</c:v>
                </c:pt>
                <c:pt idx="271">
                  <c:v>-0.70866298675537109</c:v>
                </c:pt>
                <c:pt idx="272">
                  <c:v>-0.71864509582519531</c:v>
                </c:pt>
                <c:pt idx="273">
                  <c:v>-0.72862756252288818</c:v>
                </c:pt>
                <c:pt idx="274">
                  <c:v>-0.7386096715927124</c:v>
                </c:pt>
                <c:pt idx="275">
                  <c:v>-0.74859219789505005</c:v>
                </c:pt>
                <c:pt idx="276">
                  <c:v>-0.75857424736022949</c:v>
                </c:pt>
                <c:pt idx="277">
                  <c:v>-0.76855635643005371</c:v>
                </c:pt>
                <c:pt idx="278">
                  <c:v>-0.77853888273239136</c:v>
                </c:pt>
                <c:pt idx="279">
                  <c:v>-0.78852099180221558</c:v>
                </c:pt>
                <c:pt idx="280">
                  <c:v>-0.79850304126739502</c:v>
                </c:pt>
                <c:pt idx="281">
                  <c:v>-0.80848556756973267</c:v>
                </c:pt>
                <c:pt idx="282">
                  <c:v>-0.81846767663955688</c:v>
                </c:pt>
                <c:pt idx="283">
                  <c:v>-0.82845014333724976</c:v>
                </c:pt>
                <c:pt idx="284">
                  <c:v>-0.83843225240707397</c:v>
                </c:pt>
                <c:pt idx="285">
                  <c:v>-0.84841436147689819</c:v>
                </c:pt>
                <c:pt idx="286">
                  <c:v>-0.85839682817459106</c:v>
                </c:pt>
                <c:pt idx="287">
                  <c:v>-0.86837893724441528</c:v>
                </c:pt>
                <c:pt idx="288">
                  <c:v>-0.87836146354675293</c:v>
                </c:pt>
                <c:pt idx="289">
                  <c:v>-0.88834357261657715</c:v>
                </c:pt>
                <c:pt idx="290">
                  <c:v>-0.89832562208175659</c:v>
                </c:pt>
                <c:pt idx="291">
                  <c:v>-0.90830814838409424</c:v>
                </c:pt>
                <c:pt idx="292">
                  <c:v>-0.91829025745391846</c:v>
                </c:pt>
                <c:pt idx="293">
                  <c:v>-0.92827236652374268</c:v>
                </c:pt>
                <c:pt idx="294">
                  <c:v>-0.93825483322143555</c:v>
                </c:pt>
                <c:pt idx="295">
                  <c:v>-0.94823694229125977</c:v>
                </c:pt>
                <c:pt idx="296">
                  <c:v>-0.95821946859359741</c:v>
                </c:pt>
                <c:pt idx="297">
                  <c:v>-0.96820151805877686</c:v>
                </c:pt>
                <c:pt idx="298">
                  <c:v>-0.97818362712860107</c:v>
                </c:pt>
                <c:pt idx="299">
                  <c:v>-0.98816615343093872</c:v>
                </c:pt>
                <c:pt idx="300">
                  <c:v>-0.99814820289611816</c:v>
                </c:pt>
                <c:pt idx="301">
                  <c:v>-0.98816615343093872</c:v>
                </c:pt>
                <c:pt idx="302">
                  <c:v>-0.97818362712860107</c:v>
                </c:pt>
                <c:pt idx="303">
                  <c:v>-0.96820151805877686</c:v>
                </c:pt>
                <c:pt idx="304">
                  <c:v>-0.95821946859359741</c:v>
                </c:pt>
                <c:pt idx="305">
                  <c:v>-0.94823694229125977</c:v>
                </c:pt>
                <c:pt idx="306">
                  <c:v>-0.93825483322143555</c:v>
                </c:pt>
                <c:pt idx="307">
                  <c:v>-0.92827236652374268</c:v>
                </c:pt>
                <c:pt idx="308">
                  <c:v>-0.91829025745391846</c:v>
                </c:pt>
                <c:pt idx="309">
                  <c:v>-0.90830814838409424</c:v>
                </c:pt>
                <c:pt idx="310">
                  <c:v>-0.89832562208175659</c:v>
                </c:pt>
                <c:pt idx="311">
                  <c:v>-0.88834357261657715</c:v>
                </c:pt>
                <c:pt idx="312">
                  <c:v>-0.87836146354675293</c:v>
                </c:pt>
                <c:pt idx="313">
                  <c:v>-0.86837893724441528</c:v>
                </c:pt>
                <c:pt idx="314">
                  <c:v>-0.85839682817459106</c:v>
                </c:pt>
                <c:pt idx="315">
                  <c:v>-0.84841436147689819</c:v>
                </c:pt>
                <c:pt idx="316">
                  <c:v>-0.83843225240707397</c:v>
                </c:pt>
                <c:pt idx="317">
                  <c:v>-0.82845014333724976</c:v>
                </c:pt>
                <c:pt idx="318">
                  <c:v>-0.81846767663955688</c:v>
                </c:pt>
                <c:pt idx="319">
                  <c:v>-0.80848556756973267</c:v>
                </c:pt>
                <c:pt idx="320">
                  <c:v>-0.79850304126739502</c:v>
                </c:pt>
                <c:pt idx="321">
                  <c:v>-0.78852099180221558</c:v>
                </c:pt>
                <c:pt idx="322">
                  <c:v>-0.77853888273239136</c:v>
                </c:pt>
                <c:pt idx="323">
                  <c:v>-0.76855635643005371</c:v>
                </c:pt>
                <c:pt idx="324">
                  <c:v>-0.75857424736022949</c:v>
                </c:pt>
                <c:pt idx="325">
                  <c:v>-0.74859219789505005</c:v>
                </c:pt>
                <c:pt idx="326">
                  <c:v>-0.7386096715927124</c:v>
                </c:pt>
                <c:pt idx="327">
                  <c:v>-0.72862756252288818</c:v>
                </c:pt>
                <c:pt idx="328">
                  <c:v>-0.71864509582519531</c:v>
                </c:pt>
                <c:pt idx="329">
                  <c:v>-0.70866298675537109</c:v>
                </c:pt>
                <c:pt idx="330">
                  <c:v>-0.69868087768554688</c:v>
                </c:pt>
                <c:pt idx="331">
                  <c:v>-0.688698410987854</c:v>
                </c:pt>
                <c:pt idx="332">
                  <c:v>-0.67871630191802979</c:v>
                </c:pt>
                <c:pt idx="333">
                  <c:v>-0.66873419284820557</c:v>
                </c:pt>
                <c:pt idx="334">
                  <c:v>-0.65875166654586792</c:v>
                </c:pt>
                <c:pt idx="335">
                  <c:v>-0.64876961708068848</c:v>
                </c:pt>
                <c:pt idx="336">
                  <c:v>-0.63878709077835083</c:v>
                </c:pt>
                <c:pt idx="337">
                  <c:v>-0.62880498170852661</c:v>
                </c:pt>
                <c:pt idx="338">
                  <c:v>-0.61882287263870239</c:v>
                </c:pt>
                <c:pt idx="339">
                  <c:v>-0.60884040594100952</c:v>
                </c:pt>
                <c:pt idx="340">
                  <c:v>-0.5988582968711853</c:v>
                </c:pt>
                <c:pt idx="341">
                  <c:v>-0.58887583017349243</c:v>
                </c:pt>
                <c:pt idx="342">
                  <c:v>-0.57889372110366821</c:v>
                </c:pt>
                <c:pt idx="343">
                  <c:v>-0.56891161203384399</c:v>
                </c:pt>
                <c:pt idx="344">
                  <c:v>-0.55892908573150635</c:v>
                </c:pt>
                <c:pt idx="345">
                  <c:v>-0.5489470362663269</c:v>
                </c:pt>
                <c:pt idx="346">
                  <c:v>-0.53896492719650269</c:v>
                </c:pt>
                <c:pt idx="347">
                  <c:v>-0.52898240089416504</c:v>
                </c:pt>
                <c:pt idx="348">
                  <c:v>-0.51900029182434082</c:v>
                </c:pt>
                <c:pt idx="349">
                  <c:v>-0.50901782512664795</c:v>
                </c:pt>
                <c:pt idx="350">
                  <c:v>-0.49903571605682373</c:v>
                </c:pt>
                <c:pt idx="351">
                  <c:v>-0.4890536367893219</c:v>
                </c:pt>
                <c:pt idx="352">
                  <c:v>-0.47907114028930664</c:v>
                </c:pt>
                <c:pt idx="353">
                  <c:v>-0.46908903121948242</c:v>
                </c:pt>
                <c:pt idx="354">
                  <c:v>-0.4591069221496582</c:v>
                </c:pt>
                <c:pt idx="355">
                  <c:v>-0.44912442564964294</c:v>
                </c:pt>
                <c:pt idx="356">
                  <c:v>-0.43914234638214111</c:v>
                </c:pt>
                <c:pt idx="357">
                  <c:v>-0.42915984988212585</c:v>
                </c:pt>
                <c:pt idx="358">
                  <c:v>-0.41917774081230164</c:v>
                </c:pt>
                <c:pt idx="359">
                  <c:v>-0.40919563174247742</c:v>
                </c:pt>
                <c:pt idx="360">
                  <c:v>-0.39921313524246216</c:v>
                </c:pt>
                <c:pt idx="361">
                  <c:v>-0.38923105597496033</c:v>
                </c:pt>
                <c:pt idx="362">
                  <c:v>-0.37924855947494507</c:v>
                </c:pt>
                <c:pt idx="363">
                  <c:v>-0.36926645040512085</c:v>
                </c:pt>
                <c:pt idx="364">
                  <c:v>-0.35928434133529663</c:v>
                </c:pt>
                <c:pt idx="365">
                  <c:v>-0.34930184483528137</c:v>
                </c:pt>
                <c:pt idx="366">
                  <c:v>-0.33931976556777954</c:v>
                </c:pt>
                <c:pt idx="367">
                  <c:v>-0.32933765649795532</c:v>
                </c:pt>
                <c:pt idx="368">
                  <c:v>-0.31935515999794006</c:v>
                </c:pt>
                <c:pt idx="369">
                  <c:v>-0.30937305092811584</c:v>
                </c:pt>
                <c:pt idx="370">
                  <c:v>-0.29939055442810059</c:v>
                </c:pt>
                <c:pt idx="371">
                  <c:v>-0.28940847516059875</c:v>
                </c:pt>
                <c:pt idx="372">
                  <c:v>-0.27942636609077454</c:v>
                </c:pt>
                <c:pt idx="373">
                  <c:v>-0.26944386959075928</c:v>
                </c:pt>
                <c:pt idx="374">
                  <c:v>-0.25946176052093506</c:v>
                </c:pt>
                <c:pt idx="375">
                  <c:v>-0.24947966635227203</c:v>
                </c:pt>
                <c:pt idx="376">
                  <c:v>-0.23949716985225677</c:v>
                </c:pt>
                <c:pt idx="377">
                  <c:v>-0.22951507568359375</c:v>
                </c:pt>
                <c:pt idx="378">
                  <c:v>-0.21953257918357849</c:v>
                </c:pt>
                <c:pt idx="379">
                  <c:v>-0.20955047011375427</c:v>
                </c:pt>
                <c:pt idx="380">
                  <c:v>-0.19956837594509125</c:v>
                </c:pt>
                <c:pt idx="381">
                  <c:v>-0.18958587944507599</c:v>
                </c:pt>
                <c:pt idx="382">
                  <c:v>-0.17960378527641296</c:v>
                </c:pt>
                <c:pt idx="383">
                  <c:v>-0.16962128877639771</c:v>
                </c:pt>
                <c:pt idx="384">
                  <c:v>-0.15963917970657349</c:v>
                </c:pt>
                <c:pt idx="385">
                  <c:v>-0.14965708553791046</c:v>
                </c:pt>
                <c:pt idx="386">
                  <c:v>-0.1396745890378952</c:v>
                </c:pt>
                <c:pt idx="387">
                  <c:v>-0.12969249486923218</c:v>
                </c:pt>
                <c:pt idx="388">
                  <c:v>-0.11971039324998856</c:v>
                </c:pt>
                <c:pt idx="389">
                  <c:v>-0.1097278967499733</c:v>
                </c:pt>
                <c:pt idx="390">
                  <c:v>-9.9745795130729675E-2</c:v>
                </c:pt>
                <c:pt idx="391">
                  <c:v>-8.9763298630714417E-2</c:v>
                </c:pt>
                <c:pt idx="392">
                  <c:v>-7.9781197011470795E-2</c:v>
                </c:pt>
                <c:pt idx="393">
                  <c:v>-6.979910284280777E-2</c:v>
                </c:pt>
                <c:pt idx="394">
                  <c:v>-5.9816602617502213E-2</c:v>
                </c:pt>
                <c:pt idx="395">
                  <c:v>-4.9834504723548889E-2</c:v>
                </c:pt>
                <c:pt idx="396">
                  <c:v>-3.9852406829595566E-2</c:v>
                </c:pt>
                <c:pt idx="397">
                  <c:v>-2.9869908466935158E-2</c:v>
                </c:pt>
                <c:pt idx="398">
                  <c:v>-1.9887810572981834E-2</c:v>
                </c:pt>
                <c:pt idx="399">
                  <c:v>-9.905313141644001E-3</c:v>
                </c:pt>
                <c:pt idx="400">
                  <c:v>7.6785370765719563E-5</c:v>
                </c:pt>
              </c:numCache>
            </c:numRef>
          </c:xVal>
          <c:yVal>
            <c:numRef>
              <c:f>'Sensor2_0%'!$R$23:$R$62</c:f>
              <c:numCache>
                <c:formatCode>General</c:formatCode>
                <c:ptCount val="4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250-4369-9381-78CB6B39CBE9}"/>
            </c:ext>
          </c:extLst>
        </c:ser>
        <c:ser>
          <c:idx val="4"/>
          <c:order val="4"/>
          <c:tx>
            <c:v>60%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'Sensor2_0%'!#REF!</c:f>
              <c:numCache>
                <c:formatCode>General</c:formatCode>
                <c:ptCount val="401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0.7088165283203125</c:v>
                </c:pt>
                <c:pt idx="72">
                  <c:v>0.71879863739013672</c:v>
                </c:pt>
                <c:pt idx="73">
                  <c:v>0.72878116369247437</c:v>
                </c:pt>
                <c:pt idx="74">
                  <c:v>0.73876327276229858</c:v>
                </c:pt>
                <c:pt idx="75">
                  <c:v>0.74874573945999146</c:v>
                </c:pt>
                <c:pt idx="76">
                  <c:v>0.75872784852981567</c:v>
                </c:pt>
                <c:pt idx="77">
                  <c:v>0.76870995759963989</c:v>
                </c:pt>
                <c:pt idx="78">
                  <c:v>0.77869242429733276</c:v>
                </c:pt>
                <c:pt idx="79">
                  <c:v>0.78867453336715698</c:v>
                </c:pt>
                <c:pt idx="80">
                  <c:v>0.7986566424369812</c:v>
                </c:pt>
                <c:pt idx="81">
                  <c:v>0.80863910913467407</c:v>
                </c:pt>
                <c:pt idx="82">
                  <c:v>0.81862121820449829</c:v>
                </c:pt>
                <c:pt idx="83">
                  <c:v>0.82860374450683594</c:v>
                </c:pt>
                <c:pt idx="84">
                  <c:v>0.83858585357666016</c:v>
                </c:pt>
                <c:pt idx="85">
                  <c:v>0.8485679030418396</c:v>
                </c:pt>
                <c:pt idx="86">
                  <c:v>0.85855042934417725</c:v>
                </c:pt>
                <c:pt idx="87">
                  <c:v>0.86853253841400146</c:v>
                </c:pt>
                <c:pt idx="88">
                  <c:v>0.87851500511169434</c:v>
                </c:pt>
                <c:pt idx="89">
                  <c:v>0.88849711418151855</c:v>
                </c:pt>
                <c:pt idx="90">
                  <c:v>0.89847922325134277</c:v>
                </c:pt>
                <c:pt idx="91">
                  <c:v>0.90846168994903564</c:v>
                </c:pt>
                <c:pt idx="92">
                  <c:v>0.91844379901885986</c:v>
                </c:pt>
                <c:pt idx="93">
                  <c:v>0.92842590808868408</c:v>
                </c:pt>
                <c:pt idx="94">
                  <c:v>0.93840843439102173</c:v>
                </c:pt>
                <c:pt idx="95">
                  <c:v>0.94839048385620117</c:v>
                </c:pt>
                <c:pt idx="96">
                  <c:v>0.95837301015853882</c:v>
                </c:pt>
                <c:pt idx="97">
                  <c:v>0.96835511922836304</c:v>
                </c:pt>
                <c:pt idx="98">
                  <c:v>0.97833722829818726</c:v>
                </c:pt>
                <c:pt idx="99">
                  <c:v>0.98831969499588013</c:v>
                </c:pt>
                <c:pt idx="100">
                  <c:v>0.99830180406570435</c:v>
                </c:pt>
                <c:pt idx="101">
                  <c:v>0.98831969499588013</c:v>
                </c:pt>
                <c:pt idx="102">
                  <c:v>0.97833722829818726</c:v>
                </c:pt>
                <c:pt idx="103">
                  <c:v>0.96835511922836304</c:v>
                </c:pt>
                <c:pt idx="104">
                  <c:v>0.95837301015853882</c:v>
                </c:pt>
                <c:pt idx="105">
                  <c:v>0.94839048385620117</c:v>
                </c:pt>
                <c:pt idx="106">
                  <c:v>0.93840843439102173</c:v>
                </c:pt>
                <c:pt idx="107">
                  <c:v>0.92842590808868408</c:v>
                </c:pt>
                <c:pt idx="108">
                  <c:v>0.91844379901885986</c:v>
                </c:pt>
                <c:pt idx="109">
                  <c:v>0.90846168994903564</c:v>
                </c:pt>
                <c:pt idx="110">
                  <c:v>0.89847922325134277</c:v>
                </c:pt>
                <c:pt idx="111">
                  <c:v>0.88849711418151855</c:v>
                </c:pt>
                <c:pt idx="112">
                  <c:v>0.87851500511169434</c:v>
                </c:pt>
                <c:pt idx="113">
                  <c:v>0.86853253841400146</c:v>
                </c:pt>
                <c:pt idx="114">
                  <c:v>0.85855042934417725</c:v>
                </c:pt>
                <c:pt idx="115">
                  <c:v>0.8485679030418396</c:v>
                </c:pt>
                <c:pt idx="116">
                  <c:v>0.83858585357666016</c:v>
                </c:pt>
                <c:pt idx="117">
                  <c:v>0.82860374450683594</c:v>
                </c:pt>
                <c:pt idx="118">
                  <c:v>0.81862121820449829</c:v>
                </c:pt>
                <c:pt idx="119">
                  <c:v>0.80863910913467407</c:v>
                </c:pt>
                <c:pt idx="120">
                  <c:v>0.7986566424369812</c:v>
                </c:pt>
                <c:pt idx="121">
                  <c:v>0.78867453336715698</c:v>
                </c:pt>
                <c:pt idx="122">
                  <c:v>0.77869242429733276</c:v>
                </c:pt>
                <c:pt idx="123">
                  <c:v>0.76870995759963989</c:v>
                </c:pt>
                <c:pt idx="124">
                  <c:v>0.75872784852981567</c:v>
                </c:pt>
                <c:pt idx="125">
                  <c:v>0.74874573945999146</c:v>
                </c:pt>
                <c:pt idx="126">
                  <c:v>0.73876327276229858</c:v>
                </c:pt>
                <c:pt idx="127">
                  <c:v>0.72878116369247437</c:v>
                </c:pt>
                <c:pt idx="128">
                  <c:v>0.71879863739013672</c:v>
                </c:pt>
                <c:pt idx="129">
                  <c:v>0.7088165283203125</c:v>
                </c:pt>
                <c:pt idx="130">
                  <c:v>0.69883447885513306</c:v>
                </c:pt>
                <c:pt idx="131">
                  <c:v>0.68885195255279541</c:v>
                </c:pt>
                <c:pt idx="132">
                  <c:v>0.67886984348297119</c:v>
                </c:pt>
                <c:pt idx="133">
                  <c:v>0.66888773441314697</c:v>
                </c:pt>
                <c:pt idx="134">
                  <c:v>0.6589052677154541</c:v>
                </c:pt>
                <c:pt idx="135">
                  <c:v>0.64892315864562988</c:v>
                </c:pt>
                <c:pt idx="136">
                  <c:v>0.63894069194793701</c:v>
                </c:pt>
                <c:pt idx="137">
                  <c:v>0.62895858287811279</c:v>
                </c:pt>
                <c:pt idx="138">
                  <c:v>0.61897647380828857</c:v>
                </c:pt>
                <c:pt idx="139">
                  <c:v>0.60899394750595093</c:v>
                </c:pt>
                <c:pt idx="140">
                  <c:v>0.59901189804077148</c:v>
                </c:pt>
                <c:pt idx="141">
                  <c:v>0.58902937173843384</c:v>
                </c:pt>
                <c:pt idx="142">
                  <c:v>0.57904726266860962</c:v>
                </c:pt>
                <c:pt idx="143">
                  <c:v>0.5690651535987854</c:v>
                </c:pt>
                <c:pt idx="144">
                  <c:v>0.55908268690109253</c:v>
                </c:pt>
                <c:pt idx="145">
                  <c:v>0.54910057783126831</c:v>
                </c:pt>
                <c:pt idx="146">
                  <c:v>0.53911846876144409</c:v>
                </c:pt>
                <c:pt idx="147">
                  <c:v>0.52913600206375122</c:v>
                </c:pt>
                <c:pt idx="148">
                  <c:v>0.519153892993927</c:v>
                </c:pt>
                <c:pt idx="149">
                  <c:v>0.50917136669158936</c:v>
                </c:pt>
                <c:pt idx="150">
                  <c:v>0.49918928742408752</c:v>
                </c:pt>
                <c:pt idx="151">
                  <c:v>0.48920720815658569</c:v>
                </c:pt>
                <c:pt idx="152">
                  <c:v>0.47922471165657043</c:v>
                </c:pt>
                <c:pt idx="153">
                  <c:v>0.46924260258674622</c:v>
                </c:pt>
                <c:pt idx="154">
                  <c:v>0.459260493516922</c:v>
                </c:pt>
                <c:pt idx="155">
                  <c:v>0.44927799701690674</c:v>
                </c:pt>
                <c:pt idx="156">
                  <c:v>0.43929591774940491</c:v>
                </c:pt>
                <c:pt idx="157">
                  <c:v>0.42931342124938965</c:v>
                </c:pt>
                <c:pt idx="158">
                  <c:v>0.41933131217956543</c:v>
                </c:pt>
                <c:pt idx="159">
                  <c:v>0.40934920310974121</c:v>
                </c:pt>
                <c:pt idx="160">
                  <c:v>0.39936670660972595</c:v>
                </c:pt>
                <c:pt idx="161">
                  <c:v>0.38938462734222412</c:v>
                </c:pt>
                <c:pt idx="162">
                  <c:v>0.37940210103988647</c:v>
                </c:pt>
                <c:pt idx="163">
                  <c:v>0.36942002177238464</c:v>
                </c:pt>
                <c:pt idx="164">
                  <c:v>0.35943791270256042</c:v>
                </c:pt>
                <c:pt idx="165">
                  <c:v>0.34945541620254517</c:v>
                </c:pt>
                <c:pt idx="166">
                  <c:v>0.33947333693504333</c:v>
                </c:pt>
                <c:pt idx="167">
                  <c:v>0.32949122786521912</c:v>
                </c:pt>
                <c:pt idx="168">
                  <c:v>0.31950873136520386</c:v>
                </c:pt>
                <c:pt idx="169">
                  <c:v>0.30952662229537964</c:v>
                </c:pt>
                <c:pt idx="170">
                  <c:v>0.29954412579536438</c:v>
                </c:pt>
                <c:pt idx="171">
                  <c:v>0.28956204652786255</c:v>
                </c:pt>
                <c:pt idx="172">
                  <c:v>0.27957993745803833</c:v>
                </c:pt>
                <c:pt idx="173">
                  <c:v>0.26959744095802307</c:v>
                </c:pt>
                <c:pt idx="174">
                  <c:v>0.25961533188819885</c:v>
                </c:pt>
                <c:pt idx="175">
                  <c:v>0.24963323771953583</c:v>
                </c:pt>
                <c:pt idx="176">
                  <c:v>0.23965074121952057</c:v>
                </c:pt>
                <c:pt idx="177">
                  <c:v>0.22966864705085754</c:v>
                </c:pt>
                <c:pt idx="178">
                  <c:v>0.21968615055084229</c:v>
                </c:pt>
                <c:pt idx="179">
                  <c:v>0.20970404148101807</c:v>
                </c:pt>
                <c:pt idx="180">
                  <c:v>0.19972194731235504</c:v>
                </c:pt>
                <c:pt idx="181">
                  <c:v>0.18973945081233978</c:v>
                </c:pt>
                <c:pt idx="182">
                  <c:v>0.17975735664367676</c:v>
                </c:pt>
                <c:pt idx="183">
                  <c:v>0.1697748601436615</c:v>
                </c:pt>
                <c:pt idx="184">
                  <c:v>0.15979275107383728</c:v>
                </c:pt>
                <c:pt idx="185">
                  <c:v>0.14981065690517426</c:v>
                </c:pt>
                <c:pt idx="186">
                  <c:v>0.139828160405159</c:v>
                </c:pt>
                <c:pt idx="187">
                  <c:v>0.12984606623649597</c:v>
                </c:pt>
                <c:pt idx="188">
                  <c:v>0.11986396461725235</c:v>
                </c:pt>
                <c:pt idx="189">
                  <c:v>0.10988146811723709</c:v>
                </c:pt>
                <c:pt idx="190">
                  <c:v>9.9899366497993469E-2</c:v>
                </c:pt>
                <c:pt idx="191">
                  <c:v>8.991686999797821E-2</c:v>
                </c:pt>
                <c:pt idx="192">
                  <c:v>7.9934768378734589E-2</c:v>
                </c:pt>
                <c:pt idx="193">
                  <c:v>6.9952674210071564E-2</c:v>
                </c:pt>
                <c:pt idx="194">
                  <c:v>5.9970173984766006E-2</c:v>
                </c:pt>
                <c:pt idx="195">
                  <c:v>4.9988076090812683E-2</c:v>
                </c:pt>
                <c:pt idx="196">
                  <c:v>4.000597819685936E-2</c:v>
                </c:pt>
                <c:pt idx="197">
                  <c:v>3.0023479834198952E-2</c:v>
                </c:pt>
                <c:pt idx="198">
                  <c:v>2.0041381940245628E-2</c:v>
                </c:pt>
                <c:pt idx="199">
                  <c:v>1.005888357758522E-2</c:v>
                </c:pt>
                <c:pt idx="200">
                  <c:v>7.6785370765719563E-5</c:v>
                </c:pt>
                <c:pt idx="201">
                  <c:v>-9.905313141644001E-3</c:v>
                </c:pt>
                <c:pt idx="202">
                  <c:v>-1.9887810572981834E-2</c:v>
                </c:pt>
                <c:pt idx="203">
                  <c:v>-2.9869908466935158E-2</c:v>
                </c:pt>
                <c:pt idx="204">
                  <c:v>-3.9852406829595566E-2</c:v>
                </c:pt>
                <c:pt idx="205">
                  <c:v>-4.9834504723548889E-2</c:v>
                </c:pt>
                <c:pt idx="206">
                  <c:v>-5.9816602617502213E-2</c:v>
                </c:pt>
                <c:pt idx="207">
                  <c:v>-6.979910284280777E-2</c:v>
                </c:pt>
                <c:pt idx="208">
                  <c:v>-7.9781197011470795E-2</c:v>
                </c:pt>
                <c:pt idx="209">
                  <c:v>-8.9763298630714417E-2</c:v>
                </c:pt>
                <c:pt idx="210">
                  <c:v>-9.9745795130729675E-2</c:v>
                </c:pt>
                <c:pt idx="211">
                  <c:v>-0.1097278967499733</c:v>
                </c:pt>
                <c:pt idx="212">
                  <c:v>-0.11971039324998856</c:v>
                </c:pt>
                <c:pt idx="213">
                  <c:v>-0.12969249486923218</c:v>
                </c:pt>
                <c:pt idx="214">
                  <c:v>-0.1396745890378952</c:v>
                </c:pt>
                <c:pt idx="215">
                  <c:v>-0.14965708553791046</c:v>
                </c:pt>
                <c:pt idx="216">
                  <c:v>-0.15963917970657349</c:v>
                </c:pt>
                <c:pt idx="217">
                  <c:v>-0.16962128877639771</c:v>
                </c:pt>
                <c:pt idx="218">
                  <c:v>-0.17960378527641296</c:v>
                </c:pt>
                <c:pt idx="219">
                  <c:v>-0.18958587944507599</c:v>
                </c:pt>
                <c:pt idx="220">
                  <c:v>-0.19956837594509125</c:v>
                </c:pt>
                <c:pt idx="221">
                  <c:v>-0.20955047011375427</c:v>
                </c:pt>
                <c:pt idx="222">
                  <c:v>-0.21953257918357849</c:v>
                </c:pt>
                <c:pt idx="223">
                  <c:v>-0.22951507568359375</c:v>
                </c:pt>
                <c:pt idx="224">
                  <c:v>-0.23949716985225677</c:v>
                </c:pt>
                <c:pt idx="225">
                  <c:v>-0.24947966635227203</c:v>
                </c:pt>
                <c:pt idx="226">
                  <c:v>-0.25946176052093506</c:v>
                </c:pt>
                <c:pt idx="227">
                  <c:v>-0.26944386959075928</c:v>
                </c:pt>
                <c:pt idx="228">
                  <c:v>-0.27942636609077454</c:v>
                </c:pt>
                <c:pt idx="229">
                  <c:v>-0.28940847516059875</c:v>
                </c:pt>
                <c:pt idx="230">
                  <c:v>-0.29939055442810059</c:v>
                </c:pt>
                <c:pt idx="231">
                  <c:v>-0.30937305092811584</c:v>
                </c:pt>
                <c:pt idx="232">
                  <c:v>-0.31935515999794006</c:v>
                </c:pt>
                <c:pt idx="233">
                  <c:v>-0.32933765649795532</c:v>
                </c:pt>
                <c:pt idx="234">
                  <c:v>-0.33931976556777954</c:v>
                </c:pt>
                <c:pt idx="235">
                  <c:v>-0.34930184483528137</c:v>
                </c:pt>
                <c:pt idx="236">
                  <c:v>-0.35928434133529663</c:v>
                </c:pt>
                <c:pt idx="237">
                  <c:v>-0.36926645040512085</c:v>
                </c:pt>
                <c:pt idx="238">
                  <c:v>-0.37924855947494507</c:v>
                </c:pt>
                <c:pt idx="239">
                  <c:v>-0.38923105597496033</c:v>
                </c:pt>
                <c:pt idx="240">
                  <c:v>-0.39921313524246216</c:v>
                </c:pt>
                <c:pt idx="241">
                  <c:v>-0.40919563174247742</c:v>
                </c:pt>
                <c:pt idx="242">
                  <c:v>-0.41917774081230164</c:v>
                </c:pt>
                <c:pt idx="243">
                  <c:v>-0.42915984988212585</c:v>
                </c:pt>
                <c:pt idx="244">
                  <c:v>-0.43914234638214111</c:v>
                </c:pt>
                <c:pt idx="245">
                  <c:v>-0.44912442564964294</c:v>
                </c:pt>
                <c:pt idx="246">
                  <c:v>-0.4591069221496582</c:v>
                </c:pt>
                <c:pt idx="247">
                  <c:v>-0.46908903121948242</c:v>
                </c:pt>
                <c:pt idx="248">
                  <c:v>-0.47907114028930664</c:v>
                </c:pt>
                <c:pt idx="249">
                  <c:v>-0.4890536367893219</c:v>
                </c:pt>
                <c:pt idx="250">
                  <c:v>-0.49903571605682373</c:v>
                </c:pt>
                <c:pt idx="251">
                  <c:v>-0.50901782512664795</c:v>
                </c:pt>
                <c:pt idx="252">
                  <c:v>-0.51900029182434082</c:v>
                </c:pt>
                <c:pt idx="253">
                  <c:v>-0.52898240089416504</c:v>
                </c:pt>
                <c:pt idx="254">
                  <c:v>-0.53896492719650269</c:v>
                </c:pt>
                <c:pt idx="255">
                  <c:v>-0.5489470362663269</c:v>
                </c:pt>
                <c:pt idx="256">
                  <c:v>-0.55892908573150635</c:v>
                </c:pt>
                <c:pt idx="257">
                  <c:v>-0.56891161203384399</c:v>
                </c:pt>
                <c:pt idx="258">
                  <c:v>-0.57889372110366821</c:v>
                </c:pt>
                <c:pt idx="259">
                  <c:v>-0.58887583017349243</c:v>
                </c:pt>
                <c:pt idx="260">
                  <c:v>-0.5988582968711853</c:v>
                </c:pt>
                <c:pt idx="261">
                  <c:v>-0.60884040594100952</c:v>
                </c:pt>
                <c:pt idx="262">
                  <c:v>-0.61882287263870239</c:v>
                </c:pt>
                <c:pt idx="263">
                  <c:v>-0.62880498170852661</c:v>
                </c:pt>
                <c:pt idx="264">
                  <c:v>-0.63878709077835083</c:v>
                </c:pt>
                <c:pt idx="265">
                  <c:v>-0.64876961708068848</c:v>
                </c:pt>
                <c:pt idx="266">
                  <c:v>-0.65875166654586792</c:v>
                </c:pt>
                <c:pt idx="267">
                  <c:v>-0.66873419284820557</c:v>
                </c:pt>
                <c:pt idx="268">
                  <c:v>-0.67871630191802979</c:v>
                </c:pt>
                <c:pt idx="269">
                  <c:v>-0.688698410987854</c:v>
                </c:pt>
                <c:pt idx="270">
                  <c:v>-0.69868087768554688</c:v>
                </c:pt>
                <c:pt idx="271">
                  <c:v>-0.70866298675537109</c:v>
                </c:pt>
                <c:pt idx="272">
                  <c:v>-0.71864509582519531</c:v>
                </c:pt>
                <c:pt idx="273">
                  <c:v>-0.72862756252288818</c:v>
                </c:pt>
                <c:pt idx="274">
                  <c:v>-0.7386096715927124</c:v>
                </c:pt>
                <c:pt idx="275">
                  <c:v>-0.74859219789505005</c:v>
                </c:pt>
                <c:pt idx="276">
                  <c:v>-0.75857424736022949</c:v>
                </c:pt>
                <c:pt idx="277">
                  <c:v>-0.76855635643005371</c:v>
                </c:pt>
                <c:pt idx="278">
                  <c:v>-0.77853888273239136</c:v>
                </c:pt>
                <c:pt idx="279">
                  <c:v>-0.78852099180221558</c:v>
                </c:pt>
                <c:pt idx="280">
                  <c:v>-0.79850304126739502</c:v>
                </c:pt>
                <c:pt idx="281">
                  <c:v>-0.80848556756973267</c:v>
                </c:pt>
                <c:pt idx="282">
                  <c:v>-0.81846767663955688</c:v>
                </c:pt>
                <c:pt idx="283">
                  <c:v>-0.82845014333724976</c:v>
                </c:pt>
                <c:pt idx="284">
                  <c:v>-0.83843225240707397</c:v>
                </c:pt>
                <c:pt idx="285">
                  <c:v>-0.84841436147689819</c:v>
                </c:pt>
                <c:pt idx="286">
                  <c:v>-0.85839682817459106</c:v>
                </c:pt>
                <c:pt idx="287">
                  <c:v>-0.86837893724441528</c:v>
                </c:pt>
                <c:pt idx="288">
                  <c:v>-0.87836146354675293</c:v>
                </c:pt>
                <c:pt idx="289">
                  <c:v>-0.88834357261657715</c:v>
                </c:pt>
                <c:pt idx="290">
                  <c:v>-0.89832562208175659</c:v>
                </c:pt>
                <c:pt idx="291">
                  <c:v>-0.90830814838409424</c:v>
                </c:pt>
                <c:pt idx="292">
                  <c:v>-0.91829025745391846</c:v>
                </c:pt>
                <c:pt idx="293">
                  <c:v>-0.92827236652374268</c:v>
                </c:pt>
                <c:pt idx="294">
                  <c:v>-0.93825483322143555</c:v>
                </c:pt>
                <c:pt idx="295">
                  <c:v>-0.94823694229125977</c:v>
                </c:pt>
                <c:pt idx="296">
                  <c:v>-0.95821946859359741</c:v>
                </c:pt>
                <c:pt idx="297">
                  <c:v>-0.96820151805877686</c:v>
                </c:pt>
                <c:pt idx="298">
                  <c:v>-0.97818362712860107</c:v>
                </c:pt>
                <c:pt idx="299">
                  <c:v>-0.98816615343093872</c:v>
                </c:pt>
                <c:pt idx="300">
                  <c:v>-0.99814820289611816</c:v>
                </c:pt>
                <c:pt idx="301">
                  <c:v>-0.98816615343093872</c:v>
                </c:pt>
                <c:pt idx="302">
                  <c:v>-0.97818362712860107</c:v>
                </c:pt>
                <c:pt idx="303">
                  <c:v>-0.96820151805877686</c:v>
                </c:pt>
                <c:pt idx="304">
                  <c:v>-0.95821946859359741</c:v>
                </c:pt>
                <c:pt idx="305">
                  <c:v>-0.94823694229125977</c:v>
                </c:pt>
                <c:pt idx="306">
                  <c:v>-0.93825483322143555</c:v>
                </c:pt>
                <c:pt idx="307">
                  <c:v>-0.92827236652374268</c:v>
                </c:pt>
                <c:pt idx="308">
                  <c:v>-0.91829025745391846</c:v>
                </c:pt>
                <c:pt idx="309">
                  <c:v>-0.90830814838409424</c:v>
                </c:pt>
                <c:pt idx="310">
                  <c:v>-0.89832562208175659</c:v>
                </c:pt>
                <c:pt idx="311">
                  <c:v>-0.88834357261657715</c:v>
                </c:pt>
                <c:pt idx="312">
                  <c:v>-0.87836146354675293</c:v>
                </c:pt>
                <c:pt idx="313">
                  <c:v>-0.86837893724441528</c:v>
                </c:pt>
                <c:pt idx="314">
                  <c:v>-0.85839682817459106</c:v>
                </c:pt>
                <c:pt idx="315">
                  <c:v>-0.84841436147689819</c:v>
                </c:pt>
                <c:pt idx="316">
                  <c:v>-0.83843225240707397</c:v>
                </c:pt>
                <c:pt idx="317">
                  <c:v>-0.82845014333724976</c:v>
                </c:pt>
                <c:pt idx="318">
                  <c:v>-0.81846767663955688</c:v>
                </c:pt>
                <c:pt idx="319">
                  <c:v>-0.80848556756973267</c:v>
                </c:pt>
                <c:pt idx="320">
                  <c:v>-0.79850304126739502</c:v>
                </c:pt>
                <c:pt idx="321">
                  <c:v>-0.78852099180221558</c:v>
                </c:pt>
                <c:pt idx="322">
                  <c:v>-0.77853888273239136</c:v>
                </c:pt>
                <c:pt idx="323">
                  <c:v>-0.76855635643005371</c:v>
                </c:pt>
                <c:pt idx="324">
                  <c:v>-0.75857424736022949</c:v>
                </c:pt>
                <c:pt idx="325">
                  <c:v>-0.74859219789505005</c:v>
                </c:pt>
                <c:pt idx="326">
                  <c:v>-0.7386096715927124</c:v>
                </c:pt>
                <c:pt idx="327">
                  <c:v>-0.72862756252288818</c:v>
                </c:pt>
                <c:pt idx="328">
                  <c:v>-0.71864509582519531</c:v>
                </c:pt>
                <c:pt idx="329">
                  <c:v>-0.70866298675537109</c:v>
                </c:pt>
                <c:pt idx="330">
                  <c:v>-0.69868087768554688</c:v>
                </c:pt>
                <c:pt idx="331">
                  <c:v>-0.688698410987854</c:v>
                </c:pt>
                <c:pt idx="332">
                  <c:v>-0.67871630191802979</c:v>
                </c:pt>
                <c:pt idx="333">
                  <c:v>-0.66873419284820557</c:v>
                </c:pt>
                <c:pt idx="334">
                  <c:v>-0.65875166654586792</c:v>
                </c:pt>
                <c:pt idx="335">
                  <c:v>-0.64876961708068848</c:v>
                </c:pt>
                <c:pt idx="336">
                  <c:v>-0.63878709077835083</c:v>
                </c:pt>
                <c:pt idx="337">
                  <c:v>-0.62880498170852661</c:v>
                </c:pt>
                <c:pt idx="338">
                  <c:v>-0.61882287263870239</c:v>
                </c:pt>
                <c:pt idx="339">
                  <c:v>-0.60884040594100952</c:v>
                </c:pt>
                <c:pt idx="340">
                  <c:v>-0.5988582968711853</c:v>
                </c:pt>
                <c:pt idx="341">
                  <c:v>-0.58887583017349243</c:v>
                </c:pt>
                <c:pt idx="342">
                  <c:v>-0.57889372110366821</c:v>
                </c:pt>
                <c:pt idx="343">
                  <c:v>-0.56891161203384399</c:v>
                </c:pt>
                <c:pt idx="344">
                  <c:v>-0.55892908573150635</c:v>
                </c:pt>
                <c:pt idx="345">
                  <c:v>-0.5489470362663269</c:v>
                </c:pt>
                <c:pt idx="346">
                  <c:v>-0.53896492719650269</c:v>
                </c:pt>
                <c:pt idx="347">
                  <c:v>-0.52898240089416504</c:v>
                </c:pt>
                <c:pt idx="348">
                  <c:v>-0.51900029182434082</c:v>
                </c:pt>
                <c:pt idx="349">
                  <c:v>-0.50901782512664795</c:v>
                </c:pt>
                <c:pt idx="350">
                  <c:v>-0.49903571605682373</c:v>
                </c:pt>
                <c:pt idx="351">
                  <c:v>-0.4890536367893219</c:v>
                </c:pt>
                <c:pt idx="352">
                  <c:v>-0.47907114028930664</c:v>
                </c:pt>
                <c:pt idx="353">
                  <c:v>-0.46908903121948242</c:v>
                </c:pt>
                <c:pt idx="354">
                  <c:v>-0.4591069221496582</c:v>
                </c:pt>
                <c:pt idx="355">
                  <c:v>-0.44912442564964294</c:v>
                </c:pt>
                <c:pt idx="356">
                  <c:v>-0.43914234638214111</c:v>
                </c:pt>
                <c:pt idx="357">
                  <c:v>-0.42915984988212585</c:v>
                </c:pt>
                <c:pt idx="358">
                  <c:v>-0.41917774081230164</c:v>
                </c:pt>
                <c:pt idx="359">
                  <c:v>-0.40919563174247742</c:v>
                </c:pt>
                <c:pt idx="360">
                  <c:v>-0.39921313524246216</c:v>
                </c:pt>
                <c:pt idx="361">
                  <c:v>-0.38923105597496033</c:v>
                </c:pt>
                <c:pt idx="362">
                  <c:v>-0.37924855947494507</c:v>
                </c:pt>
                <c:pt idx="363">
                  <c:v>-0.36926645040512085</c:v>
                </c:pt>
                <c:pt idx="364">
                  <c:v>-0.35928434133529663</c:v>
                </c:pt>
                <c:pt idx="365">
                  <c:v>-0.34930184483528137</c:v>
                </c:pt>
                <c:pt idx="366">
                  <c:v>-0.33931976556777954</c:v>
                </c:pt>
                <c:pt idx="367">
                  <c:v>-0.32933765649795532</c:v>
                </c:pt>
                <c:pt idx="368">
                  <c:v>-0.31935515999794006</c:v>
                </c:pt>
                <c:pt idx="369">
                  <c:v>-0.30937305092811584</c:v>
                </c:pt>
                <c:pt idx="370">
                  <c:v>-0.29939055442810059</c:v>
                </c:pt>
                <c:pt idx="371">
                  <c:v>-0.28940847516059875</c:v>
                </c:pt>
                <c:pt idx="372">
                  <c:v>-0.27942636609077454</c:v>
                </c:pt>
                <c:pt idx="373">
                  <c:v>-0.26944386959075928</c:v>
                </c:pt>
                <c:pt idx="374">
                  <c:v>-0.25946176052093506</c:v>
                </c:pt>
                <c:pt idx="375">
                  <c:v>-0.24947966635227203</c:v>
                </c:pt>
                <c:pt idx="376">
                  <c:v>-0.23949716985225677</c:v>
                </c:pt>
                <c:pt idx="377">
                  <c:v>-0.22951507568359375</c:v>
                </c:pt>
                <c:pt idx="378">
                  <c:v>-0.21953257918357849</c:v>
                </c:pt>
                <c:pt idx="379">
                  <c:v>-0.20955047011375427</c:v>
                </c:pt>
                <c:pt idx="380">
                  <c:v>-0.19956837594509125</c:v>
                </c:pt>
                <c:pt idx="381">
                  <c:v>-0.18958587944507599</c:v>
                </c:pt>
                <c:pt idx="382">
                  <c:v>-0.17960378527641296</c:v>
                </c:pt>
                <c:pt idx="383">
                  <c:v>-0.16962128877639771</c:v>
                </c:pt>
                <c:pt idx="384">
                  <c:v>-0.15963917970657349</c:v>
                </c:pt>
                <c:pt idx="385">
                  <c:v>-0.14965708553791046</c:v>
                </c:pt>
                <c:pt idx="386">
                  <c:v>-0.1396745890378952</c:v>
                </c:pt>
                <c:pt idx="387">
                  <c:v>-0.12969249486923218</c:v>
                </c:pt>
                <c:pt idx="388">
                  <c:v>-0.11971039324998856</c:v>
                </c:pt>
                <c:pt idx="389">
                  <c:v>-0.1097278967499733</c:v>
                </c:pt>
                <c:pt idx="390">
                  <c:v>-9.9745795130729675E-2</c:v>
                </c:pt>
                <c:pt idx="391">
                  <c:v>-8.9763298630714417E-2</c:v>
                </c:pt>
                <c:pt idx="392">
                  <c:v>-7.9781197011470795E-2</c:v>
                </c:pt>
                <c:pt idx="393">
                  <c:v>-6.979910284280777E-2</c:v>
                </c:pt>
                <c:pt idx="394">
                  <c:v>-5.9816602617502213E-2</c:v>
                </c:pt>
                <c:pt idx="395">
                  <c:v>-4.9834504723548889E-2</c:v>
                </c:pt>
                <c:pt idx="396">
                  <c:v>-3.9852406829595566E-2</c:v>
                </c:pt>
                <c:pt idx="397">
                  <c:v>-2.9869908466935158E-2</c:v>
                </c:pt>
                <c:pt idx="398">
                  <c:v>-1.9887810572981834E-2</c:v>
                </c:pt>
                <c:pt idx="399">
                  <c:v>-9.905313141644001E-3</c:v>
                </c:pt>
                <c:pt idx="400">
                  <c:v>7.6785370765719563E-5</c:v>
                </c:pt>
              </c:numCache>
            </c:numRef>
          </c:xVal>
          <c:yVal>
            <c:numRef>
              <c:f>'Sensor2_0%'!$S$23:$S$62</c:f>
              <c:numCache>
                <c:formatCode>General</c:formatCode>
                <c:ptCount val="4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250-4369-9381-78CB6B39C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647624"/>
        <c:axId val="811645984"/>
      </c:scatterChart>
      <c:valAx>
        <c:axId val="811647624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Voltaje (V)</a:t>
                </a:r>
              </a:p>
            </c:rich>
          </c:tx>
          <c:layout>
            <c:manualLayout>
              <c:xMode val="edge"/>
              <c:yMode val="edge"/>
              <c:x val="0.37939931019825218"/>
              <c:y val="0.911979151397108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1645984"/>
        <c:crosses val="autoZero"/>
        <c:crossBetween val="midCat"/>
      </c:valAx>
      <c:valAx>
        <c:axId val="81164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Corriente</a:t>
                </a:r>
                <a:r>
                  <a:rPr lang="es-CO" baseline="0"/>
                  <a:t> (</a:t>
                </a:r>
                <a:r>
                  <a:rPr lang="el-GR" baseline="0"/>
                  <a:t>μ</a:t>
                </a:r>
                <a:r>
                  <a:rPr lang="es-CO" baseline="0"/>
                  <a:t>A)</a:t>
                </a:r>
                <a:endParaRPr lang="es-CO"/>
              </a:p>
            </c:rich>
          </c:tx>
          <c:layout>
            <c:manualLayout>
              <c:xMode val="edge"/>
              <c:yMode val="edge"/>
              <c:x val="2.2082957586158854E-2"/>
              <c:y val="0.375293638995036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1647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baseline="0">
                <a:effectLst/>
              </a:rPr>
              <a:t>Sensor 3: Voltamperograma concentraciones de APAP</a:t>
            </a:r>
            <a:endParaRPr lang="es-CO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0%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'Sensor3_0%'!$U$23:$U$62</c:f>
              <c:numCache>
                <c:formatCode>General</c:formatCode>
                <c:ptCount val="40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</c:numCache>
            </c:numRef>
          </c:xVal>
          <c:yVal>
            <c:numRef>
              <c:f>'Sensor3_0%'!$AB$23:$AB$62</c:f>
              <c:numCache>
                <c:formatCode>General</c:formatCode>
                <c:ptCount val="4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5C-4E54-81D1-12D7144626C6}"/>
            </c:ext>
          </c:extLst>
        </c:ser>
        <c:ser>
          <c:idx val="1"/>
          <c:order val="1"/>
          <c:tx>
            <c:v>15%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'Sensor3_0%'!$U$23:$U$62</c:f>
              <c:numCache>
                <c:formatCode>General</c:formatCode>
                <c:ptCount val="40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</c:numCache>
            </c:numRef>
          </c:xVal>
          <c:yVal>
            <c:numRef>
              <c:f>'Sensor3_0%'!$AC$23:$AC$62</c:f>
              <c:numCache>
                <c:formatCode>General</c:formatCode>
                <c:ptCount val="4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5C-4E54-81D1-12D7144626C6}"/>
            </c:ext>
          </c:extLst>
        </c:ser>
        <c:ser>
          <c:idx val="2"/>
          <c:order val="2"/>
          <c:tx>
            <c:v>30%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'Sensor3_0%'!$U$23:$U$62</c:f>
              <c:numCache>
                <c:formatCode>General</c:formatCode>
                <c:ptCount val="40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</c:numCache>
            </c:numRef>
          </c:xVal>
          <c:yVal>
            <c:numRef>
              <c:f>'Sensor3_0%'!$AD$23:$AD$62</c:f>
              <c:numCache>
                <c:formatCode>General</c:formatCode>
                <c:ptCount val="4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95C-4E54-81D1-12D7144626C6}"/>
            </c:ext>
          </c:extLst>
        </c:ser>
        <c:ser>
          <c:idx val="3"/>
          <c:order val="3"/>
          <c:tx>
            <c:v>45%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'Sensor3_0%'!$U$23:$U$62</c:f>
              <c:numCache>
                <c:formatCode>General</c:formatCode>
                <c:ptCount val="40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</c:numCache>
            </c:numRef>
          </c:xVal>
          <c:yVal>
            <c:numRef>
              <c:f>'Sensor3_0%'!$AE$23:$AE$62</c:f>
              <c:numCache>
                <c:formatCode>General</c:formatCode>
                <c:ptCount val="4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95C-4E54-81D1-12D7144626C6}"/>
            </c:ext>
          </c:extLst>
        </c:ser>
        <c:ser>
          <c:idx val="4"/>
          <c:order val="4"/>
          <c:tx>
            <c:v>60%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'Sensor3_0%'!$U$23:$U$62</c:f>
              <c:numCache>
                <c:formatCode>General</c:formatCode>
                <c:ptCount val="40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</c:numCache>
            </c:numRef>
          </c:xVal>
          <c:yVal>
            <c:numRef>
              <c:f>'Sensor3_0%'!$AF$23:$AF$62</c:f>
              <c:numCache>
                <c:formatCode>General</c:formatCode>
                <c:ptCount val="4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95C-4E54-81D1-12D714462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892752"/>
        <c:axId val="372889144"/>
      </c:scatterChart>
      <c:valAx>
        <c:axId val="372892752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Voltaje (V)</a:t>
                </a:r>
              </a:p>
            </c:rich>
          </c:tx>
          <c:layout>
            <c:manualLayout>
              <c:xMode val="edge"/>
              <c:yMode val="edge"/>
              <c:x val="0.39833264836045346"/>
              <c:y val="0.9097731562949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2889144"/>
        <c:crosses val="autoZero"/>
        <c:crossBetween val="midCat"/>
      </c:valAx>
      <c:valAx>
        <c:axId val="372889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Corriente (</a:t>
                </a:r>
                <a:r>
                  <a:rPr lang="el-GR"/>
                  <a:t>μ</a:t>
                </a:r>
                <a:r>
                  <a:rPr lang="es-CO"/>
                  <a:t>A)</a:t>
                </a:r>
              </a:p>
            </c:rich>
          </c:tx>
          <c:layout>
            <c:manualLayout>
              <c:xMode val="edge"/>
              <c:yMode val="edge"/>
              <c:x val="1.861611536274765E-2"/>
              <c:y val="0.406847544392897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2892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baseline="0">
                <a:effectLst/>
              </a:rPr>
              <a:t>Sensor 4: Voltamperograma concentraciones de APAP</a:t>
            </a:r>
            <a:endParaRPr lang="es-CO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0%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'Sensor4_0%'!#REF!</c:f>
            </c:numRef>
          </c:xVal>
          <c:yVal>
            <c:numRef>
              <c:f>'Sensor4_0%'!$O$23:$O$62</c:f>
              <c:numCache>
                <c:formatCode>General</c:formatCode>
                <c:ptCount val="4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67-4618-A538-54BBD8533BCD}"/>
            </c:ext>
          </c:extLst>
        </c:ser>
        <c:ser>
          <c:idx val="1"/>
          <c:order val="1"/>
          <c:tx>
            <c:v>15%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'Sensor4_0%'!#REF!</c:f>
            </c:numRef>
          </c:xVal>
          <c:yVal>
            <c:numRef>
              <c:f>'Sensor4_0%'!$P$23:$P$62</c:f>
              <c:numCache>
                <c:formatCode>General</c:formatCode>
                <c:ptCount val="4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67-4618-A538-54BBD8533BCD}"/>
            </c:ext>
          </c:extLst>
        </c:ser>
        <c:ser>
          <c:idx val="2"/>
          <c:order val="2"/>
          <c:tx>
            <c:v>30%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'Sensor4_0%'!#REF!</c:f>
            </c:numRef>
          </c:xVal>
          <c:yVal>
            <c:numRef>
              <c:f>'Sensor4_0%'!$Q$23:$Q$62</c:f>
              <c:numCache>
                <c:formatCode>General</c:formatCode>
                <c:ptCount val="4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67-4618-A538-54BBD8533BCD}"/>
            </c:ext>
          </c:extLst>
        </c:ser>
        <c:ser>
          <c:idx val="3"/>
          <c:order val="3"/>
          <c:tx>
            <c:v>45%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'Sensor4_0%'!#REF!</c:f>
            </c:numRef>
          </c:xVal>
          <c:yVal>
            <c:numRef>
              <c:f>'Sensor4_0%'!$R$23:$R$62</c:f>
              <c:numCache>
                <c:formatCode>General</c:formatCode>
                <c:ptCount val="4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E67-4618-A538-54BBD8533BCD}"/>
            </c:ext>
          </c:extLst>
        </c:ser>
        <c:ser>
          <c:idx val="4"/>
          <c:order val="4"/>
          <c:tx>
            <c:v>60%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'Sensor4_0%'!#REF!</c:f>
            </c:numRef>
          </c:xVal>
          <c:yVal>
            <c:numRef>
              <c:f>'Sensor4_0%'!$S$23:$S$62</c:f>
              <c:numCache>
                <c:formatCode>General</c:formatCode>
                <c:ptCount val="4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E67-4618-A538-54BBD8533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3702824"/>
        <c:axId val="783701840"/>
      </c:scatterChart>
      <c:valAx>
        <c:axId val="783702824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Voltaje (V)</a:t>
                </a:r>
              </a:p>
            </c:rich>
          </c:tx>
          <c:layout>
            <c:manualLayout>
              <c:xMode val="edge"/>
              <c:yMode val="edge"/>
              <c:x val="0.39883170187429839"/>
              <c:y val="0.904487936539625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83701840"/>
        <c:crosses val="autoZero"/>
        <c:crossBetween val="midCat"/>
      </c:valAx>
      <c:valAx>
        <c:axId val="78370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Corriente (</a:t>
                </a:r>
                <a:r>
                  <a:rPr lang="el-GR"/>
                  <a:t>μ</a:t>
                </a:r>
                <a:r>
                  <a:rPr lang="es-CO"/>
                  <a:t>A)</a:t>
                </a:r>
              </a:p>
            </c:rich>
          </c:tx>
          <c:layout>
            <c:manualLayout>
              <c:xMode val="edge"/>
              <c:yMode val="edge"/>
              <c:x val="1.3893550967361277E-2"/>
              <c:y val="0.378279354247393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83702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baseline="0">
                <a:effectLst/>
              </a:rPr>
              <a:t>Sensor 4: Voltamperograma concentraciones de APAP</a:t>
            </a:r>
            <a:endParaRPr lang="es-CO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0%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'Sensor4_0%'!#REF!</c:f>
            </c:numRef>
          </c:xVal>
          <c:yVal>
            <c:numRef>
              <c:f>'Sensor4_0%'!$O$23:$O$62</c:f>
              <c:numCache>
                <c:formatCode>General</c:formatCode>
                <c:ptCount val="4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4D-49F2-BF85-951B81DBD4DD}"/>
            </c:ext>
          </c:extLst>
        </c:ser>
        <c:ser>
          <c:idx val="1"/>
          <c:order val="1"/>
          <c:tx>
            <c:v>15%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'Sensor4_0%'!#REF!</c:f>
            </c:numRef>
          </c:xVal>
          <c:yVal>
            <c:numRef>
              <c:f>'Sensor4_0%'!$P$23:$P$62</c:f>
              <c:numCache>
                <c:formatCode>General</c:formatCode>
                <c:ptCount val="4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4D-49F2-BF85-951B81DBD4DD}"/>
            </c:ext>
          </c:extLst>
        </c:ser>
        <c:ser>
          <c:idx val="3"/>
          <c:order val="3"/>
          <c:tx>
            <c:v>45%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'Sensor4_0%'!#REF!</c:f>
            </c:numRef>
          </c:xVal>
          <c:yVal>
            <c:numRef>
              <c:f>'Sensor4_0%'!$R$23:$R$62</c:f>
              <c:numCache>
                <c:formatCode>General</c:formatCode>
                <c:ptCount val="4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64D-49F2-BF85-951B81DBD4DD}"/>
            </c:ext>
          </c:extLst>
        </c:ser>
        <c:ser>
          <c:idx val="4"/>
          <c:order val="4"/>
          <c:tx>
            <c:v>60%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'Sensor4_0%'!#REF!</c:f>
            </c:numRef>
          </c:xVal>
          <c:yVal>
            <c:numRef>
              <c:f>'Sensor4_0%'!$S$23:$S$62</c:f>
              <c:numCache>
                <c:formatCode>General</c:formatCode>
                <c:ptCount val="4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64D-49F2-BF85-951B81DBD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3702824"/>
        <c:axId val="78370184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30%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'Sensor4_0%'!#REF!</c15:sqref>
                        </c15:formulaRef>
                      </c:ext>
                    </c:extLst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'Sensor4_0%'!$Q$23:$Q$62</c15:sqref>
                        </c15:formulaRef>
                      </c:ext>
                    </c:extLst>
                    <c:numCache>
                      <c:formatCode>General</c:formatCode>
                      <c:ptCount val="40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A64D-49F2-BF85-951B81DBD4DD}"/>
                  </c:ext>
                </c:extLst>
              </c15:ser>
            </c15:filteredScatterSeries>
          </c:ext>
        </c:extLst>
      </c:scatterChart>
      <c:valAx>
        <c:axId val="783702824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Voltaje (V)</a:t>
                </a:r>
              </a:p>
            </c:rich>
          </c:tx>
          <c:layout>
            <c:manualLayout>
              <c:xMode val="edge"/>
              <c:yMode val="edge"/>
              <c:x val="0.39883170187429839"/>
              <c:y val="0.904487936539625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83701840"/>
        <c:crosses val="autoZero"/>
        <c:crossBetween val="midCat"/>
      </c:valAx>
      <c:valAx>
        <c:axId val="78370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Corriente (</a:t>
                </a:r>
                <a:r>
                  <a:rPr lang="el-GR"/>
                  <a:t>μ</a:t>
                </a:r>
                <a:r>
                  <a:rPr lang="es-CO"/>
                  <a:t>A)</a:t>
                </a:r>
              </a:p>
            </c:rich>
          </c:tx>
          <c:layout>
            <c:manualLayout>
              <c:xMode val="edge"/>
              <c:yMode val="edge"/>
              <c:x val="1.3893550967361277E-2"/>
              <c:y val="0.378279354247393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83702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Biosensor Lacasa</a:t>
            </a:r>
            <a:r>
              <a:rPr lang="es-CO" baseline="0"/>
              <a:t> 2</a:t>
            </a:r>
            <a:r>
              <a:rPr lang="es-CO"/>
              <a:t>: Voltamperograma concentraciones de APAP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0%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'Biosensor2_0%'!#REF!</c:f>
            </c:numRef>
          </c:xVal>
          <c:yVal>
            <c:numRef>
              <c:f>'Biosensor2_0%'!$N$23:$N$62</c:f>
              <c:numCache>
                <c:formatCode>General</c:formatCode>
                <c:ptCount val="4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B3-4E45-9EF7-BD0B4D8C46F7}"/>
            </c:ext>
          </c:extLst>
        </c:ser>
        <c:ser>
          <c:idx val="1"/>
          <c:order val="1"/>
          <c:tx>
            <c:v>15%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'Biosensor2_0%'!#REF!</c:f>
            </c:numRef>
          </c:xVal>
          <c:yVal>
            <c:numRef>
              <c:f>'Biosensor2_0%'!$O$23:$O$182</c:f>
              <c:numCache>
                <c:formatCode>General</c:formatCode>
                <c:ptCount val="160"/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B3-4E45-9EF7-BD0B4D8C46F7}"/>
            </c:ext>
          </c:extLst>
        </c:ser>
        <c:ser>
          <c:idx val="2"/>
          <c:order val="2"/>
          <c:tx>
            <c:v>30%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'Biosensor2_0%'!#REF!</c:f>
            </c:numRef>
          </c:xVal>
          <c:yVal>
            <c:numRef>
              <c:f>'Biosensor2_0%'!$P$23:$P$182</c:f>
              <c:numCache>
                <c:formatCode>General</c:formatCode>
                <c:ptCount val="160"/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B3-4E45-9EF7-BD0B4D8C46F7}"/>
            </c:ext>
          </c:extLst>
        </c:ser>
        <c:ser>
          <c:idx val="3"/>
          <c:order val="3"/>
          <c:tx>
            <c:v>45%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'Biosensor2_0%'!#REF!</c:f>
            </c:numRef>
          </c:xVal>
          <c:yVal>
            <c:numRef>
              <c:f>'Biosensor2_0%'!$Q$23:$Q$182</c:f>
              <c:numCache>
                <c:formatCode>General</c:formatCode>
                <c:ptCount val="160"/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4B3-4E45-9EF7-BD0B4D8C46F7}"/>
            </c:ext>
          </c:extLst>
        </c:ser>
        <c:ser>
          <c:idx val="4"/>
          <c:order val="4"/>
          <c:tx>
            <c:v>60%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'Biosensor2_0%'!#REF!</c:f>
            </c:numRef>
          </c:xVal>
          <c:yVal>
            <c:numRef>
              <c:f>'Biosensor2_0%'!$R$23:$R$182</c:f>
              <c:numCache>
                <c:formatCode>General</c:formatCode>
                <c:ptCount val="160"/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4B3-4E45-9EF7-BD0B4D8C4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793944"/>
        <c:axId val="667794928"/>
      </c:scatterChart>
      <c:valAx>
        <c:axId val="667793944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Voltaje (V)</a:t>
                </a:r>
              </a:p>
            </c:rich>
          </c:tx>
          <c:layout>
            <c:manualLayout>
              <c:xMode val="edge"/>
              <c:yMode val="edge"/>
              <c:x val="0.38352076833179816"/>
              <c:y val="0.904270106009592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7794928"/>
        <c:crosses val="autoZero"/>
        <c:crossBetween val="midCat"/>
      </c:valAx>
      <c:valAx>
        <c:axId val="66779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Corriente (</a:t>
                </a:r>
                <a:r>
                  <a:rPr lang="el-GR"/>
                  <a:t>μ</a:t>
                </a:r>
                <a:r>
                  <a:rPr lang="es-CO"/>
                  <a:t>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7793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Biosensor Lacasa</a:t>
            </a:r>
            <a:r>
              <a:rPr lang="es-CO" baseline="0"/>
              <a:t> 2</a:t>
            </a:r>
            <a:r>
              <a:rPr lang="es-CO"/>
              <a:t>: Voltamperograma concentraciones de APAP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15%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'Biosensor2_0%'!#REF!</c:f>
            </c:numRef>
          </c:xVal>
          <c:yVal>
            <c:numRef>
              <c:f>'Biosensor2_0%'!$O$23:$O$182</c:f>
              <c:numCache>
                <c:formatCode>General</c:formatCode>
                <c:ptCount val="160"/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CA-449F-A6B5-BB15E6751607}"/>
            </c:ext>
          </c:extLst>
        </c:ser>
        <c:ser>
          <c:idx val="2"/>
          <c:order val="2"/>
          <c:tx>
            <c:v>30%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'Biosensor2_0%'!#REF!</c:f>
            </c:numRef>
          </c:xVal>
          <c:yVal>
            <c:numRef>
              <c:f>'Biosensor2_0%'!$P$23:$P$182</c:f>
              <c:numCache>
                <c:formatCode>General</c:formatCode>
                <c:ptCount val="160"/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CA-449F-A6B5-BB15E6751607}"/>
            </c:ext>
          </c:extLst>
        </c:ser>
        <c:ser>
          <c:idx val="3"/>
          <c:order val="3"/>
          <c:tx>
            <c:v>45%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'Biosensor2_0%'!#REF!</c:f>
            </c:numRef>
          </c:xVal>
          <c:yVal>
            <c:numRef>
              <c:f>'Biosensor2_0%'!$Q$23:$Q$182</c:f>
              <c:numCache>
                <c:formatCode>General</c:formatCode>
                <c:ptCount val="160"/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CA-449F-A6B5-BB15E6751607}"/>
            </c:ext>
          </c:extLst>
        </c:ser>
        <c:ser>
          <c:idx val="4"/>
          <c:order val="4"/>
          <c:tx>
            <c:v>60%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'Biosensor2_0%'!#REF!</c:f>
            </c:numRef>
          </c:xVal>
          <c:yVal>
            <c:numRef>
              <c:f>'Biosensor2_0%'!$R$23:$R$182</c:f>
              <c:numCache>
                <c:formatCode>General</c:formatCode>
                <c:ptCount val="160"/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DCA-449F-A6B5-BB15E6751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793944"/>
        <c:axId val="66779492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0%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'Biosensor2_0%'!#REF!</c15:sqref>
                        </c15:formulaRef>
                      </c:ext>
                    </c:extLst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'Biosensor2_0%'!$N$23:$N$62</c15:sqref>
                        </c15:formulaRef>
                      </c:ext>
                    </c:extLst>
                    <c:numCache>
                      <c:formatCode>General</c:formatCode>
                      <c:ptCount val="40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BDCA-449F-A6B5-BB15E6751607}"/>
                  </c:ext>
                </c:extLst>
              </c15:ser>
            </c15:filteredScatterSeries>
          </c:ext>
        </c:extLst>
      </c:scatterChart>
      <c:valAx>
        <c:axId val="667793944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Voltaje (V)</a:t>
                </a:r>
              </a:p>
            </c:rich>
          </c:tx>
          <c:layout>
            <c:manualLayout>
              <c:xMode val="edge"/>
              <c:yMode val="edge"/>
              <c:x val="0.38352076833179816"/>
              <c:y val="0.904270106009592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7794928"/>
        <c:crosses val="autoZero"/>
        <c:crossBetween val="midCat"/>
      </c:valAx>
      <c:valAx>
        <c:axId val="66779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Corriente (</a:t>
                </a:r>
                <a:r>
                  <a:rPr lang="el-GR"/>
                  <a:t>μ</a:t>
                </a:r>
                <a:r>
                  <a:rPr lang="es-CO"/>
                  <a:t>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7793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Biosensor Lacasa 3: Voltamperograma concentraciones de APAP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0%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'Biosensor3_0%'!#REF!</c:f>
            </c:numRef>
          </c:xVal>
          <c:yVal>
            <c:numRef>
              <c:f>'Biosensor3_0%'!$O$23:$O$62</c:f>
              <c:numCache>
                <c:formatCode>General</c:formatCode>
                <c:ptCount val="4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41B-44BC-867E-ECA55F226924}"/>
            </c:ext>
          </c:extLst>
        </c:ser>
        <c:ser>
          <c:idx val="1"/>
          <c:order val="1"/>
          <c:tx>
            <c:v>15%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'Biosensor3_0%'!#REF!</c:f>
            </c:numRef>
          </c:xVal>
          <c:yVal>
            <c:numRef>
              <c:f>'Biosensor3_0%'!$P$23:$P$182</c:f>
              <c:numCache>
                <c:formatCode>General</c:formatCode>
                <c:ptCount val="16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41B-44BC-867E-ECA55F226924}"/>
            </c:ext>
          </c:extLst>
        </c:ser>
        <c:ser>
          <c:idx val="2"/>
          <c:order val="2"/>
          <c:tx>
            <c:v>30%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'Biosensor3_0%'!#REF!</c:f>
            </c:numRef>
          </c:xVal>
          <c:yVal>
            <c:numRef>
              <c:f>'Biosensor3_0%'!$Q$23:$Q$182</c:f>
              <c:numCache>
                <c:formatCode>General</c:formatCode>
                <c:ptCount val="16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41B-44BC-867E-ECA55F226924}"/>
            </c:ext>
          </c:extLst>
        </c:ser>
        <c:ser>
          <c:idx val="3"/>
          <c:order val="3"/>
          <c:tx>
            <c:v>45%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'Biosensor3_0%'!#REF!</c:f>
            </c:numRef>
          </c:xVal>
          <c:yVal>
            <c:numRef>
              <c:f>'Biosensor3_0%'!$R$23:$R$182</c:f>
              <c:numCache>
                <c:formatCode>General</c:formatCode>
                <c:ptCount val="16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41B-44BC-867E-ECA55F226924}"/>
            </c:ext>
          </c:extLst>
        </c:ser>
        <c:ser>
          <c:idx val="4"/>
          <c:order val="4"/>
          <c:tx>
            <c:v>60%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'Biosensor3_0%'!#REF!</c:f>
            </c:numRef>
          </c:xVal>
          <c:yVal>
            <c:numRef>
              <c:f>'Biosensor3_0%'!$S$23:$S$182</c:f>
              <c:numCache>
                <c:formatCode>General</c:formatCode>
                <c:ptCount val="16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41B-44BC-867E-ECA55F226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488952"/>
        <c:axId val="740492232"/>
      </c:scatterChart>
      <c:valAx>
        <c:axId val="740488952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Voltaje (V)</a:t>
                </a:r>
              </a:p>
            </c:rich>
          </c:tx>
          <c:layout>
            <c:manualLayout>
              <c:xMode val="edge"/>
              <c:yMode val="edge"/>
              <c:x val="0.39868188309614505"/>
              <c:y val="0.89994829430622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0492232"/>
        <c:crosses val="autoZero"/>
        <c:crossBetween val="midCat"/>
      </c:valAx>
      <c:valAx>
        <c:axId val="740492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Corriente(</a:t>
                </a:r>
                <a:r>
                  <a:rPr lang="el-GR"/>
                  <a:t>μ</a:t>
                </a:r>
                <a:r>
                  <a:rPr lang="es-CO"/>
                  <a:t>A)</a:t>
                </a:r>
              </a:p>
            </c:rich>
          </c:tx>
          <c:layout>
            <c:manualLayout>
              <c:xMode val="edge"/>
              <c:yMode val="edge"/>
              <c:x val="2.3190209568280468E-2"/>
              <c:y val="0.409897481494759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0488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Biosensor Lacasa 4: Voltamperograma concentraciones de APAP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0%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'Biosensor4_0%'!#REF!</c:f>
            </c:numRef>
          </c:xVal>
          <c:yVal>
            <c:numRef>
              <c:f>'Biosensor4_15%'!$M$23:$M$62</c:f>
              <c:numCache>
                <c:formatCode>General</c:formatCode>
                <c:ptCount val="4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37-4BF6-B4FA-099C40B20438}"/>
            </c:ext>
          </c:extLst>
        </c:ser>
        <c:ser>
          <c:idx val="1"/>
          <c:order val="1"/>
          <c:tx>
            <c:v>15%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'Biosensor4_15%'!#REF!</c:f>
            </c:numRef>
          </c:xVal>
          <c:yVal>
            <c:numRef>
              <c:f>'Biosensor4_15%'!$N$23:$N$62</c:f>
              <c:numCache>
                <c:formatCode>General</c:formatCode>
                <c:ptCount val="4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37-4BF6-B4FA-099C40B20438}"/>
            </c:ext>
          </c:extLst>
        </c:ser>
        <c:ser>
          <c:idx val="2"/>
          <c:order val="2"/>
          <c:tx>
            <c:v>30%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'Biosensor4_15%'!#REF!</c:f>
            </c:numRef>
          </c:xVal>
          <c:yVal>
            <c:numRef>
              <c:f>'Biosensor4_15%'!$O$23:$O$62</c:f>
              <c:numCache>
                <c:formatCode>General</c:formatCode>
                <c:ptCount val="4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37-4BF6-B4FA-099C40B20438}"/>
            </c:ext>
          </c:extLst>
        </c:ser>
        <c:ser>
          <c:idx val="3"/>
          <c:order val="3"/>
          <c:tx>
            <c:v>45%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'Biosensor4_15%'!#REF!</c:f>
            </c:numRef>
          </c:xVal>
          <c:yVal>
            <c:numRef>
              <c:f>'Biosensor4_15%'!$P$23:$P$62</c:f>
              <c:numCache>
                <c:formatCode>General</c:formatCode>
                <c:ptCount val="4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37-4BF6-B4FA-099C40B20438}"/>
            </c:ext>
          </c:extLst>
        </c:ser>
        <c:ser>
          <c:idx val="4"/>
          <c:order val="4"/>
          <c:tx>
            <c:v>60%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'Biosensor4_15%'!#REF!</c:f>
            </c:numRef>
          </c:xVal>
          <c:yVal>
            <c:numRef>
              <c:f>'Biosensor4_15%'!$Q$23:$Q$62</c:f>
              <c:numCache>
                <c:formatCode>General</c:formatCode>
                <c:ptCount val="4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D37-4BF6-B4FA-099C40B20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163208"/>
        <c:axId val="681160256"/>
      </c:scatterChart>
      <c:valAx>
        <c:axId val="681163208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Voltaje (V)</a:t>
                </a:r>
              </a:p>
            </c:rich>
          </c:tx>
          <c:layout>
            <c:manualLayout>
              <c:xMode val="edge"/>
              <c:yMode val="edge"/>
              <c:x val="0.38768047355767399"/>
              <c:y val="0.894805858765186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1160256"/>
        <c:crosses val="autoZero"/>
        <c:crossBetween val="midCat"/>
      </c:valAx>
      <c:valAx>
        <c:axId val="68116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Corriente (</a:t>
                </a:r>
                <a:r>
                  <a:rPr lang="el-GR"/>
                  <a:t>μ</a:t>
                </a:r>
                <a:r>
                  <a:rPr lang="es-CO"/>
                  <a:t>A)</a:t>
                </a:r>
              </a:p>
            </c:rich>
          </c:tx>
          <c:layout>
            <c:manualLayout>
              <c:xMode val="edge"/>
              <c:yMode val="edge"/>
              <c:x val="2.0764655250405755E-2"/>
              <c:y val="0.37384737945435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1163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60%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Biosensor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sensores'!$L$23:$L$62</c:f>
              <c:numCache>
                <c:formatCode>General</c:formatCode>
                <c:ptCount val="40"/>
                <c:pt idx="0">
                  <c:v>1192.0211632630778</c:v>
                </c:pt>
                <c:pt idx="1">
                  <c:v>830.73574719185979</c:v>
                </c:pt>
                <c:pt idx="2">
                  <c:v>1122.9491747481293</c:v>
                </c:pt>
                <c:pt idx="3">
                  <c:v>1506.5248032549891</c:v>
                </c:pt>
                <c:pt idx="4">
                  <c:v>1667.8679834291477</c:v>
                </c:pt>
                <c:pt idx="5">
                  <c:v>1866.9708464516743</c:v>
                </c:pt>
                <c:pt idx="6">
                  <c:v>2156.3381196779796</c:v>
                </c:pt>
                <c:pt idx="7">
                  <c:v>2597.6702185821036</c:v>
                </c:pt>
                <c:pt idx="8">
                  <c:v>3374.6965257312222</c:v>
                </c:pt>
                <c:pt idx="9">
                  <c:v>4176.1151144333517</c:v>
                </c:pt>
                <c:pt idx="10">
                  <c:v>5082.6729920238158</c:v>
                </c:pt>
                <c:pt idx="11">
                  <c:v>5969.4821625875775</c:v>
                </c:pt>
                <c:pt idx="12">
                  <c:v>6752.7432407320002</c:v>
                </c:pt>
                <c:pt idx="13">
                  <c:v>7434.4119414308097</c:v>
                </c:pt>
                <c:pt idx="14">
                  <c:v>7979.8328403713394</c:v>
                </c:pt>
                <c:pt idx="15">
                  <c:v>8437.868315669908</c:v>
                </c:pt>
                <c:pt idx="16">
                  <c:v>8825.5001445082762</c:v>
                </c:pt>
                <c:pt idx="17">
                  <c:v>9303.2745906318469</c:v>
                </c:pt>
                <c:pt idx="18">
                  <c:v>9568.4201100724731</c:v>
                </c:pt>
                <c:pt idx="19">
                  <c:v>9855.9315459594218</c:v>
                </c:pt>
                <c:pt idx="20">
                  <c:v>10523.920130147088</c:v>
                </c:pt>
                <c:pt idx="21">
                  <c:v>10425.545657395922</c:v>
                </c:pt>
                <c:pt idx="22">
                  <c:v>10822.886334705039</c:v>
                </c:pt>
                <c:pt idx="23">
                  <c:v>11244.706467819557</c:v>
                </c:pt>
                <c:pt idx="24">
                  <c:v>11792.030630659021</c:v>
                </c:pt>
                <c:pt idx="25">
                  <c:v>12415.146247528486</c:v>
                </c:pt>
                <c:pt idx="26">
                  <c:v>13115.973155314259</c:v>
                </c:pt>
                <c:pt idx="27">
                  <c:v>13933.00221536808</c:v>
                </c:pt>
                <c:pt idx="28">
                  <c:v>14794.124216067938</c:v>
                </c:pt>
                <c:pt idx="29">
                  <c:v>15730.16451645435</c:v>
                </c:pt>
                <c:pt idx="30">
                  <c:v>16633.932991480859</c:v>
                </c:pt>
                <c:pt idx="31">
                  <c:v>17692.843105643286</c:v>
                </c:pt>
                <c:pt idx="32">
                  <c:v>18439.747127654136</c:v>
                </c:pt>
                <c:pt idx="33">
                  <c:v>19161.219962948733</c:v>
                </c:pt>
                <c:pt idx="34">
                  <c:v>19485.744160345734</c:v>
                </c:pt>
                <c:pt idx="35">
                  <c:v>19250.310308712269</c:v>
                </c:pt>
                <c:pt idx="36">
                  <c:v>18778.871809027882</c:v>
                </c:pt>
                <c:pt idx="37">
                  <c:v>18956.308802152405</c:v>
                </c:pt>
                <c:pt idx="38">
                  <c:v>17275.607072399693</c:v>
                </c:pt>
                <c:pt idx="39">
                  <c:v>17732.791420119425</c:v>
                </c:pt>
              </c:numCache>
            </c:numRef>
          </c:xVal>
          <c:yVal>
            <c:numRef>
              <c:f>'Average sensores'!$M$23:$M$62</c:f>
              <c:numCache>
                <c:formatCode>General</c:formatCode>
                <c:ptCount val="40"/>
                <c:pt idx="0">
                  <c:v>-688.36398468933862</c:v>
                </c:pt>
                <c:pt idx="1">
                  <c:v>156.86610602770529</c:v>
                </c:pt>
                <c:pt idx="2">
                  <c:v>284.12389038310278</c:v>
                </c:pt>
                <c:pt idx="3">
                  <c:v>765.33240899728526</c:v>
                </c:pt>
                <c:pt idx="4">
                  <c:v>1048.8033107595511</c:v>
                </c:pt>
                <c:pt idx="5">
                  <c:v>1408.3921848754292</c:v>
                </c:pt>
                <c:pt idx="6">
                  <c:v>1886.7316065749974</c:v>
                </c:pt>
                <c:pt idx="7">
                  <c:v>2337.4720629141184</c:v>
                </c:pt>
                <c:pt idx="8">
                  <c:v>2887.4742327944987</c:v>
                </c:pt>
                <c:pt idx="9">
                  <c:v>3233.9806926581937</c:v>
                </c:pt>
                <c:pt idx="10">
                  <c:v>3364.5754271056162</c:v>
                </c:pt>
                <c:pt idx="11">
                  <c:v>3316.2195440043961</c:v>
                </c:pt>
                <c:pt idx="12">
                  <c:v>3155.4903694521367</c:v>
                </c:pt>
                <c:pt idx="13">
                  <c:v>2922.4933072440767</c:v>
                </c:pt>
                <c:pt idx="14">
                  <c:v>2688.7957669808752</c:v>
                </c:pt>
                <c:pt idx="15">
                  <c:v>2480.8843899377162</c:v>
                </c:pt>
                <c:pt idx="16">
                  <c:v>2327.4716112100823</c:v>
                </c:pt>
                <c:pt idx="17">
                  <c:v>1615.3713753429672</c:v>
                </c:pt>
                <c:pt idx="18">
                  <c:v>1737.3130599636352</c:v>
                </c:pt>
                <c:pt idx="19">
                  <c:v>1882.1257957123044</c:v>
                </c:pt>
                <c:pt idx="20">
                  <c:v>2930.230870719759</c:v>
                </c:pt>
                <c:pt idx="21">
                  <c:v>2262.1885913181645</c:v>
                </c:pt>
                <c:pt idx="22">
                  <c:v>2464.6263365416271</c:v>
                </c:pt>
                <c:pt idx="23">
                  <c:v>2699.3252100655754</c:v>
                </c:pt>
                <c:pt idx="24">
                  <c:v>2924.6425417056571</c:v>
                </c:pt>
                <c:pt idx="25">
                  <c:v>3168.8126121912596</c:v>
                </c:pt>
                <c:pt idx="26">
                  <c:v>3396.6148974964299</c:v>
                </c:pt>
                <c:pt idx="27">
                  <c:v>3558.8419113295117</c:v>
                </c:pt>
                <c:pt idx="28">
                  <c:v>3615.215306228652</c:v>
                </c:pt>
                <c:pt idx="29">
                  <c:v>3642.2490747390716</c:v>
                </c:pt>
                <c:pt idx="30">
                  <c:v>3539.2498742238095</c:v>
                </c:pt>
                <c:pt idx="31">
                  <c:v>3165.0120793233918</c:v>
                </c:pt>
                <c:pt idx="32">
                  <c:v>2683.1804652833057</c:v>
                </c:pt>
                <c:pt idx="33">
                  <c:v>1945.6344532800561</c:v>
                </c:pt>
                <c:pt idx="34">
                  <c:v>1118.2210127753026</c:v>
                </c:pt>
                <c:pt idx="35">
                  <c:v>-35.818616623755339</c:v>
                </c:pt>
                <c:pt idx="36">
                  <c:v>-898.0070842046008</c:v>
                </c:pt>
                <c:pt idx="37">
                  <c:v>-2612.0616500011292</c:v>
                </c:pt>
                <c:pt idx="38">
                  <c:v>-3306.8846772462798</c:v>
                </c:pt>
                <c:pt idx="39">
                  <c:v>-4967.2099788091873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5F-4AD6-B663-1D75D13D478A}"/>
            </c:ext>
          </c:extLst>
        </c:ser>
        <c:ser>
          <c:idx val="1"/>
          <c:order val="1"/>
          <c:tx>
            <c:v>Biosensor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sensores'!$V$23:$V$62</c:f>
              <c:numCache>
                <c:formatCode>General</c:formatCode>
                <c:ptCount val="40"/>
                <c:pt idx="0">
                  <c:v>659.84416995410015</c:v>
                </c:pt>
                <c:pt idx="1">
                  <c:v>1977.4098723224743</c:v>
                </c:pt>
                <c:pt idx="2">
                  <c:v>2420.3642404378816</c:v>
                </c:pt>
                <c:pt idx="3">
                  <c:v>3292.962810689573</c:v>
                </c:pt>
                <c:pt idx="4">
                  <c:v>3235.5220287324755</c:v>
                </c:pt>
                <c:pt idx="5">
                  <c:v>3367.3362165042822</c:v>
                </c:pt>
                <c:pt idx="6">
                  <c:v>3491.6726931313215</c:v>
                </c:pt>
                <c:pt idx="7">
                  <c:v>3492.9139040553096</c:v>
                </c:pt>
                <c:pt idx="8">
                  <c:v>3509.6263604507444</c:v>
                </c:pt>
                <c:pt idx="9">
                  <c:v>3533.8602323255614</c:v>
                </c:pt>
                <c:pt idx="10">
                  <c:v>3534.697665966125</c:v>
                </c:pt>
                <c:pt idx="11">
                  <c:v>3533.9358767566232</c:v>
                </c:pt>
                <c:pt idx="12">
                  <c:v>3558.9732667914041</c:v>
                </c:pt>
                <c:pt idx="13">
                  <c:v>3564.4031479482428</c:v>
                </c:pt>
                <c:pt idx="14">
                  <c:v>3583.2434680350334</c:v>
                </c:pt>
                <c:pt idx="15">
                  <c:v>3612.2015592023499</c:v>
                </c:pt>
                <c:pt idx="16">
                  <c:v>3641.0248708863969</c:v>
                </c:pt>
                <c:pt idx="17">
                  <c:v>4119.3146980220727</c:v>
                </c:pt>
                <c:pt idx="18">
                  <c:v>3935.346402369225</c:v>
                </c:pt>
                <c:pt idx="19">
                  <c:v>3916.3912769561366</c:v>
                </c:pt>
                <c:pt idx="20">
                  <c:v>3543.7286428117686</c:v>
                </c:pt>
                <c:pt idx="21">
                  <c:v>3945.1042025917918</c:v>
                </c:pt>
                <c:pt idx="22">
                  <c:v>3890.3936710428934</c:v>
                </c:pt>
                <c:pt idx="23">
                  <c:v>3887.3612794607147</c:v>
                </c:pt>
                <c:pt idx="24">
                  <c:v>3942.9070380595604</c:v>
                </c:pt>
                <c:pt idx="25">
                  <c:v>3835.0360165070742</c:v>
                </c:pt>
                <c:pt idx="26">
                  <c:v>3853.7569875294662</c:v>
                </c:pt>
                <c:pt idx="27">
                  <c:v>3949.0503648078416</c:v>
                </c:pt>
                <c:pt idx="28">
                  <c:v>3834.3492241653844</c:v>
                </c:pt>
                <c:pt idx="29">
                  <c:v>3814.3867564630259</c:v>
                </c:pt>
                <c:pt idx="30">
                  <c:v>3868.0965687030262</c:v>
                </c:pt>
                <c:pt idx="31">
                  <c:v>3884.6642605258289</c:v>
                </c:pt>
                <c:pt idx="32">
                  <c:v>3922.213544241612</c:v>
                </c:pt>
                <c:pt idx="33">
                  <c:v>4081.8137490478739</c:v>
                </c:pt>
                <c:pt idx="34">
                  <c:v>3801.3955986215719</c:v>
                </c:pt>
                <c:pt idx="35">
                  <c:v>4004.1063081198081</c:v>
                </c:pt>
                <c:pt idx="36">
                  <c:v>4019.1683698289171</c:v>
                </c:pt>
                <c:pt idx="37">
                  <c:v>3947.1556337338779</c:v>
                </c:pt>
                <c:pt idx="38">
                  <c:v>3900.5169540694719</c:v>
                </c:pt>
                <c:pt idx="39">
                  <c:v>3961.8928437946347</c:v>
                </c:pt>
              </c:numCache>
            </c:numRef>
          </c:xVal>
          <c:yVal>
            <c:numRef>
              <c:f>'Average sensores'!$W$23:$W$62</c:f>
              <c:numCache>
                <c:formatCode>General</c:formatCode>
                <c:ptCount val="40"/>
                <c:pt idx="0">
                  <c:v>3398.2924668823744</c:v>
                </c:pt>
                <c:pt idx="1">
                  <c:v>52.808028133220603</c:v>
                </c:pt>
                <c:pt idx="2">
                  <c:v>-1022.4779344870352</c:v>
                </c:pt>
                <c:pt idx="3">
                  <c:v>-2179.351552748416</c:v>
                </c:pt>
                <c:pt idx="4">
                  <c:v>-1471.452974115218</c:v>
                </c:pt>
                <c:pt idx="5">
                  <c:v>-852.52469806999818</c:v>
                </c:pt>
                <c:pt idx="6">
                  <c:v>-567.62822893079999</c:v>
                </c:pt>
                <c:pt idx="7">
                  <c:v>-354.53165242486267</c:v>
                </c:pt>
                <c:pt idx="8">
                  <c:v>-295.73288436287612</c:v>
                </c:pt>
                <c:pt idx="9">
                  <c:v>-226.86776922165166</c:v>
                </c:pt>
                <c:pt idx="10">
                  <c:v>-137.56971249419485</c:v>
                </c:pt>
                <c:pt idx="11">
                  <c:v>-73.614851266839707</c:v>
                </c:pt>
                <c:pt idx="12">
                  <c:v>-22.266684032278746</c:v>
                </c:pt>
                <c:pt idx="13">
                  <c:v>25.420070308242078</c:v>
                </c:pt>
                <c:pt idx="14">
                  <c:v>64.153968268058136</c:v>
                </c:pt>
                <c:pt idx="15">
                  <c:v>103.85568128194315</c:v>
                </c:pt>
                <c:pt idx="16">
                  <c:v>133.09646841264959</c:v>
                </c:pt>
                <c:pt idx="17">
                  <c:v>-3516.1939730802083</c:v>
                </c:pt>
                <c:pt idx="18">
                  <c:v>-2492.8558097878822</c:v>
                </c:pt>
                <c:pt idx="19">
                  <c:v>-1750.0398125242614</c:v>
                </c:pt>
                <c:pt idx="20">
                  <c:v>-1014.1093347776202</c:v>
                </c:pt>
                <c:pt idx="21">
                  <c:v>-823.69527307754458</c:v>
                </c:pt>
                <c:pt idx="22">
                  <c:v>-556.82410615685933</c:v>
                </c:pt>
                <c:pt idx="23">
                  <c:v>-393.76615047525991</c:v>
                </c:pt>
                <c:pt idx="24">
                  <c:v>-253.59284807960606</c:v>
                </c:pt>
                <c:pt idx="25">
                  <c:v>-141.91360704625288</c:v>
                </c:pt>
                <c:pt idx="26">
                  <c:v>-52.336491438255479</c:v>
                </c:pt>
                <c:pt idx="27">
                  <c:v>-84.889387787278949</c:v>
                </c:pt>
                <c:pt idx="28">
                  <c:v>-27.114938186339323</c:v>
                </c:pt>
                <c:pt idx="29">
                  <c:v>-3.9981526573147566</c:v>
                </c:pt>
                <c:pt idx="30">
                  <c:v>8.8075681536641053</c:v>
                </c:pt>
                <c:pt idx="31">
                  <c:v>73.968626074294178</c:v>
                </c:pt>
                <c:pt idx="32">
                  <c:v>89.699782160277593</c:v>
                </c:pt>
                <c:pt idx="33">
                  <c:v>19.370643895834856</c:v>
                </c:pt>
                <c:pt idx="34">
                  <c:v>-56.967363021927497</c:v>
                </c:pt>
                <c:pt idx="35">
                  <c:v>209.94543404136857</c:v>
                </c:pt>
                <c:pt idx="36">
                  <c:v>-19.765139685041284</c:v>
                </c:pt>
                <c:pt idx="37">
                  <c:v>94.051615086535463</c:v>
                </c:pt>
                <c:pt idx="38">
                  <c:v>47.75691164009811</c:v>
                </c:pt>
                <c:pt idx="39">
                  <c:v>34.641715088866775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5F-4AD6-B663-1D75D13D478A}"/>
            </c:ext>
          </c:extLst>
        </c:ser>
        <c:ser>
          <c:idx val="2"/>
          <c:order val="2"/>
          <c:tx>
            <c:v>Biosensor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sensores'!$AF$23:$AF$62</c:f>
              <c:numCache>
                <c:formatCode>General</c:formatCode>
                <c:ptCount val="40"/>
                <c:pt idx="0">
                  <c:v>760.48002836670423</c:v>
                </c:pt>
                <c:pt idx="1">
                  <c:v>801.25641778280522</c:v>
                </c:pt>
                <c:pt idx="2">
                  <c:v>786.93086879629959</c:v>
                </c:pt>
                <c:pt idx="3">
                  <c:v>917.23940864113342</c:v>
                </c:pt>
                <c:pt idx="4">
                  <c:v>954.84140301974173</c:v>
                </c:pt>
                <c:pt idx="5">
                  <c:v>1040.9657816631411</c:v>
                </c:pt>
                <c:pt idx="6">
                  <c:v>1178.1256767032548</c:v>
                </c:pt>
                <c:pt idx="7">
                  <c:v>1377.0156008432191</c:v>
                </c:pt>
                <c:pt idx="8">
                  <c:v>1666.6062728014952</c:v>
                </c:pt>
                <c:pt idx="9">
                  <c:v>1989.3220758919144</c:v>
                </c:pt>
                <c:pt idx="10">
                  <c:v>2287.2790024459714</c:v>
                </c:pt>
                <c:pt idx="11">
                  <c:v>2541.7220868760878</c:v>
                </c:pt>
                <c:pt idx="12">
                  <c:v>2757.5926062620915</c:v>
                </c:pt>
                <c:pt idx="13">
                  <c:v>2933.752447385064</c:v>
                </c:pt>
                <c:pt idx="14">
                  <c:v>3076.4469744593302</c:v>
                </c:pt>
                <c:pt idx="15">
                  <c:v>3206.4020233447363</c:v>
                </c:pt>
                <c:pt idx="16">
                  <c:v>3333.0975887816053</c:v>
                </c:pt>
                <c:pt idx="17">
                  <c:v>3641.1939950388692</c:v>
                </c:pt>
                <c:pt idx="18">
                  <c:v>3735.868334654499</c:v>
                </c:pt>
                <c:pt idx="19">
                  <c:v>3880.2711961582986</c:v>
                </c:pt>
                <c:pt idx="20">
                  <c:v>4044.9882004080237</c:v>
                </c:pt>
                <c:pt idx="21">
                  <c:v>4322.437424607394</c:v>
                </c:pt>
                <c:pt idx="22">
                  <c:v>4626.2122301772051</c:v>
                </c:pt>
                <c:pt idx="23">
                  <c:v>5002.1041641880493</c:v>
                </c:pt>
                <c:pt idx="24">
                  <c:v>5467.9568206984359</c:v>
                </c:pt>
                <c:pt idx="25">
                  <c:v>6038.5106589304451</c:v>
                </c:pt>
                <c:pt idx="26">
                  <c:v>6741.4951832467068</c:v>
                </c:pt>
                <c:pt idx="27">
                  <c:v>7593.4151509392859</c:v>
                </c:pt>
                <c:pt idx="28">
                  <c:v>8617.4552160151597</c:v>
                </c:pt>
                <c:pt idx="29">
                  <c:v>9831.2331910739122</c:v>
                </c:pt>
                <c:pt idx="30">
                  <c:v>11226.925404222624</c:v>
                </c:pt>
                <c:pt idx="31">
                  <c:v>12797.169968568585</c:v>
                </c:pt>
                <c:pt idx="32">
                  <c:v>14444.276564564349</c:v>
                </c:pt>
                <c:pt idx="33">
                  <c:v>16048.356468852438</c:v>
                </c:pt>
                <c:pt idx="34">
                  <c:v>17471.78103361214</c:v>
                </c:pt>
                <c:pt idx="35">
                  <c:v>18409.382463793314</c:v>
                </c:pt>
                <c:pt idx="36">
                  <c:v>18556.349148632842</c:v>
                </c:pt>
                <c:pt idx="37">
                  <c:v>12746.124546852705</c:v>
                </c:pt>
                <c:pt idx="38">
                  <c:v>6191.9385964341327</c:v>
                </c:pt>
                <c:pt idx="39">
                  <c:v>10268.14008918258</c:v>
                </c:pt>
              </c:numCache>
            </c:numRef>
          </c:xVal>
          <c:yVal>
            <c:numRef>
              <c:f>'Average sensores'!$AG$23:$AG$62</c:f>
              <c:numCache>
                <c:formatCode>General</c:formatCode>
                <c:ptCount val="40"/>
                <c:pt idx="0">
                  <c:v>-1057.5657893167161</c:v>
                </c:pt>
                <c:pt idx="1">
                  <c:v>-172.77712973285813</c:v>
                </c:pt>
                <c:pt idx="2">
                  <c:v>-175.45424794559909</c:v>
                </c:pt>
                <c:pt idx="3">
                  <c:v>-11.586281423639544</c:v>
                </c:pt>
                <c:pt idx="4">
                  <c:v>198.99378433984896</c:v>
                </c:pt>
                <c:pt idx="5">
                  <c:v>416.94394368628008</c:v>
                </c:pt>
                <c:pt idx="6">
                  <c:v>636.82952114800617</c:v>
                </c:pt>
                <c:pt idx="7">
                  <c:v>828.02619761039978</c:v>
                </c:pt>
                <c:pt idx="8">
                  <c:v>996.17934368224246</c:v>
                </c:pt>
                <c:pt idx="9">
                  <c:v>1064.4974919716881</c:v>
                </c:pt>
                <c:pt idx="10">
                  <c:v>1055.801697807168</c:v>
                </c:pt>
                <c:pt idx="11">
                  <c:v>1016.6554836383129</c:v>
                </c:pt>
                <c:pt idx="12">
                  <c:v>947.77169600233719</c:v>
                </c:pt>
                <c:pt idx="13">
                  <c:v>886.03744894935255</c:v>
                </c:pt>
                <c:pt idx="14">
                  <c:v>852.69446217624659</c:v>
                </c:pt>
                <c:pt idx="15">
                  <c:v>853.13968657354337</c:v>
                </c:pt>
                <c:pt idx="16">
                  <c:v>893.45150764260825</c:v>
                </c:pt>
                <c:pt idx="17">
                  <c:v>132.6716997768624</c:v>
                </c:pt>
                <c:pt idx="18">
                  <c:v>476.21239864889588</c:v>
                </c:pt>
                <c:pt idx="19">
                  <c:v>803.46624311670598</c:v>
                </c:pt>
                <c:pt idx="20">
                  <c:v>1079.1458325921847</c:v>
                </c:pt>
                <c:pt idx="21">
                  <c:v>1470.6769966702766</c:v>
                </c:pt>
                <c:pt idx="22">
                  <c:v>1832.1990468886715</c:v>
                </c:pt>
                <c:pt idx="23">
                  <c:v>2233.3877887014642</c:v>
                </c:pt>
                <c:pt idx="24">
                  <c:v>2686.5635081239598</c:v>
                </c:pt>
                <c:pt idx="25">
                  <c:v>3182.8147137735045</c:v>
                </c:pt>
                <c:pt idx="26">
                  <c:v>3720.7180962232128</c:v>
                </c:pt>
                <c:pt idx="27">
                  <c:v>4294.8950543734827</c:v>
                </c:pt>
                <c:pt idx="28">
                  <c:v>4860.560421531598</c:v>
                </c:pt>
                <c:pt idx="29">
                  <c:v>5406.0133284656085</c:v>
                </c:pt>
                <c:pt idx="30">
                  <c:v>5820.0148868797669</c:v>
                </c:pt>
                <c:pt idx="31">
                  <c:v>6015.6460443174528</c:v>
                </c:pt>
                <c:pt idx="32">
                  <c:v>5952.895388910867</c:v>
                </c:pt>
                <c:pt idx="33">
                  <c:v>5511.2541584088776</c:v>
                </c:pt>
                <c:pt idx="34">
                  <c:v>4698.8904057384807</c:v>
                </c:pt>
                <c:pt idx="35">
                  <c:v>3542.9037727880914</c:v>
                </c:pt>
                <c:pt idx="36">
                  <c:v>1959.3173715747675</c:v>
                </c:pt>
                <c:pt idx="37">
                  <c:v>-899.72216997268617</c:v>
                </c:pt>
                <c:pt idx="38">
                  <c:v>-935.39839225640765</c:v>
                </c:pt>
                <c:pt idx="39">
                  <c:v>-1985.920104655718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D5F-4AD6-B663-1D75D13D478A}"/>
            </c:ext>
          </c:extLst>
        </c:ser>
        <c:ser>
          <c:idx val="3"/>
          <c:order val="3"/>
          <c:tx>
            <c:v>Biosensor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sensores'!$AP$23:$AP$62</c:f>
              <c:numCache>
                <c:formatCode>General</c:formatCode>
                <c:ptCount val="40"/>
                <c:pt idx="0">
                  <c:v>669.97123150966297</c:v>
                </c:pt>
                <c:pt idx="1">
                  <c:v>1183.147331484995</c:v>
                </c:pt>
                <c:pt idx="2">
                  <c:v>1206.5637779102312</c:v>
                </c:pt>
                <c:pt idx="3">
                  <c:v>1624.5956459198501</c:v>
                </c:pt>
                <c:pt idx="4">
                  <c:v>1763.1300620421621</c:v>
                </c:pt>
                <c:pt idx="5">
                  <c:v>1946.5194853388375</c:v>
                </c:pt>
                <c:pt idx="6">
                  <c:v>2263.4859052977454</c:v>
                </c:pt>
                <c:pt idx="7">
                  <c:v>2745.5965033094553</c:v>
                </c:pt>
                <c:pt idx="8">
                  <c:v>3607.2092689955111</c:v>
                </c:pt>
                <c:pt idx="9">
                  <c:v>4550.3910258723472</c:v>
                </c:pt>
                <c:pt idx="10">
                  <c:v>5591.2476182613691</c:v>
                </c:pt>
                <c:pt idx="11">
                  <c:v>6588.3216762148895</c:v>
                </c:pt>
                <c:pt idx="12">
                  <c:v>7462.9968700129921</c:v>
                </c:pt>
                <c:pt idx="13">
                  <c:v>8203.1989661837961</c:v>
                </c:pt>
                <c:pt idx="14">
                  <c:v>8809.0757419947531</c:v>
                </c:pt>
                <c:pt idx="15">
                  <c:v>9312.7653798722713</c:v>
                </c:pt>
                <c:pt idx="16">
                  <c:v>9750.3361102744802</c:v>
                </c:pt>
                <c:pt idx="17">
                  <c:v>10554.026498411677</c:v>
                </c:pt>
                <c:pt idx="18">
                  <c:v>10823.539696147411</c:v>
                </c:pt>
                <c:pt idx="19">
                  <c:v>11101.452823213347</c:v>
                </c:pt>
                <c:pt idx="20">
                  <c:v>10531.34898616892</c:v>
                </c:pt>
                <c:pt idx="21">
                  <c:v>11886.772486504269</c:v>
                </c:pt>
                <c:pt idx="22">
                  <c:v>12426.871151499723</c:v>
                </c:pt>
                <c:pt idx="23">
                  <c:v>13041.354350378111</c:v>
                </c:pt>
                <c:pt idx="24">
                  <c:v>13776.990976529754</c:v>
                </c:pt>
                <c:pt idx="25">
                  <c:v>14532.729698494564</c:v>
                </c:pt>
                <c:pt idx="26">
                  <c:v>15338.78412451624</c:v>
                </c:pt>
                <c:pt idx="27">
                  <c:v>16115.241358055671</c:v>
                </c:pt>
                <c:pt idx="28">
                  <c:v>16871.04599607833</c:v>
                </c:pt>
                <c:pt idx="29">
                  <c:v>17524.138082353751</c:v>
                </c:pt>
                <c:pt idx="30">
                  <c:v>18143.02224646178</c:v>
                </c:pt>
                <c:pt idx="31">
                  <c:v>18601.078070870401</c:v>
                </c:pt>
                <c:pt idx="32">
                  <c:v>18765.833732326319</c:v>
                </c:pt>
                <c:pt idx="33">
                  <c:v>18811.359530306774</c:v>
                </c:pt>
                <c:pt idx="34">
                  <c:v>18437.25459008183</c:v>
                </c:pt>
                <c:pt idx="35">
                  <c:v>18241.106203402844</c:v>
                </c:pt>
                <c:pt idx="36">
                  <c:v>18026.910281413984</c:v>
                </c:pt>
                <c:pt idx="37">
                  <c:v>22938.562911064433</c:v>
                </c:pt>
                <c:pt idx="38">
                  <c:v>11719.925384207865</c:v>
                </c:pt>
                <c:pt idx="39">
                  <c:v>25424.974740452119</c:v>
                </c:pt>
              </c:numCache>
            </c:numRef>
          </c:xVal>
          <c:yVal>
            <c:numRef>
              <c:f>'Average sensores'!$AQ$23:$AQ$62</c:f>
              <c:numCache>
                <c:formatCode>General</c:formatCode>
                <c:ptCount val="40"/>
                <c:pt idx="0">
                  <c:v>-2173.639230366502</c:v>
                </c:pt>
                <c:pt idx="1">
                  <c:v>-199.97046067534012</c:v>
                </c:pt>
                <c:pt idx="2">
                  <c:v>-235.13259045272514</c:v>
                </c:pt>
                <c:pt idx="3">
                  <c:v>203.71913036339288</c:v>
                </c:pt>
                <c:pt idx="4">
                  <c:v>701.926803262612</c:v>
                </c:pt>
                <c:pt idx="5">
                  <c:v>1245.6392358387627</c:v>
                </c:pt>
                <c:pt idx="6">
                  <c:v>1857.8708950802975</c:v>
                </c:pt>
                <c:pt idx="7">
                  <c:v>2429.312468731488</c:v>
                </c:pt>
                <c:pt idx="8">
                  <c:v>3103.5930865586406</c:v>
                </c:pt>
                <c:pt idx="9">
                  <c:v>3518.5325267255589</c:v>
                </c:pt>
                <c:pt idx="10">
                  <c:v>3665.6269586245876</c:v>
                </c:pt>
                <c:pt idx="11">
                  <c:v>3600.8313041439351</c:v>
                </c:pt>
                <c:pt idx="12">
                  <c:v>3414.4034120473657</c:v>
                </c:pt>
                <c:pt idx="13">
                  <c:v>3155.9644616951632</c:v>
                </c:pt>
                <c:pt idx="14">
                  <c:v>2913.3731084588826</c:v>
                </c:pt>
                <c:pt idx="15">
                  <c:v>2707.7705025508048</c:v>
                </c:pt>
                <c:pt idx="16">
                  <c:v>2573.5146384214986</c:v>
                </c:pt>
                <c:pt idx="17">
                  <c:v>764.68708894799238</c:v>
                </c:pt>
                <c:pt idx="18">
                  <c:v>1269.8435267405659</c:v>
                </c:pt>
                <c:pt idx="19">
                  <c:v>1754.5450044319962</c:v>
                </c:pt>
                <c:pt idx="20">
                  <c:v>1153.6502548572503</c:v>
                </c:pt>
                <c:pt idx="21">
                  <c:v>2648.8118432012143</c:v>
                </c:pt>
                <c:pt idx="22">
                  <c:v>2969.2886692171901</c:v>
                </c:pt>
                <c:pt idx="23">
                  <c:v>3201.272155962497</c:v>
                </c:pt>
                <c:pt idx="24">
                  <c:v>3409.8412831192272</c:v>
                </c:pt>
                <c:pt idx="25">
                  <c:v>3546.1905321670761</c:v>
                </c:pt>
                <c:pt idx="26">
                  <c:v>3521.3662754170559</c:v>
                </c:pt>
                <c:pt idx="27">
                  <c:v>3518.1976282069049</c:v>
                </c:pt>
                <c:pt idx="28">
                  <c:v>3372.5579857944454</c:v>
                </c:pt>
                <c:pt idx="29">
                  <c:v>3136.1417105129813</c:v>
                </c:pt>
                <c:pt idx="30">
                  <c:v>2676.8503690750213</c:v>
                </c:pt>
                <c:pt idx="31">
                  <c:v>2068.1497828366228</c:v>
                </c:pt>
                <c:pt idx="32">
                  <c:v>1572.9197225877995</c:v>
                </c:pt>
                <c:pt idx="33">
                  <c:v>1097.2611377287619</c:v>
                </c:pt>
                <c:pt idx="34">
                  <c:v>446.37210729034206</c:v>
                </c:pt>
                <c:pt idx="35">
                  <c:v>-293.98555226793206</c:v>
                </c:pt>
                <c:pt idx="36">
                  <c:v>-170.14172880157889</c:v>
                </c:pt>
                <c:pt idx="37">
                  <c:v>-2054.2127094608045</c:v>
                </c:pt>
                <c:pt idx="38">
                  <c:v>-53151.164451757679</c:v>
                </c:pt>
                <c:pt idx="39">
                  <c:v>-1955.1449671436346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D5F-4AD6-B663-1D75D13D4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759640"/>
        <c:axId val="1030761936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v>60%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'Average sensores'!$L$23:$L$62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1192.0211632630778</c:v>
                      </c:pt>
                      <c:pt idx="1">
                        <c:v>830.73574719185979</c:v>
                      </c:pt>
                      <c:pt idx="2">
                        <c:v>1122.9491747481293</c:v>
                      </c:pt>
                      <c:pt idx="3">
                        <c:v>1506.5248032549891</c:v>
                      </c:pt>
                      <c:pt idx="4">
                        <c:v>1667.8679834291477</c:v>
                      </c:pt>
                      <c:pt idx="5">
                        <c:v>1866.9708464516743</c:v>
                      </c:pt>
                      <c:pt idx="6">
                        <c:v>2156.3381196779796</c:v>
                      </c:pt>
                      <c:pt idx="7">
                        <c:v>2597.6702185821036</c:v>
                      </c:pt>
                      <c:pt idx="8">
                        <c:v>3374.6965257312222</c:v>
                      </c:pt>
                      <c:pt idx="9">
                        <c:v>4176.1151144333517</c:v>
                      </c:pt>
                      <c:pt idx="10">
                        <c:v>5082.6729920238158</c:v>
                      </c:pt>
                      <c:pt idx="11">
                        <c:v>5969.4821625875775</c:v>
                      </c:pt>
                      <c:pt idx="12">
                        <c:v>6752.7432407320002</c:v>
                      </c:pt>
                      <c:pt idx="13">
                        <c:v>7434.4119414308097</c:v>
                      </c:pt>
                      <c:pt idx="14">
                        <c:v>7979.8328403713394</c:v>
                      </c:pt>
                      <c:pt idx="15">
                        <c:v>8437.868315669908</c:v>
                      </c:pt>
                      <c:pt idx="16">
                        <c:v>8825.5001445082762</c:v>
                      </c:pt>
                      <c:pt idx="17">
                        <c:v>9303.2745906318469</c:v>
                      </c:pt>
                      <c:pt idx="18">
                        <c:v>9568.4201100724731</c:v>
                      </c:pt>
                      <c:pt idx="19">
                        <c:v>9855.9315459594218</c:v>
                      </c:pt>
                      <c:pt idx="20">
                        <c:v>10523.920130147088</c:v>
                      </c:pt>
                      <c:pt idx="21">
                        <c:v>10425.545657395922</c:v>
                      </c:pt>
                      <c:pt idx="22">
                        <c:v>10822.886334705039</c:v>
                      </c:pt>
                      <c:pt idx="23">
                        <c:v>11244.706467819557</c:v>
                      </c:pt>
                      <c:pt idx="24">
                        <c:v>11792.030630659021</c:v>
                      </c:pt>
                      <c:pt idx="25">
                        <c:v>12415.146247528486</c:v>
                      </c:pt>
                      <c:pt idx="26">
                        <c:v>13115.973155314259</c:v>
                      </c:pt>
                      <c:pt idx="27">
                        <c:v>13933.00221536808</c:v>
                      </c:pt>
                      <c:pt idx="28">
                        <c:v>14794.124216067938</c:v>
                      </c:pt>
                      <c:pt idx="29">
                        <c:v>15730.16451645435</c:v>
                      </c:pt>
                      <c:pt idx="30">
                        <c:v>16633.932991480859</c:v>
                      </c:pt>
                      <c:pt idx="31">
                        <c:v>17692.843105643286</c:v>
                      </c:pt>
                      <c:pt idx="32">
                        <c:v>18439.747127654136</c:v>
                      </c:pt>
                      <c:pt idx="33">
                        <c:v>19161.219962948733</c:v>
                      </c:pt>
                      <c:pt idx="34">
                        <c:v>19485.744160345734</c:v>
                      </c:pt>
                      <c:pt idx="35">
                        <c:v>19250.310308712269</c:v>
                      </c:pt>
                      <c:pt idx="36">
                        <c:v>18778.871809027882</c:v>
                      </c:pt>
                      <c:pt idx="37">
                        <c:v>18956.308802152405</c:v>
                      </c:pt>
                      <c:pt idx="38">
                        <c:v>17275.607072399693</c:v>
                      </c:pt>
                      <c:pt idx="39">
                        <c:v>17732.791420119425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'Average sensores'!$M$23:$M$62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-688.36398468933862</c:v>
                      </c:pt>
                      <c:pt idx="1">
                        <c:v>156.86610602770529</c:v>
                      </c:pt>
                      <c:pt idx="2">
                        <c:v>284.12389038310278</c:v>
                      </c:pt>
                      <c:pt idx="3">
                        <c:v>765.33240899728526</c:v>
                      </c:pt>
                      <c:pt idx="4">
                        <c:v>1048.8033107595511</c:v>
                      </c:pt>
                      <c:pt idx="5">
                        <c:v>1408.3921848754292</c:v>
                      </c:pt>
                      <c:pt idx="6">
                        <c:v>1886.7316065749974</c:v>
                      </c:pt>
                      <c:pt idx="7">
                        <c:v>2337.4720629141184</c:v>
                      </c:pt>
                      <c:pt idx="8">
                        <c:v>2887.4742327944987</c:v>
                      </c:pt>
                      <c:pt idx="9">
                        <c:v>3233.9806926581937</c:v>
                      </c:pt>
                      <c:pt idx="10">
                        <c:v>3364.5754271056162</c:v>
                      </c:pt>
                      <c:pt idx="11">
                        <c:v>3316.2195440043961</c:v>
                      </c:pt>
                      <c:pt idx="12">
                        <c:v>3155.4903694521367</c:v>
                      </c:pt>
                      <c:pt idx="13">
                        <c:v>2922.4933072440767</c:v>
                      </c:pt>
                      <c:pt idx="14">
                        <c:v>2688.7957669808752</c:v>
                      </c:pt>
                      <c:pt idx="15">
                        <c:v>2480.8843899377162</c:v>
                      </c:pt>
                      <c:pt idx="16">
                        <c:v>2327.4716112100823</c:v>
                      </c:pt>
                      <c:pt idx="17">
                        <c:v>1615.3713753429672</c:v>
                      </c:pt>
                      <c:pt idx="18">
                        <c:v>1737.3130599636352</c:v>
                      </c:pt>
                      <c:pt idx="19">
                        <c:v>1882.1257957123044</c:v>
                      </c:pt>
                      <c:pt idx="20">
                        <c:v>2930.230870719759</c:v>
                      </c:pt>
                      <c:pt idx="21">
                        <c:v>2262.1885913181645</c:v>
                      </c:pt>
                      <c:pt idx="22">
                        <c:v>2464.6263365416271</c:v>
                      </c:pt>
                      <c:pt idx="23">
                        <c:v>2699.3252100655754</c:v>
                      </c:pt>
                      <c:pt idx="24">
                        <c:v>2924.6425417056571</c:v>
                      </c:pt>
                      <c:pt idx="25">
                        <c:v>3168.8126121912596</c:v>
                      </c:pt>
                      <c:pt idx="26">
                        <c:v>3396.6148974964299</c:v>
                      </c:pt>
                      <c:pt idx="27">
                        <c:v>3558.8419113295117</c:v>
                      </c:pt>
                      <c:pt idx="28">
                        <c:v>3615.215306228652</c:v>
                      </c:pt>
                      <c:pt idx="29">
                        <c:v>3642.2490747390716</c:v>
                      </c:pt>
                      <c:pt idx="30">
                        <c:v>3539.2498742238095</c:v>
                      </c:pt>
                      <c:pt idx="31">
                        <c:v>3165.0120793233918</c:v>
                      </c:pt>
                      <c:pt idx="32">
                        <c:v>2683.1804652833057</c:v>
                      </c:pt>
                      <c:pt idx="33">
                        <c:v>1945.6344532800561</c:v>
                      </c:pt>
                      <c:pt idx="34">
                        <c:v>1118.2210127753026</c:v>
                      </c:pt>
                      <c:pt idx="35">
                        <c:v>-35.818616623755339</c:v>
                      </c:pt>
                      <c:pt idx="36">
                        <c:v>-898.0070842046008</c:v>
                      </c:pt>
                      <c:pt idx="37">
                        <c:v>-2612.0616500011292</c:v>
                      </c:pt>
                      <c:pt idx="38">
                        <c:v>-3306.8846772462798</c:v>
                      </c:pt>
                      <c:pt idx="39">
                        <c:v>-4967.2099788091873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4D5F-4AD6-B663-1D75D13D478A}"/>
                  </c:ext>
                </c:extLst>
              </c15:ser>
            </c15:filteredScatterSeries>
          </c:ext>
        </c:extLst>
      </c:scatterChart>
      <c:valAx>
        <c:axId val="1030759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761936"/>
        <c:crosses val="autoZero"/>
        <c:crossBetween val="midCat"/>
      </c:valAx>
      <c:valAx>
        <c:axId val="103076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759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0%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sensores'!$D$23:$D$62</c:f>
              <c:numCache>
                <c:formatCode>General</c:formatCode>
                <c:ptCount val="40"/>
                <c:pt idx="0">
                  <c:v>62.230360395673827</c:v>
                </c:pt>
                <c:pt idx="1">
                  <c:v>1513.2875233165912</c:v>
                </c:pt>
                <c:pt idx="2">
                  <c:v>1042.0635757013254</c:v>
                </c:pt>
                <c:pt idx="3">
                  <c:v>727.87993339852005</c:v>
                </c:pt>
                <c:pt idx="4">
                  <c:v>568.26732872394655</c:v>
                </c:pt>
                <c:pt idx="5">
                  <c:v>469.18340945129796</c:v>
                </c:pt>
                <c:pt idx="6">
                  <c:v>418.58813113559489</c:v>
                </c:pt>
                <c:pt idx="7">
                  <c:v>458.21965140763177</c:v>
                </c:pt>
                <c:pt idx="8">
                  <c:v>666.46218837127799</c:v>
                </c:pt>
                <c:pt idx="9">
                  <c:v>1349.4137254571071</c:v>
                </c:pt>
                <c:pt idx="10">
                  <c:v>2633.2852159833978</c:v>
                </c:pt>
                <c:pt idx="11">
                  <c:v>4321.1676999201882</c:v>
                </c:pt>
                <c:pt idx="12">
                  <c:v>6093.8873013641432</c:v>
                </c:pt>
                <c:pt idx="13">
                  <c:v>7674.7842300893681</c:v>
                </c:pt>
                <c:pt idx="14">
                  <c:v>8839.6153851106737</c:v>
                </c:pt>
                <c:pt idx="15">
                  <c:v>9593.2295053545567</c:v>
                </c:pt>
                <c:pt idx="16">
                  <c:v>10080.923029833906</c:v>
                </c:pt>
                <c:pt idx="17">
                  <c:v>10579.786932238012</c:v>
                </c:pt>
                <c:pt idx="18">
                  <c:v>10584.17433310601</c:v>
                </c:pt>
                <c:pt idx="19">
                  <c:v>10510.522740282646</c:v>
                </c:pt>
                <c:pt idx="20">
                  <c:v>10314.793768529593</c:v>
                </c:pt>
                <c:pt idx="21">
                  <c:v>10224.218664444941</c:v>
                </c:pt>
                <c:pt idx="22">
                  <c:v>10098.086131314087</c:v>
                </c:pt>
                <c:pt idx="23">
                  <c:v>9858.9187083977467</c:v>
                </c:pt>
                <c:pt idx="24">
                  <c:v>9609.5974722965493</c:v>
                </c:pt>
                <c:pt idx="25">
                  <c:v>9332.0335837645434</c:v>
                </c:pt>
                <c:pt idx="26">
                  <c:v>9034.3472014339131</c:v>
                </c:pt>
                <c:pt idx="27">
                  <c:v>8693.6388457050598</c:v>
                </c:pt>
                <c:pt idx="28">
                  <c:v>8366.7187275742581</c:v>
                </c:pt>
                <c:pt idx="29">
                  <c:v>8070.8260292878585</c:v>
                </c:pt>
                <c:pt idx="30">
                  <c:v>7600.25556807063</c:v>
                </c:pt>
                <c:pt idx="31">
                  <c:v>7175.4230470215352</c:v>
                </c:pt>
                <c:pt idx="32">
                  <c:v>6699.4801371967587</c:v>
                </c:pt>
                <c:pt idx="33">
                  <c:v>6176.9759303294431</c:v>
                </c:pt>
                <c:pt idx="34">
                  <c:v>5582.9127955379345</c:v>
                </c:pt>
                <c:pt idx="35">
                  <c:v>5017.8731017739183</c:v>
                </c:pt>
                <c:pt idx="36">
                  <c:v>4340.8624072350631</c:v>
                </c:pt>
                <c:pt idx="37">
                  <c:v>3830.9343635520568</c:v>
                </c:pt>
                <c:pt idx="38">
                  <c:v>2772.7552284236808</c:v>
                </c:pt>
                <c:pt idx="39">
                  <c:v>2830.5528744611056</c:v>
                </c:pt>
              </c:numCache>
            </c:numRef>
          </c:xVal>
          <c:yVal>
            <c:numRef>
              <c:f>'Average sensores'!$E$23:$E$62</c:f>
              <c:numCache>
                <c:formatCode>General</c:formatCode>
                <c:ptCount val="40"/>
                <c:pt idx="0">
                  <c:v>2523.6989545950441</c:v>
                </c:pt>
                <c:pt idx="1">
                  <c:v>-455.85832317315328</c:v>
                </c:pt>
                <c:pt idx="2">
                  <c:v>-1030.0692356239113</c:v>
                </c:pt>
                <c:pt idx="3">
                  <c:v>-959.19184473594362</c:v>
                </c:pt>
                <c:pt idx="4">
                  <c:v>-393.86211823947633</c:v>
                </c:pt>
                <c:pt idx="5">
                  <c:v>228.58538557263367</c:v>
                </c:pt>
                <c:pt idx="6">
                  <c:v>806.48384774536726</c:v>
                </c:pt>
                <c:pt idx="7">
                  <c:v>1557.1582849938677</c:v>
                </c:pt>
                <c:pt idx="8">
                  <c:v>2591.6415232989862</c:v>
                </c:pt>
                <c:pt idx="9">
                  <c:v>3829.6387682867257</c:v>
                </c:pt>
                <c:pt idx="10">
                  <c:v>4932.5395472178134</c:v>
                </c:pt>
                <c:pt idx="11">
                  <c:v>5572.7302552281399</c:v>
                </c:pt>
                <c:pt idx="12">
                  <c:v>5634.8090070977723</c:v>
                </c:pt>
                <c:pt idx="13">
                  <c:v>5179.1379799275537</c:v>
                </c:pt>
                <c:pt idx="14">
                  <c:v>4475.6870247120178</c:v>
                </c:pt>
                <c:pt idx="15">
                  <c:v>3756.1616414651457</c:v>
                </c:pt>
                <c:pt idx="16">
                  <c:v>3051.7546763339874</c:v>
                </c:pt>
                <c:pt idx="17">
                  <c:v>812.2068820981342</c:v>
                </c:pt>
                <c:pt idx="18">
                  <c:v>788.64774460436183</c:v>
                </c:pt>
                <c:pt idx="19">
                  <c:v>764.28211437574123</c:v>
                </c:pt>
                <c:pt idx="20">
                  <c:v>796.75809077065253</c:v>
                </c:pt>
                <c:pt idx="21">
                  <c:v>649.91247953520406</c:v>
                </c:pt>
                <c:pt idx="22">
                  <c:v>596.53582330141205</c:v>
                </c:pt>
                <c:pt idx="23">
                  <c:v>521.84894171499184</c:v>
                </c:pt>
                <c:pt idx="24">
                  <c:v>427.74330239794091</c:v>
                </c:pt>
                <c:pt idx="25">
                  <c:v>330.13490612804588</c:v>
                </c:pt>
                <c:pt idx="26">
                  <c:v>230.27828121036973</c:v>
                </c:pt>
                <c:pt idx="27">
                  <c:v>111.27134343944454</c:v>
                </c:pt>
                <c:pt idx="28">
                  <c:v>6.2752348210619209</c:v>
                </c:pt>
                <c:pt idx="29">
                  <c:v>-67.037942296149581</c:v>
                </c:pt>
                <c:pt idx="30">
                  <c:v>-187.16415866163592</c:v>
                </c:pt>
                <c:pt idx="31">
                  <c:v>-298.58032829636716</c:v>
                </c:pt>
                <c:pt idx="32">
                  <c:v>-420.86920025411933</c:v>
                </c:pt>
                <c:pt idx="33">
                  <c:v>-509.78681368016805</c:v>
                </c:pt>
                <c:pt idx="34">
                  <c:v>-570.56023974446703</c:v>
                </c:pt>
                <c:pt idx="35">
                  <c:v>-604.53637342772663</c:v>
                </c:pt>
                <c:pt idx="36">
                  <c:v>-527.97679951118539</c:v>
                </c:pt>
                <c:pt idx="37">
                  <c:v>-483.1552914923887</c:v>
                </c:pt>
                <c:pt idx="38">
                  <c:v>-377.89733002007699</c:v>
                </c:pt>
                <c:pt idx="39">
                  <c:v>-294.15922402500075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4-4693-B280-71D10CA74F54}"/>
            </c:ext>
          </c:extLst>
        </c:ser>
        <c:ser>
          <c:idx val="1"/>
          <c:order val="1"/>
          <c:tx>
            <c:v>15%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sensores'!$F$23:$F$62</c:f>
              <c:numCache>
                <c:formatCode>General</c:formatCode>
                <c:ptCount val="40"/>
                <c:pt idx="0">
                  <c:v>364.25049906986982</c:v>
                </c:pt>
                <c:pt idx="1">
                  <c:v>1646.8321452922046</c:v>
                </c:pt>
                <c:pt idx="2">
                  <c:v>1491.3467234995601</c:v>
                </c:pt>
                <c:pt idx="3">
                  <c:v>2110.2852519745406</c:v>
                </c:pt>
                <c:pt idx="4">
                  <c:v>2655.1142306175916</c:v>
                </c:pt>
                <c:pt idx="5">
                  <c:v>3276.506844670901</c:v>
                </c:pt>
                <c:pt idx="6">
                  <c:v>4112.3032765471244</c:v>
                </c:pt>
                <c:pt idx="7">
                  <c:v>5016.8795977596828</c:v>
                </c:pt>
                <c:pt idx="8">
                  <c:v>6326.421044473147</c:v>
                </c:pt>
                <c:pt idx="9">
                  <c:v>7332.8148825042063</c:v>
                </c:pt>
                <c:pt idx="10">
                  <c:v>8012.980004469181</c:v>
                </c:pt>
                <c:pt idx="11">
                  <c:v>8591.3701930475563</c:v>
                </c:pt>
                <c:pt idx="12">
                  <c:v>9401.0232560479217</c:v>
                </c:pt>
                <c:pt idx="13">
                  <c:v>9740.0720263280364</c:v>
                </c:pt>
                <c:pt idx="14">
                  <c:v>9997.287556292833</c:v>
                </c:pt>
                <c:pt idx="15">
                  <c:v>10304.773846495755</c:v>
                </c:pt>
                <c:pt idx="16">
                  <c:v>10856.045814912422</c:v>
                </c:pt>
                <c:pt idx="17">
                  <c:v>11402.628900180422</c:v>
                </c:pt>
                <c:pt idx="18">
                  <c:v>11546.325089765121</c:v>
                </c:pt>
                <c:pt idx="19">
                  <c:v>11606.765373011869</c:v>
                </c:pt>
                <c:pt idx="20">
                  <c:v>14484.705631187806</c:v>
                </c:pt>
                <c:pt idx="21">
                  <c:v>12433.858436135455</c:v>
                </c:pt>
                <c:pt idx="22">
                  <c:v>12730.758870157466</c:v>
                </c:pt>
                <c:pt idx="23">
                  <c:v>12786.185395017439</c:v>
                </c:pt>
                <c:pt idx="24">
                  <c:v>13068.324604888914</c:v>
                </c:pt>
                <c:pt idx="25">
                  <c:v>13283.692202694496</c:v>
                </c:pt>
                <c:pt idx="26">
                  <c:v>13882.490770495247</c:v>
                </c:pt>
                <c:pt idx="27">
                  <c:v>14029.811300865344</c:v>
                </c:pt>
                <c:pt idx="28">
                  <c:v>14468.847231178423</c:v>
                </c:pt>
                <c:pt idx="29">
                  <c:v>14513.324203901955</c:v>
                </c:pt>
                <c:pt idx="30">
                  <c:v>14588.816477430268</c:v>
                </c:pt>
                <c:pt idx="31">
                  <c:v>14675.244937124693</c:v>
                </c:pt>
                <c:pt idx="32">
                  <c:v>15015.694153752853</c:v>
                </c:pt>
                <c:pt idx="33">
                  <c:v>15090.832241835418</c:v>
                </c:pt>
                <c:pt idx="34">
                  <c:v>16426.096863894549</c:v>
                </c:pt>
                <c:pt idx="35">
                  <c:v>15577.248039650432</c:v>
                </c:pt>
                <c:pt idx="36">
                  <c:v>15931.283765693039</c:v>
                </c:pt>
                <c:pt idx="37">
                  <c:v>16801.183285820898</c:v>
                </c:pt>
                <c:pt idx="38">
                  <c:v>16074.376885236929</c:v>
                </c:pt>
                <c:pt idx="39">
                  <c:v>13719.832963682557</c:v>
                </c:pt>
              </c:numCache>
            </c:numRef>
          </c:xVal>
          <c:yVal>
            <c:numRef>
              <c:f>'Average sensores'!$G$23:$G$62</c:f>
              <c:numCache>
                <c:formatCode>General</c:formatCode>
                <c:ptCount val="40"/>
                <c:pt idx="0">
                  <c:v>3102.5869969672335</c:v>
                </c:pt>
                <c:pt idx="1">
                  <c:v>-224.69971393237554</c:v>
                </c:pt>
                <c:pt idx="2">
                  <c:v>-573.35390001755911</c:v>
                </c:pt>
                <c:pt idx="3">
                  <c:v>258.17562666342747</c:v>
                </c:pt>
                <c:pt idx="4">
                  <c:v>1240.9571304456522</c:v>
                </c:pt>
                <c:pt idx="5">
                  <c:v>2034.5103865829042</c:v>
                </c:pt>
                <c:pt idx="6">
                  <c:v>2739.0321432076398</c:v>
                </c:pt>
                <c:pt idx="7">
                  <c:v>3044.9939905649317</c:v>
                </c:pt>
                <c:pt idx="8">
                  <c:v>3143.2707779428629</c:v>
                </c:pt>
                <c:pt idx="9">
                  <c:v>3014.9951749839101</c:v>
                </c:pt>
                <c:pt idx="10">
                  <c:v>2733.5330374141017</c:v>
                </c:pt>
                <c:pt idx="11">
                  <c:v>2460.762621891889</c:v>
                </c:pt>
                <c:pt idx="12">
                  <c:v>2263.8601000358849</c:v>
                </c:pt>
                <c:pt idx="13">
                  <c:v>2038.4836640648407</c:v>
                </c:pt>
                <c:pt idx="14">
                  <c:v>1819.5464892390169</c:v>
                </c:pt>
                <c:pt idx="15">
                  <c:v>1698.9270269832634</c:v>
                </c:pt>
                <c:pt idx="16">
                  <c:v>1646.2144868132812</c:v>
                </c:pt>
                <c:pt idx="17">
                  <c:v>-1245.7732161761844</c:v>
                </c:pt>
                <c:pt idx="18">
                  <c:v>-528.27497955997762</c:v>
                </c:pt>
                <c:pt idx="19">
                  <c:v>-100.33233900260629</c:v>
                </c:pt>
                <c:pt idx="20">
                  <c:v>2393.3454026670024</c:v>
                </c:pt>
                <c:pt idx="21">
                  <c:v>477.42601478891368</c:v>
                </c:pt>
                <c:pt idx="22">
                  <c:v>646.51994701745355</c:v>
                </c:pt>
                <c:pt idx="23">
                  <c:v>743.48160501527025</c:v>
                </c:pt>
                <c:pt idx="24">
                  <c:v>892.59358497586027</c:v>
                </c:pt>
                <c:pt idx="25">
                  <c:v>962.93997742947363</c:v>
                </c:pt>
                <c:pt idx="26">
                  <c:v>986.02907738177623</c:v>
                </c:pt>
                <c:pt idx="27">
                  <c:v>1371.6484118109597</c:v>
                </c:pt>
                <c:pt idx="28">
                  <c:v>1000.5144839916579</c:v>
                </c:pt>
                <c:pt idx="29">
                  <c:v>977.33300938291995</c:v>
                </c:pt>
                <c:pt idx="30">
                  <c:v>860.91342294337801</c:v>
                </c:pt>
                <c:pt idx="31">
                  <c:v>830.146064300685</c:v>
                </c:pt>
                <c:pt idx="32">
                  <c:v>564.76354828121555</c:v>
                </c:pt>
                <c:pt idx="33">
                  <c:v>367.76704643732205</c:v>
                </c:pt>
                <c:pt idx="34">
                  <c:v>435.96781399768156</c:v>
                </c:pt>
                <c:pt idx="35">
                  <c:v>-378.03487959178955</c:v>
                </c:pt>
                <c:pt idx="36">
                  <c:v>-579.25275186909346</c:v>
                </c:pt>
                <c:pt idx="37">
                  <c:v>-1208.132647345617</c:v>
                </c:pt>
                <c:pt idx="38">
                  <c:v>-625.60060641360451</c:v>
                </c:pt>
                <c:pt idx="39">
                  <c:v>-1478.2850266366213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E4-4693-B280-71D10CA74F54}"/>
            </c:ext>
          </c:extLst>
        </c:ser>
        <c:ser>
          <c:idx val="2"/>
          <c:order val="2"/>
          <c:tx>
            <c:v>30%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sensores'!$H$23:$H$62</c:f>
              <c:numCache>
                <c:formatCode>General</c:formatCode>
                <c:ptCount val="40"/>
                <c:pt idx="0">
                  <c:v>1246.3412933618508</c:v>
                </c:pt>
                <c:pt idx="1">
                  <c:v>903.91015095583464</c:v>
                </c:pt>
                <c:pt idx="2">
                  <c:v>1163.6314587246775</c:v>
                </c:pt>
                <c:pt idx="3">
                  <c:v>1611.861457080958</c:v>
                </c:pt>
                <c:pt idx="4">
                  <c:v>1744.6966082286513</c:v>
                </c:pt>
                <c:pt idx="5">
                  <c:v>1889.5826713280594</c:v>
                </c:pt>
                <c:pt idx="6">
                  <c:v>2053.865252347452</c:v>
                </c:pt>
                <c:pt idx="7">
                  <c:v>2177.99662624339</c:v>
                </c:pt>
                <c:pt idx="8">
                  <c:v>2311.5647866895192</c:v>
                </c:pt>
                <c:pt idx="9">
                  <c:v>2406.534786120254</c:v>
                </c:pt>
                <c:pt idx="10">
                  <c:v>2451.124534103818</c:v>
                </c:pt>
                <c:pt idx="11">
                  <c:v>2498.6408712856946</c:v>
                </c:pt>
                <c:pt idx="12">
                  <c:v>2538.2861011192331</c:v>
                </c:pt>
                <c:pt idx="13">
                  <c:v>2578.9807946477904</c:v>
                </c:pt>
                <c:pt idx="14">
                  <c:v>2616.8497943285606</c:v>
                </c:pt>
                <c:pt idx="15">
                  <c:v>2654.0802503960508</c:v>
                </c:pt>
                <c:pt idx="16">
                  <c:v>2687.5134157830862</c:v>
                </c:pt>
                <c:pt idx="17">
                  <c:v>2821.9091987538159</c:v>
                </c:pt>
                <c:pt idx="18">
                  <c:v>2819.82707325206</c:v>
                </c:pt>
                <c:pt idx="19">
                  <c:v>2828.0311377284688</c:v>
                </c:pt>
                <c:pt idx="20">
                  <c:v>2855.5627743709028</c:v>
                </c:pt>
                <c:pt idx="21">
                  <c:v>2854.2421131953347</c:v>
                </c:pt>
                <c:pt idx="22">
                  <c:v>2866.8599145589965</c:v>
                </c:pt>
                <c:pt idx="23">
                  <c:v>2883.8109659139418</c:v>
                </c:pt>
                <c:pt idx="24">
                  <c:v>2891.5784967158825</c:v>
                </c:pt>
                <c:pt idx="25">
                  <c:v>2897.604083580653</c:v>
                </c:pt>
                <c:pt idx="26">
                  <c:v>2901.9142152689637</c:v>
                </c:pt>
                <c:pt idx="27">
                  <c:v>2898.4570345827292</c:v>
                </c:pt>
                <c:pt idx="28">
                  <c:v>2897.0008479999738</c:v>
                </c:pt>
                <c:pt idx="29">
                  <c:v>2914.1012476003857</c:v>
                </c:pt>
                <c:pt idx="30">
                  <c:v>2894.0884114703758</c:v>
                </c:pt>
                <c:pt idx="31">
                  <c:v>2909.9152405057398</c:v>
                </c:pt>
                <c:pt idx="32">
                  <c:v>2907.7880588369635</c:v>
                </c:pt>
                <c:pt idx="33">
                  <c:v>2905.2269425625304</c:v>
                </c:pt>
                <c:pt idx="34">
                  <c:v>2929.1362929326306</c:v>
                </c:pt>
                <c:pt idx="35">
                  <c:v>2883.6106678952533</c:v>
                </c:pt>
                <c:pt idx="36">
                  <c:v>2815.3125652391536</c:v>
                </c:pt>
                <c:pt idx="37">
                  <c:v>2776.358833524052</c:v>
                </c:pt>
                <c:pt idx="38">
                  <c:v>2774.3202336071809</c:v>
                </c:pt>
                <c:pt idx="39">
                  <c:v>2768.1567459461053</c:v>
                </c:pt>
              </c:numCache>
            </c:numRef>
          </c:xVal>
          <c:yVal>
            <c:numRef>
              <c:f>'Average sensores'!$I$23:$I$62</c:f>
              <c:numCache>
                <c:formatCode>General</c:formatCode>
                <c:ptCount val="40"/>
                <c:pt idx="0">
                  <c:v>-824.93548210436472</c:v>
                </c:pt>
                <c:pt idx="1">
                  <c:v>72.718330615629199</c:v>
                </c:pt>
                <c:pt idx="2">
                  <c:v>78.512417201340156</c:v>
                </c:pt>
                <c:pt idx="3">
                  <c:v>265.21712025083781</c:v>
                </c:pt>
                <c:pt idx="4">
                  <c:v>340.46901219115568</c:v>
                </c:pt>
                <c:pt idx="5">
                  <c:v>401.6831962311955</c:v>
                </c:pt>
                <c:pt idx="6">
                  <c:v>435.86580118924979</c:v>
                </c:pt>
                <c:pt idx="7">
                  <c:v>413.96865027986104</c:v>
                </c:pt>
                <c:pt idx="8">
                  <c:v>367.95854341444334</c:v>
                </c:pt>
                <c:pt idx="9">
                  <c:v>303.84164035385487</c:v>
                </c:pt>
                <c:pt idx="10">
                  <c:v>260.80406322340031</c:v>
                </c:pt>
                <c:pt idx="11">
                  <c:v>225.08110172331473</c:v>
                </c:pt>
                <c:pt idx="12">
                  <c:v>200.65047650292169</c:v>
                </c:pt>
                <c:pt idx="13">
                  <c:v>180.85878027140816</c:v>
                </c:pt>
                <c:pt idx="14">
                  <c:v>165.59375305006679</c:v>
                </c:pt>
                <c:pt idx="15">
                  <c:v>151.70947013167435</c:v>
                </c:pt>
                <c:pt idx="16">
                  <c:v>137.85816021940403</c:v>
                </c:pt>
                <c:pt idx="17">
                  <c:v>-398.75713891379809</c:v>
                </c:pt>
                <c:pt idx="18">
                  <c:v>-272.29425257759209</c:v>
                </c:pt>
                <c:pt idx="19">
                  <c:v>-183.58734377056822</c:v>
                </c:pt>
                <c:pt idx="20">
                  <c:v>-123.99597920008442</c:v>
                </c:pt>
                <c:pt idx="21">
                  <c:v>-80.661348777458826</c:v>
                </c:pt>
                <c:pt idx="22">
                  <c:v>-61.997656555396595</c:v>
                </c:pt>
                <c:pt idx="23">
                  <c:v>-46.139672322953381</c:v>
                </c:pt>
                <c:pt idx="24">
                  <c:v>-44.025918875651378</c:v>
                </c:pt>
                <c:pt idx="25">
                  <c:v>-42.236275651247155</c:v>
                </c:pt>
                <c:pt idx="26">
                  <c:v>-48.188213620627323</c:v>
                </c:pt>
                <c:pt idx="27">
                  <c:v>-48.009685979064329</c:v>
                </c:pt>
                <c:pt idx="28">
                  <c:v>-40.876725992645831</c:v>
                </c:pt>
                <c:pt idx="29">
                  <c:v>-46.206263066639991</c:v>
                </c:pt>
                <c:pt idx="30">
                  <c:v>-21.803193896171596</c:v>
                </c:pt>
                <c:pt idx="31">
                  <c:v>-54.898941104745766</c:v>
                </c:pt>
                <c:pt idx="32">
                  <c:v>-68.103773129477787</c:v>
                </c:pt>
                <c:pt idx="33">
                  <c:v>-62.962689458764793</c:v>
                </c:pt>
                <c:pt idx="34">
                  <c:v>-107.40110646585518</c:v>
                </c:pt>
                <c:pt idx="35">
                  <c:v>-127.19373574173703</c:v>
                </c:pt>
                <c:pt idx="36">
                  <c:v>-131.58976944628037</c:v>
                </c:pt>
                <c:pt idx="37">
                  <c:v>-182.52499616753559</c:v>
                </c:pt>
                <c:pt idx="38">
                  <c:v>-225.73517673576384</c:v>
                </c:pt>
                <c:pt idx="39">
                  <c:v>-220.05957557907664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E4-4693-B280-71D10CA74F54}"/>
            </c:ext>
          </c:extLst>
        </c:ser>
        <c:ser>
          <c:idx val="3"/>
          <c:order val="3"/>
          <c:tx>
            <c:v>45%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sensores'!$J$23:$J$62</c:f>
              <c:numCache>
                <c:formatCode>General</c:formatCode>
                <c:ptCount val="40"/>
                <c:pt idx="0">
                  <c:v>954.84551250559139</c:v>
                </c:pt>
                <c:pt idx="1">
                  <c:v>965.95543367004257</c:v>
                </c:pt>
                <c:pt idx="2">
                  <c:v>1045.7911563629268</c:v>
                </c:pt>
                <c:pt idx="3">
                  <c:v>1380.7371571506403</c:v>
                </c:pt>
                <c:pt idx="4">
                  <c:v>1431.3607531472567</c:v>
                </c:pt>
                <c:pt idx="5">
                  <c:v>1500.6868552232056</c:v>
                </c:pt>
                <c:pt idx="6">
                  <c:v>1578.0731806336348</c:v>
                </c:pt>
                <c:pt idx="7">
                  <c:v>1632.7730872355194</c:v>
                </c:pt>
                <c:pt idx="8">
                  <c:v>1707.3102657692828</c:v>
                </c:pt>
                <c:pt idx="9">
                  <c:v>1771.4901493674395</c:v>
                </c:pt>
                <c:pt idx="10">
                  <c:v>1818.945985246183</c:v>
                </c:pt>
                <c:pt idx="11">
                  <c:v>1877.3544595593551</c:v>
                </c:pt>
                <c:pt idx="12">
                  <c:v>1937.6939167740243</c:v>
                </c:pt>
                <c:pt idx="13">
                  <c:v>2007.4101575914087</c:v>
                </c:pt>
                <c:pt idx="14">
                  <c:v>2080.5895621948744</c:v>
                </c:pt>
                <c:pt idx="15">
                  <c:v>2158.798205491823</c:v>
                </c:pt>
                <c:pt idx="16">
                  <c:v>2244.7648842774079</c:v>
                </c:pt>
                <c:pt idx="17">
                  <c:v>2415.4884548564692</c:v>
                </c:pt>
                <c:pt idx="18">
                  <c:v>2456.1343716210754</c:v>
                </c:pt>
                <c:pt idx="19">
                  <c:v>2510.6091062648129</c:v>
                </c:pt>
                <c:pt idx="20">
                  <c:v>2567.710205399781</c:v>
                </c:pt>
                <c:pt idx="21">
                  <c:v>2630.8712492516438</c:v>
                </c:pt>
                <c:pt idx="22">
                  <c:v>2681.8533938464998</c:v>
                </c:pt>
                <c:pt idx="23">
                  <c:v>2731.0286823746242</c:v>
                </c:pt>
                <c:pt idx="24">
                  <c:v>2775.6328770523287</c:v>
                </c:pt>
                <c:pt idx="25">
                  <c:v>2808.0469825036785</c:v>
                </c:pt>
                <c:pt idx="26">
                  <c:v>2843.4440696338802</c:v>
                </c:pt>
                <c:pt idx="27">
                  <c:v>2866.864855591889</c:v>
                </c:pt>
                <c:pt idx="28">
                  <c:v>2880.8989431157934</c:v>
                </c:pt>
                <c:pt idx="29">
                  <c:v>2914.6584302460947</c:v>
                </c:pt>
                <c:pt idx="30">
                  <c:v>2909.470079023492</c:v>
                </c:pt>
                <c:pt idx="31">
                  <c:v>2900.2341483159526</c:v>
                </c:pt>
                <c:pt idx="32">
                  <c:v>2900.8399063870115</c:v>
                </c:pt>
                <c:pt idx="33">
                  <c:v>2901.7278499491417</c:v>
                </c:pt>
                <c:pt idx="34">
                  <c:v>2937.0035605776111</c:v>
                </c:pt>
                <c:pt idx="35">
                  <c:v>2866.1539778787524</c:v>
                </c:pt>
                <c:pt idx="36">
                  <c:v>2962.4915841356456</c:v>
                </c:pt>
                <c:pt idx="37">
                  <c:v>2969.9665369445879</c:v>
                </c:pt>
                <c:pt idx="38">
                  <c:v>2989.783048746222</c:v>
                </c:pt>
                <c:pt idx="39">
                  <c:v>3019.9864242084013</c:v>
                </c:pt>
              </c:numCache>
            </c:numRef>
          </c:xVal>
          <c:yVal>
            <c:numRef>
              <c:f>'Average sensores'!$K$23:$K$62</c:f>
              <c:numCache>
                <c:formatCode>General</c:formatCode>
                <c:ptCount val="40"/>
                <c:pt idx="0">
                  <c:v>-1481.5473602501531</c:v>
                </c:pt>
                <c:pt idx="1">
                  <c:v>-161.01365352401169</c:v>
                </c:pt>
                <c:pt idx="2">
                  <c:v>-235.79086675918663</c:v>
                </c:pt>
                <c:pt idx="3">
                  <c:v>-170.84798970324266</c:v>
                </c:pt>
                <c:pt idx="4">
                  <c:v>-60.138368084290832</c:v>
                </c:pt>
                <c:pt idx="5">
                  <c:v>34.515371854640243</c:v>
                </c:pt>
                <c:pt idx="6">
                  <c:v>94.74356241970807</c:v>
                </c:pt>
                <c:pt idx="7">
                  <c:v>130.10763673871475</c:v>
                </c:pt>
                <c:pt idx="8">
                  <c:v>149.13855180353286</c:v>
                </c:pt>
                <c:pt idx="9">
                  <c:v>154.60569538132611</c:v>
                </c:pt>
                <c:pt idx="10">
                  <c:v>167.63520360976779</c:v>
                </c:pt>
                <c:pt idx="11">
                  <c:v>180.01338307092283</c:v>
                </c:pt>
                <c:pt idx="12">
                  <c:v>195.0721428124252</c:v>
                </c:pt>
                <c:pt idx="13">
                  <c:v>209.38781748881451</c:v>
                </c:pt>
                <c:pt idx="14">
                  <c:v>220.76723343291499</c:v>
                </c:pt>
                <c:pt idx="15">
                  <c:v>227.12605914492039</c:v>
                </c:pt>
                <c:pt idx="16">
                  <c:v>228.02576301463964</c:v>
                </c:pt>
                <c:pt idx="17">
                  <c:v>-478.13193161136786</c:v>
                </c:pt>
                <c:pt idx="18">
                  <c:v>-297.06193964948733</c:v>
                </c:pt>
                <c:pt idx="19">
                  <c:v>-172.79953668970441</c:v>
                </c:pt>
                <c:pt idx="20">
                  <c:v>-82.544272320330592</c:v>
                </c:pt>
                <c:pt idx="21">
                  <c:v>-46.075566974766517</c:v>
                </c:pt>
                <c:pt idx="22">
                  <c:v>-20.874350032865472</c:v>
                </c:pt>
                <c:pt idx="23">
                  <c:v>-5.0326562250944482</c:v>
                </c:pt>
                <c:pt idx="24">
                  <c:v>-1.8450201950807466</c:v>
                </c:pt>
                <c:pt idx="25">
                  <c:v>-9.1460696310470926</c:v>
                </c:pt>
                <c:pt idx="26">
                  <c:v>-17.218379604486845</c:v>
                </c:pt>
                <c:pt idx="27">
                  <c:v>-23.596903999687331</c:v>
                </c:pt>
                <c:pt idx="28">
                  <c:v>-43.578481345854804</c:v>
                </c:pt>
                <c:pt idx="29">
                  <c:v>-49.661615745866747</c:v>
                </c:pt>
                <c:pt idx="30">
                  <c:v>-91.243906961926498</c:v>
                </c:pt>
                <c:pt idx="31">
                  <c:v>-109.83541512826889</c:v>
                </c:pt>
                <c:pt idx="32">
                  <c:v>-140.38197062831574</c:v>
                </c:pt>
                <c:pt idx="33">
                  <c:v>-186.51693114313625</c:v>
                </c:pt>
                <c:pt idx="34">
                  <c:v>-241.37472399969977</c:v>
                </c:pt>
                <c:pt idx="35">
                  <c:v>-319.98047059865939</c:v>
                </c:pt>
                <c:pt idx="36">
                  <c:v>-367.0106123916114</c:v>
                </c:pt>
                <c:pt idx="37">
                  <c:v>-442.54709883384317</c:v>
                </c:pt>
                <c:pt idx="38">
                  <c:v>-504.87905319402182</c:v>
                </c:pt>
                <c:pt idx="39">
                  <c:v>-611.23777947171868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3E4-4693-B280-71D10CA74F54}"/>
            </c:ext>
          </c:extLst>
        </c:ser>
        <c:ser>
          <c:idx val="4"/>
          <c:order val="4"/>
          <c:tx>
            <c:v>60%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sensores'!$L$23:$L$62</c:f>
              <c:numCache>
                <c:formatCode>General</c:formatCode>
                <c:ptCount val="40"/>
                <c:pt idx="0">
                  <c:v>1192.0211632630778</c:v>
                </c:pt>
                <c:pt idx="1">
                  <c:v>830.73574719185979</c:v>
                </c:pt>
                <c:pt idx="2">
                  <c:v>1122.9491747481293</c:v>
                </c:pt>
                <c:pt idx="3">
                  <c:v>1506.5248032549891</c:v>
                </c:pt>
                <c:pt idx="4">
                  <c:v>1667.8679834291477</c:v>
                </c:pt>
                <c:pt idx="5">
                  <c:v>1866.9708464516743</c:v>
                </c:pt>
                <c:pt idx="6">
                  <c:v>2156.3381196779796</c:v>
                </c:pt>
                <c:pt idx="7">
                  <c:v>2597.6702185821036</c:v>
                </c:pt>
                <c:pt idx="8">
                  <c:v>3374.6965257312222</c:v>
                </c:pt>
                <c:pt idx="9">
                  <c:v>4176.1151144333517</c:v>
                </c:pt>
                <c:pt idx="10">
                  <c:v>5082.6729920238158</c:v>
                </c:pt>
                <c:pt idx="11">
                  <c:v>5969.4821625875775</c:v>
                </c:pt>
                <c:pt idx="12">
                  <c:v>6752.7432407320002</c:v>
                </c:pt>
                <c:pt idx="13">
                  <c:v>7434.4119414308097</c:v>
                </c:pt>
                <c:pt idx="14">
                  <c:v>7979.8328403713394</c:v>
                </c:pt>
                <c:pt idx="15">
                  <c:v>8437.868315669908</c:v>
                </c:pt>
                <c:pt idx="16">
                  <c:v>8825.5001445082762</c:v>
                </c:pt>
                <c:pt idx="17">
                  <c:v>9303.2745906318469</c:v>
                </c:pt>
                <c:pt idx="18">
                  <c:v>9568.4201100724731</c:v>
                </c:pt>
                <c:pt idx="19">
                  <c:v>9855.9315459594218</c:v>
                </c:pt>
                <c:pt idx="20">
                  <c:v>10523.920130147088</c:v>
                </c:pt>
                <c:pt idx="21">
                  <c:v>10425.545657395922</c:v>
                </c:pt>
                <c:pt idx="22">
                  <c:v>10822.886334705039</c:v>
                </c:pt>
                <c:pt idx="23">
                  <c:v>11244.706467819557</c:v>
                </c:pt>
                <c:pt idx="24">
                  <c:v>11792.030630659021</c:v>
                </c:pt>
                <c:pt idx="25">
                  <c:v>12415.146247528486</c:v>
                </c:pt>
                <c:pt idx="26">
                  <c:v>13115.973155314259</c:v>
                </c:pt>
                <c:pt idx="27">
                  <c:v>13933.00221536808</c:v>
                </c:pt>
                <c:pt idx="28">
                  <c:v>14794.124216067938</c:v>
                </c:pt>
                <c:pt idx="29">
                  <c:v>15730.16451645435</c:v>
                </c:pt>
                <c:pt idx="30">
                  <c:v>16633.932991480859</c:v>
                </c:pt>
                <c:pt idx="31">
                  <c:v>17692.843105643286</c:v>
                </c:pt>
                <c:pt idx="32">
                  <c:v>18439.747127654136</c:v>
                </c:pt>
                <c:pt idx="33">
                  <c:v>19161.219962948733</c:v>
                </c:pt>
                <c:pt idx="34">
                  <c:v>19485.744160345734</c:v>
                </c:pt>
                <c:pt idx="35">
                  <c:v>19250.310308712269</c:v>
                </c:pt>
                <c:pt idx="36">
                  <c:v>18778.871809027882</c:v>
                </c:pt>
                <c:pt idx="37">
                  <c:v>18956.308802152405</c:v>
                </c:pt>
                <c:pt idx="38">
                  <c:v>17275.607072399693</c:v>
                </c:pt>
                <c:pt idx="39">
                  <c:v>17732.791420119425</c:v>
                </c:pt>
              </c:numCache>
            </c:numRef>
          </c:xVal>
          <c:yVal>
            <c:numRef>
              <c:f>'Average sensores'!$M$23:$M$62</c:f>
              <c:numCache>
                <c:formatCode>General</c:formatCode>
                <c:ptCount val="40"/>
                <c:pt idx="0">
                  <c:v>-688.36398468933862</c:v>
                </c:pt>
                <c:pt idx="1">
                  <c:v>156.86610602770529</c:v>
                </c:pt>
                <c:pt idx="2">
                  <c:v>284.12389038310278</c:v>
                </c:pt>
                <c:pt idx="3">
                  <c:v>765.33240899728526</c:v>
                </c:pt>
                <c:pt idx="4">
                  <c:v>1048.8033107595511</c:v>
                </c:pt>
                <c:pt idx="5">
                  <c:v>1408.3921848754292</c:v>
                </c:pt>
                <c:pt idx="6">
                  <c:v>1886.7316065749974</c:v>
                </c:pt>
                <c:pt idx="7">
                  <c:v>2337.4720629141184</c:v>
                </c:pt>
                <c:pt idx="8">
                  <c:v>2887.4742327944987</c:v>
                </c:pt>
                <c:pt idx="9">
                  <c:v>3233.9806926581937</c:v>
                </c:pt>
                <c:pt idx="10">
                  <c:v>3364.5754271056162</c:v>
                </c:pt>
                <c:pt idx="11">
                  <c:v>3316.2195440043961</c:v>
                </c:pt>
                <c:pt idx="12">
                  <c:v>3155.4903694521367</c:v>
                </c:pt>
                <c:pt idx="13">
                  <c:v>2922.4933072440767</c:v>
                </c:pt>
                <c:pt idx="14">
                  <c:v>2688.7957669808752</c:v>
                </c:pt>
                <c:pt idx="15">
                  <c:v>2480.8843899377162</c:v>
                </c:pt>
                <c:pt idx="16">
                  <c:v>2327.4716112100823</c:v>
                </c:pt>
                <c:pt idx="17">
                  <c:v>1615.3713753429672</c:v>
                </c:pt>
                <c:pt idx="18">
                  <c:v>1737.3130599636352</c:v>
                </c:pt>
                <c:pt idx="19">
                  <c:v>1882.1257957123044</c:v>
                </c:pt>
                <c:pt idx="20">
                  <c:v>2930.230870719759</c:v>
                </c:pt>
                <c:pt idx="21">
                  <c:v>2262.1885913181645</c:v>
                </c:pt>
                <c:pt idx="22">
                  <c:v>2464.6263365416271</c:v>
                </c:pt>
                <c:pt idx="23">
                  <c:v>2699.3252100655754</c:v>
                </c:pt>
                <c:pt idx="24">
                  <c:v>2924.6425417056571</c:v>
                </c:pt>
                <c:pt idx="25">
                  <c:v>3168.8126121912596</c:v>
                </c:pt>
                <c:pt idx="26">
                  <c:v>3396.6148974964299</c:v>
                </c:pt>
                <c:pt idx="27">
                  <c:v>3558.8419113295117</c:v>
                </c:pt>
                <c:pt idx="28">
                  <c:v>3615.215306228652</c:v>
                </c:pt>
                <c:pt idx="29">
                  <c:v>3642.2490747390716</c:v>
                </c:pt>
                <c:pt idx="30">
                  <c:v>3539.2498742238095</c:v>
                </c:pt>
                <c:pt idx="31">
                  <c:v>3165.0120793233918</c:v>
                </c:pt>
                <c:pt idx="32">
                  <c:v>2683.1804652833057</c:v>
                </c:pt>
                <c:pt idx="33">
                  <c:v>1945.6344532800561</c:v>
                </c:pt>
                <c:pt idx="34">
                  <c:v>1118.2210127753026</c:v>
                </c:pt>
                <c:pt idx="35">
                  <c:v>-35.818616623755339</c:v>
                </c:pt>
                <c:pt idx="36">
                  <c:v>-898.0070842046008</c:v>
                </c:pt>
                <c:pt idx="37">
                  <c:v>-2612.0616500011292</c:v>
                </c:pt>
                <c:pt idx="38">
                  <c:v>-3306.8846772462798</c:v>
                </c:pt>
                <c:pt idx="39">
                  <c:v>-4967.2099788091873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3E4-4693-B280-71D10CA74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759640"/>
        <c:axId val="1030761936"/>
      </c:scatterChart>
      <c:valAx>
        <c:axId val="1030759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761936"/>
        <c:crosses val="autoZero"/>
        <c:crossBetween val="midCat"/>
      </c:valAx>
      <c:valAx>
        <c:axId val="103076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759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0%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sensores'!$N$23:$N$62</c:f>
              <c:numCache>
                <c:formatCode>General</c:formatCode>
                <c:ptCount val="40"/>
                <c:pt idx="0">
                  <c:v>1602.5708893693068</c:v>
                </c:pt>
                <c:pt idx="1">
                  <c:v>1922.9056401657369</c:v>
                </c:pt>
                <c:pt idx="2">
                  <c:v>2362.4676552703572</c:v>
                </c:pt>
                <c:pt idx="3">
                  <c:v>1267.6948651772539</c:v>
                </c:pt>
                <c:pt idx="4">
                  <c:v>1362.0154786792548</c:v>
                </c:pt>
                <c:pt idx="5">
                  <c:v>1246.2938961002594</c:v>
                </c:pt>
                <c:pt idx="6">
                  <c:v>1718.7539452279836</c:v>
                </c:pt>
                <c:pt idx="7">
                  <c:v>1623.09866796603</c:v>
                </c:pt>
                <c:pt idx="8">
                  <c:v>2028.6474262941069</c:v>
                </c:pt>
                <c:pt idx="9">
                  <c:v>2226.2582297814997</c:v>
                </c:pt>
                <c:pt idx="10">
                  <c:v>2690.109369594601</c:v>
                </c:pt>
                <c:pt idx="11">
                  <c:v>2742.7659986147028</c:v>
                </c:pt>
                <c:pt idx="12">
                  <c:v>2840.4629804287119</c:v>
                </c:pt>
                <c:pt idx="13">
                  <c:v>2820.1472660976942</c:v>
                </c:pt>
                <c:pt idx="14">
                  <c:v>3010.9441799005217</c:v>
                </c:pt>
                <c:pt idx="15">
                  <c:v>2853.7506399093713</c:v>
                </c:pt>
                <c:pt idx="16">
                  <c:v>2750.0332838448298</c:v>
                </c:pt>
                <c:pt idx="17">
                  <c:v>2776.7368426675926</c:v>
                </c:pt>
                <c:pt idx="18">
                  <c:v>2758.7421827596536</c:v>
                </c:pt>
                <c:pt idx="19">
                  <c:v>2420.8690614645766</c:v>
                </c:pt>
                <c:pt idx="20">
                  <c:v>2416.9572409721536</c:v>
                </c:pt>
                <c:pt idx="21">
                  <c:v>2633.9059032052255</c:v>
                </c:pt>
                <c:pt idx="22">
                  <c:v>2337.3741943202062</c:v>
                </c:pt>
                <c:pt idx="23">
                  <c:v>2455.2806750170644</c:v>
                </c:pt>
                <c:pt idx="24">
                  <c:v>2512.5321507394492</c:v>
                </c:pt>
                <c:pt idx="25">
                  <c:v>2424.9494088179381</c:v>
                </c:pt>
                <c:pt idx="26">
                  <c:v>1834.3143880460048</c:v>
                </c:pt>
                <c:pt idx="27">
                  <c:v>1129.147389342259</c:v>
                </c:pt>
                <c:pt idx="28">
                  <c:v>909.93125281407038</c:v>
                </c:pt>
                <c:pt idx="29">
                  <c:v>881.9682775841369</c:v>
                </c:pt>
                <c:pt idx="30">
                  <c:v>1052.3519821497409</c:v>
                </c:pt>
                <c:pt idx="31">
                  <c:v>1142.3396262214321</c:v>
                </c:pt>
                <c:pt idx="32">
                  <c:v>1410.6342045911447</c:v>
                </c:pt>
                <c:pt idx="33">
                  <c:v>1332.1518565645511</c:v>
                </c:pt>
                <c:pt idx="34">
                  <c:v>1307.9017557441211</c:v>
                </c:pt>
                <c:pt idx="35">
                  <c:v>959.61006334119122</c:v>
                </c:pt>
                <c:pt idx="36">
                  <c:v>1190.3712988225479</c:v>
                </c:pt>
                <c:pt idx="37">
                  <c:v>2489.9784300656402</c:v>
                </c:pt>
                <c:pt idx="38">
                  <c:v>1207.5021896240669</c:v>
                </c:pt>
                <c:pt idx="39">
                  <c:v>1819.4407140802191</c:v>
                </c:pt>
              </c:numCache>
            </c:numRef>
          </c:xVal>
          <c:yVal>
            <c:numRef>
              <c:f>'Average sensores'!$O$23:$O$62</c:f>
              <c:numCache>
                <c:formatCode>General</c:formatCode>
                <c:ptCount val="40"/>
                <c:pt idx="0">
                  <c:v>3471.2536590812215</c:v>
                </c:pt>
                <c:pt idx="1">
                  <c:v>58.792557641063993</c:v>
                </c:pt>
                <c:pt idx="2">
                  <c:v>-167.50017654938654</c:v>
                </c:pt>
                <c:pt idx="3">
                  <c:v>473.84561510304121</c:v>
                </c:pt>
                <c:pt idx="4">
                  <c:v>1266.8990136874195</c:v>
                </c:pt>
                <c:pt idx="5">
                  <c:v>1361.3123354141926</c:v>
                </c:pt>
                <c:pt idx="6">
                  <c:v>1970.8676404659459</c:v>
                </c:pt>
                <c:pt idx="7">
                  <c:v>1609.4829860271082</c:v>
                </c:pt>
                <c:pt idx="8">
                  <c:v>1650.8742177887784</c:v>
                </c:pt>
                <c:pt idx="9">
                  <c:v>1397.5566727522869</c:v>
                </c:pt>
                <c:pt idx="10">
                  <c:v>1285.2392396967964</c:v>
                </c:pt>
                <c:pt idx="11">
                  <c:v>986.97670855858428</c:v>
                </c:pt>
                <c:pt idx="12">
                  <c:v>770.87498422052272</c:v>
                </c:pt>
                <c:pt idx="13">
                  <c:v>578.72518244161927</c:v>
                </c:pt>
                <c:pt idx="14">
                  <c:v>457.64801864393166</c:v>
                </c:pt>
                <c:pt idx="15">
                  <c:v>326.78381350830625</c:v>
                </c:pt>
                <c:pt idx="16">
                  <c:v>240.69652820433595</c:v>
                </c:pt>
                <c:pt idx="17">
                  <c:v>-259.75993129660606</c:v>
                </c:pt>
                <c:pt idx="18">
                  <c:v>-255.30342437127706</c:v>
                </c:pt>
                <c:pt idx="19">
                  <c:v>-162.26420823084152</c:v>
                </c:pt>
                <c:pt idx="20">
                  <c:v>-127.00495934232684</c:v>
                </c:pt>
                <c:pt idx="21">
                  <c:v>-186.11304514378662</c:v>
                </c:pt>
                <c:pt idx="22">
                  <c:v>-201.36279737411419</c:v>
                </c:pt>
                <c:pt idx="23">
                  <c:v>-134.08157190189917</c:v>
                </c:pt>
                <c:pt idx="24">
                  <c:v>-135.05612399624533</c:v>
                </c:pt>
                <c:pt idx="25">
                  <c:v>-51.977362598806941</c:v>
                </c:pt>
                <c:pt idx="26">
                  <c:v>-38.185096563424061</c:v>
                </c:pt>
                <c:pt idx="27">
                  <c:v>-47.825028655567188</c:v>
                </c:pt>
                <c:pt idx="28">
                  <c:v>10.148576076802962</c:v>
                </c:pt>
                <c:pt idx="29">
                  <c:v>-65.268358388203751</c:v>
                </c:pt>
                <c:pt idx="30">
                  <c:v>-64.059717217641889</c:v>
                </c:pt>
                <c:pt idx="31">
                  <c:v>-24.787348034524559</c:v>
                </c:pt>
                <c:pt idx="32">
                  <c:v>60.672355468674851</c:v>
                </c:pt>
                <c:pt idx="33">
                  <c:v>10.350119542204011</c:v>
                </c:pt>
                <c:pt idx="34">
                  <c:v>-203.61035022780112</c:v>
                </c:pt>
                <c:pt idx="35">
                  <c:v>10.678252101089052</c:v>
                </c:pt>
                <c:pt idx="36">
                  <c:v>-165.97674588533806</c:v>
                </c:pt>
                <c:pt idx="37">
                  <c:v>-17.952538211016943</c:v>
                </c:pt>
                <c:pt idx="38">
                  <c:v>3.0488728260892848</c:v>
                </c:pt>
                <c:pt idx="39">
                  <c:v>-50.938648113798763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4D-418D-B83E-8DC4C98B11A0}"/>
            </c:ext>
          </c:extLst>
        </c:ser>
        <c:ser>
          <c:idx val="1"/>
          <c:order val="1"/>
          <c:tx>
            <c:v>15%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sensores'!$P$23:$P$62</c:f>
              <c:numCache>
                <c:formatCode>General</c:formatCode>
                <c:ptCount val="40"/>
                <c:pt idx="0">
                  <c:v>1022.1846101786543</c:v>
                </c:pt>
                <c:pt idx="1">
                  <c:v>2001.2234835085026</c:v>
                </c:pt>
                <c:pt idx="2">
                  <c:v>1974.037400299125</c:v>
                </c:pt>
                <c:pt idx="3">
                  <c:v>3372.7244246311971</c:v>
                </c:pt>
                <c:pt idx="4">
                  <c:v>4596.8026065259282</c:v>
                </c:pt>
                <c:pt idx="5">
                  <c:v>5618.5587884336564</c:v>
                </c:pt>
                <c:pt idx="6">
                  <c:v>7080.4112551664539</c:v>
                </c:pt>
                <c:pt idx="7">
                  <c:v>9477.5451603615238</c:v>
                </c:pt>
                <c:pt idx="8">
                  <c:v>14763.00813591732</c:v>
                </c:pt>
                <c:pt idx="9">
                  <c:v>18120.498829680178</c:v>
                </c:pt>
                <c:pt idx="10">
                  <c:v>20134.889392043966</c:v>
                </c:pt>
                <c:pt idx="11">
                  <c:v>21692.863299110559</c:v>
                </c:pt>
                <c:pt idx="12">
                  <c:v>22755.294878742709</c:v>
                </c:pt>
                <c:pt idx="13">
                  <c:v>23520.15217858172</c:v>
                </c:pt>
                <c:pt idx="14">
                  <c:v>24125.825068147671</c:v>
                </c:pt>
                <c:pt idx="16">
                  <c:v>24686.878995877185</c:v>
                </c:pt>
                <c:pt idx="17">
                  <c:v>25371.288230906383</c:v>
                </c:pt>
                <c:pt idx="18">
                  <c:v>25091.843662455867</c:v>
                </c:pt>
                <c:pt idx="19">
                  <c:v>24410.386045859294</c:v>
                </c:pt>
                <c:pt idx="20">
                  <c:v>24801.138489843335</c:v>
                </c:pt>
                <c:pt idx="21">
                  <c:v>23910.287512347652</c:v>
                </c:pt>
                <c:pt idx="22">
                  <c:v>23154.246220710393</c:v>
                </c:pt>
                <c:pt idx="23">
                  <c:v>23239.461787623964</c:v>
                </c:pt>
                <c:pt idx="24">
                  <c:v>22999.283030674163</c:v>
                </c:pt>
                <c:pt idx="25">
                  <c:v>22640.624051052448</c:v>
                </c:pt>
                <c:pt idx="26">
                  <c:v>22158.376415424653</c:v>
                </c:pt>
                <c:pt idx="27">
                  <c:v>22408.567243243433</c:v>
                </c:pt>
                <c:pt idx="28">
                  <c:v>22777.562612516638</c:v>
                </c:pt>
                <c:pt idx="29">
                  <c:v>21568.493374462916</c:v>
                </c:pt>
                <c:pt idx="30">
                  <c:v>22296.246893379663</c:v>
                </c:pt>
                <c:pt idx="31">
                  <c:v>22586.776581689759</c:v>
                </c:pt>
                <c:pt idx="32">
                  <c:v>21087.837890106835</c:v>
                </c:pt>
                <c:pt idx="33">
                  <c:v>29591.573516415639</c:v>
                </c:pt>
                <c:pt idx="34">
                  <c:v>24837.642829911569</c:v>
                </c:pt>
                <c:pt idx="35">
                  <c:v>23718.709063791051</c:v>
                </c:pt>
                <c:pt idx="36">
                  <c:v>25413.254145984676</c:v>
                </c:pt>
                <c:pt idx="37">
                  <c:v>24187.843128218567</c:v>
                </c:pt>
                <c:pt idx="38">
                  <c:v>22787.908437357612</c:v>
                </c:pt>
                <c:pt idx="39">
                  <c:v>21696.631635513786</c:v>
                </c:pt>
              </c:numCache>
            </c:numRef>
          </c:xVal>
          <c:yVal>
            <c:numRef>
              <c:f>'Average sensores'!$Q$23:$Q$62</c:f>
              <c:numCache>
                <c:formatCode>General</c:formatCode>
                <c:ptCount val="40"/>
                <c:pt idx="0">
                  <c:v>3480.8911500875756</c:v>
                </c:pt>
                <c:pt idx="1">
                  <c:v>-49.893188726980505</c:v>
                </c:pt>
                <c:pt idx="2">
                  <c:v>-717.23082834943602</c:v>
                </c:pt>
                <c:pt idx="3">
                  <c:v>1081.1571668252163</c:v>
                </c:pt>
                <c:pt idx="4">
                  <c:v>3254.706294331334</c:v>
                </c:pt>
                <c:pt idx="5">
                  <c:v>4934.3055782982128</c:v>
                </c:pt>
                <c:pt idx="6">
                  <c:v>7159.9429617078922</c:v>
                </c:pt>
                <c:pt idx="7">
                  <c:v>8347.7071169297487</c:v>
                </c:pt>
                <c:pt idx="8">
                  <c:v>9663.1331124003755</c:v>
                </c:pt>
                <c:pt idx="9">
                  <c:v>8832.7128703321741</c:v>
                </c:pt>
                <c:pt idx="10">
                  <c:v>7415.1474015162212</c:v>
                </c:pt>
                <c:pt idx="11">
                  <c:v>6068.3419866741733</c:v>
                </c:pt>
                <c:pt idx="12">
                  <c:v>4862.2311995639793</c:v>
                </c:pt>
                <c:pt idx="13">
                  <c:v>3791.8330017493986</c:v>
                </c:pt>
                <c:pt idx="14">
                  <c:v>2851.6657439561895</c:v>
                </c:pt>
                <c:pt idx="16">
                  <c:v>1121.3106974811915</c:v>
                </c:pt>
                <c:pt idx="17">
                  <c:v>-2615.0616410830353</c:v>
                </c:pt>
                <c:pt idx="18">
                  <c:v>-2453.1528358949213</c:v>
                </c:pt>
                <c:pt idx="19">
                  <c:v>-2322.7791156533167</c:v>
                </c:pt>
                <c:pt idx="20">
                  <c:v>-2003.4974984232508</c:v>
                </c:pt>
                <c:pt idx="21">
                  <c:v>-1968.6475574372355</c:v>
                </c:pt>
                <c:pt idx="22">
                  <c:v>-1797.0705209800494</c:v>
                </c:pt>
                <c:pt idx="23">
                  <c:v>-1481.2228671750654</c:v>
                </c:pt>
                <c:pt idx="24">
                  <c:v>-1235.4700599848854</c:v>
                </c:pt>
                <c:pt idx="25">
                  <c:v>-800.88430217545158</c:v>
                </c:pt>
                <c:pt idx="26">
                  <c:v>-698.51384153287904</c:v>
                </c:pt>
                <c:pt idx="27">
                  <c:v>-617.12650236798072</c:v>
                </c:pt>
                <c:pt idx="28">
                  <c:v>189.59461811228607</c:v>
                </c:pt>
                <c:pt idx="29">
                  <c:v>113.74888043052033</c:v>
                </c:pt>
                <c:pt idx="30">
                  <c:v>-548.8006763665237</c:v>
                </c:pt>
                <c:pt idx="31">
                  <c:v>487.39589126710086</c:v>
                </c:pt>
                <c:pt idx="32">
                  <c:v>715.04518511929609</c:v>
                </c:pt>
                <c:pt idx="33">
                  <c:v>-3788.213103205363</c:v>
                </c:pt>
                <c:pt idx="34">
                  <c:v>3118.0968891626608</c:v>
                </c:pt>
                <c:pt idx="35">
                  <c:v>520.9698068559162</c:v>
                </c:pt>
                <c:pt idx="36">
                  <c:v>182.89169526018921</c:v>
                </c:pt>
                <c:pt idx="37">
                  <c:v>418.51536177030181</c:v>
                </c:pt>
                <c:pt idx="38">
                  <c:v>-1892.9000716316875</c:v>
                </c:pt>
                <c:pt idx="39">
                  <c:v>-4474.4123201230987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4D-418D-B83E-8DC4C98B11A0}"/>
            </c:ext>
          </c:extLst>
        </c:ser>
        <c:ser>
          <c:idx val="2"/>
          <c:order val="2"/>
          <c:tx>
            <c:v>30%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sensores'!$R$23:$R$62</c:f>
              <c:numCache>
                <c:formatCode>General</c:formatCode>
                <c:ptCount val="40"/>
                <c:pt idx="0">
                  <c:v>-25.89287704398614</c:v>
                </c:pt>
                <c:pt idx="1">
                  <c:v>1604.8088917117382</c:v>
                </c:pt>
                <c:pt idx="2">
                  <c:v>1303.617654033955</c:v>
                </c:pt>
                <c:pt idx="3">
                  <c:v>1203.3122713052223</c:v>
                </c:pt>
                <c:pt idx="4">
                  <c:v>1123.1552714630079</c:v>
                </c:pt>
                <c:pt idx="5">
                  <c:v>1105.0406652880849</c:v>
                </c:pt>
                <c:pt idx="6">
                  <c:v>1078.7295622766578</c:v>
                </c:pt>
                <c:pt idx="7">
                  <c:v>1058.026398744106</c:v>
                </c:pt>
                <c:pt idx="8">
                  <c:v>1053.3103602684146</c:v>
                </c:pt>
                <c:pt idx="9">
                  <c:v>1050.8966594503875</c:v>
                </c:pt>
                <c:pt idx="10">
                  <c:v>1047.2534141928472</c:v>
                </c:pt>
                <c:pt idx="11">
                  <c:v>1061.117210515119</c:v>
                </c:pt>
                <c:pt idx="12">
                  <c:v>1052.0042202636216</c:v>
                </c:pt>
                <c:pt idx="13">
                  <c:v>1055.7140844385797</c:v>
                </c:pt>
                <c:pt idx="14">
                  <c:v>1067.4286223231952</c:v>
                </c:pt>
                <c:pt idx="15">
                  <c:v>1084.041199634745</c:v>
                </c:pt>
                <c:pt idx="16">
                  <c:v>1107.2210864901906</c:v>
                </c:pt>
                <c:pt idx="17">
                  <c:v>1297.4828403627098</c:v>
                </c:pt>
                <c:pt idx="18">
                  <c:v>1266.0002141675097</c:v>
                </c:pt>
                <c:pt idx="19">
                  <c:v>1260.712944840343</c:v>
                </c:pt>
                <c:pt idx="20">
                  <c:v>1264.9733198487006</c:v>
                </c:pt>
                <c:pt idx="21">
                  <c:v>1297.6614718434635</c:v>
                </c:pt>
                <c:pt idx="22">
                  <c:v>1308.1279317750787</c:v>
                </c:pt>
                <c:pt idx="23">
                  <c:v>1326.1754323620266</c:v>
                </c:pt>
                <c:pt idx="24">
                  <c:v>1333.5618292141073</c:v>
                </c:pt>
                <c:pt idx="25">
                  <c:v>1349.0185476929109</c:v>
                </c:pt>
                <c:pt idx="26">
                  <c:v>1368.7074850644642</c:v>
                </c:pt>
                <c:pt idx="27">
                  <c:v>1379.5397060214648</c:v>
                </c:pt>
                <c:pt idx="28">
                  <c:v>1374.2093303269762</c:v>
                </c:pt>
                <c:pt idx="29">
                  <c:v>1333.554060215271</c:v>
                </c:pt>
                <c:pt idx="30">
                  <c:v>1397.9857335584049</c:v>
                </c:pt>
                <c:pt idx="31">
                  <c:v>1348.5089934581674</c:v>
                </c:pt>
                <c:pt idx="32">
                  <c:v>1301.0128912956145</c:v>
                </c:pt>
                <c:pt idx="33">
                  <c:v>1336.8473378247318</c:v>
                </c:pt>
                <c:pt idx="34">
                  <c:v>1327.6027047912414</c:v>
                </c:pt>
                <c:pt idx="35">
                  <c:v>1291.7860948464788</c:v>
                </c:pt>
                <c:pt idx="36">
                  <c:v>1275.9639274610477</c:v>
                </c:pt>
                <c:pt idx="37">
                  <c:v>1427.2547497815017</c:v>
                </c:pt>
                <c:pt idx="38">
                  <c:v>970.3247442219448</c:v>
                </c:pt>
                <c:pt idx="39">
                  <c:v>919.51505492376089</c:v>
                </c:pt>
              </c:numCache>
            </c:numRef>
          </c:xVal>
          <c:yVal>
            <c:numRef>
              <c:f>'Average sensores'!$S$23:$S$62</c:f>
              <c:numCache>
                <c:formatCode>General</c:formatCode>
                <c:ptCount val="40"/>
                <c:pt idx="0">
                  <c:v>2631.186556176805</c:v>
                </c:pt>
                <c:pt idx="1">
                  <c:v>-451.07920026510914</c:v>
                </c:pt>
                <c:pt idx="2">
                  <c:v>-1028.3828363783243</c:v>
                </c:pt>
                <c:pt idx="3">
                  <c:v>-1219.1935258044564</c:v>
                </c:pt>
                <c:pt idx="4">
                  <c:v>-869.54426786043848</c:v>
                </c:pt>
                <c:pt idx="5">
                  <c:v>-612.47801039788135</c:v>
                </c:pt>
                <c:pt idx="6">
                  <c:v>-439.35418780830128</c:v>
                </c:pt>
                <c:pt idx="7">
                  <c:v>-300.91223196378365</c:v>
                </c:pt>
                <c:pt idx="8">
                  <c:v>-202.79013467279944</c:v>
                </c:pt>
                <c:pt idx="9">
                  <c:v>-132.65261724347155</c:v>
                </c:pt>
                <c:pt idx="10">
                  <c:v>-79.502788427299791</c:v>
                </c:pt>
                <c:pt idx="11">
                  <c:v>-3.1481735726428339</c:v>
                </c:pt>
                <c:pt idx="12">
                  <c:v>-2.8971242639320391</c:v>
                </c:pt>
                <c:pt idx="13">
                  <c:v>28.830974697677782</c:v>
                </c:pt>
                <c:pt idx="14">
                  <c:v>58.297901569969625</c:v>
                </c:pt>
                <c:pt idx="15">
                  <c:v>85.783786036789138</c:v>
                </c:pt>
                <c:pt idx="16">
                  <c:v>111.07190489648663</c:v>
                </c:pt>
                <c:pt idx="17">
                  <c:v>-1370.6666147886601</c:v>
                </c:pt>
                <c:pt idx="18">
                  <c:v>-932.70837480264106</c:v>
                </c:pt>
                <c:pt idx="19">
                  <c:v>-618.30324221932619</c:v>
                </c:pt>
                <c:pt idx="20">
                  <c:v>-420.76897755191857</c:v>
                </c:pt>
                <c:pt idx="21">
                  <c:v>-266.31407062470777</c:v>
                </c:pt>
                <c:pt idx="22">
                  <c:v>-179.35010697566304</c:v>
                </c:pt>
                <c:pt idx="23">
                  <c:v>-116.92143568162831</c:v>
                </c:pt>
                <c:pt idx="24">
                  <c:v>-75.993875541489174</c:v>
                </c:pt>
                <c:pt idx="25">
                  <c:v>-38.177606234944733</c:v>
                </c:pt>
                <c:pt idx="26">
                  <c:v>-10.971395408456043</c:v>
                </c:pt>
                <c:pt idx="27">
                  <c:v>0.21461179844943057</c:v>
                </c:pt>
                <c:pt idx="28">
                  <c:v>-0.99337240776365354</c:v>
                </c:pt>
                <c:pt idx="29">
                  <c:v>33.746683981192227</c:v>
                </c:pt>
                <c:pt idx="30">
                  <c:v>28.57020606219843</c:v>
                </c:pt>
                <c:pt idx="31">
                  <c:v>14.517861782664987</c:v>
                </c:pt>
                <c:pt idx="32">
                  <c:v>31.436985812486459</c:v>
                </c:pt>
                <c:pt idx="33">
                  <c:v>23.261207871769329</c:v>
                </c:pt>
                <c:pt idx="34">
                  <c:v>31.384481051496337</c:v>
                </c:pt>
                <c:pt idx="35">
                  <c:v>19.827678590695562</c:v>
                </c:pt>
                <c:pt idx="36">
                  <c:v>18.771815818953684</c:v>
                </c:pt>
                <c:pt idx="37">
                  <c:v>91.977717241442505</c:v>
                </c:pt>
                <c:pt idx="38">
                  <c:v>-73.54523139651036</c:v>
                </c:pt>
                <c:pt idx="39">
                  <c:v>-757.76473768469259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94D-418D-B83E-8DC4C98B11A0}"/>
            </c:ext>
          </c:extLst>
        </c:ser>
        <c:ser>
          <c:idx val="3"/>
          <c:order val="3"/>
          <c:tx>
            <c:v>45%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sensores'!$T$23:$T$62</c:f>
              <c:numCache>
                <c:formatCode>General</c:formatCode>
                <c:ptCount val="40"/>
                <c:pt idx="0">
                  <c:v>200.66823385653925</c:v>
                </c:pt>
                <c:pt idx="1">
                  <c:v>187.36870419700935</c:v>
                </c:pt>
                <c:pt idx="2">
                  <c:v>166.05641479111975</c:v>
                </c:pt>
                <c:pt idx="3">
                  <c:v>167.32228848156302</c:v>
                </c:pt>
                <c:pt idx="4">
                  <c:v>167.71118808754872</c:v>
                </c:pt>
                <c:pt idx="5">
                  <c:v>170.63949765363387</c:v>
                </c:pt>
                <c:pt idx="6">
                  <c:v>171.83630148827518</c:v>
                </c:pt>
                <c:pt idx="7">
                  <c:v>172.67587930609102</c:v>
                </c:pt>
                <c:pt idx="8">
                  <c:v>173.99621642998738</c:v>
                </c:pt>
                <c:pt idx="9">
                  <c:v>175.55856372113524</c:v>
                </c:pt>
                <c:pt idx="10">
                  <c:v>175.91963592021753</c:v>
                </c:pt>
                <c:pt idx="11">
                  <c:v>177.2145147989707</c:v>
                </c:pt>
                <c:pt idx="12">
                  <c:v>178.01537577997212</c:v>
                </c:pt>
                <c:pt idx="13">
                  <c:v>179.53000361320971</c:v>
                </c:pt>
                <c:pt idx="14">
                  <c:v>182.79701068968373</c:v>
                </c:pt>
                <c:pt idx="15">
                  <c:v>183.80269251502315</c:v>
                </c:pt>
                <c:pt idx="16">
                  <c:v>185.17488061204131</c:v>
                </c:pt>
                <c:pt idx="17">
                  <c:v>197.63085092165232</c:v>
                </c:pt>
                <c:pt idx="18">
                  <c:v>197.59915414901457</c:v>
                </c:pt>
                <c:pt idx="19">
                  <c:v>197.95944065138912</c:v>
                </c:pt>
                <c:pt idx="20">
                  <c:v>198.88064009743113</c:v>
                </c:pt>
                <c:pt idx="21">
                  <c:v>199.83081422237345</c:v>
                </c:pt>
                <c:pt idx="22">
                  <c:v>200.91801640671662</c:v>
                </c:pt>
                <c:pt idx="23">
                  <c:v>201.31022286680638</c:v>
                </c:pt>
                <c:pt idx="24">
                  <c:v>200.46283617610808</c:v>
                </c:pt>
                <c:pt idx="25">
                  <c:v>205.36212543315409</c:v>
                </c:pt>
                <c:pt idx="26">
                  <c:v>206.6388332086546</c:v>
                </c:pt>
                <c:pt idx="27">
                  <c:v>217.10090081527059</c:v>
                </c:pt>
                <c:pt idx="28">
                  <c:v>209.77279274315848</c:v>
                </c:pt>
                <c:pt idx="29">
                  <c:v>210.81712312786391</c:v>
                </c:pt>
                <c:pt idx="30">
                  <c:v>207.86501353434107</c:v>
                </c:pt>
                <c:pt idx="31">
                  <c:v>214.57289589429251</c:v>
                </c:pt>
                <c:pt idx="32">
                  <c:v>201.8339734939747</c:v>
                </c:pt>
                <c:pt idx="33">
                  <c:v>215.49699672008308</c:v>
                </c:pt>
                <c:pt idx="34">
                  <c:v>199.82613138853446</c:v>
                </c:pt>
                <c:pt idx="35">
                  <c:v>210.28968235381296</c:v>
                </c:pt>
                <c:pt idx="36">
                  <c:v>218.30901511860631</c:v>
                </c:pt>
                <c:pt idx="37">
                  <c:v>245.82930320851725</c:v>
                </c:pt>
                <c:pt idx="38">
                  <c:v>236.09375651438376</c:v>
                </c:pt>
                <c:pt idx="39">
                  <c:v>206.7297580502262</c:v>
                </c:pt>
              </c:numCache>
            </c:numRef>
          </c:xVal>
          <c:yVal>
            <c:numRef>
              <c:f>'Average sensores'!$U$23:$U$62</c:f>
              <c:numCache>
                <c:formatCode>General</c:formatCode>
                <c:ptCount val="40"/>
                <c:pt idx="0">
                  <c:v>-263.38085724793075</c:v>
                </c:pt>
                <c:pt idx="1">
                  <c:v>-124.93998355061026</c:v>
                </c:pt>
                <c:pt idx="2">
                  <c:v>-84.858414334459567</c:v>
                </c:pt>
                <c:pt idx="3">
                  <c:v>-63.885436753657224</c:v>
                </c:pt>
                <c:pt idx="4">
                  <c:v>-43.523439170441819</c:v>
                </c:pt>
                <c:pt idx="5">
                  <c:v>-30.575327013293659</c:v>
                </c:pt>
                <c:pt idx="6">
                  <c:v>-20.777826168631652</c:v>
                </c:pt>
                <c:pt idx="7">
                  <c:v>-11.872997324111632</c:v>
                </c:pt>
                <c:pt idx="8">
                  <c:v>-2.4438456223977916</c:v>
                </c:pt>
                <c:pt idx="9">
                  <c:v>-1.3457167873568108</c:v>
                </c:pt>
                <c:pt idx="10">
                  <c:v>0.11864123634737446</c:v>
                </c:pt>
                <c:pt idx="11">
                  <c:v>1.7364090895905853</c:v>
                </c:pt>
                <c:pt idx="12">
                  <c:v>2.9607027392846637</c:v>
                </c:pt>
                <c:pt idx="13">
                  <c:v>4.3302963157041434</c:v>
                </c:pt>
                <c:pt idx="14">
                  <c:v>5.6724576026929201</c:v>
                </c:pt>
                <c:pt idx="15">
                  <c:v>6.1647649230487174</c:v>
                </c:pt>
                <c:pt idx="16">
                  <c:v>7.1117480009636926</c:v>
                </c:pt>
                <c:pt idx="17">
                  <c:v>-92.574309249707994</c:v>
                </c:pt>
                <c:pt idx="18">
                  <c:v>-63.125702417654836</c:v>
                </c:pt>
                <c:pt idx="19">
                  <c:v>-42.369964095124011</c:v>
                </c:pt>
                <c:pt idx="20">
                  <c:v>-26.476007780928622</c:v>
                </c:pt>
                <c:pt idx="21">
                  <c:v>-18.621735812904234</c:v>
                </c:pt>
                <c:pt idx="22">
                  <c:v>-13.766451981946281</c:v>
                </c:pt>
                <c:pt idx="23">
                  <c:v>-8.6381793195541103</c:v>
                </c:pt>
                <c:pt idx="24">
                  <c:v>-5.7359377424956737</c:v>
                </c:pt>
                <c:pt idx="25">
                  <c:v>-3.8013595479965865</c:v>
                </c:pt>
                <c:pt idx="26">
                  <c:v>-1.9954189097821546</c:v>
                </c:pt>
                <c:pt idx="27">
                  <c:v>-7.424484861575789</c:v>
                </c:pt>
                <c:pt idx="28">
                  <c:v>-0.74824206555449013</c:v>
                </c:pt>
                <c:pt idx="29">
                  <c:v>2.5062137348285414</c:v>
                </c:pt>
                <c:pt idx="30">
                  <c:v>4.2342408794265189</c:v>
                </c:pt>
                <c:pt idx="31">
                  <c:v>4.9289362200961717</c:v>
                </c:pt>
                <c:pt idx="32">
                  <c:v>-8.9377658465924839</c:v>
                </c:pt>
                <c:pt idx="33">
                  <c:v>-2.6109517315244646</c:v>
                </c:pt>
                <c:pt idx="34">
                  <c:v>-8.4347160336147713</c:v>
                </c:pt>
                <c:pt idx="35">
                  <c:v>-4.3916121897178684</c:v>
                </c:pt>
                <c:pt idx="36">
                  <c:v>11.176397690135291</c:v>
                </c:pt>
                <c:pt idx="37">
                  <c:v>16.654163240583749</c:v>
                </c:pt>
                <c:pt idx="38">
                  <c:v>12.839167145735241</c:v>
                </c:pt>
                <c:pt idx="39">
                  <c:v>120.67902791619849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94D-418D-B83E-8DC4C98B11A0}"/>
            </c:ext>
          </c:extLst>
        </c:ser>
        <c:ser>
          <c:idx val="4"/>
          <c:order val="4"/>
          <c:tx>
            <c:v>60%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sensores'!$V$23:$V$62</c:f>
              <c:numCache>
                <c:formatCode>General</c:formatCode>
                <c:ptCount val="40"/>
                <c:pt idx="0">
                  <c:v>659.84416995410015</c:v>
                </c:pt>
                <c:pt idx="1">
                  <c:v>1977.4098723224743</c:v>
                </c:pt>
                <c:pt idx="2">
                  <c:v>2420.3642404378816</c:v>
                </c:pt>
                <c:pt idx="3">
                  <c:v>3292.962810689573</c:v>
                </c:pt>
                <c:pt idx="4">
                  <c:v>3235.5220287324755</c:v>
                </c:pt>
                <c:pt idx="5">
                  <c:v>3367.3362165042822</c:v>
                </c:pt>
                <c:pt idx="6">
                  <c:v>3491.6726931313215</c:v>
                </c:pt>
                <c:pt idx="7">
                  <c:v>3492.9139040553096</c:v>
                </c:pt>
                <c:pt idx="8">
                  <c:v>3509.6263604507444</c:v>
                </c:pt>
                <c:pt idx="9">
                  <c:v>3533.8602323255614</c:v>
                </c:pt>
                <c:pt idx="10">
                  <c:v>3534.697665966125</c:v>
                </c:pt>
                <c:pt idx="11">
                  <c:v>3533.9358767566232</c:v>
                </c:pt>
                <c:pt idx="12">
                  <c:v>3558.9732667914041</c:v>
                </c:pt>
                <c:pt idx="13">
                  <c:v>3564.4031479482428</c:v>
                </c:pt>
                <c:pt idx="14">
                  <c:v>3583.2434680350334</c:v>
                </c:pt>
                <c:pt idx="15">
                  <c:v>3612.2015592023499</c:v>
                </c:pt>
                <c:pt idx="16">
                  <c:v>3641.0248708863969</c:v>
                </c:pt>
                <c:pt idx="17">
                  <c:v>4119.3146980220727</c:v>
                </c:pt>
                <c:pt idx="18">
                  <c:v>3935.346402369225</c:v>
                </c:pt>
                <c:pt idx="19">
                  <c:v>3916.3912769561366</c:v>
                </c:pt>
                <c:pt idx="20">
                  <c:v>3543.7286428117686</c:v>
                </c:pt>
                <c:pt idx="21">
                  <c:v>3945.1042025917918</c:v>
                </c:pt>
                <c:pt idx="22">
                  <c:v>3890.3936710428934</c:v>
                </c:pt>
                <c:pt idx="23">
                  <c:v>3887.3612794607147</c:v>
                </c:pt>
                <c:pt idx="24">
                  <c:v>3942.9070380595604</c:v>
                </c:pt>
                <c:pt idx="25">
                  <c:v>3835.0360165070742</c:v>
                </c:pt>
                <c:pt idx="26">
                  <c:v>3853.7569875294662</c:v>
                </c:pt>
                <c:pt idx="27">
                  <c:v>3949.0503648078416</c:v>
                </c:pt>
                <c:pt idx="28">
                  <c:v>3834.3492241653844</c:v>
                </c:pt>
                <c:pt idx="29">
                  <c:v>3814.3867564630259</c:v>
                </c:pt>
                <c:pt idx="30">
                  <c:v>3868.0965687030262</c:v>
                </c:pt>
                <c:pt idx="31">
                  <c:v>3884.6642605258289</c:v>
                </c:pt>
                <c:pt idx="32">
                  <c:v>3922.213544241612</c:v>
                </c:pt>
                <c:pt idx="33">
                  <c:v>4081.8137490478739</c:v>
                </c:pt>
                <c:pt idx="34">
                  <c:v>3801.3955986215719</c:v>
                </c:pt>
                <c:pt idx="35">
                  <c:v>4004.1063081198081</c:v>
                </c:pt>
                <c:pt idx="36">
                  <c:v>4019.1683698289171</c:v>
                </c:pt>
                <c:pt idx="37">
                  <c:v>3947.1556337338779</c:v>
                </c:pt>
                <c:pt idx="38">
                  <c:v>3900.5169540694719</c:v>
                </c:pt>
                <c:pt idx="39">
                  <c:v>3961.8928437946347</c:v>
                </c:pt>
              </c:numCache>
            </c:numRef>
          </c:xVal>
          <c:yVal>
            <c:numRef>
              <c:f>'Average sensores'!$W$23:$W$62</c:f>
              <c:numCache>
                <c:formatCode>General</c:formatCode>
                <c:ptCount val="40"/>
                <c:pt idx="0">
                  <c:v>3398.2924668823744</c:v>
                </c:pt>
                <c:pt idx="1">
                  <c:v>52.808028133220603</c:v>
                </c:pt>
                <c:pt idx="2">
                  <c:v>-1022.4779344870352</c:v>
                </c:pt>
                <c:pt idx="3">
                  <c:v>-2179.351552748416</c:v>
                </c:pt>
                <c:pt idx="4">
                  <c:v>-1471.452974115218</c:v>
                </c:pt>
                <c:pt idx="5">
                  <c:v>-852.52469806999818</c:v>
                </c:pt>
                <c:pt idx="6">
                  <c:v>-567.62822893079999</c:v>
                </c:pt>
                <c:pt idx="7">
                  <c:v>-354.53165242486267</c:v>
                </c:pt>
                <c:pt idx="8">
                  <c:v>-295.73288436287612</c:v>
                </c:pt>
                <c:pt idx="9">
                  <c:v>-226.86776922165166</c:v>
                </c:pt>
                <c:pt idx="10">
                  <c:v>-137.56971249419485</c:v>
                </c:pt>
                <c:pt idx="11">
                  <c:v>-73.614851266839707</c:v>
                </c:pt>
                <c:pt idx="12">
                  <c:v>-22.266684032278746</c:v>
                </c:pt>
                <c:pt idx="13">
                  <c:v>25.420070308242078</c:v>
                </c:pt>
                <c:pt idx="14">
                  <c:v>64.153968268058136</c:v>
                </c:pt>
                <c:pt idx="15">
                  <c:v>103.85568128194315</c:v>
                </c:pt>
                <c:pt idx="16">
                  <c:v>133.09646841264959</c:v>
                </c:pt>
                <c:pt idx="17">
                  <c:v>-3516.1939730802083</c:v>
                </c:pt>
                <c:pt idx="18">
                  <c:v>-2492.8558097878822</c:v>
                </c:pt>
                <c:pt idx="19">
                  <c:v>-1750.0398125242614</c:v>
                </c:pt>
                <c:pt idx="20">
                  <c:v>-1014.1093347776202</c:v>
                </c:pt>
                <c:pt idx="21">
                  <c:v>-823.69527307754458</c:v>
                </c:pt>
                <c:pt idx="22">
                  <c:v>-556.82410615685933</c:v>
                </c:pt>
                <c:pt idx="23">
                  <c:v>-393.76615047525991</c:v>
                </c:pt>
                <c:pt idx="24">
                  <c:v>-253.59284807960606</c:v>
                </c:pt>
                <c:pt idx="25">
                  <c:v>-141.91360704625288</c:v>
                </c:pt>
                <c:pt idx="26">
                  <c:v>-52.336491438255479</c:v>
                </c:pt>
                <c:pt idx="27">
                  <c:v>-84.889387787278949</c:v>
                </c:pt>
                <c:pt idx="28">
                  <c:v>-27.114938186339323</c:v>
                </c:pt>
                <c:pt idx="29">
                  <c:v>-3.9981526573147566</c:v>
                </c:pt>
                <c:pt idx="30">
                  <c:v>8.8075681536641053</c:v>
                </c:pt>
                <c:pt idx="31">
                  <c:v>73.968626074294178</c:v>
                </c:pt>
                <c:pt idx="32">
                  <c:v>89.699782160277593</c:v>
                </c:pt>
                <c:pt idx="33">
                  <c:v>19.370643895834856</c:v>
                </c:pt>
                <c:pt idx="34">
                  <c:v>-56.967363021927497</c:v>
                </c:pt>
                <c:pt idx="35">
                  <c:v>209.94543404136857</c:v>
                </c:pt>
                <c:pt idx="36">
                  <c:v>-19.765139685041284</c:v>
                </c:pt>
                <c:pt idx="37">
                  <c:v>94.051615086535463</c:v>
                </c:pt>
                <c:pt idx="38">
                  <c:v>47.75691164009811</c:v>
                </c:pt>
                <c:pt idx="39">
                  <c:v>34.641715088866775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94D-418D-B83E-8DC4C98B1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759640"/>
        <c:axId val="1030761936"/>
      </c:scatterChart>
      <c:valAx>
        <c:axId val="1030759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761936"/>
        <c:crosses val="autoZero"/>
        <c:crossBetween val="midCat"/>
      </c:valAx>
      <c:valAx>
        <c:axId val="103076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759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15%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sensores'!$Z$23:$Z$62</c:f>
              <c:numCache>
                <c:formatCode>General</c:formatCode>
                <c:ptCount val="40"/>
                <c:pt idx="0">
                  <c:v>1022.1846101752345</c:v>
                </c:pt>
                <c:pt idx="1">
                  <c:v>2213.3028008912552</c:v>
                </c:pt>
                <c:pt idx="2">
                  <c:v>2149.1545451894831</c:v>
                </c:pt>
                <c:pt idx="3">
                  <c:v>1998.4516752433478</c:v>
                </c:pt>
                <c:pt idx="4">
                  <c:v>1987.0051996950103</c:v>
                </c:pt>
                <c:pt idx="5">
                  <c:v>2307.9551841841699</c:v>
                </c:pt>
                <c:pt idx="6">
                  <c:v>2800.376498595374</c:v>
                </c:pt>
                <c:pt idx="7">
                  <c:v>3282.2867222046598</c:v>
                </c:pt>
                <c:pt idx="8">
                  <c:v>3818.5370134562795</c:v>
                </c:pt>
                <c:pt idx="9">
                  <c:v>4136.831435189898</c:v>
                </c:pt>
                <c:pt idx="10">
                  <c:v>4337.320424237193</c:v>
                </c:pt>
                <c:pt idx="11">
                  <c:v>4464.4216536145104</c:v>
                </c:pt>
                <c:pt idx="12">
                  <c:v>4543.3380343602494</c:v>
                </c:pt>
                <c:pt idx="13">
                  <c:v>4588.6935420280543</c:v>
                </c:pt>
                <c:pt idx="14">
                  <c:v>4609.3863477496698</c:v>
                </c:pt>
                <c:pt idx="15">
                  <c:v>4611.0539860098988</c:v>
                </c:pt>
                <c:pt idx="16">
                  <c:v>4596.0593971395683</c:v>
                </c:pt>
                <c:pt idx="17">
                  <c:v>5129.8104735554116</c:v>
                </c:pt>
                <c:pt idx="18">
                  <c:v>4826.9468854674069</c:v>
                </c:pt>
                <c:pt idx="19">
                  <c:v>4616.7699036839058</c:v>
                </c:pt>
                <c:pt idx="20">
                  <c:v>4440.0943391948304</c:v>
                </c:pt>
                <c:pt idx="21">
                  <c:v>4249.8098615357867</c:v>
                </c:pt>
                <c:pt idx="22">
                  <c:v>4088.1823655921849</c:v>
                </c:pt>
                <c:pt idx="23">
                  <c:v>3959.9740865898557</c:v>
                </c:pt>
                <c:pt idx="24">
                  <c:v>3881.2301922563679</c:v>
                </c:pt>
                <c:pt idx="25">
                  <c:v>3850.2116698606192</c:v>
                </c:pt>
                <c:pt idx="26">
                  <c:v>3877.8581267101226</c:v>
                </c:pt>
                <c:pt idx="27">
                  <c:v>3952.2892571288171</c:v>
                </c:pt>
                <c:pt idx="28">
                  <c:v>4078.4003911039954</c:v>
                </c:pt>
                <c:pt idx="29">
                  <c:v>4248.0516678657987</c:v>
                </c:pt>
                <c:pt idx="30">
                  <c:v>4451.4300001628671</c:v>
                </c:pt>
                <c:pt idx="31">
                  <c:v>4705.5674901301927</c:v>
                </c:pt>
                <c:pt idx="32">
                  <c:v>4986.105566845079</c:v>
                </c:pt>
                <c:pt idx="33">
                  <c:v>5345.2707495852073</c:v>
                </c:pt>
                <c:pt idx="34">
                  <c:v>5764.3171296701003</c:v>
                </c:pt>
                <c:pt idx="35">
                  <c:v>6356.3253591514085</c:v>
                </c:pt>
                <c:pt idx="36">
                  <c:v>7247.3810701052435</c:v>
                </c:pt>
                <c:pt idx="37">
                  <c:v>8455.2391651356866</c:v>
                </c:pt>
                <c:pt idx="38">
                  <c:v>10019.164002122427</c:v>
                </c:pt>
                <c:pt idx="39">
                  <c:v>12091.321179532935</c:v>
                </c:pt>
              </c:numCache>
            </c:numRef>
          </c:xVal>
          <c:yVal>
            <c:numRef>
              <c:f>'Average sensores'!$AA$23:$AA$62</c:f>
              <c:numCache>
                <c:formatCode>General</c:formatCode>
                <c:ptCount val="40"/>
                <c:pt idx="0">
                  <c:v>3480.8911500864137</c:v>
                </c:pt>
                <c:pt idx="1">
                  <c:v>-101.17042276604404</c:v>
                </c:pt>
                <c:pt idx="2">
                  <c:v>-1472.8858099150248</c:v>
                </c:pt>
                <c:pt idx="3">
                  <c:v>-2146.1422221543544</c:v>
                </c:pt>
                <c:pt idx="4">
                  <c:v>-961.97673309931474</c:v>
                </c:pt>
                <c:pt idx="5">
                  <c:v>-20.787285295080125</c:v>
                </c:pt>
                <c:pt idx="6">
                  <c:v>560.19382339586502</c:v>
                </c:pt>
                <c:pt idx="7">
                  <c:v>831.2647731456334</c:v>
                </c:pt>
                <c:pt idx="8">
                  <c:v>832.177469716838</c:v>
                </c:pt>
                <c:pt idx="9">
                  <c:v>737.4132773717713</c:v>
                </c:pt>
                <c:pt idx="10">
                  <c:v>589.04987778108614</c:v>
                </c:pt>
                <c:pt idx="11">
                  <c:v>436.76042011607416</c:v>
                </c:pt>
                <c:pt idx="12">
                  <c:v>306.39801784678315</c:v>
                </c:pt>
                <c:pt idx="13">
                  <c:v>186.18306293079777</c:v>
                </c:pt>
                <c:pt idx="14">
                  <c:v>79.737547507335336</c:v>
                </c:pt>
                <c:pt idx="15">
                  <c:v>-22.352424303498296</c:v>
                </c:pt>
                <c:pt idx="16">
                  <c:v>-115.87960311665516</c:v>
                </c:pt>
                <c:pt idx="17">
                  <c:v>-4433.0504944022396</c:v>
                </c:pt>
                <c:pt idx="18">
                  <c:v>-3369.4064583424151</c:v>
                </c:pt>
                <c:pt idx="19">
                  <c:v>-2584.1995659659046</c:v>
                </c:pt>
                <c:pt idx="20">
                  <c:v>-2002.1554724332109</c:v>
                </c:pt>
                <c:pt idx="21">
                  <c:v>-1544.7864927497162</c:v>
                </c:pt>
                <c:pt idx="22">
                  <c:v>-1176.0037660534667</c:v>
                </c:pt>
                <c:pt idx="23">
                  <c:v>-842.52942550150522</c:v>
                </c:pt>
                <c:pt idx="24">
                  <c:v>-537.60756291836219</c:v>
                </c:pt>
                <c:pt idx="25">
                  <c:v>-257.46726748746926</c:v>
                </c:pt>
                <c:pt idx="26">
                  <c:v>0.99726502712144494</c:v>
                </c:pt>
                <c:pt idx="27">
                  <c:v>239.20441502019861</c:v>
                </c:pt>
                <c:pt idx="28">
                  <c:v>455.95847040242887</c:v>
                </c:pt>
                <c:pt idx="29">
                  <c:v>660.18904594534933</c:v>
                </c:pt>
                <c:pt idx="30">
                  <c:v>840.80659252601095</c:v>
                </c:pt>
                <c:pt idx="31">
                  <c:v>1009.5493310570338</c:v>
                </c:pt>
                <c:pt idx="32">
                  <c:v>1178.1243411417606</c:v>
                </c:pt>
                <c:pt idx="33">
                  <c:v>1346.4613771001314</c:v>
                </c:pt>
                <c:pt idx="34">
                  <c:v>1541.2080243770588</c:v>
                </c:pt>
                <c:pt idx="35">
                  <c:v>1773.5020637552343</c:v>
                </c:pt>
                <c:pt idx="36">
                  <c:v>2163.6080326462661</c:v>
                </c:pt>
                <c:pt idx="37">
                  <c:v>2467.0569643808249</c:v>
                </c:pt>
                <c:pt idx="38">
                  <c:v>2226.3478313350943</c:v>
                </c:pt>
                <c:pt idx="39">
                  <c:v>3489.4650312829749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80-49BE-90AE-9F4D89262DE0}"/>
            </c:ext>
          </c:extLst>
        </c:ser>
        <c:ser>
          <c:idx val="2"/>
          <c:order val="1"/>
          <c:tx>
            <c:v>30%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sensores'!$AB$23:$AB$62</c:f>
              <c:numCache>
                <c:formatCode>General</c:formatCode>
                <c:ptCount val="40"/>
                <c:pt idx="0">
                  <c:v>786.33899105767796</c:v>
                </c:pt>
                <c:pt idx="1">
                  <c:v>1962.7836358065942</c:v>
                </c:pt>
                <c:pt idx="2">
                  <c:v>1771.4042741097564</c:v>
                </c:pt>
                <c:pt idx="3">
                  <c:v>1595.9865288093529</c:v>
                </c:pt>
                <c:pt idx="4">
                  <c:v>1621.123407441517</c:v>
                </c:pt>
                <c:pt idx="5">
                  <c:v>1882.7950268388151</c:v>
                </c:pt>
                <c:pt idx="6">
                  <c:v>2230.0047504006748</c:v>
                </c:pt>
                <c:pt idx="7">
                  <c:v>2543.7187626915029</c:v>
                </c:pt>
                <c:pt idx="8">
                  <c:v>2886.9974196496778</c:v>
                </c:pt>
                <c:pt idx="9">
                  <c:v>3107.1898479198312</c:v>
                </c:pt>
                <c:pt idx="10">
                  <c:v>3269.3446062851726</c:v>
                </c:pt>
                <c:pt idx="11">
                  <c:v>3393.6633670278638</c:v>
                </c:pt>
                <c:pt idx="12">
                  <c:v>3489.7077971651606</c:v>
                </c:pt>
                <c:pt idx="13">
                  <c:v>3565.0381018640096</c:v>
                </c:pt>
                <c:pt idx="14">
                  <c:v>3622.9160960012468</c:v>
                </c:pt>
                <c:pt idx="15">
                  <c:v>3665.4511649613069</c:v>
                </c:pt>
                <c:pt idx="16">
                  <c:v>3694.2536539078246</c:v>
                </c:pt>
                <c:pt idx="17">
                  <c:v>4397.6882530470712</c:v>
                </c:pt>
                <c:pt idx="18">
                  <c:v>4145.5589058880932</c:v>
                </c:pt>
                <c:pt idx="19">
                  <c:v>4006.7052904570369</c:v>
                </c:pt>
                <c:pt idx="20">
                  <c:v>3928.7310526308597</c:v>
                </c:pt>
                <c:pt idx="21">
                  <c:v>3903.4945874823525</c:v>
                </c:pt>
                <c:pt idx="22">
                  <c:v>3910.8345985725086</c:v>
                </c:pt>
                <c:pt idx="23">
                  <c:v>3949.4664875013718</c:v>
                </c:pt>
                <c:pt idx="24">
                  <c:v>4020.1740185933122</c:v>
                </c:pt>
                <c:pt idx="25">
                  <c:v>4119.7538896849755</c:v>
                </c:pt>
                <c:pt idx="26">
                  <c:v>4255.6080335876522</c:v>
                </c:pt>
                <c:pt idx="27">
                  <c:v>4429.736324118122</c:v>
                </c:pt>
                <c:pt idx="28">
                  <c:v>4650.757456045827</c:v>
                </c:pt>
                <c:pt idx="29">
                  <c:v>4925.2731578195198</c:v>
                </c:pt>
                <c:pt idx="30">
                  <c:v>5253.2944323390793</c:v>
                </c:pt>
                <c:pt idx="31">
                  <c:v>5655.1487898405703</c:v>
                </c:pt>
                <c:pt idx="32">
                  <c:v>6108.0343778287679</c:v>
                </c:pt>
                <c:pt idx="33">
                  <c:v>6606.484934041534</c:v>
                </c:pt>
                <c:pt idx="34">
                  <c:v>7159.7211731715915</c:v>
                </c:pt>
                <c:pt idx="35">
                  <c:v>7754.9226338428634</c:v>
                </c:pt>
                <c:pt idx="36">
                  <c:v>8460.3263714957302</c:v>
                </c:pt>
                <c:pt idx="37">
                  <c:v>9150.6807084270786</c:v>
                </c:pt>
                <c:pt idx="38">
                  <c:v>10106.909012100947</c:v>
                </c:pt>
                <c:pt idx="39">
                  <c:v>11550.28219170673</c:v>
                </c:pt>
              </c:numCache>
            </c:numRef>
          </c:xVal>
          <c:yVal>
            <c:numRef>
              <c:f>'Average sensores'!$AC$23:$AC$62</c:f>
              <c:numCache>
                <c:formatCode>General</c:formatCode>
                <c:ptCount val="40"/>
                <c:pt idx="0">
                  <c:v>3636.2395061395205</c:v>
                </c:pt>
                <c:pt idx="1">
                  <c:v>-181.66301718269241</c:v>
                </c:pt>
                <c:pt idx="2">
                  <c:v>-1388.739634338197</c:v>
                </c:pt>
                <c:pt idx="3">
                  <c:v>-1779.4988467908909</c:v>
                </c:pt>
                <c:pt idx="4">
                  <c:v>-832.71554369532657</c:v>
                </c:pt>
                <c:pt idx="5">
                  <c:v>-129.86518422483701</c:v>
                </c:pt>
                <c:pt idx="6">
                  <c:v>301.46201126799053</c:v>
                </c:pt>
                <c:pt idx="7">
                  <c:v>524.52970281114108</c:v>
                </c:pt>
                <c:pt idx="8">
                  <c:v>571.12472161418168</c:v>
                </c:pt>
                <c:pt idx="9">
                  <c:v>563.89384917209259</c:v>
                </c:pt>
                <c:pt idx="10">
                  <c:v>510.61384723018193</c:v>
                </c:pt>
                <c:pt idx="11">
                  <c:v>446.08954121521992</c:v>
                </c:pt>
                <c:pt idx="12">
                  <c:v>387.95430380307397</c:v>
                </c:pt>
                <c:pt idx="13">
                  <c:v>330.09463410470426</c:v>
                </c:pt>
                <c:pt idx="14">
                  <c:v>279.73529522142417</c:v>
                </c:pt>
                <c:pt idx="15">
                  <c:v>235.31179320281859</c:v>
                </c:pt>
                <c:pt idx="16">
                  <c:v>205.25804241990551</c:v>
                </c:pt>
                <c:pt idx="17">
                  <c:v>-3615.1318687119629</c:v>
                </c:pt>
                <c:pt idx="18">
                  <c:v>-2605.5426295696075</c:v>
                </c:pt>
                <c:pt idx="19">
                  <c:v>-1833.3942025174113</c:v>
                </c:pt>
                <c:pt idx="20">
                  <c:v>-1254.2492405012697</c:v>
                </c:pt>
                <c:pt idx="21">
                  <c:v>-784.45456820376228</c:v>
                </c:pt>
                <c:pt idx="22">
                  <c:v>-420.177415519325</c:v>
                </c:pt>
                <c:pt idx="23">
                  <c:v>-115.53894394758908</c:v>
                </c:pt>
                <c:pt idx="24">
                  <c:v>153.4729017609221</c:v>
                </c:pt>
                <c:pt idx="25">
                  <c:v>399.36540118400922</c:v>
                </c:pt>
                <c:pt idx="26">
                  <c:v>638.24299743824042</c:v>
                </c:pt>
                <c:pt idx="27">
                  <c:v>877.72408160524367</c:v>
                </c:pt>
                <c:pt idx="28">
                  <c:v>1115.9593691958178</c:v>
                </c:pt>
                <c:pt idx="29">
                  <c:v>1373.3350261210653</c:v>
                </c:pt>
                <c:pt idx="30">
                  <c:v>1601.5567269468463</c:v>
                </c:pt>
                <c:pt idx="31">
                  <c:v>1834.5705894711682</c:v>
                </c:pt>
                <c:pt idx="32">
                  <c:v>2043.3046137571328</c:v>
                </c:pt>
                <c:pt idx="33">
                  <c:v>2220.2542298128765</c:v>
                </c:pt>
                <c:pt idx="34">
                  <c:v>2409.7506500706322</c:v>
                </c:pt>
                <c:pt idx="35">
                  <c:v>2578.3967488983189</c:v>
                </c:pt>
                <c:pt idx="36">
                  <c:v>2786.989312978762</c:v>
                </c:pt>
                <c:pt idx="37">
                  <c:v>2866.6876329286706</c:v>
                </c:pt>
                <c:pt idx="38">
                  <c:v>3051.7649447038489</c:v>
                </c:pt>
                <c:pt idx="39">
                  <c:v>3451.6317969613274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80-49BE-90AE-9F4D89262DE0}"/>
            </c:ext>
          </c:extLst>
        </c:ser>
        <c:ser>
          <c:idx val="3"/>
          <c:order val="2"/>
          <c:tx>
            <c:v>45%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sensores'!$AD$23:$AD$62</c:f>
              <c:numCache>
                <c:formatCode>General</c:formatCode>
                <c:ptCount val="40"/>
                <c:pt idx="0">
                  <c:v>210.64103025468984</c:v>
                </c:pt>
                <c:pt idx="1">
                  <c:v>1141.5843555637987</c:v>
                </c:pt>
                <c:pt idx="2">
                  <c:v>816.14672770687048</c:v>
                </c:pt>
                <c:pt idx="3">
                  <c:v>916.81472469862365</c:v>
                </c:pt>
                <c:pt idx="4">
                  <c:v>1049.7748784388734</c:v>
                </c:pt>
                <c:pt idx="5">
                  <c:v>1232.02485816026</c:v>
                </c:pt>
                <c:pt idx="6">
                  <c:v>1436.2046036787679</c:v>
                </c:pt>
                <c:pt idx="7">
                  <c:v>1646.037743949677</c:v>
                </c:pt>
                <c:pt idx="8">
                  <c:v>1836.7663210973753</c:v>
                </c:pt>
                <c:pt idx="9">
                  <c:v>1996.9711325200792</c:v>
                </c:pt>
                <c:pt idx="10">
                  <c:v>2207.3775133436193</c:v>
                </c:pt>
                <c:pt idx="11">
                  <c:v>2435.4248902706345</c:v>
                </c:pt>
                <c:pt idx="12">
                  <c:v>2704.3345269378447</c:v>
                </c:pt>
                <c:pt idx="13">
                  <c:v>2957.2519516641369</c:v>
                </c:pt>
                <c:pt idx="14">
                  <c:v>3182.5580159847782</c:v>
                </c:pt>
                <c:pt idx="15">
                  <c:v>3400.8772195512433</c:v>
                </c:pt>
                <c:pt idx="16">
                  <c:v>3541.4118896925652</c:v>
                </c:pt>
                <c:pt idx="17">
                  <c:v>3819.8392204663082</c:v>
                </c:pt>
                <c:pt idx="18">
                  <c:v>3641.7930919207693</c:v>
                </c:pt>
                <c:pt idx="19">
                  <c:v>3494.2272082369232</c:v>
                </c:pt>
                <c:pt idx="20">
                  <c:v>3326.1579017132635</c:v>
                </c:pt>
                <c:pt idx="21">
                  <c:v>3160.6211324531841</c:v>
                </c:pt>
                <c:pt idx="22">
                  <c:v>3068.0643820350156</c:v>
                </c:pt>
                <c:pt idx="23">
                  <c:v>3075.1623944531821</c:v>
                </c:pt>
                <c:pt idx="24">
                  <c:v>3011.618418259558</c:v>
                </c:pt>
                <c:pt idx="25">
                  <c:v>3116.9744345838967</c:v>
                </c:pt>
                <c:pt idx="26">
                  <c:v>3112.573048698132</c:v>
                </c:pt>
                <c:pt idx="27">
                  <c:v>3170.5450362801735</c:v>
                </c:pt>
                <c:pt idx="28">
                  <c:v>3346.7073353753208</c:v>
                </c:pt>
                <c:pt idx="29">
                  <c:v>3470.6917993866286</c:v>
                </c:pt>
                <c:pt idx="30">
                  <c:v>3598.7935711126056</c:v>
                </c:pt>
                <c:pt idx="31">
                  <c:v>3768.7557273190628</c:v>
                </c:pt>
                <c:pt idx="32">
                  <c:v>4467.6360635593201</c:v>
                </c:pt>
                <c:pt idx="33">
                  <c:v>4640.0766772185325</c:v>
                </c:pt>
                <c:pt idx="34">
                  <c:v>5272.3209232501067</c:v>
                </c:pt>
                <c:pt idx="35">
                  <c:v>5450.1602371249719</c:v>
                </c:pt>
                <c:pt idx="36">
                  <c:v>6823.7015379726818</c:v>
                </c:pt>
                <c:pt idx="37">
                  <c:v>8622.6664405397078</c:v>
                </c:pt>
                <c:pt idx="38">
                  <c:v>8307.4811745116003</c:v>
                </c:pt>
                <c:pt idx="39">
                  <c:v>7842.5096901093157</c:v>
                </c:pt>
              </c:numCache>
            </c:numRef>
          </c:xVal>
          <c:yVal>
            <c:numRef>
              <c:f>'Average sensores'!$AE$23:$AE$62</c:f>
              <c:numCache>
                <c:formatCode>General</c:formatCode>
                <c:ptCount val="40"/>
                <c:pt idx="0">
                  <c:v>-1903.8735880307108</c:v>
                </c:pt>
                <c:pt idx="1">
                  <c:v>-505.30454832910311</c:v>
                </c:pt>
                <c:pt idx="2">
                  <c:v>-567.67808211084491</c:v>
                </c:pt>
                <c:pt idx="3">
                  <c:v>-310.53840091646282</c:v>
                </c:pt>
                <c:pt idx="4">
                  <c:v>6.1385421068717072</c:v>
                </c:pt>
                <c:pt idx="5">
                  <c:v>224.40926292217816</c:v>
                </c:pt>
                <c:pt idx="6">
                  <c:v>380.74924474713794</c:v>
                </c:pt>
                <c:pt idx="7">
                  <c:v>504.50177949360665</c:v>
                </c:pt>
                <c:pt idx="8">
                  <c:v>600.22502759882775</c:v>
                </c:pt>
                <c:pt idx="9">
                  <c:v>648.47384212052839</c:v>
                </c:pt>
                <c:pt idx="10">
                  <c:v>704.8103782684509</c:v>
                </c:pt>
                <c:pt idx="11">
                  <c:v>724.9609726691707</c:v>
                </c:pt>
                <c:pt idx="12">
                  <c:v>716.36413830631113</c:v>
                </c:pt>
                <c:pt idx="13">
                  <c:v>646.12873254784211</c:v>
                </c:pt>
                <c:pt idx="14">
                  <c:v>527.04677289610686</c:v>
                </c:pt>
                <c:pt idx="15">
                  <c:v>359.20631816244338</c:v>
                </c:pt>
                <c:pt idx="16">
                  <c:v>167.02480892926789</c:v>
                </c:pt>
                <c:pt idx="17">
                  <c:v>-1596.0691263356346</c:v>
                </c:pt>
                <c:pt idx="18">
                  <c:v>-1369.6000084869747</c:v>
                </c:pt>
                <c:pt idx="19">
                  <c:v>-1166.7538464102483</c:v>
                </c:pt>
                <c:pt idx="20">
                  <c:v>-1015.0652534717342</c:v>
                </c:pt>
                <c:pt idx="21">
                  <c:v>-747.97357178891139</c:v>
                </c:pt>
                <c:pt idx="22">
                  <c:v>-580.21143883495802</c:v>
                </c:pt>
                <c:pt idx="23">
                  <c:v>-389.83868411360089</c:v>
                </c:pt>
                <c:pt idx="24">
                  <c:v>-243.97830004503075</c:v>
                </c:pt>
                <c:pt idx="25">
                  <c:v>-34.054081418837889</c:v>
                </c:pt>
                <c:pt idx="26">
                  <c:v>71.73956725549094</c:v>
                </c:pt>
                <c:pt idx="27">
                  <c:v>118.25439222486881</c:v>
                </c:pt>
                <c:pt idx="28">
                  <c:v>228.61109325496236</c:v>
                </c:pt>
                <c:pt idx="29">
                  <c:v>281.37471529462459</c:v>
                </c:pt>
                <c:pt idx="30">
                  <c:v>239.99884013090269</c:v>
                </c:pt>
                <c:pt idx="31">
                  <c:v>331.66209774443644</c:v>
                </c:pt>
                <c:pt idx="32">
                  <c:v>557.2762505316083</c:v>
                </c:pt>
                <c:pt idx="33">
                  <c:v>390.96310918310184</c:v>
                </c:pt>
                <c:pt idx="34">
                  <c:v>423.27686599731658</c:v>
                </c:pt>
                <c:pt idx="35">
                  <c:v>567.06490255285007</c:v>
                </c:pt>
                <c:pt idx="36">
                  <c:v>483.92454754053421</c:v>
                </c:pt>
                <c:pt idx="37">
                  <c:v>782.24707064755592</c:v>
                </c:pt>
                <c:pt idx="38">
                  <c:v>754.42607930123734</c:v>
                </c:pt>
                <c:pt idx="39">
                  <c:v>1879.6550115774351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C80-49BE-90AE-9F4D89262DE0}"/>
            </c:ext>
          </c:extLst>
        </c:ser>
        <c:ser>
          <c:idx val="4"/>
          <c:order val="3"/>
          <c:tx>
            <c:v>60%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sensores'!$AF$23:$AF$62</c:f>
              <c:numCache>
                <c:formatCode>General</c:formatCode>
                <c:ptCount val="40"/>
                <c:pt idx="0">
                  <c:v>760.48002836670423</c:v>
                </c:pt>
                <c:pt idx="1">
                  <c:v>801.25641778280522</c:v>
                </c:pt>
                <c:pt idx="2">
                  <c:v>786.93086879629959</c:v>
                </c:pt>
                <c:pt idx="3">
                  <c:v>917.23940864113342</c:v>
                </c:pt>
                <c:pt idx="4">
                  <c:v>954.84140301974173</c:v>
                </c:pt>
                <c:pt idx="5">
                  <c:v>1040.9657816631411</c:v>
                </c:pt>
                <c:pt idx="6">
                  <c:v>1178.1256767032548</c:v>
                </c:pt>
                <c:pt idx="7">
                  <c:v>1377.0156008432191</c:v>
                </c:pt>
                <c:pt idx="8">
                  <c:v>1666.6062728014952</c:v>
                </c:pt>
                <c:pt idx="9">
                  <c:v>1989.3220758919144</c:v>
                </c:pt>
                <c:pt idx="10">
                  <c:v>2287.2790024459714</c:v>
                </c:pt>
                <c:pt idx="11">
                  <c:v>2541.7220868760878</c:v>
                </c:pt>
                <c:pt idx="12">
                  <c:v>2757.5926062620915</c:v>
                </c:pt>
                <c:pt idx="13">
                  <c:v>2933.752447385064</c:v>
                </c:pt>
                <c:pt idx="14">
                  <c:v>3076.4469744593302</c:v>
                </c:pt>
                <c:pt idx="15">
                  <c:v>3206.4020233447363</c:v>
                </c:pt>
                <c:pt idx="16">
                  <c:v>3333.0975887816053</c:v>
                </c:pt>
                <c:pt idx="17">
                  <c:v>3641.1939950388692</c:v>
                </c:pt>
                <c:pt idx="18">
                  <c:v>3735.868334654499</c:v>
                </c:pt>
                <c:pt idx="19">
                  <c:v>3880.2711961582986</c:v>
                </c:pt>
                <c:pt idx="20">
                  <c:v>4044.9882004080237</c:v>
                </c:pt>
                <c:pt idx="21">
                  <c:v>4322.437424607394</c:v>
                </c:pt>
                <c:pt idx="22">
                  <c:v>4626.2122301772051</c:v>
                </c:pt>
                <c:pt idx="23">
                  <c:v>5002.1041641880493</c:v>
                </c:pt>
                <c:pt idx="24">
                  <c:v>5467.9568206984359</c:v>
                </c:pt>
                <c:pt idx="25">
                  <c:v>6038.5106589304451</c:v>
                </c:pt>
                <c:pt idx="26">
                  <c:v>6741.4951832467068</c:v>
                </c:pt>
                <c:pt idx="27">
                  <c:v>7593.4151509392859</c:v>
                </c:pt>
                <c:pt idx="28">
                  <c:v>8617.4552160151597</c:v>
                </c:pt>
                <c:pt idx="29">
                  <c:v>9831.2331910739122</c:v>
                </c:pt>
                <c:pt idx="30">
                  <c:v>11226.925404222624</c:v>
                </c:pt>
                <c:pt idx="31">
                  <c:v>12797.169968568585</c:v>
                </c:pt>
                <c:pt idx="32">
                  <c:v>14444.276564564349</c:v>
                </c:pt>
                <c:pt idx="33">
                  <c:v>16048.356468852438</c:v>
                </c:pt>
                <c:pt idx="34">
                  <c:v>17471.78103361214</c:v>
                </c:pt>
                <c:pt idx="35">
                  <c:v>18409.382463793314</c:v>
                </c:pt>
                <c:pt idx="36">
                  <c:v>18556.349148632842</c:v>
                </c:pt>
                <c:pt idx="37">
                  <c:v>12746.124546852705</c:v>
                </c:pt>
                <c:pt idx="38">
                  <c:v>6191.9385964341327</c:v>
                </c:pt>
                <c:pt idx="39">
                  <c:v>10268.14008918258</c:v>
                </c:pt>
              </c:numCache>
            </c:numRef>
          </c:xVal>
          <c:yVal>
            <c:numRef>
              <c:f>'Average sensores'!$AG$23:$AG$62</c:f>
              <c:numCache>
                <c:formatCode>General</c:formatCode>
                <c:ptCount val="40"/>
                <c:pt idx="0">
                  <c:v>-1057.5657893167161</c:v>
                </c:pt>
                <c:pt idx="1">
                  <c:v>-172.77712973285813</c:v>
                </c:pt>
                <c:pt idx="2">
                  <c:v>-175.45424794559909</c:v>
                </c:pt>
                <c:pt idx="3">
                  <c:v>-11.586281423639544</c:v>
                </c:pt>
                <c:pt idx="4">
                  <c:v>198.99378433984896</c:v>
                </c:pt>
                <c:pt idx="5">
                  <c:v>416.94394368628008</c:v>
                </c:pt>
                <c:pt idx="6">
                  <c:v>636.82952114800617</c:v>
                </c:pt>
                <c:pt idx="7">
                  <c:v>828.02619761039978</c:v>
                </c:pt>
                <c:pt idx="8">
                  <c:v>996.17934368224246</c:v>
                </c:pt>
                <c:pt idx="9">
                  <c:v>1064.4974919716881</c:v>
                </c:pt>
                <c:pt idx="10">
                  <c:v>1055.801697807168</c:v>
                </c:pt>
                <c:pt idx="11">
                  <c:v>1016.6554836383129</c:v>
                </c:pt>
                <c:pt idx="12">
                  <c:v>947.77169600233719</c:v>
                </c:pt>
                <c:pt idx="13">
                  <c:v>886.03744894935255</c:v>
                </c:pt>
                <c:pt idx="14">
                  <c:v>852.69446217624659</c:v>
                </c:pt>
                <c:pt idx="15">
                  <c:v>853.13968657354337</c:v>
                </c:pt>
                <c:pt idx="16">
                  <c:v>893.45150764260825</c:v>
                </c:pt>
                <c:pt idx="17">
                  <c:v>132.6716997768624</c:v>
                </c:pt>
                <c:pt idx="18">
                  <c:v>476.21239864889588</c:v>
                </c:pt>
                <c:pt idx="19">
                  <c:v>803.46624311670598</c:v>
                </c:pt>
                <c:pt idx="20">
                  <c:v>1079.1458325921847</c:v>
                </c:pt>
                <c:pt idx="21">
                  <c:v>1470.6769966702766</c:v>
                </c:pt>
                <c:pt idx="22">
                  <c:v>1832.1990468886715</c:v>
                </c:pt>
                <c:pt idx="23">
                  <c:v>2233.3877887014642</c:v>
                </c:pt>
                <c:pt idx="24">
                  <c:v>2686.5635081239598</c:v>
                </c:pt>
                <c:pt idx="25">
                  <c:v>3182.8147137735045</c:v>
                </c:pt>
                <c:pt idx="26">
                  <c:v>3720.7180962232128</c:v>
                </c:pt>
                <c:pt idx="27">
                  <c:v>4294.8950543734827</c:v>
                </c:pt>
                <c:pt idx="28">
                  <c:v>4860.560421531598</c:v>
                </c:pt>
                <c:pt idx="29">
                  <c:v>5406.0133284656085</c:v>
                </c:pt>
                <c:pt idx="30">
                  <c:v>5820.0148868797669</c:v>
                </c:pt>
                <c:pt idx="31">
                  <c:v>6015.6460443174528</c:v>
                </c:pt>
                <c:pt idx="32">
                  <c:v>5952.895388910867</c:v>
                </c:pt>
                <c:pt idx="33">
                  <c:v>5511.2541584088776</c:v>
                </c:pt>
                <c:pt idx="34">
                  <c:v>4698.8904057384807</c:v>
                </c:pt>
                <c:pt idx="35">
                  <c:v>3542.9037727880914</c:v>
                </c:pt>
                <c:pt idx="36">
                  <c:v>1959.3173715747675</c:v>
                </c:pt>
                <c:pt idx="37">
                  <c:v>-899.72216997268617</c:v>
                </c:pt>
                <c:pt idx="38">
                  <c:v>-935.39839225640765</c:v>
                </c:pt>
                <c:pt idx="39">
                  <c:v>-1985.920104655718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C80-49BE-90AE-9F4D89262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759640"/>
        <c:axId val="1030761936"/>
      </c:scatterChart>
      <c:valAx>
        <c:axId val="1030759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761936"/>
        <c:crosses val="autoZero"/>
        <c:crossBetween val="midCat"/>
      </c:valAx>
      <c:valAx>
        <c:axId val="103076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759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0%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sensores'!$AH$23:$AH$62</c:f>
              <c:numCache>
                <c:formatCode>General</c:formatCode>
                <c:ptCount val="40"/>
                <c:pt idx="0">
                  <c:v>2358.2579767771531</c:v>
                </c:pt>
                <c:pt idx="1">
                  <c:v>2286.2099917012329</c:v>
                </c:pt>
                <c:pt idx="2">
                  <c:v>3897.407746355515</c:v>
                </c:pt>
                <c:pt idx="3">
                  <c:v>8759.7704009943391</c:v>
                </c:pt>
                <c:pt idx="4">
                  <c:v>6865.4827054796533</c:v>
                </c:pt>
                <c:pt idx="5">
                  <c:v>6349.6368924951339</c:v>
                </c:pt>
                <c:pt idx="6">
                  <c:v>6510.4640404026659</c:v>
                </c:pt>
                <c:pt idx="7">
                  <c:v>7441.8477781197853</c:v>
                </c:pt>
                <c:pt idx="8">
                  <c:v>11272.937408949139</c:v>
                </c:pt>
                <c:pt idx="9">
                  <c:v>15248.908237259049</c:v>
                </c:pt>
                <c:pt idx="10">
                  <c:v>19266.355377595086</c:v>
                </c:pt>
                <c:pt idx="11">
                  <c:v>23393.048225438506</c:v>
                </c:pt>
                <c:pt idx="12">
                  <c:v>27525.776198443997</c:v>
                </c:pt>
                <c:pt idx="13">
                  <c:v>31718.621598775102</c:v>
                </c:pt>
                <c:pt idx="14">
                  <c:v>35423.08368391548</c:v>
                </c:pt>
                <c:pt idx="16">
                  <c:v>39819.41604384168</c:v>
                </c:pt>
                <c:pt idx="17">
                  <c:v>43953.890963736572</c:v>
                </c:pt>
                <c:pt idx="18">
                  <c:v>41126.268535902243</c:v>
                </c:pt>
                <c:pt idx="19">
                  <c:v>38010.342950747065</c:v>
                </c:pt>
                <c:pt idx="20">
                  <c:v>32653.148826385848</c:v>
                </c:pt>
                <c:pt idx="21">
                  <c:v>31755.551016410787</c:v>
                </c:pt>
                <c:pt idx="22">
                  <c:v>29171.817142258864</c:v>
                </c:pt>
                <c:pt idx="23">
                  <c:v>27212.451828577385</c:v>
                </c:pt>
                <c:pt idx="24">
                  <c:v>25685.637493814393</c:v>
                </c:pt>
                <c:pt idx="25">
                  <c:v>24416.520055248111</c:v>
                </c:pt>
                <c:pt idx="26">
                  <c:v>23297.85321208421</c:v>
                </c:pt>
                <c:pt idx="27">
                  <c:v>22253.155024020751</c:v>
                </c:pt>
                <c:pt idx="28">
                  <c:v>21309.35367705626</c:v>
                </c:pt>
                <c:pt idx="29">
                  <c:v>20194.071729296917</c:v>
                </c:pt>
                <c:pt idx="30">
                  <c:v>19325.214681725778</c:v>
                </c:pt>
                <c:pt idx="31">
                  <c:v>18522.875430938348</c:v>
                </c:pt>
                <c:pt idx="32">
                  <c:v>17238.73760645634</c:v>
                </c:pt>
                <c:pt idx="33">
                  <c:v>16229.974752922286</c:v>
                </c:pt>
                <c:pt idx="34">
                  <c:v>15260.316778552778</c:v>
                </c:pt>
                <c:pt idx="35">
                  <c:v>14532.086909851912</c:v>
                </c:pt>
                <c:pt idx="36">
                  <c:v>13403.796587028784</c:v>
                </c:pt>
                <c:pt idx="37">
                  <c:v>12723.61604038169</c:v>
                </c:pt>
                <c:pt idx="38">
                  <c:v>11951.484669650648</c:v>
                </c:pt>
                <c:pt idx="39">
                  <c:v>11409.638288590069</c:v>
                </c:pt>
              </c:numCache>
            </c:numRef>
          </c:xVal>
          <c:yVal>
            <c:numRef>
              <c:f>'Average sensores'!$AI$23:$AI$62</c:f>
              <c:numCache>
                <c:formatCode>General</c:formatCode>
                <c:ptCount val="40"/>
                <c:pt idx="0">
                  <c:v>4255.3838922991199</c:v>
                </c:pt>
                <c:pt idx="1">
                  <c:v>557.83630764233385</c:v>
                </c:pt>
                <c:pt idx="2">
                  <c:v>-931.90965868821718</c:v>
                </c:pt>
                <c:pt idx="3">
                  <c:v>-8788.5148752283258</c:v>
                </c:pt>
                <c:pt idx="4">
                  <c:v>-4838.8494159338406</c:v>
                </c:pt>
                <c:pt idx="5">
                  <c:v>-1026.6969745375982</c:v>
                </c:pt>
                <c:pt idx="6">
                  <c:v>2725.552630270116</c:v>
                </c:pt>
                <c:pt idx="7">
                  <c:v>6076.9207452668024</c:v>
                </c:pt>
                <c:pt idx="8">
                  <c:v>10092.000795677512</c:v>
                </c:pt>
                <c:pt idx="9">
                  <c:v>12804.086870495899</c:v>
                </c:pt>
                <c:pt idx="10">
                  <c:v>14288.032849487925</c:v>
                </c:pt>
                <c:pt idx="11">
                  <c:v>14996.728478433535</c:v>
                </c:pt>
                <c:pt idx="12">
                  <c:v>15035.085767912853</c:v>
                </c:pt>
                <c:pt idx="13">
                  <c:v>14220.122145105121</c:v>
                </c:pt>
                <c:pt idx="14">
                  <c:v>12419.430621370595</c:v>
                </c:pt>
                <c:pt idx="16">
                  <c:v>6041.4063005756088</c:v>
                </c:pt>
                <c:pt idx="17">
                  <c:v>-20023.976445237557</c:v>
                </c:pt>
                <c:pt idx="18">
                  <c:v>-16550.827175875384</c:v>
                </c:pt>
                <c:pt idx="19">
                  <c:v>-13820.918050427177</c:v>
                </c:pt>
                <c:pt idx="20">
                  <c:v>-11218.871049354988</c:v>
                </c:pt>
                <c:pt idx="21">
                  <c:v>-8778.3571863531179</c:v>
                </c:pt>
                <c:pt idx="22">
                  <c:v>-6648.90729936763</c:v>
                </c:pt>
                <c:pt idx="23">
                  <c:v>-4953.6224156074122</c:v>
                </c:pt>
                <c:pt idx="24">
                  <c:v>-3613.1650018427486</c:v>
                </c:pt>
                <c:pt idx="25">
                  <c:v>-2635.2819151458662</c:v>
                </c:pt>
                <c:pt idx="26">
                  <c:v>-1923.7117484051071</c:v>
                </c:pt>
                <c:pt idx="27">
                  <c:v>-1449.7664575336589</c:v>
                </c:pt>
                <c:pt idx="28">
                  <c:v>-1145.6005981206101</c:v>
                </c:pt>
                <c:pt idx="29">
                  <c:v>-864.49229700774811</c:v>
                </c:pt>
                <c:pt idx="30">
                  <c:v>-736.44494708843638</c:v>
                </c:pt>
                <c:pt idx="31">
                  <c:v>-802.4765817897345</c:v>
                </c:pt>
                <c:pt idx="32">
                  <c:v>-747.93463236641128</c:v>
                </c:pt>
                <c:pt idx="33">
                  <c:v>-805.6271544187058</c:v>
                </c:pt>
                <c:pt idx="34">
                  <c:v>-749.55744084289381</c:v>
                </c:pt>
                <c:pt idx="35">
                  <c:v>-818.22536622049813</c:v>
                </c:pt>
                <c:pt idx="36">
                  <c:v>-832.10478841473605</c:v>
                </c:pt>
                <c:pt idx="37">
                  <c:v>-789.81665136329559</c:v>
                </c:pt>
                <c:pt idx="38">
                  <c:v>-780.37314719535721</c:v>
                </c:pt>
                <c:pt idx="39">
                  <c:v>-886.46393678372965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AE-4645-96B5-72DB0D7E6E0E}"/>
            </c:ext>
          </c:extLst>
        </c:ser>
        <c:ser>
          <c:idx val="1"/>
          <c:order val="1"/>
          <c:tx>
            <c:v>15%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sensores'!$AJ$23:$AJ$62</c:f>
              <c:numCache>
                <c:formatCode>General</c:formatCode>
                <c:ptCount val="40"/>
                <c:pt idx="0">
                  <c:v>1877.3961054649876</c:v>
                </c:pt>
                <c:pt idx="1">
                  <c:v>2330.2557503496505</c:v>
                </c:pt>
                <c:pt idx="2">
                  <c:v>3582.273344906886</c:v>
                </c:pt>
                <c:pt idx="3">
                  <c:v>5100.1255371979159</c:v>
                </c:pt>
                <c:pt idx="4">
                  <c:v>4316.3867211812676</c:v>
                </c:pt>
                <c:pt idx="5">
                  <c:v>4535.6102316623337</c:v>
                </c:pt>
                <c:pt idx="6">
                  <c:v>5590.2332344325932</c:v>
                </c:pt>
                <c:pt idx="7">
                  <c:v>7046.3994236993813</c:v>
                </c:pt>
                <c:pt idx="8">
                  <c:v>10394.994417548203</c:v>
                </c:pt>
                <c:pt idx="9">
                  <c:v>13156.939505892075</c:v>
                </c:pt>
                <c:pt idx="10">
                  <c:v>15489.403020325735</c:v>
                </c:pt>
                <c:pt idx="11">
                  <c:v>17619.874683566522</c:v>
                </c:pt>
                <c:pt idx="12">
                  <c:v>19453.541545622724</c:v>
                </c:pt>
                <c:pt idx="13">
                  <c:v>20937.878301864836</c:v>
                </c:pt>
                <c:pt idx="14">
                  <c:v>21961.211614745789</c:v>
                </c:pt>
                <c:pt idx="15">
                  <c:v>22534.2146053166</c:v>
                </c:pt>
                <c:pt idx="16">
                  <c:v>22766.838276917279</c:v>
                </c:pt>
                <c:pt idx="17">
                  <c:v>24480.38152857645</c:v>
                </c:pt>
                <c:pt idx="19">
                  <c:v>22297.415974890744</c:v>
                </c:pt>
                <c:pt idx="20">
                  <c:v>21097.208618176941</c:v>
                </c:pt>
                <c:pt idx="21">
                  <c:v>20036.100351539069</c:v>
                </c:pt>
                <c:pt idx="22">
                  <c:v>19105.095606414143</c:v>
                </c:pt>
                <c:pt idx="23">
                  <c:v>18385.163515734737</c:v>
                </c:pt>
                <c:pt idx="24">
                  <c:v>17857.602864086577</c:v>
                </c:pt>
                <c:pt idx="25">
                  <c:v>17476.020223358311</c:v>
                </c:pt>
                <c:pt idx="26">
                  <c:v>17187.318060679863</c:v>
                </c:pt>
                <c:pt idx="27">
                  <c:v>16898.938318834225</c:v>
                </c:pt>
                <c:pt idx="28">
                  <c:v>16651.475634740935</c:v>
                </c:pt>
                <c:pt idx="29">
                  <c:v>16412.998418229789</c:v>
                </c:pt>
                <c:pt idx="30">
                  <c:v>16229.445182442672</c:v>
                </c:pt>
                <c:pt idx="31">
                  <c:v>15952.91660541815</c:v>
                </c:pt>
                <c:pt idx="32">
                  <c:v>15686.82778900885</c:v>
                </c:pt>
                <c:pt idx="33">
                  <c:v>15363.400572375343</c:v>
                </c:pt>
                <c:pt idx="34">
                  <c:v>14938.62935892625</c:v>
                </c:pt>
                <c:pt idx="35">
                  <c:v>14537.788131496911</c:v>
                </c:pt>
                <c:pt idx="36">
                  <c:v>14228.98142050075</c:v>
                </c:pt>
                <c:pt idx="37">
                  <c:v>13721.893558752987</c:v>
                </c:pt>
                <c:pt idx="38">
                  <c:v>13391.543429075356</c:v>
                </c:pt>
                <c:pt idx="39">
                  <c:v>12849.696086836761</c:v>
                </c:pt>
              </c:numCache>
            </c:numRef>
          </c:xVal>
          <c:yVal>
            <c:numRef>
              <c:f>'Average sensores'!$AK$23:$AK$62</c:f>
              <c:numCache>
                <c:formatCode>General</c:formatCode>
                <c:ptCount val="40"/>
                <c:pt idx="0">
                  <c:v>3651.1056788585179</c:v>
                </c:pt>
                <c:pt idx="1">
                  <c:v>369.78494139094227</c:v>
                </c:pt>
                <c:pt idx="2">
                  <c:v>-1427.0325823502819</c:v>
                </c:pt>
                <c:pt idx="3">
                  <c:v>-5607.26578484114</c:v>
                </c:pt>
                <c:pt idx="4">
                  <c:v>-2363.0033740688164</c:v>
                </c:pt>
                <c:pt idx="5">
                  <c:v>775.63155810838816</c:v>
                </c:pt>
                <c:pt idx="6">
                  <c:v>3415.7928555054377</c:v>
                </c:pt>
                <c:pt idx="7">
                  <c:v>5296.2965258375098</c:v>
                </c:pt>
                <c:pt idx="8">
                  <c:v>7045.1249718409299</c:v>
                </c:pt>
                <c:pt idx="9">
                  <c:v>7612.3318554029638</c:v>
                </c:pt>
                <c:pt idx="10">
                  <c:v>7481.5327808411221</c:v>
                </c:pt>
                <c:pt idx="11">
                  <c:v>6949.7587564137712</c:v>
                </c:pt>
                <c:pt idx="12">
                  <c:v>6099.5256620071486</c:v>
                </c:pt>
                <c:pt idx="13">
                  <c:v>4945.401391995184</c:v>
                </c:pt>
                <c:pt idx="14">
                  <c:v>3679.40313602788</c:v>
                </c:pt>
                <c:pt idx="15">
                  <c:v>2354.0068326595856</c:v>
                </c:pt>
                <c:pt idx="16">
                  <c:v>1137.9601482609341</c:v>
                </c:pt>
                <c:pt idx="17">
                  <c:v>-12084.200687098421</c:v>
                </c:pt>
                <c:pt idx="19">
                  <c:v>-8159.6656627815046</c:v>
                </c:pt>
                <c:pt idx="20">
                  <c:v>-6698.1655805244854</c:v>
                </c:pt>
                <c:pt idx="21">
                  <c:v>-5679.1814919664885</c:v>
                </c:pt>
                <c:pt idx="22">
                  <c:v>-4622.1450354957433</c:v>
                </c:pt>
                <c:pt idx="23">
                  <c:v>-3679.6041383071638</c:v>
                </c:pt>
                <c:pt idx="24">
                  <c:v>-2892.0276854457125</c:v>
                </c:pt>
                <c:pt idx="25">
                  <c:v>-2294.0558566479799</c:v>
                </c:pt>
                <c:pt idx="26">
                  <c:v>-1851.4880185485147</c:v>
                </c:pt>
                <c:pt idx="27">
                  <c:v>-1543.666191504665</c:v>
                </c:pt>
                <c:pt idx="28">
                  <c:v>-1335.7714556497463</c:v>
                </c:pt>
                <c:pt idx="29">
                  <c:v>-1105.1588777190168</c:v>
                </c:pt>
                <c:pt idx="30">
                  <c:v>-993.10606197098775</c:v>
                </c:pt>
                <c:pt idx="31">
                  <c:v>-980.65135099410622</c:v>
                </c:pt>
                <c:pt idx="32">
                  <c:v>-944.31500294444231</c:v>
                </c:pt>
                <c:pt idx="33">
                  <c:v>-946.02908717635523</c:v>
                </c:pt>
                <c:pt idx="34">
                  <c:v>-939.5620836806512</c:v>
                </c:pt>
                <c:pt idx="35">
                  <c:v>-904.94321087738763</c:v>
                </c:pt>
                <c:pt idx="36">
                  <c:v>-1108.3689477287949</c:v>
                </c:pt>
                <c:pt idx="37">
                  <c:v>-976.63027365316589</c:v>
                </c:pt>
                <c:pt idx="38">
                  <c:v>-999.92606247730725</c:v>
                </c:pt>
                <c:pt idx="39">
                  <c:v>-859.2208069055614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AE-4645-96B5-72DB0D7E6E0E}"/>
            </c:ext>
          </c:extLst>
        </c:ser>
        <c:ser>
          <c:idx val="2"/>
          <c:order val="2"/>
          <c:tx>
            <c:v>30%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sensores'!$AL$23:$AL$62</c:f>
              <c:numCache>
                <c:formatCode>General</c:formatCode>
                <c:ptCount val="40"/>
                <c:pt idx="0">
                  <c:v>23.529580772875324</c:v>
                </c:pt>
                <c:pt idx="1">
                  <c:v>1611.8576866773599</c:v>
                </c:pt>
                <c:pt idx="2">
                  <c:v>1515.6300202331554</c:v>
                </c:pt>
                <c:pt idx="3">
                  <c:v>2014.9070202727937</c:v>
                </c:pt>
                <c:pt idx="4">
                  <c:v>2115.5603957721087</c:v>
                </c:pt>
                <c:pt idx="5">
                  <c:v>2256.7173495039824</c:v>
                </c:pt>
                <c:pt idx="6">
                  <c:v>2485.9839076423887</c:v>
                </c:pt>
                <c:pt idx="7">
                  <c:v>2866.5997069730447</c:v>
                </c:pt>
                <c:pt idx="8">
                  <c:v>3780.6507985924814</c:v>
                </c:pt>
                <c:pt idx="9">
                  <c:v>5134.9675780554844</c:v>
                </c:pt>
                <c:pt idx="10">
                  <c:v>7163.2717781746614</c:v>
                </c:pt>
                <c:pt idx="11">
                  <c:v>9684.5088996614504</c:v>
                </c:pt>
                <c:pt idx="12">
                  <c:v>12257.211809446342</c:v>
                </c:pt>
                <c:pt idx="13">
                  <c:v>14385.417115330521</c:v>
                </c:pt>
                <c:pt idx="14">
                  <c:v>15499.072302883418</c:v>
                </c:pt>
                <c:pt idx="15">
                  <c:v>15975.751592903856</c:v>
                </c:pt>
                <c:pt idx="16">
                  <c:v>15648.595033648266</c:v>
                </c:pt>
                <c:pt idx="17">
                  <c:v>15218.886509074888</c:v>
                </c:pt>
                <c:pt idx="18">
                  <c:v>13796.095889724409</c:v>
                </c:pt>
                <c:pt idx="19">
                  <c:v>12292.827283253075</c:v>
                </c:pt>
                <c:pt idx="20">
                  <c:v>11041.460752195286</c:v>
                </c:pt>
                <c:pt idx="21">
                  <c:v>9837.0777804729441</c:v>
                </c:pt>
                <c:pt idx="22">
                  <c:v>8856.6791815537217</c:v>
                </c:pt>
                <c:pt idx="23">
                  <c:v>8153.2209589075092</c:v>
                </c:pt>
                <c:pt idx="24">
                  <c:v>7897.3604222599279</c:v>
                </c:pt>
                <c:pt idx="25">
                  <c:v>7652.0340471980871</c:v>
                </c:pt>
                <c:pt idx="26">
                  <c:v>7442.157282380821</c:v>
                </c:pt>
                <c:pt idx="27">
                  <c:v>7161.620375698948</c:v>
                </c:pt>
                <c:pt idx="28">
                  <c:v>6982.5853632484059</c:v>
                </c:pt>
                <c:pt idx="29">
                  <c:v>6714.617133444568</c:v>
                </c:pt>
                <c:pt idx="30">
                  <c:v>6572.4781031204293</c:v>
                </c:pt>
                <c:pt idx="31">
                  <c:v>6293.6260364666987</c:v>
                </c:pt>
                <c:pt idx="32">
                  <c:v>6224.4938416690857</c:v>
                </c:pt>
                <c:pt idx="33">
                  <c:v>5903.2743910326608</c:v>
                </c:pt>
                <c:pt idx="34">
                  <c:v>5637.4060282131777</c:v>
                </c:pt>
                <c:pt idx="35">
                  <c:v>5431.5533083094788</c:v>
                </c:pt>
                <c:pt idx="36">
                  <c:v>5055.626163346933</c:v>
                </c:pt>
                <c:pt idx="37">
                  <c:v>4890.4884297785866</c:v>
                </c:pt>
                <c:pt idx="38">
                  <c:v>4151.840919761773</c:v>
                </c:pt>
                <c:pt idx="39">
                  <c:v>3051.1470684774677</c:v>
                </c:pt>
              </c:numCache>
            </c:numRef>
          </c:xVal>
          <c:yVal>
            <c:numRef>
              <c:f>'Average sensores'!$AM$23:$AM$62</c:f>
              <c:numCache>
                <c:formatCode>General</c:formatCode>
                <c:ptCount val="40"/>
                <c:pt idx="0">
                  <c:v>3237.8512142292116</c:v>
                </c:pt>
                <c:pt idx="1">
                  <c:v>-187.88887246304088</c:v>
                </c:pt>
                <c:pt idx="2">
                  <c:v>-591.84896536101326</c:v>
                </c:pt>
                <c:pt idx="3">
                  <c:v>-145.79251818598243</c:v>
                </c:pt>
                <c:pt idx="4">
                  <c:v>703.98043786239168</c:v>
                </c:pt>
                <c:pt idx="5">
                  <c:v>1570.5733269847872</c:v>
                </c:pt>
                <c:pt idx="6">
                  <c:v>2571.2069573318627</c:v>
                </c:pt>
                <c:pt idx="7">
                  <c:v>3673.8730437217928</c:v>
                </c:pt>
                <c:pt idx="8">
                  <c:v>5328.0913909095889</c:v>
                </c:pt>
                <c:pt idx="9">
                  <c:v>6928.7185134893898</c:v>
                </c:pt>
                <c:pt idx="10">
                  <c:v>8229.3600197351479</c:v>
                </c:pt>
                <c:pt idx="11">
                  <c:v>8912.4375787499339</c:v>
                </c:pt>
                <c:pt idx="12">
                  <c:v>8790.4718598666968</c:v>
                </c:pt>
                <c:pt idx="13">
                  <c:v>7770.7603161513989</c:v>
                </c:pt>
                <c:pt idx="14">
                  <c:v>6181.9995490662677</c:v>
                </c:pt>
                <c:pt idx="15">
                  <c:v>4698.5508049963273</c:v>
                </c:pt>
                <c:pt idx="16">
                  <c:v>3311.9798693026842</c:v>
                </c:pt>
                <c:pt idx="17">
                  <c:v>-445.60568732836913</c:v>
                </c:pt>
                <c:pt idx="18">
                  <c:v>-560.24244207007473</c:v>
                </c:pt>
                <c:pt idx="19">
                  <c:v>-519.74874147764672</c:v>
                </c:pt>
                <c:pt idx="20">
                  <c:v>-752.0369105207883</c:v>
                </c:pt>
                <c:pt idx="21">
                  <c:v>-488.19054076518273</c:v>
                </c:pt>
                <c:pt idx="22">
                  <c:v>-464.55171021840187</c:v>
                </c:pt>
                <c:pt idx="23">
                  <c:v>-436.80158033437829</c:v>
                </c:pt>
                <c:pt idx="24">
                  <c:v>-411.23643974027578</c:v>
                </c:pt>
                <c:pt idx="25">
                  <c:v>-404.99441458046613</c:v>
                </c:pt>
                <c:pt idx="26">
                  <c:v>-378.98359925102523</c:v>
                </c:pt>
                <c:pt idx="27">
                  <c:v>-374.82847818872892</c:v>
                </c:pt>
                <c:pt idx="28">
                  <c:v>-319.63982777537245</c:v>
                </c:pt>
                <c:pt idx="29">
                  <c:v>-279.10706653418504</c:v>
                </c:pt>
                <c:pt idx="30">
                  <c:v>-267.1713164286179</c:v>
                </c:pt>
                <c:pt idx="31">
                  <c:v>-232.58962515452231</c:v>
                </c:pt>
                <c:pt idx="32">
                  <c:v>-232.5013843157702</c:v>
                </c:pt>
                <c:pt idx="33">
                  <c:v>-185.37435319908138</c:v>
                </c:pt>
                <c:pt idx="34">
                  <c:v>-169.98066476053236</c:v>
                </c:pt>
                <c:pt idx="35">
                  <c:v>-161.54278549633844</c:v>
                </c:pt>
                <c:pt idx="36">
                  <c:v>-205.61532778966821</c:v>
                </c:pt>
                <c:pt idx="37">
                  <c:v>-144.62257103798893</c:v>
                </c:pt>
                <c:pt idx="38">
                  <c:v>-103.17303995299601</c:v>
                </c:pt>
                <c:pt idx="39">
                  <c:v>-157.98864069837347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FAE-4645-96B5-72DB0D7E6E0E}"/>
            </c:ext>
          </c:extLst>
        </c:ser>
        <c:ser>
          <c:idx val="3"/>
          <c:order val="3"/>
          <c:tx>
            <c:v>45%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sensores'!$AN$23:$AN$62</c:f>
              <c:numCache>
                <c:formatCode>General</c:formatCode>
                <c:ptCount val="40"/>
                <c:pt idx="0">
                  <c:v>23.529580770413766</c:v>
                </c:pt>
                <c:pt idx="1">
                  <c:v>1611.4751130604081</c:v>
                </c:pt>
                <c:pt idx="2">
                  <c:v>1566.1050558733775</c:v>
                </c:pt>
                <c:pt idx="3">
                  <c:v>2364.2784320197488</c:v>
                </c:pt>
                <c:pt idx="4">
                  <c:v>2744.8031430666156</c:v>
                </c:pt>
                <c:pt idx="5">
                  <c:v>3151.3916099714343</c:v>
                </c:pt>
                <c:pt idx="6">
                  <c:v>3768.494640666037</c:v>
                </c:pt>
                <c:pt idx="7">
                  <c:v>4441.6074714964952</c:v>
                </c:pt>
                <c:pt idx="8">
                  <c:v>5594.6915747200073</c:v>
                </c:pt>
                <c:pt idx="9">
                  <c:v>6563.3787010847791</c:v>
                </c:pt>
                <c:pt idx="10">
                  <c:v>7158.9732481474302</c:v>
                </c:pt>
                <c:pt idx="11">
                  <c:v>7602.3417591380867</c:v>
                </c:pt>
                <c:pt idx="12">
                  <c:v>7868.0361588378546</c:v>
                </c:pt>
                <c:pt idx="13">
                  <c:v>8022.2864874223096</c:v>
                </c:pt>
                <c:pt idx="14">
                  <c:v>8099.7649474337031</c:v>
                </c:pt>
                <c:pt idx="15">
                  <c:v>8134.7142175505505</c:v>
                </c:pt>
                <c:pt idx="16">
                  <c:v>8132.8176733800456</c:v>
                </c:pt>
                <c:pt idx="17">
                  <c:v>8574.2943518272641</c:v>
                </c:pt>
                <c:pt idx="18">
                  <c:v>8417.0605623390529</c:v>
                </c:pt>
                <c:pt idx="19">
                  <c:v>8312.4078525834848</c:v>
                </c:pt>
                <c:pt idx="20">
                  <c:v>8439.4204552468527</c:v>
                </c:pt>
                <c:pt idx="21">
                  <c:v>8308.3099769176515</c:v>
                </c:pt>
                <c:pt idx="22">
                  <c:v>8411.4348760811245</c:v>
                </c:pt>
                <c:pt idx="23">
                  <c:v>8455.3177028023129</c:v>
                </c:pt>
                <c:pt idx="24">
                  <c:v>8534.8451210901767</c:v>
                </c:pt>
                <c:pt idx="25">
                  <c:v>8587.5299850851607</c:v>
                </c:pt>
                <c:pt idx="26">
                  <c:v>8609.4393887825427</c:v>
                </c:pt>
                <c:pt idx="27">
                  <c:v>8568.6505831923187</c:v>
                </c:pt>
                <c:pt idx="28">
                  <c:v>8479.0870836208505</c:v>
                </c:pt>
                <c:pt idx="29">
                  <c:v>8392.9599324511892</c:v>
                </c:pt>
                <c:pt idx="30">
                  <c:v>8272.7753404855175</c:v>
                </c:pt>
                <c:pt idx="31">
                  <c:v>8096.8768553730115</c:v>
                </c:pt>
                <c:pt idx="32">
                  <c:v>7929.4184014157609</c:v>
                </c:pt>
                <c:pt idx="33">
                  <c:v>7911.0672130607318</c:v>
                </c:pt>
                <c:pt idx="34">
                  <c:v>7792.2276537625175</c:v>
                </c:pt>
                <c:pt idx="35">
                  <c:v>7692.3631132058581</c:v>
                </c:pt>
                <c:pt idx="36">
                  <c:v>7531.821294096243</c:v>
                </c:pt>
                <c:pt idx="37">
                  <c:v>7285.8170375469172</c:v>
                </c:pt>
                <c:pt idx="38">
                  <c:v>6777.6365686325025</c:v>
                </c:pt>
                <c:pt idx="39">
                  <c:v>6653.5630460047496</c:v>
                </c:pt>
              </c:numCache>
            </c:numRef>
          </c:xVal>
          <c:yVal>
            <c:numRef>
              <c:f>'Average sensores'!$AO$23:$AO$62</c:f>
              <c:numCache>
                <c:formatCode>General</c:formatCode>
                <c:ptCount val="40"/>
                <c:pt idx="0">
                  <c:v>3237.8512142286522</c:v>
                </c:pt>
                <c:pt idx="1">
                  <c:v>-208.44700976032775</c:v>
                </c:pt>
                <c:pt idx="2">
                  <c:v>-569.64230568833864</c:v>
                </c:pt>
                <c:pt idx="3">
                  <c:v>0.6185023805370149</c:v>
                </c:pt>
                <c:pt idx="4">
                  <c:v>780.02591357291044</c:v>
                </c:pt>
                <c:pt idx="5">
                  <c:v>1509.2181048524292</c:v>
                </c:pt>
                <c:pt idx="6">
                  <c:v>2129.8387994932104</c:v>
                </c:pt>
                <c:pt idx="7">
                  <c:v>2528.3379698464</c:v>
                </c:pt>
                <c:pt idx="8">
                  <c:v>2759.3091634611187</c:v>
                </c:pt>
                <c:pt idx="9">
                  <c:v>2630.2958996028119</c:v>
                </c:pt>
                <c:pt idx="10">
                  <c:v>2255.478129370937</c:v>
                </c:pt>
                <c:pt idx="11">
                  <c:v>1857.1788431587229</c:v>
                </c:pt>
                <c:pt idx="12">
                  <c:v>1482.4100504970725</c:v>
                </c:pt>
                <c:pt idx="13">
                  <c:v>1164.9586554511636</c:v>
                </c:pt>
                <c:pt idx="14">
                  <c:v>925.60066175543454</c:v>
                </c:pt>
                <c:pt idx="15">
                  <c:v>748.78663919193127</c:v>
                </c:pt>
                <c:pt idx="16">
                  <c:v>634.97209831106727</c:v>
                </c:pt>
                <c:pt idx="17">
                  <c:v>-2077.6613996306546</c:v>
                </c:pt>
                <c:pt idx="18">
                  <c:v>-1362.9197929851516</c:v>
                </c:pt>
                <c:pt idx="19">
                  <c:v>-808.32047047726576</c:v>
                </c:pt>
                <c:pt idx="20">
                  <c:v>887.73245307981847</c:v>
                </c:pt>
                <c:pt idx="21">
                  <c:v>-58.816235826854481</c:v>
                </c:pt>
                <c:pt idx="22">
                  <c:v>59.261651703228786</c:v>
                </c:pt>
                <c:pt idx="23">
                  <c:v>190.33676017349256</c:v>
                </c:pt>
                <c:pt idx="24">
                  <c:v>185.99128138074596</c:v>
                </c:pt>
                <c:pt idx="25">
                  <c:v>139.67206718845151</c:v>
                </c:pt>
                <c:pt idx="26">
                  <c:v>10.077609626005977</c:v>
                </c:pt>
                <c:pt idx="27">
                  <c:v>-82.065219651126398</c:v>
                </c:pt>
                <c:pt idx="28">
                  <c:v>-171.5723785554232</c:v>
                </c:pt>
                <c:pt idx="29">
                  <c:v>-228.62091404381155</c:v>
                </c:pt>
                <c:pt idx="30">
                  <c:v>-281.99058274170505</c:v>
                </c:pt>
                <c:pt idx="31">
                  <c:v>-266.96002783846421</c:v>
                </c:pt>
                <c:pt idx="32">
                  <c:v>-266.7083800574203</c:v>
                </c:pt>
                <c:pt idx="33">
                  <c:v>-197.05864545299201</c:v>
                </c:pt>
                <c:pt idx="34">
                  <c:v>-116.98334598253658</c:v>
                </c:pt>
                <c:pt idx="35">
                  <c:v>14.947622832201702</c:v>
                </c:pt>
                <c:pt idx="36">
                  <c:v>119.30691440620039</c:v>
                </c:pt>
                <c:pt idx="37">
                  <c:v>339.74960791028525</c:v>
                </c:pt>
                <c:pt idx="38">
                  <c:v>344.43452734000113</c:v>
                </c:pt>
                <c:pt idx="39">
                  <c:v>237.49635571758878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FAE-4645-96B5-72DB0D7E6E0E}"/>
            </c:ext>
          </c:extLst>
        </c:ser>
        <c:ser>
          <c:idx val="4"/>
          <c:order val="4"/>
          <c:tx>
            <c:v>60%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sensores'!$AP$23:$AP$62</c:f>
              <c:numCache>
                <c:formatCode>General</c:formatCode>
                <c:ptCount val="40"/>
                <c:pt idx="0">
                  <c:v>669.97123150966297</c:v>
                </c:pt>
                <c:pt idx="1">
                  <c:v>1183.147331484995</c:v>
                </c:pt>
                <c:pt idx="2">
                  <c:v>1206.5637779102312</c:v>
                </c:pt>
                <c:pt idx="3">
                  <c:v>1624.5956459198501</c:v>
                </c:pt>
                <c:pt idx="4">
                  <c:v>1763.1300620421621</c:v>
                </c:pt>
                <c:pt idx="5">
                  <c:v>1946.5194853388375</c:v>
                </c:pt>
                <c:pt idx="6">
                  <c:v>2263.4859052977454</c:v>
                </c:pt>
                <c:pt idx="7">
                  <c:v>2745.5965033094553</c:v>
                </c:pt>
                <c:pt idx="8">
                  <c:v>3607.2092689955111</c:v>
                </c:pt>
                <c:pt idx="9">
                  <c:v>4550.3910258723472</c:v>
                </c:pt>
                <c:pt idx="10">
                  <c:v>5591.2476182613691</c:v>
                </c:pt>
                <c:pt idx="11">
                  <c:v>6588.3216762148895</c:v>
                </c:pt>
                <c:pt idx="12">
                  <c:v>7462.9968700129921</c:v>
                </c:pt>
                <c:pt idx="13">
                  <c:v>8203.1989661837961</c:v>
                </c:pt>
                <c:pt idx="14">
                  <c:v>8809.0757419947531</c:v>
                </c:pt>
                <c:pt idx="15">
                  <c:v>9312.7653798722713</c:v>
                </c:pt>
                <c:pt idx="16">
                  <c:v>9750.3361102744802</c:v>
                </c:pt>
                <c:pt idx="17">
                  <c:v>10554.026498411677</c:v>
                </c:pt>
                <c:pt idx="18">
                  <c:v>10823.539696147411</c:v>
                </c:pt>
                <c:pt idx="19">
                  <c:v>11101.452823213347</c:v>
                </c:pt>
                <c:pt idx="20">
                  <c:v>10531.34898616892</c:v>
                </c:pt>
                <c:pt idx="21">
                  <c:v>11886.772486504269</c:v>
                </c:pt>
                <c:pt idx="22">
                  <c:v>12426.871151499723</c:v>
                </c:pt>
                <c:pt idx="23">
                  <c:v>13041.354350378111</c:v>
                </c:pt>
                <c:pt idx="24">
                  <c:v>13776.990976529754</c:v>
                </c:pt>
                <c:pt idx="25">
                  <c:v>14532.729698494564</c:v>
                </c:pt>
                <c:pt idx="26">
                  <c:v>15338.78412451624</c:v>
                </c:pt>
                <c:pt idx="27">
                  <c:v>16115.241358055671</c:v>
                </c:pt>
                <c:pt idx="28">
                  <c:v>16871.04599607833</c:v>
                </c:pt>
                <c:pt idx="29">
                  <c:v>17524.138082353751</c:v>
                </c:pt>
                <c:pt idx="30">
                  <c:v>18143.02224646178</c:v>
                </c:pt>
                <c:pt idx="31">
                  <c:v>18601.078070870401</c:v>
                </c:pt>
                <c:pt idx="32">
                  <c:v>18765.833732326319</c:v>
                </c:pt>
                <c:pt idx="33">
                  <c:v>18811.359530306774</c:v>
                </c:pt>
                <c:pt idx="34">
                  <c:v>18437.25459008183</c:v>
                </c:pt>
                <c:pt idx="35">
                  <c:v>18241.106203402844</c:v>
                </c:pt>
                <c:pt idx="36">
                  <c:v>18026.910281413984</c:v>
                </c:pt>
                <c:pt idx="37">
                  <c:v>22938.562911064433</c:v>
                </c:pt>
                <c:pt idx="38">
                  <c:v>11719.925384207865</c:v>
                </c:pt>
                <c:pt idx="39">
                  <c:v>25424.974740452119</c:v>
                </c:pt>
              </c:numCache>
            </c:numRef>
          </c:xVal>
          <c:yVal>
            <c:numRef>
              <c:f>'Average sensores'!$AQ$23:$AQ$62</c:f>
              <c:numCache>
                <c:formatCode>General</c:formatCode>
                <c:ptCount val="40"/>
                <c:pt idx="0">
                  <c:v>-2173.639230366502</c:v>
                </c:pt>
                <c:pt idx="1">
                  <c:v>-199.97046067534012</c:v>
                </c:pt>
                <c:pt idx="2">
                  <c:v>-235.13259045272514</c:v>
                </c:pt>
                <c:pt idx="3">
                  <c:v>203.71913036339288</c:v>
                </c:pt>
                <c:pt idx="4">
                  <c:v>701.926803262612</c:v>
                </c:pt>
                <c:pt idx="5">
                  <c:v>1245.6392358387627</c:v>
                </c:pt>
                <c:pt idx="6">
                  <c:v>1857.8708950802975</c:v>
                </c:pt>
                <c:pt idx="7">
                  <c:v>2429.312468731488</c:v>
                </c:pt>
                <c:pt idx="8">
                  <c:v>3103.5930865586406</c:v>
                </c:pt>
                <c:pt idx="9">
                  <c:v>3518.5325267255589</c:v>
                </c:pt>
                <c:pt idx="10">
                  <c:v>3665.6269586245876</c:v>
                </c:pt>
                <c:pt idx="11">
                  <c:v>3600.8313041439351</c:v>
                </c:pt>
                <c:pt idx="12">
                  <c:v>3414.4034120473657</c:v>
                </c:pt>
                <c:pt idx="13">
                  <c:v>3155.9644616951632</c:v>
                </c:pt>
                <c:pt idx="14">
                  <c:v>2913.3731084588826</c:v>
                </c:pt>
                <c:pt idx="15">
                  <c:v>2707.7705025508048</c:v>
                </c:pt>
                <c:pt idx="16">
                  <c:v>2573.5146384214986</c:v>
                </c:pt>
                <c:pt idx="17">
                  <c:v>764.68708894799238</c:v>
                </c:pt>
                <c:pt idx="18">
                  <c:v>1269.8435267405659</c:v>
                </c:pt>
                <c:pt idx="19">
                  <c:v>1754.5450044319962</c:v>
                </c:pt>
                <c:pt idx="20">
                  <c:v>1153.6502548572503</c:v>
                </c:pt>
                <c:pt idx="21">
                  <c:v>2648.8118432012143</c:v>
                </c:pt>
                <c:pt idx="22">
                  <c:v>2969.2886692171901</c:v>
                </c:pt>
                <c:pt idx="23">
                  <c:v>3201.272155962497</c:v>
                </c:pt>
                <c:pt idx="24">
                  <c:v>3409.8412831192272</c:v>
                </c:pt>
                <c:pt idx="25">
                  <c:v>3546.1905321670761</c:v>
                </c:pt>
                <c:pt idx="26">
                  <c:v>3521.3662754170559</c:v>
                </c:pt>
                <c:pt idx="27">
                  <c:v>3518.1976282069049</c:v>
                </c:pt>
                <c:pt idx="28">
                  <c:v>3372.5579857944454</c:v>
                </c:pt>
                <c:pt idx="29">
                  <c:v>3136.1417105129813</c:v>
                </c:pt>
                <c:pt idx="30">
                  <c:v>2676.8503690750213</c:v>
                </c:pt>
                <c:pt idx="31">
                  <c:v>2068.1497828366228</c:v>
                </c:pt>
                <c:pt idx="32">
                  <c:v>1572.9197225877995</c:v>
                </c:pt>
                <c:pt idx="33">
                  <c:v>1097.2611377287619</c:v>
                </c:pt>
                <c:pt idx="34">
                  <c:v>446.37210729034206</c:v>
                </c:pt>
                <c:pt idx="35">
                  <c:v>-293.98555226793206</c:v>
                </c:pt>
                <c:pt idx="36">
                  <c:v>-170.14172880157889</c:v>
                </c:pt>
                <c:pt idx="37">
                  <c:v>-2054.2127094608045</c:v>
                </c:pt>
                <c:pt idx="38">
                  <c:v>-53151.164451757679</c:v>
                </c:pt>
                <c:pt idx="39">
                  <c:v>-1955.1449671436346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FAE-4645-96B5-72DB0D7E6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759640"/>
        <c:axId val="1030761936"/>
      </c:scatterChart>
      <c:valAx>
        <c:axId val="1030759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761936"/>
        <c:crosses val="autoZero"/>
        <c:crossBetween val="midCat"/>
      </c:valAx>
      <c:valAx>
        <c:axId val="103076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759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Biosensor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sensores'!$D$23:$D$62</c:f>
              <c:numCache>
                <c:formatCode>General</c:formatCode>
                <c:ptCount val="40"/>
                <c:pt idx="0">
                  <c:v>62.230360395673827</c:v>
                </c:pt>
                <c:pt idx="1">
                  <c:v>1513.2875233165912</c:v>
                </c:pt>
                <c:pt idx="2">
                  <c:v>1042.0635757013254</c:v>
                </c:pt>
                <c:pt idx="3">
                  <c:v>727.87993339852005</c:v>
                </c:pt>
                <c:pt idx="4">
                  <c:v>568.26732872394655</c:v>
                </c:pt>
                <c:pt idx="5">
                  <c:v>469.18340945129796</c:v>
                </c:pt>
                <c:pt idx="6">
                  <c:v>418.58813113559489</c:v>
                </c:pt>
                <c:pt idx="7">
                  <c:v>458.21965140763177</c:v>
                </c:pt>
                <c:pt idx="8">
                  <c:v>666.46218837127799</c:v>
                </c:pt>
                <c:pt idx="9">
                  <c:v>1349.4137254571071</c:v>
                </c:pt>
                <c:pt idx="10">
                  <c:v>2633.2852159833978</c:v>
                </c:pt>
                <c:pt idx="11">
                  <c:v>4321.1676999201882</c:v>
                </c:pt>
                <c:pt idx="12">
                  <c:v>6093.8873013641432</c:v>
                </c:pt>
                <c:pt idx="13">
                  <c:v>7674.7842300893681</c:v>
                </c:pt>
                <c:pt idx="14">
                  <c:v>8839.6153851106737</c:v>
                </c:pt>
                <c:pt idx="15">
                  <c:v>9593.2295053545567</c:v>
                </c:pt>
                <c:pt idx="16">
                  <c:v>10080.923029833906</c:v>
                </c:pt>
                <c:pt idx="17">
                  <c:v>10579.786932238012</c:v>
                </c:pt>
                <c:pt idx="18">
                  <c:v>10584.17433310601</c:v>
                </c:pt>
                <c:pt idx="19">
                  <c:v>10510.522740282646</c:v>
                </c:pt>
                <c:pt idx="20">
                  <c:v>10314.793768529593</c:v>
                </c:pt>
                <c:pt idx="21">
                  <c:v>10224.218664444941</c:v>
                </c:pt>
                <c:pt idx="22">
                  <c:v>10098.086131314087</c:v>
                </c:pt>
                <c:pt idx="23">
                  <c:v>9858.9187083977467</c:v>
                </c:pt>
                <c:pt idx="24">
                  <c:v>9609.5974722965493</c:v>
                </c:pt>
                <c:pt idx="25">
                  <c:v>9332.0335837645434</c:v>
                </c:pt>
                <c:pt idx="26">
                  <c:v>9034.3472014339131</c:v>
                </c:pt>
                <c:pt idx="27">
                  <c:v>8693.6388457050598</c:v>
                </c:pt>
                <c:pt idx="28">
                  <c:v>8366.7187275742581</c:v>
                </c:pt>
                <c:pt idx="29">
                  <c:v>8070.8260292878585</c:v>
                </c:pt>
                <c:pt idx="30">
                  <c:v>7600.25556807063</c:v>
                </c:pt>
                <c:pt idx="31">
                  <c:v>7175.4230470215352</c:v>
                </c:pt>
                <c:pt idx="32">
                  <c:v>6699.4801371967587</c:v>
                </c:pt>
                <c:pt idx="33">
                  <c:v>6176.9759303294431</c:v>
                </c:pt>
                <c:pt idx="34">
                  <c:v>5582.9127955379345</c:v>
                </c:pt>
                <c:pt idx="35">
                  <c:v>5017.8731017739183</c:v>
                </c:pt>
                <c:pt idx="36">
                  <c:v>4340.8624072350631</c:v>
                </c:pt>
                <c:pt idx="37">
                  <c:v>3830.9343635520568</c:v>
                </c:pt>
                <c:pt idx="38">
                  <c:v>2772.7552284236808</c:v>
                </c:pt>
                <c:pt idx="39">
                  <c:v>2830.5528744611056</c:v>
                </c:pt>
              </c:numCache>
            </c:numRef>
          </c:xVal>
          <c:yVal>
            <c:numRef>
              <c:f>'Average sensores'!$E$23:$E$62</c:f>
              <c:numCache>
                <c:formatCode>General</c:formatCode>
                <c:ptCount val="40"/>
                <c:pt idx="0">
                  <c:v>2523.6989545950441</c:v>
                </c:pt>
                <c:pt idx="1">
                  <c:v>-455.85832317315328</c:v>
                </c:pt>
                <c:pt idx="2">
                  <c:v>-1030.0692356239113</c:v>
                </c:pt>
                <c:pt idx="3">
                  <c:v>-959.19184473594362</c:v>
                </c:pt>
                <c:pt idx="4">
                  <c:v>-393.86211823947633</c:v>
                </c:pt>
                <c:pt idx="5">
                  <c:v>228.58538557263367</c:v>
                </c:pt>
                <c:pt idx="6">
                  <c:v>806.48384774536726</c:v>
                </c:pt>
                <c:pt idx="7">
                  <c:v>1557.1582849938677</c:v>
                </c:pt>
                <c:pt idx="8">
                  <c:v>2591.6415232989862</c:v>
                </c:pt>
                <c:pt idx="9">
                  <c:v>3829.6387682867257</c:v>
                </c:pt>
                <c:pt idx="10">
                  <c:v>4932.5395472178134</c:v>
                </c:pt>
                <c:pt idx="11">
                  <c:v>5572.7302552281399</c:v>
                </c:pt>
                <c:pt idx="12">
                  <c:v>5634.8090070977723</c:v>
                </c:pt>
                <c:pt idx="13">
                  <c:v>5179.1379799275537</c:v>
                </c:pt>
                <c:pt idx="14">
                  <c:v>4475.6870247120178</c:v>
                </c:pt>
                <c:pt idx="15">
                  <c:v>3756.1616414651457</c:v>
                </c:pt>
                <c:pt idx="16">
                  <c:v>3051.7546763339874</c:v>
                </c:pt>
                <c:pt idx="17">
                  <c:v>812.2068820981342</c:v>
                </c:pt>
                <c:pt idx="18">
                  <c:v>788.64774460436183</c:v>
                </c:pt>
                <c:pt idx="19">
                  <c:v>764.28211437574123</c:v>
                </c:pt>
                <c:pt idx="20">
                  <c:v>796.75809077065253</c:v>
                </c:pt>
                <c:pt idx="21">
                  <c:v>649.91247953520406</c:v>
                </c:pt>
                <c:pt idx="22">
                  <c:v>596.53582330141205</c:v>
                </c:pt>
                <c:pt idx="23">
                  <c:v>521.84894171499184</c:v>
                </c:pt>
                <c:pt idx="24">
                  <c:v>427.74330239794091</c:v>
                </c:pt>
                <c:pt idx="25">
                  <c:v>330.13490612804588</c:v>
                </c:pt>
                <c:pt idx="26">
                  <c:v>230.27828121036973</c:v>
                </c:pt>
                <c:pt idx="27">
                  <c:v>111.27134343944454</c:v>
                </c:pt>
                <c:pt idx="28">
                  <c:v>6.2752348210619209</c:v>
                </c:pt>
                <c:pt idx="29">
                  <c:v>-67.037942296149581</c:v>
                </c:pt>
                <c:pt idx="30">
                  <c:v>-187.16415866163592</c:v>
                </c:pt>
                <c:pt idx="31">
                  <c:v>-298.58032829636716</c:v>
                </c:pt>
                <c:pt idx="32">
                  <c:v>-420.86920025411933</c:v>
                </c:pt>
                <c:pt idx="33">
                  <c:v>-509.78681368016805</c:v>
                </c:pt>
                <c:pt idx="34">
                  <c:v>-570.56023974446703</c:v>
                </c:pt>
                <c:pt idx="35">
                  <c:v>-604.53637342772663</c:v>
                </c:pt>
                <c:pt idx="36">
                  <c:v>-527.97679951118539</c:v>
                </c:pt>
                <c:pt idx="37">
                  <c:v>-483.1552914923887</c:v>
                </c:pt>
                <c:pt idx="38">
                  <c:v>-377.89733002007699</c:v>
                </c:pt>
                <c:pt idx="39">
                  <c:v>-294.15922402500075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61-4124-9507-4B3DAB0EB71A}"/>
            </c:ext>
          </c:extLst>
        </c:ser>
        <c:ser>
          <c:idx val="1"/>
          <c:order val="1"/>
          <c:tx>
            <c:v>Biosensor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sensores'!$N$23:$N$62</c:f>
              <c:numCache>
                <c:formatCode>General</c:formatCode>
                <c:ptCount val="40"/>
                <c:pt idx="0">
                  <c:v>1602.5708893693068</c:v>
                </c:pt>
                <c:pt idx="1">
                  <c:v>1922.9056401657369</c:v>
                </c:pt>
                <c:pt idx="2">
                  <c:v>2362.4676552703572</c:v>
                </c:pt>
                <c:pt idx="3">
                  <c:v>1267.6948651772539</c:v>
                </c:pt>
                <c:pt idx="4">
                  <c:v>1362.0154786792548</c:v>
                </c:pt>
                <c:pt idx="5">
                  <c:v>1246.2938961002594</c:v>
                </c:pt>
                <c:pt idx="6">
                  <c:v>1718.7539452279836</c:v>
                </c:pt>
                <c:pt idx="7">
                  <c:v>1623.09866796603</c:v>
                </c:pt>
                <c:pt idx="8">
                  <c:v>2028.6474262941069</c:v>
                </c:pt>
                <c:pt idx="9">
                  <c:v>2226.2582297814997</c:v>
                </c:pt>
                <c:pt idx="10">
                  <c:v>2690.109369594601</c:v>
                </c:pt>
                <c:pt idx="11">
                  <c:v>2742.7659986147028</c:v>
                </c:pt>
                <c:pt idx="12">
                  <c:v>2840.4629804287119</c:v>
                </c:pt>
                <c:pt idx="13">
                  <c:v>2820.1472660976942</c:v>
                </c:pt>
                <c:pt idx="14">
                  <c:v>3010.9441799005217</c:v>
                </c:pt>
                <c:pt idx="15">
                  <c:v>2853.7506399093713</c:v>
                </c:pt>
                <c:pt idx="16">
                  <c:v>2750.0332838448298</c:v>
                </c:pt>
                <c:pt idx="17">
                  <c:v>2776.7368426675926</c:v>
                </c:pt>
                <c:pt idx="18">
                  <c:v>2758.7421827596536</c:v>
                </c:pt>
                <c:pt idx="19">
                  <c:v>2420.8690614645766</c:v>
                </c:pt>
                <c:pt idx="20">
                  <c:v>2416.9572409721536</c:v>
                </c:pt>
                <c:pt idx="21">
                  <c:v>2633.9059032052255</c:v>
                </c:pt>
                <c:pt idx="22">
                  <c:v>2337.3741943202062</c:v>
                </c:pt>
                <c:pt idx="23">
                  <c:v>2455.2806750170644</c:v>
                </c:pt>
                <c:pt idx="24">
                  <c:v>2512.5321507394492</c:v>
                </c:pt>
                <c:pt idx="25">
                  <c:v>2424.9494088179381</c:v>
                </c:pt>
                <c:pt idx="26">
                  <c:v>1834.3143880460048</c:v>
                </c:pt>
                <c:pt idx="27">
                  <c:v>1129.147389342259</c:v>
                </c:pt>
                <c:pt idx="28">
                  <c:v>909.93125281407038</c:v>
                </c:pt>
                <c:pt idx="29">
                  <c:v>881.9682775841369</c:v>
                </c:pt>
                <c:pt idx="30">
                  <c:v>1052.3519821497409</c:v>
                </c:pt>
                <c:pt idx="31">
                  <c:v>1142.3396262214321</c:v>
                </c:pt>
                <c:pt idx="32">
                  <c:v>1410.6342045911447</c:v>
                </c:pt>
                <c:pt idx="33">
                  <c:v>1332.1518565645511</c:v>
                </c:pt>
                <c:pt idx="34">
                  <c:v>1307.9017557441211</c:v>
                </c:pt>
                <c:pt idx="35">
                  <c:v>959.61006334119122</c:v>
                </c:pt>
                <c:pt idx="36">
                  <c:v>1190.3712988225479</c:v>
                </c:pt>
                <c:pt idx="37">
                  <c:v>2489.9784300656402</c:v>
                </c:pt>
                <c:pt idx="38">
                  <c:v>1207.5021896240669</c:v>
                </c:pt>
                <c:pt idx="39">
                  <c:v>1819.4407140802191</c:v>
                </c:pt>
              </c:numCache>
            </c:numRef>
          </c:xVal>
          <c:yVal>
            <c:numRef>
              <c:f>'Average sensores'!$O$23:$O$62</c:f>
              <c:numCache>
                <c:formatCode>General</c:formatCode>
                <c:ptCount val="40"/>
                <c:pt idx="0">
                  <c:v>3471.2536590812215</c:v>
                </c:pt>
                <c:pt idx="1">
                  <c:v>58.792557641063993</c:v>
                </c:pt>
                <c:pt idx="2">
                  <c:v>-167.50017654938654</c:v>
                </c:pt>
                <c:pt idx="3">
                  <c:v>473.84561510304121</c:v>
                </c:pt>
                <c:pt idx="4">
                  <c:v>1266.8990136874195</c:v>
                </c:pt>
                <c:pt idx="5">
                  <c:v>1361.3123354141926</c:v>
                </c:pt>
                <c:pt idx="6">
                  <c:v>1970.8676404659459</c:v>
                </c:pt>
                <c:pt idx="7">
                  <c:v>1609.4829860271082</c:v>
                </c:pt>
                <c:pt idx="8">
                  <c:v>1650.8742177887784</c:v>
                </c:pt>
                <c:pt idx="9">
                  <c:v>1397.5566727522869</c:v>
                </c:pt>
                <c:pt idx="10">
                  <c:v>1285.2392396967964</c:v>
                </c:pt>
                <c:pt idx="11">
                  <c:v>986.97670855858428</c:v>
                </c:pt>
                <c:pt idx="12">
                  <c:v>770.87498422052272</c:v>
                </c:pt>
                <c:pt idx="13">
                  <c:v>578.72518244161927</c:v>
                </c:pt>
                <c:pt idx="14">
                  <c:v>457.64801864393166</c:v>
                </c:pt>
                <c:pt idx="15">
                  <c:v>326.78381350830625</c:v>
                </c:pt>
                <c:pt idx="16">
                  <c:v>240.69652820433595</c:v>
                </c:pt>
                <c:pt idx="17">
                  <c:v>-259.75993129660606</c:v>
                </c:pt>
                <c:pt idx="18">
                  <c:v>-255.30342437127706</c:v>
                </c:pt>
                <c:pt idx="19">
                  <c:v>-162.26420823084152</c:v>
                </c:pt>
                <c:pt idx="20">
                  <c:v>-127.00495934232684</c:v>
                </c:pt>
                <c:pt idx="21">
                  <c:v>-186.11304514378662</c:v>
                </c:pt>
                <c:pt idx="22">
                  <c:v>-201.36279737411419</c:v>
                </c:pt>
                <c:pt idx="23">
                  <c:v>-134.08157190189917</c:v>
                </c:pt>
                <c:pt idx="24">
                  <c:v>-135.05612399624533</c:v>
                </c:pt>
                <c:pt idx="25">
                  <c:v>-51.977362598806941</c:v>
                </c:pt>
                <c:pt idx="26">
                  <c:v>-38.185096563424061</c:v>
                </c:pt>
                <c:pt idx="27">
                  <c:v>-47.825028655567188</c:v>
                </c:pt>
                <c:pt idx="28">
                  <c:v>10.148576076802962</c:v>
                </c:pt>
                <c:pt idx="29">
                  <c:v>-65.268358388203751</c:v>
                </c:pt>
                <c:pt idx="30">
                  <c:v>-64.059717217641889</c:v>
                </c:pt>
                <c:pt idx="31">
                  <c:v>-24.787348034524559</c:v>
                </c:pt>
                <c:pt idx="32">
                  <c:v>60.672355468674851</c:v>
                </c:pt>
                <c:pt idx="33">
                  <c:v>10.350119542204011</c:v>
                </c:pt>
                <c:pt idx="34">
                  <c:v>-203.61035022780112</c:v>
                </c:pt>
                <c:pt idx="35">
                  <c:v>10.678252101089052</c:v>
                </c:pt>
                <c:pt idx="36">
                  <c:v>-165.97674588533806</c:v>
                </c:pt>
                <c:pt idx="37">
                  <c:v>-17.952538211016943</c:v>
                </c:pt>
                <c:pt idx="38">
                  <c:v>3.0488728260892848</c:v>
                </c:pt>
                <c:pt idx="39">
                  <c:v>-50.938648113798763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61-4124-9507-4B3DAB0EB71A}"/>
            </c:ext>
          </c:extLst>
        </c:ser>
        <c:ser>
          <c:idx val="2"/>
          <c:order val="2"/>
          <c:tx>
            <c:v>Biosensor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sensores'!$X$23:$X$62</c:f>
              <c:numCache>
                <c:formatCode>General</c:formatCode>
                <c:ptCount val="40"/>
                <c:pt idx="0">
                  <c:v>1305.0787362552469</c:v>
                </c:pt>
                <c:pt idx="1">
                  <c:v>2122.3543902387532</c:v>
                </c:pt>
                <c:pt idx="2">
                  <c:v>2481.7505570255776</c:v>
                </c:pt>
                <c:pt idx="3">
                  <c:v>2389.3860394212979</c:v>
                </c:pt>
                <c:pt idx="4">
                  <c:v>2366.9612274398078</c:v>
                </c:pt>
                <c:pt idx="5">
                  <c:v>2777.7215560677514</c:v>
                </c:pt>
                <c:pt idx="6">
                  <c:v>3486.8695975442442</c:v>
                </c:pt>
                <c:pt idx="7">
                  <c:v>4276.0019403509468</c:v>
                </c:pt>
                <c:pt idx="8">
                  <c:v>5391.9429454288211</c:v>
                </c:pt>
                <c:pt idx="9">
                  <c:v>6083.9154037000144</c:v>
                </c:pt>
                <c:pt idx="10">
                  <c:v>6520.2673885982176</c:v>
                </c:pt>
                <c:pt idx="11">
                  <c:v>6860.4571661475466</c:v>
                </c:pt>
                <c:pt idx="12">
                  <c:v>7018.6661334380042</c:v>
                </c:pt>
                <c:pt idx="13">
                  <c:v>7150.3360726172741</c:v>
                </c:pt>
                <c:pt idx="14">
                  <c:v>7208.3128070913581</c:v>
                </c:pt>
                <c:pt idx="15">
                  <c:v>7238.9134181128575</c:v>
                </c:pt>
                <c:pt idx="16">
                  <c:v>7227.8872302607861</c:v>
                </c:pt>
                <c:pt idx="17">
                  <c:v>7932.9377566983294</c:v>
                </c:pt>
                <c:pt idx="18">
                  <c:v>7591.452329588652</c:v>
                </c:pt>
                <c:pt idx="19">
                  <c:v>7422.1798114397534</c:v>
                </c:pt>
                <c:pt idx="20">
                  <c:v>7364.3465544909332</c:v>
                </c:pt>
                <c:pt idx="21">
                  <c:v>7039.7810397169651</c:v>
                </c:pt>
                <c:pt idx="22">
                  <c:v>7081.5376319704119</c:v>
                </c:pt>
                <c:pt idx="23">
                  <c:v>7149.733634750387</c:v>
                </c:pt>
                <c:pt idx="24">
                  <c:v>7252.1898415181777</c:v>
                </c:pt>
                <c:pt idx="25">
                  <c:v>7514.7575108377423</c:v>
                </c:pt>
                <c:pt idx="26">
                  <c:v>7518.5804336128476</c:v>
                </c:pt>
                <c:pt idx="27">
                  <c:v>7978.5785839657638</c:v>
                </c:pt>
                <c:pt idx="28">
                  <c:v>8325.1856010138126</c:v>
                </c:pt>
                <c:pt idx="29">
                  <c:v>8722.0790157043557</c:v>
                </c:pt>
                <c:pt idx="30">
                  <c:v>9149.7300250497265</c:v>
                </c:pt>
                <c:pt idx="31">
                  <c:v>9995.9794001451264</c:v>
                </c:pt>
                <c:pt idx="32">
                  <c:v>10569.305948428442</c:v>
                </c:pt>
                <c:pt idx="33">
                  <c:v>11496.928829360439</c:v>
                </c:pt>
                <c:pt idx="34">
                  <c:v>11390.331050991294</c:v>
                </c:pt>
                <c:pt idx="35">
                  <c:v>10442.398694393178</c:v>
                </c:pt>
                <c:pt idx="36">
                  <c:v>14372.003480097646</c:v>
                </c:pt>
                <c:pt idx="37">
                  <c:v>15687.039008348162</c:v>
                </c:pt>
                <c:pt idx="38">
                  <c:v>16652.984081507544</c:v>
                </c:pt>
                <c:pt idx="39">
                  <c:v>17225.567115218561</c:v>
                </c:pt>
              </c:numCache>
            </c:numRef>
          </c:xVal>
          <c:yVal>
            <c:numRef>
              <c:f>'Average sensores'!$Y$23:$Y$62</c:f>
              <c:numCache>
                <c:formatCode>General</c:formatCode>
                <c:ptCount val="40"/>
                <c:pt idx="0">
                  <c:v>3497.536219588756</c:v>
                </c:pt>
                <c:pt idx="1">
                  <c:v>34.81205836351063</c:v>
                </c:pt>
                <c:pt idx="2">
                  <c:v>-1572.8149145916248</c:v>
                </c:pt>
                <c:pt idx="3">
                  <c:v>-2366.4955364906659</c:v>
                </c:pt>
                <c:pt idx="4">
                  <c:v>-878.21404039489539</c:v>
                </c:pt>
                <c:pt idx="5">
                  <c:v>395.74975630058913</c:v>
                </c:pt>
                <c:pt idx="6">
                  <c:v>1329.4603255996165</c:v>
                </c:pt>
                <c:pt idx="7">
                  <c:v>1823.320923308954</c:v>
                </c:pt>
                <c:pt idx="8">
                  <c:v>1900.7379930544214</c:v>
                </c:pt>
                <c:pt idx="9">
                  <c:v>1693.8095236326308</c:v>
                </c:pt>
                <c:pt idx="10">
                  <c:v>1366.948182858272</c:v>
                </c:pt>
                <c:pt idx="11">
                  <c:v>1048.0694304307654</c:v>
                </c:pt>
                <c:pt idx="12">
                  <c:v>770.81587826507348</c:v>
                </c:pt>
                <c:pt idx="13">
                  <c:v>528.31620155245844</c:v>
                </c:pt>
                <c:pt idx="14">
                  <c:v>336.79837556947717</c:v>
                </c:pt>
                <c:pt idx="15">
                  <c:v>162.97022967916047</c:v>
                </c:pt>
                <c:pt idx="16">
                  <c:v>40.419468027393187</c:v>
                </c:pt>
                <c:pt idx="17">
                  <c:v>-5161.2079053695234</c:v>
                </c:pt>
                <c:pt idx="18">
                  <c:v>-3869.6695410607931</c:v>
                </c:pt>
                <c:pt idx="19">
                  <c:v>-3017.7635138877495</c:v>
                </c:pt>
                <c:pt idx="20">
                  <c:v>-2549.8339981407689</c:v>
                </c:pt>
                <c:pt idx="21">
                  <c:v>-1898.3654098160926</c:v>
                </c:pt>
                <c:pt idx="22">
                  <c:v>-1501.4470383473683</c:v>
                </c:pt>
                <c:pt idx="23">
                  <c:v>-1147.1412384627097</c:v>
                </c:pt>
                <c:pt idx="24">
                  <c:v>-787.22534792699889</c:v>
                </c:pt>
                <c:pt idx="25">
                  <c:v>-431.48805499246646</c:v>
                </c:pt>
                <c:pt idx="26">
                  <c:v>-44.631162461606664</c:v>
                </c:pt>
                <c:pt idx="27">
                  <c:v>214.17354261030891</c:v>
                </c:pt>
                <c:pt idx="28">
                  <c:v>588.65185605039994</c:v>
                </c:pt>
                <c:pt idx="29">
                  <c:v>902.1427873834084</c:v>
                </c:pt>
                <c:pt idx="30">
                  <c:v>843.52595043359599</c:v>
                </c:pt>
                <c:pt idx="31">
                  <c:v>1585.3597218265234</c:v>
                </c:pt>
                <c:pt idx="32">
                  <c:v>1994.9192314231768</c:v>
                </c:pt>
                <c:pt idx="33">
                  <c:v>2208.0493073405582</c:v>
                </c:pt>
                <c:pt idx="34">
                  <c:v>1931.2326461409414</c:v>
                </c:pt>
                <c:pt idx="35">
                  <c:v>3548.8110877072177</c:v>
                </c:pt>
                <c:pt idx="36">
                  <c:v>2599.3230112966166</c:v>
                </c:pt>
                <c:pt idx="37">
                  <c:v>4176.7547206222762</c:v>
                </c:pt>
                <c:pt idx="38">
                  <c:v>4209.9582382310891</c:v>
                </c:pt>
                <c:pt idx="39">
                  <c:v>3645.8586044699937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161-4124-9507-4B3DAB0EB71A}"/>
            </c:ext>
          </c:extLst>
        </c:ser>
        <c:ser>
          <c:idx val="3"/>
          <c:order val="3"/>
          <c:tx>
            <c:v>Biosensor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sensores'!$AH$23:$AH$62</c:f>
              <c:numCache>
                <c:formatCode>General</c:formatCode>
                <c:ptCount val="40"/>
                <c:pt idx="0">
                  <c:v>2358.2579767771531</c:v>
                </c:pt>
                <c:pt idx="1">
                  <c:v>2286.2099917012329</c:v>
                </c:pt>
                <c:pt idx="2">
                  <c:v>3897.407746355515</c:v>
                </c:pt>
                <c:pt idx="3">
                  <c:v>8759.7704009943391</c:v>
                </c:pt>
                <c:pt idx="4">
                  <c:v>6865.4827054796533</c:v>
                </c:pt>
                <c:pt idx="5">
                  <c:v>6349.6368924951339</c:v>
                </c:pt>
                <c:pt idx="6">
                  <c:v>6510.4640404026659</c:v>
                </c:pt>
                <c:pt idx="7">
                  <c:v>7441.8477781197853</c:v>
                </c:pt>
                <c:pt idx="8">
                  <c:v>11272.937408949139</c:v>
                </c:pt>
                <c:pt idx="9">
                  <c:v>15248.908237259049</c:v>
                </c:pt>
                <c:pt idx="10">
                  <c:v>19266.355377595086</c:v>
                </c:pt>
                <c:pt idx="11">
                  <c:v>23393.048225438506</c:v>
                </c:pt>
                <c:pt idx="12">
                  <c:v>27525.776198443997</c:v>
                </c:pt>
                <c:pt idx="13">
                  <c:v>31718.621598775102</c:v>
                </c:pt>
                <c:pt idx="14">
                  <c:v>35423.08368391548</c:v>
                </c:pt>
                <c:pt idx="16">
                  <c:v>39819.41604384168</c:v>
                </c:pt>
                <c:pt idx="17">
                  <c:v>43953.890963736572</c:v>
                </c:pt>
                <c:pt idx="18">
                  <c:v>41126.268535902243</c:v>
                </c:pt>
                <c:pt idx="19">
                  <c:v>38010.342950747065</c:v>
                </c:pt>
                <c:pt idx="20">
                  <c:v>32653.148826385848</c:v>
                </c:pt>
                <c:pt idx="21">
                  <c:v>31755.551016410787</c:v>
                </c:pt>
                <c:pt idx="22">
                  <c:v>29171.817142258864</c:v>
                </c:pt>
                <c:pt idx="23">
                  <c:v>27212.451828577385</c:v>
                </c:pt>
                <c:pt idx="24">
                  <c:v>25685.637493814393</c:v>
                </c:pt>
                <c:pt idx="25">
                  <c:v>24416.520055248111</c:v>
                </c:pt>
                <c:pt idx="26">
                  <c:v>23297.85321208421</c:v>
                </c:pt>
                <c:pt idx="27">
                  <c:v>22253.155024020751</c:v>
                </c:pt>
                <c:pt idx="28">
                  <c:v>21309.35367705626</c:v>
                </c:pt>
                <c:pt idx="29">
                  <c:v>20194.071729296917</c:v>
                </c:pt>
                <c:pt idx="30">
                  <c:v>19325.214681725778</c:v>
                </c:pt>
                <c:pt idx="31">
                  <c:v>18522.875430938348</c:v>
                </c:pt>
                <c:pt idx="32">
                  <c:v>17238.73760645634</c:v>
                </c:pt>
                <c:pt idx="33">
                  <c:v>16229.974752922286</c:v>
                </c:pt>
                <c:pt idx="34">
                  <c:v>15260.316778552778</c:v>
                </c:pt>
                <c:pt idx="35">
                  <c:v>14532.086909851912</c:v>
                </c:pt>
                <c:pt idx="36">
                  <c:v>13403.796587028784</c:v>
                </c:pt>
                <c:pt idx="37">
                  <c:v>12723.61604038169</c:v>
                </c:pt>
                <c:pt idx="38">
                  <c:v>11951.484669650648</c:v>
                </c:pt>
                <c:pt idx="39">
                  <c:v>11409.638288590069</c:v>
                </c:pt>
              </c:numCache>
            </c:numRef>
          </c:xVal>
          <c:yVal>
            <c:numRef>
              <c:f>'Average sensores'!$AI$23:$AI$62</c:f>
              <c:numCache>
                <c:formatCode>General</c:formatCode>
                <c:ptCount val="40"/>
                <c:pt idx="0">
                  <c:v>4255.3838922991199</c:v>
                </c:pt>
                <c:pt idx="1">
                  <c:v>557.83630764233385</c:v>
                </c:pt>
                <c:pt idx="2">
                  <c:v>-931.90965868821718</c:v>
                </c:pt>
                <c:pt idx="3">
                  <c:v>-8788.5148752283258</c:v>
                </c:pt>
                <c:pt idx="4">
                  <c:v>-4838.8494159338406</c:v>
                </c:pt>
                <c:pt idx="5">
                  <c:v>-1026.6969745375982</c:v>
                </c:pt>
                <c:pt idx="6">
                  <c:v>2725.552630270116</c:v>
                </c:pt>
                <c:pt idx="7">
                  <c:v>6076.9207452668024</c:v>
                </c:pt>
                <c:pt idx="8">
                  <c:v>10092.000795677512</c:v>
                </c:pt>
                <c:pt idx="9">
                  <c:v>12804.086870495899</c:v>
                </c:pt>
                <c:pt idx="10">
                  <c:v>14288.032849487925</c:v>
                </c:pt>
                <c:pt idx="11">
                  <c:v>14996.728478433535</c:v>
                </c:pt>
                <c:pt idx="12">
                  <c:v>15035.085767912853</c:v>
                </c:pt>
                <c:pt idx="13">
                  <c:v>14220.122145105121</c:v>
                </c:pt>
                <c:pt idx="14">
                  <c:v>12419.430621370595</c:v>
                </c:pt>
                <c:pt idx="16">
                  <c:v>6041.4063005756088</c:v>
                </c:pt>
                <c:pt idx="17">
                  <c:v>-20023.976445237557</c:v>
                </c:pt>
                <c:pt idx="18">
                  <c:v>-16550.827175875384</c:v>
                </c:pt>
                <c:pt idx="19">
                  <c:v>-13820.918050427177</c:v>
                </c:pt>
                <c:pt idx="20">
                  <c:v>-11218.871049354988</c:v>
                </c:pt>
                <c:pt idx="21">
                  <c:v>-8778.3571863531179</c:v>
                </c:pt>
                <c:pt idx="22">
                  <c:v>-6648.90729936763</c:v>
                </c:pt>
                <c:pt idx="23">
                  <c:v>-4953.6224156074122</c:v>
                </c:pt>
                <c:pt idx="24">
                  <c:v>-3613.1650018427486</c:v>
                </c:pt>
                <c:pt idx="25">
                  <c:v>-2635.2819151458662</c:v>
                </c:pt>
                <c:pt idx="26">
                  <c:v>-1923.7117484051071</c:v>
                </c:pt>
                <c:pt idx="27">
                  <c:v>-1449.7664575336589</c:v>
                </c:pt>
                <c:pt idx="28">
                  <c:v>-1145.6005981206101</c:v>
                </c:pt>
                <c:pt idx="29">
                  <c:v>-864.49229700774811</c:v>
                </c:pt>
                <c:pt idx="30">
                  <c:v>-736.44494708843638</c:v>
                </c:pt>
                <c:pt idx="31">
                  <c:v>-802.4765817897345</c:v>
                </c:pt>
                <c:pt idx="32">
                  <c:v>-747.93463236641128</c:v>
                </c:pt>
                <c:pt idx="33">
                  <c:v>-805.6271544187058</c:v>
                </c:pt>
                <c:pt idx="34">
                  <c:v>-749.55744084289381</c:v>
                </c:pt>
                <c:pt idx="35">
                  <c:v>-818.22536622049813</c:v>
                </c:pt>
                <c:pt idx="36">
                  <c:v>-832.10478841473605</c:v>
                </c:pt>
                <c:pt idx="37">
                  <c:v>-789.81665136329559</c:v>
                </c:pt>
                <c:pt idx="38">
                  <c:v>-780.37314719535721</c:v>
                </c:pt>
                <c:pt idx="39">
                  <c:v>-886.46393678372965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161-4124-9507-4B3DAB0EB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759640"/>
        <c:axId val="1030761936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v>60%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'Average sensores'!$L$23:$L$62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1192.0211632630778</c:v>
                      </c:pt>
                      <c:pt idx="1">
                        <c:v>830.73574719185979</c:v>
                      </c:pt>
                      <c:pt idx="2">
                        <c:v>1122.9491747481293</c:v>
                      </c:pt>
                      <c:pt idx="3">
                        <c:v>1506.5248032549891</c:v>
                      </c:pt>
                      <c:pt idx="4">
                        <c:v>1667.8679834291477</c:v>
                      </c:pt>
                      <c:pt idx="5">
                        <c:v>1866.9708464516743</c:v>
                      </c:pt>
                      <c:pt idx="6">
                        <c:v>2156.3381196779796</c:v>
                      </c:pt>
                      <c:pt idx="7">
                        <c:v>2597.6702185821036</c:v>
                      </c:pt>
                      <c:pt idx="8">
                        <c:v>3374.6965257312222</c:v>
                      </c:pt>
                      <c:pt idx="9">
                        <c:v>4176.1151144333517</c:v>
                      </c:pt>
                      <c:pt idx="10">
                        <c:v>5082.6729920238158</c:v>
                      </c:pt>
                      <c:pt idx="11">
                        <c:v>5969.4821625875775</c:v>
                      </c:pt>
                      <c:pt idx="12">
                        <c:v>6752.7432407320002</c:v>
                      </c:pt>
                      <c:pt idx="13">
                        <c:v>7434.4119414308097</c:v>
                      </c:pt>
                      <c:pt idx="14">
                        <c:v>7979.8328403713394</c:v>
                      </c:pt>
                      <c:pt idx="15">
                        <c:v>8437.868315669908</c:v>
                      </c:pt>
                      <c:pt idx="16">
                        <c:v>8825.5001445082762</c:v>
                      </c:pt>
                      <c:pt idx="17">
                        <c:v>9303.2745906318469</c:v>
                      </c:pt>
                      <c:pt idx="18">
                        <c:v>9568.4201100724731</c:v>
                      </c:pt>
                      <c:pt idx="19">
                        <c:v>9855.9315459594218</c:v>
                      </c:pt>
                      <c:pt idx="20">
                        <c:v>10523.920130147088</c:v>
                      </c:pt>
                      <c:pt idx="21">
                        <c:v>10425.545657395922</c:v>
                      </c:pt>
                      <c:pt idx="22">
                        <c:v>10822.886334705039</c:v>
                      </c:pt>
                      <c:pt idx="23">
                        <c:v>11244.706467819557</c:v>
                      </c:pt>
                      <c:pt idx="24">
                        <c:v>11792.030630659021</c:v>
                      </c:pt>
                      <c:pt idx="25">
                        <c:v>12415.146247528486</c:v>
                      </c:pt>
                      <c:pt idx="26">
                        <c:v>13115.973155314259</c:v>
                      </c:pt>
                      <c:pt idx="27">
                        <c:v>13933.00221536808</c:v>
                      </c:pt>
                      <c:pt idx="28">
                        <c:v>14794.124216067938</c:v>
                      </c:pt>
                      <c:pt idx="29">
                        <c:v>15730.16451645435</c:v>
                      </c:pt>
                      <c:pt idx="30">
                        <c:v>16633.932991480859</c:v>
                      </c:pt>
                      <c:pt idx="31">
                        <c:v>17692.843105643286</c:v>
                      </c:pt>
                      <c:pt idx="32">
                        <c:v>18439.747127654136</c:v>
                      </c:pt>
                      <c:pt idx="33">
                        <c:v>19161.219962948733</c:v>
                      </c:pt>
                      <c:pt idx="34">
                        <c:v>19485.744160345734</c:v>
                      </c:pt>
                      <c:pt idx="35">
                        <c:v>19250.310308712269</c:v>
                      </c:pt>
                      <c:pt idx="36">
                        <c:v>18778.871809027882</c:v>
                      </c:pt>
                      <c:pt idx="37">
                        <c:v>18956.308802152405</c:v>
                      </c:pt>
                      <c:pt idx="38">
                        <c:v>17275.607072399693</c:v>
                      </c:pt>
                      <c:pt idx="39">
                        <c:v>17732.791420119425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'Average sensores'!$M$23:$M$62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-688.36398468933862</c:v>
                      </c:pt>
                      <c:pt idx="1">
                        <c:v>156.86610602770529</c:v>
                      </c:pt>
                      <c:pt idx="2">
                        <c:v>284.12389038310278</c:v>
                      </c:pt>
                      <c:pt idx="3">
                        <c:v>765.33240899728526</c:v>
                      </c:pt>
                      <c:pt idx="4">
                        <c:v>1048.8033107595511</c:v>
                      </c:pt>
                      <c:pt idx="5">
                        <c:v>1408.3921848754292</c:v>
                      </c:pt>
                      <c:pt idx="6">
                        <c:v>1886.7316065749974</c:v>
                      </c:pt>
                      <c:pt idx="7">
                        <c:v>2337.4720629141184</c:v>
                      </c:pt>
                      <c:pt idx="8">
                        <c:v>2887.4742327944987</c:v>
                      </c:pt>
                      <c:pt idx="9">
                        <c:v>3233.9806926581937</c:v>
                      </c:pt>
                      <c:pt idx="10">
                        <c:v>3364.5754271056162</c:v>
                      </c:pt>
                      <c:pt idx="11">
                        <c:v>3316.2195440043961</c:v>
                      </c:pt>
                      <c:pt idx="12">
                        <c:v>3155.4903694521367</c:v>
                      </c:pt>
                      <c:pt idx="13">
                        <c:v>2922.4933072440767</c:v>
                      </c:pt>
                      <c:pt idx="14">
                        <c:v>2688.7957669808752</c:v>
                      </c:pt>
                      <c:pt idx="15">
                        <c:v>2480.8843899377162</c:v>
                      </c:pt>
                      <c:pt idx="16">
                        <c:v>2327.4716112100823</c:v>
                      </c:pt>
                      <c:pt idx="17">
                        <c:v>1615.3713753429672</c:v>
                      </c:pt>
                      <c:pt idx="18">
                        <c:v>1737.3130599636352</c:v>
                      </c:pt>
                      <c:pt idx="19">
                        <c:v>1882.1257957123044</c:v>
                      </c:pt>
                      <c:pt idx="20">
                        <c:v>2930.230870719759</c:v>
                      </c:pt>
                      <c:pt idx="21">
                        <c:v>2262.1885913181645</c:v>
                      </c:pt>
                      <c:pt idx="22">
                        <c:v>2464.6263365416271</c:v>
                      </c:pt>
                      <c:pt idx="23">
                        <c:v>2699.3252100655754</c:v>
                      </c:pt>
                      <c:pt idx="24">
                        <c:v>2924.6425417056571</c:v>
                      </c:pt>
                      <c:pt idx="25">
                        <c:v>3168.8126121912596</c:v>
                      </c:pt>
                      <c:pt idx="26">
                        <c:v>3396.6148974964299</c:v>
                      </c:pt>
                      <c:pt idx="27">
                        <c:v>3558.8419113295117</c:v>
                      </c:pt>
                      <c:pt idx="28">
                        <c:v>3615.215306228652</c:v>
                      </c:pt>
                      <c:pt idx="29">
                        <c:v>3642.2490747390716</c:v>
                      </c:pt>
                      <c:pt idx="30">
                        <c:v>3539.2498742238095</c:v>
                      </c:pt>
                      <c:pt idx="31">
                        <c:v>3165.0120793233918</c:v>
                      </c:pt>
                      <c:pt idx="32">
                        <c:v>2683.1804652833057</c:v>
                      </c:pt>
                      <c:pt idx="33">
                        <c:v>1945.6344532800561</c:v>
                      </c:pt>
                      <c:pt idx="34">
                        <c:v>1118.2210127753026</c:v>
                      </c:pt>
                      <c:pt idx="35">
                        <c:v>-35.818616623755339</c:v>
                      </c:pt>
                      <c:pt idx="36">
                        <c:v>-898.0070842046008</c:v>
                      </c:pt>
                      <c:pt idx="37">
                        <c:v>-2612.0616500011292</c:v>
                      </c:pt>
                      <c:pt idx="38">
                        <c:v>-3306.8846772462798</c:v>
                      </c:pt>
                      <c:pt idx="39">
                        <c:v>-4967.2099788091873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6161-4124-9507-4B3DAB0EB71A}"/>
                  </c:ext>
                </c:extLst>
              </c15:ser>
            </c15:filteredScatterSeries>
          </c:ext>
        </c:extLst>
      </c:scatterChart>
      <c:valAx>
        <c:axId val="1030759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761936"/>
        <c:crosses val="autoZero"/>
        <c:crossBetween val="midCat"/>
      </c:valAx>
      <c:valAx>
        <c:axId val="103076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759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15%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Biosensor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sensores'!$F$23:$F$62</c:f>
              <c:numCache>
                <c:formatCode>General</c:formatCode>
                <c:ptCount val="40"/>
                <c:pt idx="0">
                  <c:v>364.25049906986982</c:v>
                </c:pt>
                <c:pt idx="1">
                  <c:v>1646.8321452922046</c:v>
                </c:pt>
                <c:pt idx="2">
                  <c:v>1491.3467234995601</c:v>
                </c:pt>
                <c:pt idx="3">
                  <c:v>2110.2852519745406</c:v>
                </c:pt>
                <c:pt idx="4">
                  <c:v>2655.1142306175916</c:v>
                </c:pt>
                <c:pt idx="5">
                  <c:v>3276.506844670901</c:v>
                </c:pt>
                <c:pt idx="6">
                  <c:v>4112.3032765471244</c:v>
                </c:pt>
                <c:pt idx="7">
                  <c:v>5016.8795977596828</c:v>
                </c:pt>
                <c:pt idx="8">
                  <c:v>6326.421044473147</c:v>
                </c:pt>
                <c:pt idx="9">
                  <c:v>7332.8148825042063</c:v>
                </c:pt>
                <c:pt idx="10">
                  <c:v>8012.980004469181</c:v>
                </c:pt>
                <c:pt idx="11">
                  <c:v>8591.3701930475563</c:v>
                </c:pt>
                <c:pt idx="12">
                  <c:v>9401.0232560479217</c:v>
                </c:pt>
                <c:pt idx="13">
                  <c:v>9740.0720263280364</c:v>
                </c:pt>
                <c:pt idx="14">
                  <c:v>9997.287556292833</c:v>
                </c:pt>
                <c:pt idx="15">
                  <c:v>10304.773846495755</c:v>
                </c:pt>
                <c:pt idx="16">
                  <c:v>10856.045814912422</c:v>
                </c:pt>
                <c:pt idx="17">
                  <c:v>11402.628900180422</c:v>
                </c:pt>
                <c:pt idx="18">
                  <c:v>11546.325089765121</c:v>
                </c:pt>
                <c:pt idx="19">
                  <c:v>11606.765373011869</c:v>
                </c:pt>
                <c:pt idx="20">
                  <c:v>14484.705631187806</c:v>
                </c:pt>
                <c:pt idx="21">
                  <c:v>12433.858436135455</c:v>
                </c:pt>
                <c:pt idx="22">
                  <c:v>12730.758870157466</c:v>
                </c:pt>
                <c:pt idx="23">
                  <c:v>12786.185395017439</c:v>
                </c:pt>
                <c:pt idx="24">
                  <c:v>13068.324604888914</c:v>
                </c:pt>
                <c:pt idx="25">
                  <c:v>13283.692202694496</c:v>
                </c:pt>
                <c:pt idx="26">
                  <c:v>13882.490770495247</c:v>
                </c:pt>
                <c:pt idx="27">
                  <c:v>14029.811300865344</c:v>
                </c:pt>
                <c:pt idx="28">
                  <c:v>14468.847231178423</c:v>
                </c:pt>
                <c:pt idx="29">
                  <c:v>14513.324203901955</c:v>
                </c:pt>
                <c:pt idx="30">
                  <c:v>14588.816477430268</c:v>
                </c:pt>
                <c:pt idx="31">
                  <c:v>14675.244937124693</c:v>
                </c:pt>
                <c:pt idx="32">
                  <c:v>15015.694153752853</c:v>
                </c:pt>
                <c:pt idx="33">
                  <c:v>15090.832241835418</c:v>
                </c:pt>
                <c:pt idx="34">
                  <c:v>16426.096863894549</c:v>
                </c:pt>
                <c:pt idx="35">
                  <c:v>15577.248039650432</c:v>
                </c:pt>
                <c:pt idx="36">
                  <c:v>15931.283765693039</c:v>
                </c:pt>
                <c:pt idx="37">
                  <c:v>16801.183285820898</c:v>
                </c:pt>
                <c:pt idx="38">
                  <c:v>16074.376885236929</c:v>
                </c:pt>
                <c:pt idx="39">
                  <c:v>13719.832963682557</c:v>
                </c:pt>
              </c:numCache>
            </c:numRef>
          </c:xVal>
          <c:yVal>
            <c:numRef>
              <c:f>'Average sensores'!$G$23:$G$62</c:f>
              <c:numCache>
                <c:formatCode>General</c:formatCode>
                <c:ptCount val="40"/>
                <c:pt idx="0">
                  <c:v>3102.5869969672335</c:v>
                </c:pt>
                <c:pt idx="1">
                  <c:v>-224.69971393237554</c:v>
                </c:pt>
                <c:pt idx="2">
                  <c:v>-573.35390001755911</c:v>
                </c:pt>
                <c:pt idx="3">
                  <c:v>258.17562666342747</c:v>
                </c:pt>
                <c:pt idx="4">
                  <c:v>1240.9571304456522</c:v>
                </c:pt>
                <c:pt idx="5">
                  <c:v>2034.5103865829042</c:v>
                </c:pt>
                <c:pt idx="6">
                  <c:v>2739.0321432076398</c:v>
                </c:pt>
                <c:pt idx="7">
                  <c:v>3044.9939905649317</c:v>
                </c:pt>
                <c:pt idx="8">
                  <c:v>3143.2707779428629</c:v>
                </c:pt>
                <c:pt idx="9">
                  <c:v>3014.9951749839101</c:v>
                </c:pt>
                <c:pt idx="10">
                  <c:v>2733.5330374141017</c:v>
                </c:pt>
                <c:pt idx="11">
                  <c:v>2460.762621891889</c:v>
                </c:pt>
                <c:pt idx="12">
                  <c:v>2263.8601000358849</c:v>
                </c:pt>
                <c:pt idx="13">
                  <c:v>2038.4836640648407</c:v>
                </c:pt>
                <c:pt idx="14">
                  <c:v>1819.5464892390169</c:v>
                </c:pt>
                <c:pt idx="15">
                  <c:v>1698.9270269832634</c:v>
                </c:pt>
                <c:pt idx="16">
                  <c:v>1646.2144868132812</c:v>
                </c:pt>
                <c:pt idx="17">
                  <c:v>-1245.7732161761844</c:v>
                </c:pt>
                <c:pt idx="18">
                  <c:v>-528.27497955997762</c:v>
                </c:pt>
                <c:pt idx="19">
                  <c:v>-100.33233900260629</c:v>
                </c:pt>
                <c:pt idx="20">
                  <c:v>2393.3454026670024</c:v>
                </c:pt>
                <c:pt idx="21">
                  <c:v>477.42601478891368</c:v>
                </c:pt>
                <c:pt idx="22">
                  <c:v>646.51994701745355</c:v>
                </c:pt>
                <c:pt idx="23">
                  <c:v>743.48160501527025</c:v>
                </c:pt>
                <c:pt idx="24">
                  <c:v>892.59358497586027</c:v>
                </c:pt>
                <c:pt idx="25">
                  <c:v>962.93997742947363</c:v>
                </c:pt>
                <c:pt idx="26">
                  <c:v>986.02907738177623</c:v>
                </c:pt>
                <c:pt idx="27">
                  <c:v>1371.6484118109597</c:v>
                </c:pt>
                <c:pt idx="28">
                  <c:v>1000.5144839916579</c:v>
                </c:pt>
                <c:pt idx="29">
                  <c:v>977.33300938291995</c:v>
                </c:pt>
                <c:pt idx="30">
                  <c:v>860.91342294337801</c:v>
                </c:pt>
                <c:pt idx="31">
                  <c:v>830.146064300685</c:v>
                </c:pt>
                <c:pt idx="32">
                  <c:v>564.76354828121555</c:v>
                </c:pt>
                <c:pt idx="33">
                  <c:v>367.76704643732205</c:v>
                </c:pt>
                <c:pt idx="34">
                  <c:v>435.96781399768156</c:v>
                </c:pt>
                <c:pt idx="35">
                  <c:v>-378.03487959178955</c:v>
                </c:pt>
                <c:pt idx="36">
                  <c:v>-579.25275186909346</c:v>
                </c:pt>
                <c:pt idx="37">
                  <c:v>-1208.132647345617</c:v>
                </c:pt>
                <c:pt idx="38">
                  <c:v>-625.60060641360451</c:v>
                </c:pt>
                <c:pt idx="39">
                  <c:v>-1478.2850266366213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79-4D95-92F5-449C99E481CC}"/>
            </c:ext>
          </c:extLst>
        </c:ser>
        <c:ser>
          <c:idx val="1"/>
          <c:order val="1"/>
          <c:tx>
            <c:v>Biosensor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sensores'!$P$23:$P$62</c:f>
              <c:numCache>
                <c:formatCode>General</c:formatCode>
                <c:ptCount val="40"/>
                <c:pt idx="0">
                  <c:v>1022.1846101786543</c:v>
                </c:pt>
                <c:pt idx="1">
                  <c:v>2001.2234835085026</c:v>
                </c:pt>
                <c:pt idx="2">
                  <c:v>1974.037400299125</c:v>
                </c:pt>
                <c:pt idx="3">
                  <c:v>3372.7244246311971</c:v>
                </c:pt>
                <c:pt idx="4">
                  <c:v>4596.8026065259282</c:v>
                </c:pt>
                <c:pt idx="5">
                  <c:v>5618.5587884336564</c:v>
                </c:pt>
                <c:pt idx="6">
                  <c:v>7080.4112551664539</c:v>
                </c:pt>
                <c:pt idx="7">
                  <c:v>9477.5451603615238</c:v>
                </c:pt>
                <c:pt idx="8">
                  <c:v>14763.00813591732</c:v>
                </c:pt>
                <c:pt idx="9">
                  <c:v>18120.498829680178</c:v>
                </c:pt>
                <c:pt idx="10">
                  <c:v>20134.889392043966</c:v>
                </c:pt>
                <c:pt idx="11">
                  <c:v>21692.863299110559</c:v>
                </c:pt>
                <c:pt idx="12">
                  <c:v>22755.294878742709</c:v>
                </c:pt>
                <c:pt idx="13">
                  <c:v>23520.15217858172</c:v>
                </c:pt>
                <c:pt idx="14">
                  <c:v>24125.825068147671</c:v>
                </c:pt>
                <c:pt idx="16">
                  <c:v>24686.878995877185</c:v>
                </c:pt>
                <c:pt idx="17">
                  <c:v>25371.288230906383</c:v>
                </c:pt>
                <c:pt idx="18">
                  <c:v>25091.843662455867</c:v>
                </c:pt>
                <c:pt idx="19">
                  <c:v>24410.386045859294</c:v>
                </c:pt>
                <c:pt idx="20">
                  <c:v>24801.138489843335</c:v>
                </c:pt>
                <c:pt idx="21">
                  <c:v>23910.287512347652</c:v>
                </c:pt>
                <c:pt idx="22">
                  <c:v>23154.246220710393</c:v>
                </c:pt>
                <c:pt idx="23">
                  <c:v>23239.461787623964</c:v>
                </c:pt>
                <c:pt idx="24">
                  <c:v>22999.283030674163</c:v>
                </c:pt>
                <c:pt idx="25">
                  <c:v>22640.624051052448</c:v>
                </c:pt>
                <c:pt idx="26">
                  <c:v>22158.376415424653</c:v>
                </c:pt>
                <c:pt idx="27">
                  <c:v>22408.567243243433</c:v>
                </c:pt>
                <c:pt idx="28">
                  <c:v>22777.562612516638</c:v>
                </c:pt>
                <c:pt idx="29">
                  <c:v>21568.493374462916</c:v>
                </c:pt>
                <c:pt idx="30">
                  <c:v>22296.246893379663</c:v>
                </c:pt>
                <c:pt idx="31">
                  <c:v>22586.776581689759</c:v>
                </c:pt>
                <c:pt idx="32">
                  <c:v>21087.837890106835</c:v>
                </c:pt>
                <c:pt idx="33">
                  <c:v>29591.573516415639</c:v>
                </c:pt>
                <c:pt idx="34">
                  <c:v>24837.642829911569</c:v>
                </c:pt>
                <c:pt idx="35">
                  <c:v>23718.709063791051</c:v>
                </c:pt>
                <c:pt idx="36">
                  <c:v>25413.254145984676</c:v>
                </c:pt>
                <c:pt idx="37">
                  <c:v>24187.843128218567</c:v>
                </c:pt>
                <c:pt idx="38">
                  <c:v>22787.908437357612</c:v>
                </c:pt>
                <c:pt idx="39">
                  <c:v>21696.631635513786</c:v>
                </c:pt>
              </c:numCache>
            </c:numRef>
          </c:xVal>
          <c:yVal>
            <c:numRef>
              <c:f>'Average sensores'!$Q$23:$Q$62</c:f>
              <c:numCache>
                <c:formatCode>General</c:formatCode>
                <c:ptCount val="40"/>
                <c:pt idx="0">
                  <c:v>3480.8911500875756</c:v>
                </c:pt>
                <c:pt idx="1">
                  <c:v>-49.893188726980505</c:v>
                </c:pt>
                <c:pt idx="2">
                  <c:v>-717.23082834943602</c:v>
                </c:pt>
                <c:pt idx="3">
                  <c:v>1081.1571668252163</c:v>
                </c:pt>
                <c:pt idx="4">
                  <c:v>3254.706294331334</c:v>
                </c:pt>
                <c:pt idx="5">
                  <c:v>4934.3055782982128</c:v>
                </c:pt>
                <c:pt idx="6">
                  <c:v>7159.9429617078922</c:v>
                </c:pt>
                <c:pt idx="7">
                  <c:v>8347.7071169297487</c:v>
                </c:pt>
                <c:pt idx="8">
                  <c:v>9663.1331124003755</c:v>
                </c:pt>
                <c:pt idx="9">
                  <c:v>8832.7128703321741</c:v>
                </c:pt>
                <c:pt idx="10">
                  <c:v>7415.1474015162212</c:v>
                </c:pt>
                <c:pt idx="11">
                  <c:v>6068.3419866741733</c:v>
                </c:pt>
                <c:pt idx="12">
                  <c:v>4862.2311995639793</c:v>
                </c:pt>
                <c:pt idx="13">
                  <c:v>3791.8330017493986</c:v>
                </c:pt>
                <c:pt idx="14">
                  <c:v>2851.6657439561895</c:v>
                </c:pt>
                <c:pt idx="16">
                  <c:v>1121.3106974811915</c:v>
                </c:pt>
                <c:pt idx="17">
                  <c:v>-2615.0616410830353</c:v>
                </c:pt>
                <c:pt idx="18">
                  <c:v>-2453.1528358949213</c:v>
                </c:pt>
                <c:pt idx="19">
                  <c:v>-2322.7791156533167</c:v>
                </c:pt>
                <c:pt idx="20">
                  <c:v>-2003.4974984232508</c:v>
                </c:pt>
                <c:pt idx="21">
                  <c:v>-1968.6475574372355</c:v>
                </c:pt>
                <c:pt idx="22">
                  <c:v>-1797.0705209800494</c:v>
                </c:pt>
                <c:pt idx="23">
                  <c:v>-1481.2228671750654</c:v>
                </c:pt>
                <c:pt idx="24">
                  <c:v>-1235.4700599848854</c:v>
                </c:pt>
                <c:pt idx="25">
                  <c:v>-800.88430217545158</c:v>
                </c:pt>
                <c:pt idx="26">
                  <c:v>-698.51384153287904</c:v>
                </c:pt>
                <c:pt idx="27">
                  <c:v>-617.12650236798072</c:v>
                </c:pt>
                <c:pt idx="28">
                  <c:v>189.59461811228607</c:v>
                </c:pt>
                <c:pt idx="29">
                  <c:v>113.74888043052033</c:v>
                </c:pt>
                <c:pt idx="30">
                  <c:v>-548.8006763665237</c:v>
                </c:pt>
                <c:pt idx="31">
                  <c:v>487.39589126710086</c:v>
                </c:pt>
                <c:pt idx="32">
                  <c:v>715.04518511929609</c:v>
                </c:pt>
                <c:pt idx="33">
                  <c:v>-3788.213103205363</c:v>
                </c:pt>
                <c:pt idx="34">
                  <c:v>3118.0968891626608</c:v>
                </c:pt>
                <c:pt idx="35">
                  <c:v>520.9698068559162</c:v>
                </c:pt>
                <c:pt idx="36">
                  <c:v>182.89169526018921</c:v>
                </c:pt>
                <c:pt idx="37">
                  <c:v>418.51536177030181</c:v>
                </c:pt>
                <c:pt idx="38">
                  <c:v>-1892.9000716316875</c:v>
                </c:pt>
                <c:pt idx="39">
                  <c:v>-4474.4123201230987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79-4D95-92F5-449C99E481CC}"/>
            </c:ext>
          </c:extLst>
        </c:ser>
        <c:ser>
          <c:idx val="2"/>
          <c:order val="2"/>
          <c:tx>
            <c:v>Biosensor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sensores'!$Z$23:$Z$62</c:f>
              <c:numCache>
                <c:formatCode>General</c:formatCode>
                <c:ptCount val="40"/>
                <c:pt idx="0">
                  <c:v>1022.1846101752345</c:v>
                </c:pt>
                <c:pt idx="1">
                  <c:v>2213.3028008912552</c:v>
                </c:pt>
                <c:pt idx="2">
                  <c:v>2149.1545451894831</c:v>
                </c:pt>
                <c:pt idx="3">
                  <c:v>1998.4516752433478</c:v>
                </c:pt>
                <c:pt idx="4">
                  <c:v>1987.0051996950103</c:v>
                </c:pt>
                <c:pt idx="5">
                  <c:v>2307.9551841841699</c:v>
                </c:pt>
                <c:pt idx="6">
                  <c:v>2800.376498595374</c:v>
                </c:pt>
                <c:pt idx="7">
                  <c:v>3282.2867222046598</c:v>
                </c:pt>
                <c:pt idx="8">
                  <c:v>3818.5370134562795</c:v>
                </c:pt>
                <c:pt idx="9">
                  <c:v>4136.831435189898</c:v>
                </c:pt>
                <c:pt idx="10">
                  <c:v>4337.320424237193</c:v>
                </c:pt>
                <c:pt idx="11">
                  <c:v>4464.4216536145104</c:v>
                </c:pt>
                <c:pt idx="12">
                  <c:v>4543.3380343602494</c:v>
                </c:pt>
                <c:pt idx="13">
                  <c:v>4588.6935420280543</c:v>
                </c:pt>
                <c:pt idx="14">
                  <c:v>4609.3863477496698</c:v>
                </c:pt>
                <c:pt idx="15">
                  <c:v>4611.0539860098988</c:v>
                </c:pt>
                <c:pt idx="16">
                  <c:v>4596.0593971395683</c:v>
                </c:pt>
                <c:pt idx="17">
                  <c:v>5129.8104735554116</c:v>
                </c:pt>
                <c:pt idx="18">
                  <c:v>4826.9468854674069</c:v>
                </c:pt>
                <c:pt idx="19">
                  <c:v>4616.7699036839058</c:v>
                </c:pt>
                <c:pt idx="20">
                  <c:v>4440.0943391948304</c:v>
                </c:pt>
                <c:pt idx="21">
                  <c:v>4249.8098615357867</c:v>
                </c:pt>
                <c:pt idx="22">
                  <c:v>4088.1823655921849</c:v>
                </c:pt>
                <c:pt idx="23">
                  <c:v>3959.9740865898557</c:v>
                </c:pt>
                <c:pt idx="24">
                  <c:v>3881.2301922563679</c:v>
                </c:pt>
                <c:pt idx="25">
                  <c:v>3850.2116698606192</c:v>
                </c:pt>
                <c:pt idx="26">
                  <c:v>3877.8581267101226</c:v>
                </c:pt>
                <c:pt idx="27">
                  <c:v>3952.2892571288171</c:v>
                </c:pt>
                <c:pt idx="28">
                  <c:v>4078.4003911039954</c:v>
                </c:pt>
                <c:pt idx="29">
                  <c:v>4248.0516678657987</c:v>
                </c:pt>
                <c:pt idx="30">
                  <c:v>4451.4300001628671</c:v>
                </c:pt>
                <c:pt idx="31">
                  <c:v>4705.5674901301927</c:v>
                </c:pt>
                <c:pt idx="32">
                  <c:v>4986.105566845079</c:v>
                </c:pt>
                <c:pt idx="33">
                  <c:v>5345.2707495852073</c:v>
                </c:pt>
                <c:pt idx="34">
                  <c:v>5764.3171296701003</c:v>
                </c:pt>
                <c:pt idx="35">
                  <c:v>6356.3253591514085</c:v>
                </c:pt>
                <c:pt idx="36">
                  <c:v>7247.3810701052435</c:v>
                </c:pt>
                <c:pt idx="37">
                  <c:v>8455.2391651356866</c:v>
                </c:pt>
                <c:pt idx="38">
                  <c:v>10019.164002122427</c:v>
                </c:pt>
                <c:pt idx="39">
                  <c:v>12091.321179532935</c:v>
                </c:pt>
              </c:numCache>
            </c:numRef>
          </c:xVal>
          <c:yVal>
            <c:numRef>
              <c:f>'Average sensores'!$AA$23:$AA$62</c:f>
              <c:numCache>
                <c:formatCode>General</c:formatCode>
                <c:ptCount val="40"/>
                <c:pt idx="0">
                  <c:v>3480.8911500864137</c:v>
                </c:pt>
                <c:pt idx="1">
                  <c:v>-101.17042276604404</c:v>
                </c:pt>
                <c:pt idx="2">
                  <c:v>-1472.8858099150248</c:v>
                </c:pt>
                <c:pt idx="3">
                  <c:v>-2146.1422221543544</c:v>
                </c:pt>
                <c:pt idx="4">
                  <c:v>-961.97673309931474</c:v>
                </c:pt>
                <c:pt idx="5">
                  <c:v>-20.787285295080125</c:v>
                </c:pt>
                <c:pt idx="6">
                  <c:v>560.19382339586502</c:v>
                </c:pt>
                <c:pt idx="7">
                  <c:v>831.2647731456334</c:v>
                </c:pt>
                <c:pt idx="8">
                  <c:v>832.177469716838</c:v>
                </c:pt>
                <c:pt idx="9">
                  <c:v>737.4132773717713</c:v>
                </c:pt>
                <c:pt idx="10">
                  <c:v>589.04987778108614</c:v>
                </c:pt>
                <c:pt idx="11">
                  <c:v>436.76042011607416</c:v>
                </c:pt>
                <c:pt idx="12">
                  <c:v>306.39801784678315</c:v>
                </c:pt>
                <c:pt idx="13">
                  <c:v>186.18306293079777</c:v>
                </c:pt>
                <c:pt idx="14">
                  <c:v>79.737547507335336</c:v>
                </c:pt>
                <c:pt idx="15">
                  <c:v>-22.352424303498296</c:v>
                </c:pt>
                <c:pt idx="16">
                  <c:v>-115.87960311665516</c:v>
                </c:pt>
                <c:pt idx="17">
                  <c:v>-4433.0504944022396</c:v>
                </c:pt>
                <c:pt idx="18">
                  <c:v>-3369.4064583424151</c:v>
                </c:pt>
                <c:pt idx="19">
                  <c:v>-2584.1995659659046</c:v>
                </c:pt>
                <c:pt idx="20">
                  <c:v>-2002.1554724332109</c:v>
                </c:pt>
                <c:pt idx="21">
                  <c:v>-1544.7864927497162</c:v>
                </c:pt>
                <c:pt idx="22">
                  <c:v>-1176.0037660534667</c:v>
                </c:pt>
                <c:pt idx="23">
                  <c:v>-842.52942550150522</c:v>
                </c:pt>
                <c:pt idx="24">
                  <c:v>-537.60756291836219</c:v>
                </c:pt>
                <c:pt idx="25">
                  <c:v>-257.46726748746926</c:v>
                </c:pt>
                <c:pt idx="26">
                  <c:v>0.99726502712144494</c:v>
                </c:pt>
                <c:pt idx="27">
                  <c:v>239.20441502019861</c:v>
                </c:pt>
                <c:pt idx="28">
                  <c:v>455.95847040242887</c:v>
                </c:pt>
                <c:pt idx="29">
                  <c:v>660.18904594534933</c:v>
                </c:pt>
                <c:pt idx="30">
                  <c:v>840.80659252601095</c:v>
                </c:pt>
                <c:pt idx="31">
                  <c:v>1009.5493310570338</c:v>
                </c:pt>
                <c:pt idx="32">
                  <c:v>1178.1243411417606</c:v>
                </c:pt>
                <c:pt idx="33">
                  <c:v>1346.4613771001314</c:v>
                </c:pt>
                <c:pt idx="34">
                  <c:v>1541.2080243770588</c:v>
                </c:pt>
                <c:pt idx="35">
                  <c:v>1773.5020637552343</c:v>
                </c:pt>
                <c:pt idx="36">
                  <c:v>2163.6080326462661</c:v>
                </c:pt>
                <c:pt idx="37">
                  <c:v>2467.0569643808249</c:v>
                </c:pt>
                <c:pt idx="38">
                  <c:v>2226.3478313350943</c:v>
                </c:pt>
                <c:pt idx="39">
                  <c:v>3489.4650312829749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579-4D95-92F5-449C99E481CC}"/>
            </c:ext>
          </c:extLst>
        </c:ser>
        <c:ser>
          <c:idx val="3"/>
          <c:order val="3"/>
          <c:tx>
            <c:v>Biosensor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sensores'!$AJ$23:$AJ$62</c:f>
              <c:numCache>
                <c:formatCode>General</c:formatCode>
                <c:ptCount val="40"/>
                <c:pt idx="0">
                  <c:v>1877.3961054649876</c:v>
                </c:pt>
                <c:pt idx="1">
                  <c:v>2330.2557503496505</c:v>
                </c:pt>
                <c:pt idx="2">
                  <c:v>3582.273344906886</c:v>
                </c:pt>
                <c:pt idx="3">
                  <c:v>5100.1255371979159</c:v>
                </c:pt>
                <c:pt idx="4">
                  <c:v>4316.3867211812676</c:v>
                </c:pt>
                <c:pt idx="5">
                  <c:v>4535.6102316623337</c:v>
                </c:pt>
                <c:pt idx="6">
                  <c:v>5590.2332344325932</c:v>
                </c:pt>
                <c:pt idx="7">
                  <c:v>7046.3994236993813</c:v>
                </c:pt>
                <c:pt idx="8">
                  <c:v>10394.994417548203</c:v>
                </c:pt>
                <c:pt idx="9">
                  <c:v>13156.939505892075</c:v>
                </c:pt>
                <c:pt idx="10">
                  <c:v>15489.403020325735</c:v>
                </c:pt>
                <c:pt idx="11">
                  <c:v>17619.874683566522</c:v>
                </c:pt>
                <c:pt idx="12">
                  <c:v>19453.541545622724</c:v>
                </c:pt>
                <c:pt idx="13">
                  <c:v>20937.878301864836</c:v>
                </c:pt>
                <c:pt idx="14">
                  <c:v>21961.211614745789</c:v>
                </c:pt>
                <c:pt idx="15">
                  <c:v>22534.2146053166</c:v>
                </c:pt>
                <c:pt idx="16">
                  <c:v>22766.838276917279</c:v>
                </c:pt>
                <c:pt idx="17">
                  <c:v>24480.38152857645</c:v>
                </c:pt>
                <c:pt idx="19">
                  <c:v>22297.415974890744</c:v>
                </c:pt>
                <c:pt idx="20">
                  <c:v>21097.208618176941</c:v>
                </c:pt>
                <c:pt idx="21">
                  <c:v>20036.100351539069</c:v>
                </c:pt>
                <c:pt idx="22">
                  <c:v>19105.095606414143</c:v>
                </c:pt>
                <c:pt idx="23">
                  <c:v>18385.163515734737</c:v>
                </c:pt>
                <c:pt idx="24">
                  <c:v>17857.602864086577</c:v>
                </c:pt>
                <c:pt idx="25">
                  <c:v>17476.020223358311</c:v>
                </c:pt>
                <c:pt idx="26">
                  <c:v>17187.318060679863</c:v>
                </c:pt>
                <c:pt idx="27">
                  <c:v>16898.938318834225</c:v>
                </c:pt>
                <c:pt idx="28">
                  <c:v>16651.475634740935</c:v>
                </c:pt>
                <c:pt idx="29">
                  <c:v>16412.998418229789</c:v>
                </c:pt>
                <c:pt idx="30">
                  <c:v>16229.445182442672</c:v>
                </c:pt>
                <c:pt idx="31">
                  <c:v>15952.91660541815</c:v>
                </c:pt>
                <c:pt idx="32">
                  <c:v>15686.82778900885</c:v>
                </c:pt>
                <c:pt idx="33">
                  <c:v>15363.400572375343</c:v>
                </c:pt>
                <c:pt idx="34">
                  <c:v>14938.62935892625</c:v>
                </c:pt>
                <c:pt idx="35">
                  <c:v>14537.788131496911</c:v>
                </c:pt>
                <c:pt idx="36">
                  <c:v>14228.98142050075</c:v>
                </c:pt>
                <c:pt idx="37">
                  <c:v>13721.893558752987</c:v>
                </c:pt>
                <c:pt idx="38">
                  <c:v>13391.543429075356</c:v>
                </c:pt>
                <c:pt idx="39">
                  <c:v>12849.696086836761</c:v>
                </c:pt>
              </c:numCache>
            </c:numRef>
          </c:xVal>
          <c:yVal>
            <c:numRef>
              <c:f>'Average sensores'!$AK$23:$AK$62</c:f>
              <c:numCache>
                <c:formatCode>General</c:formatCode>
                <c:ptCount val="40"/>
                <c:pt idx="0">
                  <c:v>3651.1056788585179</c:v>
                </c:pt>
                <c:pt idx="1">
                  <c:v>369.78494139094227</c:v>
                </c:pt>
                <c:pt idx="2">
                  <c:v>-1427.0325823502819</c:v>
                </c:pt>
                <c:pt idx="3">
                  <c:v>-5607.26578484114</c:v>
                </c:pt>
                <c:pt idx="4">
                  <c:v>-2363.0033740688164</c:v>
                </c:pt>
                <c:pt idx="5">
                  <c:v>775.63155810838816</c:v>
                </c:pt>
                <c:pt idx="6">
                  <c:v>3415.7928555054377</c:v>
                </c:pt>
                <c:pt idx="7">
                  <c:v>5296.2965258375098</c:v>
                </c:pt>
                <c:pt idx="8">
                  <c:v>7045.1249718409299</c:v>
                </c:pt>
                <c:pt idx="9">
                  <c:v>7612.3318554029638</c:v>
                </c:pt>
                <c:pt idx="10">
                  <c:v>7481.5327808411221</c:v>
                </c:pt>
                <c:pt idx="11">
                  <c:v>6949.7587564137712</c:v>
                </c:pt>
                <c:pt idx="12">
                  <c:v>6099.5256620071486</c:v>
                </c:pt>
                <c:pt idx="13">
                  <c:v>4945.401391995184</c:v>
                </c:pt>
                <c:pt idx="14">
                  <c:v>3679.40313602788</c:v>
                </c:pt>
                <c:pt idx="15">
                  <c:v>2354.0068326595856</c:v>
                </c:pt>
                <c:pt idx="16">
                  <c:v>1137.9601482609341</c:v>
                </c:pt>
                <c:pt idx="17">
                  <c:v>-12084.200687098421</c:v>
                </c:pt>
                <c:pt idx="19">
                  <c:v>-8159.6656627815046</c:v>
                </c:pt>
                <c:pt idx="20">
                  <c:v>-6698.1655805244854</c:v>
                </c:pt>
                <c:pt idx="21">
                  <c:v>-5679.1814919664885</c:v>
                </c:pt>
                <c:pt idx="22">
                  <c:v>-4622.1450354957433</c:v>
                </c:pt>
                <c:pt idx="23">
                  <c:v>-3679.6041383071638</c:v>
                </c:pt>
                <c:pt idx="24">
                  <c:v>-2892.0276854457125</c:v>
                </c:pt>
                <c:pt idx="25">
                  <c:v>-2294.0558566479799</c:v>
                </c:pt>
                <c:pt idx="26">
                  <c:v>-1851.4880185485147</c:v>
                </c:pt>
                <c:pt idx="27">
                  <c:v>-1543.666191504665</c:v>
                </c:pt>
                <c:pt idx="28">
                  <c:v>-1335.7714556497463</c:v>
                </c:pt>
                <c:pt idx="29">
                  <c:v>-1105.1588777190168</c:v>
                </c:pt>
                <c:pt idx="30">
                  <c:v>-993.10606197098775</c:v>
                </c:pt>
                <c:pt idx="31">
                  <c:v>-980.65135099410622</c:v>
                </c:pt>
                <c:pt idx="32">
                  <c:v>-944.31500294444231</c:v>
                </c:pt>
                <c:pt idx="33">
                  <c:v>-946.02908717635523</c:v>
                </c:pt>
                <c:pt idx="34">
                  <c:v>-939.5620836806512</c:v>
                </c:pt>
                <c:pt idx="35">
                  <c:v>-904.94321087738763</c:v>
                </c:pt>
                <c:pt idx="36">
                  <c:v>-1108.3689477287949</c:v>
                </c:pt>
                <c:pt idx="37">
                  <c:v>-976.63027365316589</c:v>
                </c:pt>
                <c:pt idx="38">
                  <c:v>-999.92606247730725</c:v>
                </c:pt>
                <c:pt idx="39">
                  <c:v>-859.2208069055614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579-4D95-92F5-449C99E48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759640"/>
        <c:axId val="1030761936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v>60%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'Average sensores'!$L$23:$L$62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1192.0211632630778</c:v>
                      </c:pt>
                      <c:pt idx="1">
                        <c:v>830.73574719185979</c:v>
                      </c:pt>
                      <c:pt idx="2">
                        <c:v>1122.9491747481293</c:v>
                      </c:pt>
                      <c:pt idx="3">
                        <c:v>1506.5248032549891</c:v>
                      </c:pt>
                      <c:pt idx="4">
                        <c:v>1667.8679834291477</c:v>
                      </c:pt>
                      <c:pt idx="5">
                        <c:v>1866.9708464516743</c:v>
                      </c:pt>
                      <c:pt idx="6">
                        <c:v>2156.3381196779796</c:v>
                      </c:pt>
                      <c:pt idx="7">
                        <c:v>2597.6702185821036</c:v>
                      </c:pt>
                      <c:pt idx="8">
                        <c:v>3374.6965257312222</c:v>
                      </c:pt>
                      <c:pt idx="9">
                        <c:v>4176.1151144333517</c:v>
                      </c:pt>
                      <c:pt idx="10">
                        <c:v>5082.6729920238158</c:v>
                      </c:pt>
                      <c:pt idx="11">
                        <c:v>5969.4821625875775</c:v>
                      </c:pt>
                      <c:pt idx="12">
                        <c:v>6752.7432407320002</c:v>
                      </c:pt>
                      <c:pt idx="13">
                        <c:v>7434.4119414308097</c:v>
                      </c:pt>
                      <c:pt idx="14">
                        <c:v>7979.8328403713394</c:v>
                      </c:pt>
                      <c:pt idx="15">
                        <c:v>8437.868315669908</c:v>
                      </c:pt>
                      <c:pt idx="16">
                        <c:v>8825.5001445082762</c:v>
                      </c:pt>
                      <c:pt idx="17">
                        <c:v>9303.2745906318469</c:v>
                      </c:pt>
                      <c:pt idx="18">
                        <c:v>9568.4201100724731</c:v>
                      </c:pt>
                      <c:pt idx="19">
                        <c:v>9855.9315459594218</c:v>
                      </c:pt>
                      <c:pt idx="20">
                        <c:v>10523.920130147088</c:v>
                      </c:pt>
                      <c:pt idx="21">
                        <c:v>10425.545657395922</c:v>
                      </c:pt>
                      <c:pt idx="22">
                        <c:v>10822.886334705039</c:v>
                      </c:pt>
                      <c:pt idx="23">
                        <c:v>11244.706467819557</c:v>
                      </c:pt>
                      <c:pt idx="24">
                        <c:v>11792.030630659021</c:v>
                      </c:pt>
                      <c:pt idx="25">
                        <c:v>12415.146247528486</c:v>
                      </c:pt>
                      <c:pt idx="26">
                        <c:v>13115.973155314259</c:v>
                      </c:pt>
                      <c:pt idx="27">
                        <c:v>13933.00221536808</c:v>
                      </c:pt>
                      <c:pt idx="28">
                        <c:v>14794.124216067938</c:v>
                      </c:pt>
                      <c:pt idx="29">
                        <c:v>15730.16451645435</c:v>
                      </c:pt>
                      <c:pt idx="30">
                        <c:v>16633.932991480859</c:v>
                      </c:pt>
                      <c:pt idx="31">
                        <c:v>17692.843105643286</c:v>
                      </c:pt>
                      <c:pt idx="32">
                        <c:v>18439.747127654136</c:v>
                      </c:pt>
                      <c:pt idx="33">
                        <c:v>19161.219962948733</c:v>
                      </c:pt>
                      <c:pt idx="34">
                        <c:v>19485.744160345734</c:v>
                      </c:pt>
                      <c:pt idx="35">
                        <c:v>19250.310308712269</c:v>
                      </c:pt>
                      <c:pt idx="36">
                        <c:v>18778.871809027882</c:v>
                      </c:pt>
                      <c:pt idx="37">
                        <c:v>18956.308802152405</c:v>
                      </c:pt>
                      <c:pt idx="38">
                        <c:v>17275.607072399693</c:v>
                      </c:pt>
                      <c:pt idx="39">
                        <c:v>17732.791420119425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'Average sensores'!$M$23:$M$62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-688.36398468933862</c:v>
                      </c:pt>
                      <c:pt idx="1">
                        <c:v>156.86610602770529</c:v>
                      </c:pt>
                      <c:pt idx="2">
                        <c:v>284.12389038310278</c:v>
                      </c:pt>
                      <c:pt idx="3">
                        <c:v>765.33240899728526</c:v>
                      </c:pt>
                      <c:pt idx="4">
                        <c:v>1048.8033107595511</c:v>
                      </c:pt>
                      <c:pt idx="5">
                        <c:v>1408.3921848754292</c:v>
                      </c:pt>
                      <c:pt idx="6">
                        <c:v>1886.7316065749974</c:v>
                      </c:pt>
                      <c:pt idx="7">
                        <c:v>2337.4720629141184</c:v>
                      </c:pt>
                      <c:pt idx="8">
                        <c:v>2887.4742327944987</c:v>
                      </c:pt>
                      <c:pt idx="9">
                        <c:v>3233.9806926581937</c:v>
                      </c:pt>
                      <c:pt idx="10">
                        <c:v>3364.5754271056162</c:v>
                      </c:pt>
                      <c:pt idx="11">
                        <c:v>3316.2195440043961</c:v>
                      </c:pt>
                      <c:pt idx="12">
                        <c:v>3155.4903694521367</c:v>
                      </c:pt>
                      <c:pt idx="13">
                        <c:v>2922.4933072440767</c:v>
                      </c:pt>
                      <c:pt idx="14">
                        <c:v>2688.7957669808752</c:v>
                      </c:pt>
                      <c:pt idx="15">
                        <c:v>2480.8843899377162</c:v>
                      </c:pt>
                      <c:pt idx="16">
                        <c:v>2327.4716112100823</c:v>
                      </c:pt>
                      <c:pt idx="17">
                        <c:v>1615.3713753429672</c:v>
                      </c:pt>
                      <c:pt idx="18">
                        <c:v>1737.3130599636352</c:v>
                      </c:pt>
                      <c:pt idx="19">
                        <c:v>1882.1257957123044</c:v>
                      </c:pt>
                      <c:pt idx="20">
                        <c:v>2930.230870719759</c:v>
                      </c:pt>
                      <c:pt idx="21">
                        <c:v>2262.1885913181645</c:v>
                      </c:pt>
                      <c:pt idx="22">
                        <c:v>2464.6263365416271</c:v>
                      </c:pt>
                      <c:pt idx="23">
                        <c:v>2699.3252100655754</c:v>
                      </c:pt>
                      <c:pt idx="24">
                        <c:v>2924.6425417056571</c:v>
                      </c:pt>
                      <c:pt idx="25">
                        <c:v>3168.8126121912596</c:v>
                      </c:pt>
                      <c:pt idx="26">
                        <c:v>3396.6148974964299</c:v>
                      </c:pt>
                      <c:pt idx="27">
                        <c:v>3558.8419113295117</c:v>
                      </c:pt>
                      <c:pt idx="28">
                        <c:v>3615.215306228652</c:v>
                      </c:pt>
                      <c:pt idx="29">
                        <c:v>3642.2490747390716</c:v>
                      </c:pt>
                      <c:pt idx="30">
                        <c:v>3539.2498742238095</c:v>
                      </c:pt>
                      <c:pt idx="31">
                        <c:v>3165.0120793233918</c:v>
                      </c:pt>
                      <c:pt idx="32">
                        <c:v>2683.1804652833057</c:v>
                      </c:pt>
                      <c:pt idx="33">
                        <c:v>1945.6344532800561</c:v>
                      </c:pt>
                      <c:pt idx="34">
                        <c:v>1118.2210127753026</c:v>
                      </c:pt>
                      <c:pt idx="35">
                        <c:v>-35.818616623755339</c:v>
                      </c:pt>
                      <c:pt idx="36">
                        <c:v>-898.0070842046008</c:v>
                      </c:pt>
                      <c:pt idx="37">
                        <c:v>-2612.0616500011292</c:v>
                      </c:pt>
                      <c:pt idx="38">
                        <c:v>-3306.8846772462798</c:v>
                      </c:pt>
                      <c:pt idx="39">
                        <c:v>-4967.2099788091873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2579-4D95-92F5-449C99E481CC}"/>
                  </c:ext>
                </c:extLst>
              </c15:ser>
            </c15:filteredScatterSeries>
          </c:ext>
        </c:extLst>
      </c:scatterChart>
      <c:valAx>
        <c:axId val="1030759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761936"/>
        <c:crosses val="autoZero"/>
        <c:crossBetween val="midCat"/>
      </c:valAx>
      <c:valAx>
        <c:axId val="103076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759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30%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Biosensor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sensores'!$H$23:$H$62</c:f>
              <c:numCache>
                <c:formatCode>General</c:formatCode>
                <c:ptCount val="40"/>
                <c:pt idx="0">
                  <c:v>1246.3412933618508</c:v>
                </c:pt>
                <c:pt idx="1">
                  <c:v>903.91015095583464</c:v>
                </c:pt>
                <c:pt idx="2">
                  <c:v>1163.6314587246775</c:v>
                </c:pt>
                <c:pt idx="3">
                  <c:v>1611.861457080958</c:v>
                </c:pt>
                <c:pt idx="4">
                  <c:v>1744.6966082286513</c:v>
                </c:pt>
                <c:pt idx="5">
                  <c:v>1889.5826713280594</c:v>
                </c:pt>
                <c:pt idx="6">
                  <c:v>2053.865252347452</c:v>
                </c:pt>
                <c:pt idx="7">
                  <c:v>2177.99662624339</c:v>
                </c:pt>
                <c:pt idx="8">
                  <c:v>2311.5647866895192</c:v>
                </c:pt>
                <c:pt idx="9">
                  <c:v>2406.534786120254</c:v>
                </c:pt>
                <c:pt idx="10">
                  <c:v>2451.124534103818</c:v>
                </c:pt>
                <c:pt idx="11">
                  <c:v>2498.6408712856946</c:v>
                </c:pt>
                <c:pt idx="12">
                  <c:v>2538.2861011192331</c:v>
                </c:pt>
                <c:pt idx="13">
                  <c:v>2578.9807946477904</c:v>
                </c:pt>
                <c:pt idx="14">
                  <c:v>2616.8497943285606</c:v>
                </c:pt>
                <c:pt idx="15">
                  <c:v>2654.0802503960508</c:v>
                </c:pt>
                <c:pt idx="16">
                  <c:v>2687.5134157830862</c:v>
                </c:pt>
                <c:pt idx="17">
                  <c:v>2821.9091987538159</c:v>
                </c:pt>
                <c:pt idx="18">
                  <c:v>2819.82707325206</c:v>
                </c:pt>
                <c:pt idx="19">
                  <c:v>2828.0311377284688</c:v>
                </c:pt>
                <c:pt idx="20">
                  <c:v>2855.5627743709028</c:v>
                </c:pt>
                <c:pt idx="21">
                  <c:v>2854.2421131953347</c:v>
                </c:pt>
                <c:pt idx="22">
                  <c:v>2866.8599145589965</c:v>
                </c:pt>
                <c:pt idx="23">
                  <c:v>2883.8109659139418</c:v>
                </c:pt>
                <c:pt idx="24">
                  <c:v>2891.5784967158825</c:v>
                </c:pt>
                <c:pt idx="25">
                  <c:v>2897.604083580653</c:v>
                </c:pt>
                <c:pt idx="26">
                  <c:v>2901.9142152689637</c:v>
                </c:pt>
                <c:pt idx="27">
                  <c:v>2898.4570345827292</c:v>
                </c:pt>
                <c:pt idx="28">
                  <c:v>2897.0008479999738</c:v>
                </c:pt>
                <c:pt idx="29">
                  <c:v>2914.1012476003857</c:v>
                </c:pt>
                <c:pt idx="30">
                  <c:v>2894.0884114703758</c:v>
                </c:pt>
                <c:pt idx="31">
                  <c:v>2909.9152405057398</c:v>
                </c:pt>
                <c:pt idx="32">
                  <c:v>2907.7880588369635</c:v>
                </c:pt>
                <c:pt idx="33">
                  <c:v>2905.2269425625304</c:v>
                </c:pt>
                <c:pt idx="34">
                  <c:v>2929.1362929326306</c:v>
                </c:pt>
                <c:pt idx="35">
                  <c:v>2883.6106678952533</c:v>
                </c:pt>
                <c:pt idx="36">
                  <c:v>2815.3125652391536</c:v>
                </c:pt>
                <c:pt idx="37">
                  <c:v>2776.358833524052</c:v>
                </c:pt>
                <c:pt idx="38">
                  <c:v>2774.3202336071809</c:v>
                </c:pt>
                <c:pt idx="39">
                  <c:v>2768.1567459461053</c:v>
                </c:pt>
              </c:numCache>
            </c:numRef>
          </c:xVal>
          <c:yVal>
            <c:numRef>
              <c:f>'Average sensores'!$I$23:$I$62</c:f>
              <c:numCache>
                <c:formatCode>General</c:formatCode>
                <c:ptCount val="40"/>
                <c:pt idx="0">
                  <c:v>-824.93548210436472</c:v>
                </c:pt>
                <c:pt idx="1">
                  <c:v>72.718330615629199</c:v>
                </c:pt>
                <c:pt idx="2">
                  <c:v>78.512417201340156</c:v>
                </c:pt>
                <c:pt idx="3">
                  <c:v>265.21712025083781</c:v>
                </c:pt>
                <c:pt idx="4">
                  <c:v>340.46901219115568</c:v>
                </c:pt>
                <c:pt idx="5">
                  <c:v>401.6831962311955</c:v>
                </c:pt>
                <c:pt idx="6">
                  <c:v>435.86580118924979</c:v>
                </c:pt>
                <c:pt idx="7">
                  <c:v>413.96865027986104</c:v>
                </c:pt>
                <c:pt idx="8">
                  <c:v>367.95854341444334</c:v>
                </c:pt>
                <c:pt idx="9">
                  <c:v>303.84164035385487</c:v>
                </c:pt>
                <c:pt idx="10">
                  <c:v>260.80406322340031</c:v>
                </c:pt>
                <c:pt idx="11">
                  <c:v>225.08110172331473</c:v>
                </c:pt>
                <c:pt idx="12">
                  <c:v>200.65047650292169</c:v>
                </c:pt>
                <c:pt idx="13">
                  <c:v>180.85878027140816</c:v>
                </c:pt>
                <c:pt idx="14">
                  <c:v>165.59375305006679</c:v>
                </c:pt>
                <c:pt idx="15">
                  <c:v>151.70947013167435</c:v>
                </c:pt>
                <c:pt idx="16">
                  <c:v>137.85816021940403</c:v>
                </c:pt>
                <c:pt idx="17">
                  <c:v>-398.75713891379809</c:v>
                </c:pt>
                <c:pt idx="18">
                  <c:v>-272.29425257759209</c:v>
                </c:pt>
                <c:pt idx="19">
                  <c:v>-183.58734377056822</c:v>
                </c:pt>
                <c:pt idx="20">
                  <c:v>-123.99597920008442</c:v>
                </c:pt>
                <c:pt idx="21">
                  <c:v>-80.661348777458826</c:v>
                </c:pt>
                <c:pt idx="22">
                  <c:v>-61.997656555396595</c:v>
                </c:pt>
                <c:pt idx="23">
                  <c:v>-46.139672322953381</c:v>
                </c:pt>
                <c:pt idx="24">
                  <c:v>-44.025918875651378</c:v>
                </c:pt>
                <c:pt idx="25">
                  <c:v>-42.236275651247155</c:v>
                </c:pt>
                <c:pt idx="26">
                  <c:v>-48.188213620627323</c:v>
                </c:pt>
                <c:pt idx="27">
                  <c:v>-48.009685979064329</c:v>
                </c:pt>
                <c:pt idx="28">
                  <c:v>-40.876725992645831</c:v>
                </c:pt>
                <c:pt idx="29">
                  <c:v>-46.206263066639991</c:v>
                </c:pt>
                <c:pt idx="30">
                  <c:v>-21.803193896171596</c:v>
                </c:pt>
                <c:pt idx="31">
                  <c:v>-54.898941104745766</c:v>
                </c:pt>
                <c:pt idx="32">
                  <c:v>-68.103773129477787</c:v>
                </c:pt>
                <c:pt idx="33">
                  <c:v>-62.962689458764793</c:v>
                </c:pt>
                <c:pt idx="34">
                  <c:v>-107.40110646585518</c:v>
                </c:pt>
                <c:pt idx="35">
                  <c:v>-127.19373574173703</c:v>
                </c:pt>
                <c:pt idx="36">
                  <c:v>-131.58976944628037</c:v>
                </c:pt>
                <c:pt idx="37">
                  <c:v>-182.52499616753559</c:v>
                </c:pt>
                <c:pt idx="38">
                  <c:v>-225.73517673576384</c:v>
                </c:pt>
                <c:pt idx="39">
                  <c:v>-220.05957557907664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14-4D69-BCD0-6F1DEFB4964D}"/>
            </c:ext>
          </c:extLst>
        </c:ser>
        <c:ser>
          <c:idx val="1"/>
          <c:order val="1"/>
          <c:tx>
            <c:v>Biosensor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sensores'!$R$23:$R$62</c:f>
              <c:numCache>
                <c:formatCode>General</c:formatCode>
                <c:ptCount val="40"/>
                <c:pt idx="0">
                  <c:v>-25.89287704398614</c:v>
                </c:pt>
                <c:pt idx="1">
                  <c:v>1604.8088917117382</c:v>
                </c:pt>
                <c:pt idx="2">
                  <c:v>1303.617654033955</c:v>
                </c:pt>
                <c:pt idx="3">
                  <c:v>1203.3122713052223</c:v>
                </c:pt>
                <c:pt idx="4">
                  <c:v>1123.1552714630079</c:v>
                </c:pt>
                <c:pt idx="5">
                  <c:v>1105.0406652880849</c:v>
                </c:pt>
                <c:pt idx="6">
                  <c:v>1078.7295622766578</c:v>
                </c:pt>
                <c:pt idx="7">
                  <c:v>1058.026398744106</c:v>
                </c:pt>
                <c:pt idx="8">
                  <c:v>1053.3103602684146</c:v>
                </c:pt>
                <c:pt idx="9">
                  <c:v>1050.8966594503875</c:v>
                </c:pt>
                <c:pt idx="10">
                  <c:v>1047.2534141928472</c:v>
                </c:pt>
                <c:pt idx="11">
                  <c:v>1061.117210515119</c:v>
                </c:pt>
                <c:pt idx="12">
                  <c:v>1052.0042202636216</c:v>
                </c:pt>
                <c:pt idx="13">
                  <c:v>1055.7140844385797</c:v>
                </c:pt>
                <c:pt idx="14">
                  <c:v>1067.4286223231952</c:v>
                </c:pt>
                <c:pt idx="15">
                  <c:v>1084.041199634745</c:v>
                </c:pt>
                <c:pt idx="16">
                  <c:v>1107.2210864901906</c:v>
                </c:pt>
                <c:pt idx="17">
                  <c:v>1297.4828403627098</c:v>
                </c:pt>
                <c:pt idx="18">
                  <c:v>1266.0002141675097</c:v>
                </c:pt>
                <c:pt idx="19">
                  <c:v>1260.712944840343</c:v>
                </c:pt>
                <c:pt idx="20">
                  <c:v>1264.9733198487006</c:v>
                </c:pt>
                <c:pt idx="21">
                  <c:v>1297.6614718434635</c:v>
                </c:pt>
                <c:pt idx="22">
                  <c:v>1308.1279317750787</c:v>
                </c:pt>
                <c:pt idx="23">
                  <c:v>1326.1754323620266</c:v>
                </c:pt>
                <c:pt idx="24">
                  <c:v>1333.5618292141073</c:v>
                </c:pt>
                <c:pt idx="25">
                  <c:v>1349.0185476929109</c:v>
                </c:pt>
                <c:pt idx="26">
                  <c:v>1368.7074850644642</c:v>
                </c:pt>
                <c:pt idx="27">
                  <c:v>1379.5397060214648</c:v>
                </c:pt>
                <c:pt idx="28">
                  <c:v>1374.2093303269762</c:v>
                </c:pt>
                <c:pt idx="29">
                  <c:v>1333.554060215271</c:v>
                </c:pt>
                <c:pt idx="30">
                  <c:v>1397.9857335584049</c:v>
                </c:pt>
                <c:pt idx="31">
                  <c:v>1348.5089934581674</c:v>
                </c:pt>
                <c:pt idx="32">
                  <c:v>1301.0128912956145</c:v>
                </c:pt>
                <c:pt idx="33">
                  <c:v>1336.8473378247318</c:v>
                </c:pt>
                <c:pt idx="34">
                  <c:v>1327.6027047912414</c:v>
                </c:pt>
                <c:pt idx="35">
                  <c:v>1291.7860948464788</c:v>
                </c:pt>
                <c:pt idx="36">
                  <c:v>1275.9639274610477</c:v>
                </c:pt>
                <c:pt idx="37">
                  <c:v>1427.2547497815017</c:v>
                </c:pt>
                <c:pt idx="38">
                  <c:v>970.3247442219448</c:v>
                </c:pt>
                <c:pt idx="39">
                  <c:v>919.51505492376089</c:v>
                </c:pt>
              </c:numCache>
            </c:numRef>
          </c:xVal>
          <c:yVal>
            <c:numRef>
              <c:f>'Average sensores'!$S$23:$S$62</c:f>
              <c:numCache>
                <c:formatCode>General</c:formatCode>
                <c:ptCount val="40"/>
                <c:pt idx="0">
                  <c:v>2631.186556176805</c:v>
                </c:pt>
                <c:pt idx="1">
                  <c:v>-451.07920026510914</c:v>
                </c:pt>
                <c:pt idx="2">
                  <c:v>-1028.3828363783243</c:v>
                </c:pt>
                <c:pt idx="3">
                  <c:v>-1219.1935258044564</c:v>
                </c:pt>
                <c:pt idx="4">
                  <c:v>-869.54426786043848</c:v>
                </c:pt>
                <c:pt idx="5">
                  <c:v>-612.47801039788135</c:v>
                </c:pt>
                <c:pt idx="6">
                  <c:v>-439.35418780830128</c:v>
                </c:pt>
                <c:pt idx="7">
                  <c:v>-300.91223196378365</c:v>
                </c:pt>
                <c:pt idx="8">
                  <c:v>-202.79013467279944</c:v>
                </c:pt>
                <c:pt idx="9">
                  <c:v>-132.65261724347155</c:v>
                </c:pt>
                <c:pt idx="10">
                  <c:v>-79.502788427299791</c:v>
                </c:pt>
                <c:pt idx="11">
                  <c:v>-3.1481735726428339</c:v>
                </c:pt>
                <c:pt idx="12">
                  <c:v>-2.8971242639320391</c:v>
                </c:pt>
                <c:pt idx="13">
                  <c:v>28.830974697677782</c:v>
                </c:pt>
                <c:pt idx="14">
                  <c:v>58.297901569969625</c:v>
                </c:pt>
                <c:pt idx="15">
                  <c:v>85.783786036789138</c:v>
                </c:pt>
                <c:pt idx="16">
                  <c:v>111.07190489648663</c:v>
                </c:pt>
                <c:pt idx="17">
                  <c:v>-1370.6666147886601</c:v>
                </c:pt>
                <c:pt idx="18">
                  <c:v>-932.70837480264106</c:v>
                </c:pt>
                <c:pt idx="19">
                  <c:v>-618.30324221932619</c:v>
                </c:pt>
                <c:pt idx="20">
                  <c:v>-420.76897755191857</c:v>
                </c:pt>
                <c:pt idx="21">
                  <c:v>-266.31407062470777</c:v>
                </c:pt>
                <c:pt idx="22">
                  <c:v>-179.35010697566304</c:v>
                </c:pt>
                <c:pt idx="23">
                  <c:v>-116.92143568162831</c:v>
                </c:pt>
                <c:pt idx="24">
                  <c:v>-75.993875541489174</c:v>
                </c:pt>
                <c:pt idx="25">
                  <c:v>-38.177606234944733</c:v>
                </c:pt>
                <c:pt idx="26">
                  <c:v>-10.971395408456043</c:v>
                </c:pt>
                <c:pt idx="27">
                  <c:v>0.21461179844943057</c:v>
                </c:pt>
                <c:pt idx="28">
                  <c:v>-0.99337240776365354</c:v>
                </c:pt>
                <c:pt idx="29">
                  <c:v>33.746683981192227</c:v>
                </c:pt>
                <c:pt idx="30">
                  <c:v>28.57020606219843</c:v>
                </c:pt>
                <c:pt idx="31">
                  <c:v>14.517861782664987</c:v>
                </c:pt>
                <c:pt idx="32">
                  <c:v>31.436985812486459</c:v>
                </c:pt>
                <c:pt idx="33">
                  <c:v>23.261207871769329</c:v>
                </c:pt>
                <c:pt idx="34">
                  <c:v>31.384481051496337</c:v>
                </c:pt>
                <c:pt idx="35">
                  <c:v>19.827678590695562</c:v>
                </c:pt>
                <c:pt idx="36">
                  <c:v>18.771815818953684</c:v>
                </c:pt>
                <c:pt idx="37">
                  <c:v>91.977717241442505</c:v>
                </c:pt>
                <c:pt idx="38">
                  <c:v>-73.54523139651036</c:v>
                </c:pt>
                <c:pt idx="39">
                  <c:v>-757.76473768469259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14-4D69-BCD0-6F1DEFB4964D}"/>
            </c:ext>
          </c:extLst>
        </c:ser>
        <c:ser>
          <c:idx val="2"/>
          <c:order val="2"/>
          <c:tx>
            <c:v>Biosensor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sensores'!$AB$23:$AB$62</c:f>
              <c:numCache>
                <c:formatCode>General</c:formatCode>
                <c:ptCount val="40"/>
                <c:pt idx="0">
                  <c:v>786.33899105767796</c:v>
                </c:pt>
                <c:pt idx="1">
                  <c:v>1962.7836358065942</c:v>
                </c:pt>
                <c:pt idx="2">
                  <c:v>1771.4042741097564</c:v>
                </c:pt>
                <c:pt idx="3">
                  <c:v>1595.9865288093529</c:v>
                </c:pt>
                <c:pt idx="4">
                  <c:v>1621.123407441517</c:v>
                </c:pt>
                <c:pt idx="5">
                  <c:v>1882.7950268388151</c:v>
                </c:pt>
                <c:pt idx="6">
                  <c:v>2230.0047504006748</c:v>
                </c:pt>
                <c:pt idx="7">
                  <c:v>2543.7187626915029</c:v>
                </c:pt>
                <c:pt idx="8">
                  <c:v>2886.9974196496778</c:v>
                </c:pt>
                <c:pt idx="9">
                  <c:v>3107.1898479198312</c:v>
                </c:pt>
                <c:pt idx="10">
                  <c:v>3269.3446062851726</c:v>
                </c:pt>
                <c:pt idx="11">
                  <c:v>3393.6633670278638</c:v>
                </c:pt>
                <c:pt idx="12">
                  <c:v>3489.7077971651606</c:v>
                </c:pt>
                <c:pt idx="13">
                  <c:v>3565.0381018640096</c:v>
                </c:pt>
                <c:pt idx="14">
                  <c:v>3622.9160960012468</c:v>
                </c:pt>
                <c:pt idx="15">
                  <c:v>3665.4511649613069</c:v>
                </c:pt>
                <c:pt idx="16">
                  <c:v>3694.2536539078246</c:v>
                </c:pt>
                <c:pt idx="17">
                  <c:v>4397.6882530470712</c:v>
                </c:pt>
                <c:pt idx="18">
                  <c:v>4145.5589058880932</c:v>
                </c:pt>
                <c:pt idx="19">
                  <c:v>4006.7052904570369</c:v>
                </c:pt>
                <c:pt idx="20">
                  <c:v>3928.7310526308597</c:v>
                </c:pt>
                <c:pt idx="21">
                  <c:v>3903.4945874823525</c:v>
                </c:pt>
                <c:pt idx="22">
                  <c:v>3910.8345985725086</c:v>
                </c:pt>
                <c:pt idx="23">
                  <c:v>3949.4664875013718</c:v>
                </c:pt>
                <c:pt idx="24">
                  <c:v>4020.1740185933122</c:v>
                </c:pt>
                <c:pt idx="25">
                  <c:v>4119.7538896849755</c:v>
                </c:pt>
                <c:pt idx="26">
                  <c:v>4255.6080335876522</c:v>
                </c:pt>
                <c:pt idx="27">
                  <c:v>4429.736324118122</c:v>
                </c:pt>
                <c:pt idx="28">
                  <c:v>4650.757456045827</c:v>
                </c:pt>
                <c:pt idx="29">
                  <c:v>4925.2731578195198</c:v>
                </c:pt>
                <c:pt idx="30">
                  <c:v>5253.2944323390793</c:v>
                </c:pt>
                <c:pt idx="31">
                  <c:v>5655.1487898405703</c:v>
                </c:pt>
                <c:pt idx="32">
                  <c:v>6108.0343778287679</c:v>
                </c:pt>
                <c:pt idx="33">
                  <c:v>6606.484934041534</c:v>
                </c:pt>
                <c:pt idx="34">
                  <c:v>7159.7211731715915</c:v>
                </c:pt>
                <c:pt idx="35">
                  <c:v>7754.9226338428634</c:v>
                </c:pt>
                <c:pt idx="36">
                  <c:v>8460.3263714957302</c:v>
                </c:pt>
                <c:pt idx="37">
                  <c:v>9150.6807084270786</c:v>
                </c:pt>
                <c:pt idx="38">
                  <c:v>10106.909012100947</c:v>
                </c:pt>
                <c:pt idx="39">
                  <c:v>11550.28219170673</c:v>
                </c:pt>
              </c:numCache>
            </c:numRef>
          </c:xVal>
          <c:yVal>
            <c:numRef>
              <c:f>'Average sensores'!$AC$23:$AC$62</c:f>
              <c:numCache>
                <c:formatCode>General</c:formatCode>
                <c:ptCount val="40"/>
                <c:pt idx="0">
                  <c:v>3636.2395061395205</c:v>
                </c:pt>
                <c:pt idx="1">
                  <c:v>-181.66301718269241</c:v>
                </c:pt>
                <c:pt idx="2">
                  <c:v>-1388.739634338197</c:v>
                </c:pt>
                <c:pt idx="3">
                  <c:v>-1779.4988467908909</c:v>
                </c:pt>
                <c:pt idx="4">
                  <c:v>-832.71554369532657</c:v>
                </c:pt>
                <c:pt idx="5">
                  <c:v>-129.86518422483701</c:v>
                </c:pt>
                <c:pt idx="6">
                  <c:v>301.46201126799053</c:v>
                </c:pt>
                <c:pt idx="7">
                  <c:v>524.52970281114108</c:v>
                </c:pt>
                <c:pt idx="8">
                  <c:v>571.12472161418168</c:v>
                </c:pt>
                <c:pt idx="9">
                  <c:v>563.89384917209259</c:v>
                </c:pt>
                <c:pt idx="10">
                  <c:v>510.61384723018193</c:v>
                </c:pt>
                <c:pt idx="11">
                  <c:v>446.08954121521992</c:v>
                </c:pt>
                <c:pt idx="12">
                  <c:v>387.95430380307397</c:v>
                </c:pt>
                <c:pt idx="13">
                  <c:v>330.09463410470426</c:v>
                </c:pt>
                <c:pt idx="14">
                  <c:v>279.73529522142417</c:v>
                </c:pt>
                <c:pt idx="15">
                  <c:v>235.31179320281859</c:v>
                </c:pt>
                <c:pt idx="16">
                  <c:v>205.25804241990551</c:v>
                </c:pt>
                <c:pt idx="17">
                  <c:v>-3615.1318687119629</c:v>
                </c:pt>
                <c:pt idx="18">
                  <c:v>-2605.5426295696075</c:v>
                </c:pt>
                <c:pt idx="19">
                  <c:v>-1833.3942025174113</c:v>
                </c:pt>
                <c:pt idx="20">
                  <c:v>-1254.2492405012697</c:v>
                </c:pt>
                <c:pt idx="21">
                  <c:v>-784.45456820376228</c:v>
                </c:pt>
                <c:pt idx="22">
                  <c:v>-420.177415519325</c:v>
                </c:pt>
                <c:pt idx="23">
                  <c:v>-115.53894394758908</c:v>
                </c:pt>
                <c:pt idx="24">
                  <c:v>153.4729017609221</c:v>
                </c:pt>
                <c:pt idx="25">
                  <c:v>399.36540118400922</c:v>
                </c:pt>
                <c:pt idx="26">
                  <c:v>638.24299743824042</c:v>
                </c:pt>
                <c:pt idx="27">
                  <c:v>877.72408160524367</c:v>
                </c:pt>
                <c:pt idx="28">
                  <c:v>1115.9593691958178</c:v>
                </c:pt>
                <c:pt idx="29">
                  <c:v>1373.3350261210653</c:v>
                </c:pt>
                <c:pt idx="30">
                  <c:v>1601.5567269468463</c:v>
                </c:pt>
                <c:pt idx="31">
                  <c:v>1834.5705894711682</c:v>
                </c:pt>
                <c:pt idx="32">
                  <c:v>2043.3046137571328</c:v>
                </c:pt>
                <c:pt idx="33">
                  <c:v>2220.2542298128765</c:v>
                </c:pt>
                <c:pt idx="34">
                  <c:v>2409.7506500706322</c:v>
                </c:pt>
                <c:pt idx="35">
                  <c:v>2578.3967488983189</c:v>
                </c:pt>
                <c:pt idx="36">
                  <c:v>2786.989312978762</c:v>
                </c:pt>
                <c:pt idx="37">
                  <c:v>2866.6876329286706</c:v>
                </c:pt>
                <c:pt idx="38">
                  <c:v>3051.7649447038489</c:v>
                </c:pt>
                <c:pt idx="39">
                  <c:v>3451.6317969613274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14-4D69-BCD0-6F1DEFB4964D}"/>
            </c:ext>
          </c:extLst>
        </c:ser>
        <c:ser>
          <c:idx val="3"/>
          <c:order val="3"/>
          <c:tx>
            <c:v>Biosensor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sensores'!$AL$23:$AL$62</c:f>
              <c:numCache>
                <c:formatCode>General</c:formatCode>
                <c:ptCount val="40"/>
                <c:pt idx="0">
                  <c:v>23.529580772875324</c:v>
                </c:pt>
                <c:pt idx="1">
                  <c:v>1611.8576866773599</c:v>
                </c:pt>
                <c:pt idx="2">
                  <c:v>1515.6300202331554</c:v>
                </c:pt>
                <c:pt idx="3">
                  <c:v>2014.9070202727937</c:v>
                </c:pt>
                <c:pt idx="4">
                  <c:v>2115.5603957721087</c:v>
                </c:pt>
                <c:pt idx="5">
                  <c:v>2256.7173495039824</c:v>
                </c:pt>
                <c:pt idx="6">
                  <c:v>2485.9839076423887</c:v>
                </c:pt>
                <c:pt idx="7">
                  <c:v>2866.5997069730447</c:v>
                </c:pt>
                <c:pt idx="8">
                  <c:v>3780.6507985924814</c:v>
                </c:pt>
                <c:pt idx="9">
                  <c:v>5134.9675780554844</c:v>
                </c:pt>
                <c:pt idx="10">
                  <c:v>7163.2717781746614</c:v>
                </c:pt>
                <c:pt idx="11">
                  <c:v>9684.5088996614504</c:v>
                </c:pt>
                <c:pt idx="12">
                  <c:v>12257.211809446342</c:v>
                </c:pt>
                <c:pt idx="13">
                  <c:v>14385.417115330521</c:v>
                </c:pt>
                <c:pt idx="14">
                  <c:v>15499.072302883418</c:v>
                </c:pt>
                <c:pt idx="15">
                  <c:v>15975.751592903856</c:v>
                </c:pt>
                <c:pt idx="16">
                  <c:v>15648.595033648266</c:v>
                </c:pt>
                <c:pt idx="17">
                  <c:v>15218.886509074888</c:v>
                </c:pt>
                <c:pt idx="18">
                  <c:v>13796.095889724409</c:v>
                </c:pt>
                <c:pt idx="19">
                  <c:v>12292.827283253075</c:v>
                </c:pt>
                <c:pt idx="20">
                  <c:v>11041.460752195286</c:v>
                </c:pt>
                <c:pt idx="21">
                  <c:v>9837.0777804729441</c:v>
                </c:pt>
                <c:pt idx="22">
                  <c:v>8856.6791815537217</c:v>
                </c:pt>
                <c:pt idx="23">
                  <c:v>8153.2209589075092</c:v>
                </c:pt>
                <c:pt idx="24">
                  <c:v>7897.3604222599279</c:v>
                </c:pt>
                <c:pt idx="25">
                  <c:v>7652.0340471980871</c:v>
                </c:pt>
                <c:pt idx="26">
                  <c:v>7442.157282380821</c:v>
                </c:pt>
                <c:pt idx="27">
                  <c:v>7161.620375698948</c:v>
                </c:pt>
                <c:pt idx="28">
                  <c:v>6982.5853632484059</c:v>
                </c:pt>
                <c:pt idx="29">
                  <c:v>6714.617133444568</c:v>
                </c:pt>
                <c:pt idx="30">
                  <c:v>6572.4781031204293</c:v>
                </c:pt>
                <c:pt idx="31">
                  <c:v>6293.6260364666987</c:v>
                </c:pt>
                <c:pt idx="32">
                  <c:v>6224.4938416690857</c:v>
                </c:pt>
                <c:pt idx="33">
                  <c:v>5903.2743910326608</c:v>
                </c:pt>
                <c:pt idx="34">
                  <c:v>5637.4060282131777</c:v>
                </c:pt>
                <c:pt idx="35">
                  <c:v>5431.5533083094788</c:v>
                </c:pt>
                <c:pt idx="36">
                  <c:v>5055.626163346933</c:v>
                </c:pt>
                <c:pt idx="37">
                  <c:v>4890.4884297785866</c:v>
                </c:pt>
                <c:pt idx="38">
                  <c:v>4151.840919761773</c:v>
                </c:pt>
                <c:pt idx="39">
                  <c:v>3051.1470684774677</c:v>
                </c:pt>
              </c:numCache>
            </c:numRef>
          </c:xVal>
          <c:yVal>
            <c:numRef>
              <c:f>'Average sensores'!$AM$23:$AM$62</c:f>
              <c:numCache>
                <c:formatCode>General</c:formatCode>
                <c:ptCount val="40"/>
                <c:pt idx="0">
                  <c:v>3237.8512142292116</c:v>
                </c:pt>
                <c:pt idx="1">
                  <c:v>-187.88887246304088</c:v>
                </c:pt>
                <c:pt idx="2">
                  <c:v>-591.84896536101326</c:v>
                </c:pt>
                <c:pt idx="3">
                  <c:v>-145.79251818598243</c:v>
                </c:pt>
                <c:pt idx="4">
                  <c:v>703.98043786239168</c:v>
                </c:pt>
                <c:pt idx="5">
                  <c:v>1570.5733269847872</c:v>
                </c:pt>
                <c:pt idx="6">
                  <c:v>2571.2069573318627</c:v>
                </c:pt>
                <c:pt idx="7">
                  <c:v>3673.8730437217928</c:v>
                </c:pt>
                <c:pt idx="8">
                  <c:v>5328.0913909095889</c:v>
                </c:pt>
                <c:pt idx="9">
                  <c:v>6928.7185134893898</c:v>
                </c:pt>
                <c:pt idx="10">
                  <c:v>8229.3600197351479</c:v>
                </c:pt>
                <c:pt idx="11">
                  <c:v>8912.4375787499339</c:v>
                </c:pt>
                <c:pt idx="12">
                  <c:v>8790.4718598666968</c:v>
                </c:pt>
                <c:pt idx="13">
                  <c:v>7770.7603161513989</c:v>
                </c:pt>
                <c:pt idx="14">
                  <c:v>6181.9995490662677</c:v>
                </c:pt>
                <c:pt idx="15">
                  <c:v>4698.5508049963273</c:v>
                </c:pt>
                <c:pt idx="16">
                  <c:v>3311.9798693026842</c:v>
                </c:pt>
                <c:pt idx="17">
                  <c:v>-445.60568732836913</c:v>
                </c:pt>
                <c:pt idx="18">
                  <c:v>-560.24244207007473</c:v>
                </c:pt>
                <c:pt idx="19">
                  <c:v>-519.74874147764672</c:v>
                </c:pt>
                <c:pt idx="20">
                  <c:v>-752.0369105207883</c:v>
                </c:pt>
                <c:pt idx="21">
                  <c:v>-488.19054076518273</c:v>
                </c:pt>
                <c:pt idx="22">
                  <c:v>-464.55171021840187</c:v>
                </c:pt>
                <c:pt idx="23">
                  <c:v>-436.80158033437829</c:v>
                </c:pt>
                <c:pt idx="24">
                  <c:v>-411.23643974027578</c:v>
                </c:pt>
                <c:pt idx="25">
                  <c:v>-404.99441458046613</c:v>
                </c:pt>
                <c:pt idx="26">
                  <c:v>-378.98359925102523</c:v>
                </c:pt>
                <c:pt idx="27">
                  <c:v>-374.82847818872892</c:v>
                </c:pt>
                <c:pt idx="28">
                  <c:v>-319.63982777537245</c:v>
                </c:pt>
                <c:pt idx="29">
                  <c:v>-279.10706653418504</c:v>
                </c:pt>
                <c:pt idx="30">
                  <c:v>-267.1713164286179</c:v>
                </c:pt>
                <c:pt idx="31">
                  <c:v>-232.58962515452231</c:v>
                </c:pt>
                <c:pt idx="32">
                  <c:v>-232.5013843157702</c:v>
                </c:pt>
                <c:pt idx="33">
                  <c:v>-185.37435319908138</c:v>
                </c:pt>
                <c:pt idx="34">
                  <c:v>-169.98066476053236</c:v>
                </c:pt>
                <c:pt idx="35">
                  <c:v>-161.54278549633844</c:v>
                </c:pt>
                <c:pt idx="36">
                  <c:v>-205.61532778966821</c:v>
                </c:pt>
                <c:pt idx="37">
                  <c:v>-144.62257103798893</c:v>
                </c:pt>
                <c:pt idx="38">
                  <c:v>-103.17303995299601</c:v>
                </c:pt>
                <c:pt idx="39">
                  <c:v>-157.98864069837347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014-4D69-BCD0-6F1DEFB49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759640"/>
        <c:axId val="1030761936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v>60%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'Average sensores'!$L$23:$L$62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1192.0211632630778</c:v>
                      </c:pt>
                      <c:pt idx="1">
                        <c:v>830.73574719185979</c:v>
                      </c:pt>
                      <c:pt idx="2">
                        <c:v>1122.9491747481293</c:v>
                      </c:pt>
                      <c:pt idx="3">
                        <c:v>1506.5248032549891</c:v>
                      </c:pt>
                      <c:pt idx="4">
                        <c:v>1667.8679834291477</c:v>
                      </c:pt>
                      <c:pt idx="5">
                        <c:v>1866.9708464516743</c:v>
                      </c:pt>
                      <c:pt idx="6">
                        <c:v>2156.3381196779796</c:v>
                      </c:pt>
                      <c:pt idx="7">
                        <c:v>2597.6702185821036</c:v>
                      </c:pt>
                      <c:pt idx="8">
                        <c:v>3374.6965257312222</c:v>
                      </c:pt>
                      <c:pt idx="9">
                        <c:v>4176.1151144333517</c:v>
                      </c:pt>
                      <c:pt idx="10">
                        <c:v>5082.6729920238158</c:v>
                      </c:pt>
                      <c:pt idx="11">
                        <c:v>5969.4821625875775</c:v>
                      </c:pt>
                      <c:pt idx="12">
                        <c:v>6752.7432407320002</c:v>
                      </c:pt>
                      <c:pt idx="13">
                        <c:v>7434.4119414308097</c:v>
                      </c:pt>
                      <c:pt idx="14">
                        <c:v>7979.8328403713394</c:v>
                      </c:pt>
                      <c:pt idx="15">
                        <c:v>8437.868315669908</c:v>
                      </c:pt>
                      <c:pt idx="16">
                        <c:v>8825.5001445082762</c:v>
                      </c:pt>
                      <c:pt idx="17">
                        <c:v>9303.2745906318469</c:v>
                      </c:pt>
                      <c:pt idx="18">
                        <c:v>9568.4201100724731</c:v>
                      </c:pt>
                      <c:pt idx="19">
                        <c:v>9855.9315459594218</c:v>
                      </c:pt>
                      <c:pt idx="20">
                        <c:v>10523.920130147088</c:v>
                      </c:pt>
                      <c:pt idx="21">
                        <c:v>10425.545657395922</c:v>
                      </c:pt>
                      <c:pt idx="22">
                        <c:v>10822.886334705039</c:v>
                      </c:pt>
                      <c:pt idx="23">
                        <c:v>11244.706467819557</c:v>
                      </c:pt>
                      <c:pt idx="24">
                        <c:v>11792.030630659021</c:v>
                      </c:pt>
                      <c:pt idx="25">
                        <c:v>12415.146247528486</c:v>
                      </c:pt>
                      <c:pt idx="26">
                        <c:v>13115.973155314259</c:v>
                      </c:pt>
                      <c:pt idx="27">
                        <c:v>13933.00221536808</c:v>
                      </c:pt>
                      <c:pt idx="28">
                        <c:v>14794.124216067938</c:v>
                      </c:pt>
                      <c:pt idx="29">
                        <c:v>15730.16451645435</c:v>
                      </c:pt>
                      <c:pt idx="30">
                        <c:v>16633.932991480859</c:v>
                      </c:pt>
                      <c:pt idx="31">
                        <c:v>17692.843105643286</c:v>
                      </c:pt>
                      <c:pt idx="32">
                        <c:v>18439.747127654136</c:v>
                      </c:pt>
                      <c:pt idx="33">
                        <c:v>19161.219962948733</c:v>
                      </c:pt>
                      <c:pt idx="34">
                        <c:v>19485.744160345734</c:v>
                      </c:pt>
                      <c:pt idx="35">
                        <c:v>19250.310308712269</c:v>
                      </c:pt>
                      <c:pt idx="36">
                        <c:v>18778.871809027882</c:v>
                      </c:pt>
                      <c:pt idx="37">
                        <c:v>18956.308802152405</c:v>
                      </c:pt>
                      <c:pt idx="38">
                        <c:v>17275.607072399693</c:v>
                      </c:pt>
                      <c:pt idx="39">
                        <c:v>17732.791420119425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'Average sensores'!$M$23:$M$62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-688.36398468933862</c:v>
                      </c:pt>
                      <c:pt idx="1">
                        <c:v>156.86610602770529</c:v>
                      </c:pt>
                      <c:pt idx="2">
                        <c:v>284.12389038310278</c:v>
                      </c:pt>
                      <c:pt idx="3">
                        <c:v>765.33240899728526</c:v>
                      </c:pt>
                      <c:pt idx="4">
                        <c:v>1048.8033107595511</c:v>
                      </c:pt>
                      <c:pt idx="5">
                        <c:v>1408.3921848754292</c:v>
                      </c:pt>
                      <c:pt idx="6">
                        <c:v>1886.7316065749974</c:v>
                      </c:pt>
                      <c:pt idx="7">
                        <c:v>2337.4720629141184</c:v>
                      </c:pt>
                      <c:pt idx="8">
                        <c:v>2887.4742327944987</c:v>
                      </c:pt>
                      <c:pt idx="9">
                        <c:v>3233.9806926581937</c:v>
                      </c:pt>
                      <c:pt idx="10">
                        <c:v>3364.5754271056162</c:v>
                      </c:pt>
                      <c:pt idx="11">
                        <c:v>3316.2195440043961</c:v>
                      </c:pt>
                      <c:pt idx="12">
                        <c:v>3155.4903694521367</c:v>
                      </c:pt>
                      <c:pt idx="13">
                        <c:v>2922.4933072440767</c:v>
                      </c:pt>
                      <c:pt idx="14">
                        <c:v>2688.7957669808752</c:v>
                      </c:pt>
                      <c:pt idx="15">
                        <c:v>2480.8843899377162</c:v>
                      </c:pt>
                      <c:pt idx="16">
                        <c:v>2327.4716112100823</c:v>
                      </c:pt>
                      <c:pt idx="17">
                        <c:v>1615.3713753429672</c:v>
                      </c:pt>
                      <c:pt idx="18">
                        <c:v>1737.3130599636352</c:v>
                      </c:pt>
                      <c:pt idx="19">
                        <c:v>1882.1257957123044</c:v>
                      </c:pt>
                      <c:pt idx="20">
                        <c:v>2930.230870719759</c:v>
                      </c:pt>
                      <c:pt idx="21">
                        <c:v>2262.1885913181645</c:v>
                      </c:pt>
                      <c:pt idx="22">
                        <c:v>2464.6263365416271</c:v>
                      </c:pt>
                      <c:pt idx="23">
                        <c:v>2699.3252100655754</c:v>
                      </c:pt>
                      <c:pt idx="24">
                        <c:v>2924.6425417056571</c:v>
                      </c:pt>
                      <c:pt idx="25">
                        <c:v>3168.8126121912596</c:v>
                      </c:pt>
                      <c:pt idx="26">
                        <c:v>3396.6148974964299</c:v>
                      </c:pt>
                      <c:pt idx="27">
                        <c:v>3558.8419113295117</c:v>
                      </c:pt>
                      <c:pt idx="28">
                        <c:v>3615.215306228652</c:v>
                      </c:pt>
                      <c:pt idx="29">
                        <c:v>3642.2490747390716</c:v>
                      </c:pt>
                      <c:pt idx="30">
                        <c:v>3539.2498742238095</c:v>
                      </c:pt>
                      <c:pt idx="31">
                        <c:v>3165.0120793233918</c:v>
                      </c:pt>
                      <c:pt idx="32">
                        <c:v>2683.1804652833057</c:v>
                      </c:pt>
                      <c:pt idx="33">
                        <c:v>1945.6344532800561</c:v>
                      </c:pt>
                      <c:pt idx="34">
                        <c:v>1118.2210127753026</c:v>
                      </c:pt>
                      <c:pt idx="35">
                        <c:v>-35.818616623755339</c:v>
                      </c:pt>
                      <c:pt idx="36">
                        <c:v>-898.0070842046008</c:v>
                      </c:pt>
                      <c:pt idx="37">
                        <c:v>-2612.0616500011292</c:v>
                      </c:pt>
                      <c:pt idx="38">
                        <c:v>-3306.8846772462798</c:v>
                      </c:pt>
                      <c:pt idx="39">
                        <c:v>-4967.2099788091873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6014-4D69-BCD0-6F1DEFB4964D}"/>
                  </c:ext>
                </c:extLst>
              </c15:ser>
            </c15:filteredScatterSeries>
          </c:ext>
        </c:extLst>
      </c:scatterChart>
      <c:valAx>
        <c:axId val="1030759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761936"/>
        <c:crosses val="autoZero"/>
        <c:crossBetween val="midCat"/>
      </c:valAx>
      <c:valAx>
        <c:axId val="103076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759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45%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Biosensor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sensores'!$J$23:$J$62</c:f>
              <c:numCache>
                <c:formatCode>General</c:formatCode>
                <c:ptCount val="40"/>
                <c:pt idx="0">
                  <c:v>954.84551250559139</c:v>
                </c:pt>
                <c:pt idx="1">
                  <c:v>965.95543367004257</c:v>
                </c:pt>
                <c:pt idx="2">
                  <c:v>1045.7911563629268</c:v>
                </c:pt>
                <c:pt idx="3">
                  <c:v>1380.7371571506403</c:v>
                </c:pt>
                <c:pt idx="4">
                  <c:v>1431.3607531472567</c:v>
                </c:pt>
                <c:pt idx="5">
                  <c:v>1500.6868552232056</c:v>
                </c:pt>
                <c:pt idx="6">
                  <c:v>1578.0731806336348</c:v>
                </c:pt>
                <c:pt idx="7">
                  <c:v>1632.7730872355194</c:v>
                </c:pt>
                <c:pt idx="8">
                  <c:v>1707.3102657692828</c:v>
                </c:pt>
                <c:pt idx="9">
                  <c:v>1771.4901493674395</c:v>
                </c:pt>
                <c:pt idx="10">
                  <c:v>1818.945985246183</c:v>
                </c:pt>
                <c:pt idx="11">
                  <c:v>1877.3544595593551</c:v>
                </c:pt>
                <c:pt idx="12">
                  <c:v>1937.6939167740243</c:v>
                </c:pt>
                <c:pt idx="13">
                  <c:v>2007.4101575914087</c:v>
                </c:pt>
                <c:pt idx="14">
                  <c:v>2080.5895621948744</c:v>
                </c:pt>
                <c:pt idx="15">
                  <c:v>2158.798205491823</c:v>
                </c:pt>
                <c:pt idx="16">
                  <c:v>2244.7648842774079</c:v>
                </c:pt>
                <c:pt idx="17">
                  <c:v>2415.4884548564692</c:v>
                </c:pt>
                <c:pt idx="18">
                  <c:v>2456.1343716210754</c:v>
                </c:pt>
                <c:pt idx="19">
                  <c:v>2510.6091062648129</c:v>
                </c:pt>
                <c:pt idx="20">
                  <c:v>2567.710205399781</c:v>
                </c:pt>
                <c:pt idx="21">
                  <c:v>2630.8712492516438</c:v>
                </c:pt>
                <c:pt idx="22">
                  <c:v>2681.8533938464998</c:v>
                </c:pt>
                <c:pt idx="23">
                  <c:v>2731.0286823746242</c:v>
                </c:pt>
                <c:pt idx="24">
                  <c:v>2775.6328770523287</c:v>
                </c:pt>
                <c:pt idx="25">
                  <c:v>2808.0469825036785</c:v>
                </c:pt>
                <c:pt idx="26">
                  <c:v>2843.4440696338802</c:v>
                </c:pt>
                <c:pt idx="27">
                  <c:v>2866.864855591889</c:v>
                </c:pt>
                <c:pt idx="28">
                  <c:v>2880.8989431157934</c:v>
                </c:pt>
                <c:pt idx="29">
                  <c:v>2914.6584302460947</c:v>
                </c:pt>
                <c:pt idx="30">
                  <c:v>2909.470079023492</c:v>
                </c:pt>
                <c:pt idx="31">
                  <c:v>2900.2341483159526</c:v>
                </c:pt>
                <c:pt idx="32">
                  <c:v>2900.8399063870115</c:v>
                </c:pt>
                <c:pt idx="33">
                  <c:v>2901.7278499491417</c:v>
                </c:pt>
                <c:pt idx="34">
                  <c:v>2937.0035605776111</c:v>
                </c:pt>
                <c:pt idx="35">
                  <c:v>2866.1539778787524</c:v>
                </c:pt>
                <c:pt idx="36">
                  <c:v>2962.4915841356456</c:v>
                </c:pt>
                <c:pt idx="37">
                  <c:v>2969.9665369445879</c:v>
                </c:pt>
                <c:pt idx="38">
                  <c:v>2989.783048746222</c:v>
                </c:pt>
                <c:pt idx="39">
                  <c:v>3019.9864242084013</c:v>
                </c:pt>
              </c:numCache>
            </c:numRef>
          </c:xVal>
          <c:yVal>
            <c:numRef>
              <c:f>'Average sensores'!$K$23:$K$62</c:f>
              <c:numCache>
                <c:formatCode>General</c:formatCode>
                <c:ptCount val="40"/>
                <c:pt idx="0">
                  <c:v>-1481.5473602501531</c:v>
                </c:pt>
                <c:pt idx="1">
                  <c:v>-161.01365352401169</c:v>
                </c:pt>
                <c:pt idx="2">
                  <c:v>-235.79086675918663</c:v>
                </c:pt>
                <c:pt idx="3">
                  <c:v>-170.84798970324266</c:v>
                </c:pt>
                <c:pt idx="4">
                  <c:v>-60.138368084290832</c:v>
                </c:pt>
                <c:pt idx="5">
                  <c:v>34.515371854640243</c:v>
                </c:pt>
                <c:pt idx="6">
                  <c:v>94.74356241970807</c:v>
                </c:pt>
                <c:pt idx="7">
                  <c:v>130.10763673871475</c:v>
                </c:pt>
                <c:pt idx="8">
                  <c:v>149.13855180353286</c:v>
                </c:pt>
                <c:pt idx="9">
                  <c:v>154.60569538132611</c:v>
                </c:pt>
                <c:pt idx="10">
                  <c:v>167.63520360976779</c:v>
                </c:pt>
                <c:pt idx="11">
                  <c:v>180.01338307092283</c:v>
                </c:pt>
                <c:pt idx="12">
                  <c:v>195.0721428124252</c:v>
                </c:pt>
                <c:pt idx="13">
                  <c:v>209.38781748881451</c:v>
                </c:pt>
                <c:pt idx="14">
                  <c:v>220.76723343291499</c:v>
                </c:pt>
                <c:pt idx="15">
                  <c:v>227.12605914492039</c:v>
                </c:pt>
                <c:pt idx="16">
                  <c:v>228.02576301463964</c:v>
                </c:pt>
                <c:pt idx="17">
                  <c:v>-478.13193161136786</c:v>
                </c:pt>
                <c:pt idx="18">
                  <c:v>-297.06193964948733</c:v>
                </c:pt>
                <c:pt idx="19">
                  <c:v>-172.79953668970441</c:v>
                </c:pt>
                <c:pt idx="20">
                  <c:v>-82.544272320330592</c:v>
                </c:pt>
                <c:pt idx="21">
                  <c:v>-46.075566974766517</c:v>
                </c:pt>
                <c:pt idx="22">
                  <c:v>-20.874350032865472</c:v>
                </c:pt>
                <c:pt idx="23">
                  <c:v>-5.0326562250944482</c:v>
                </c:pt>
                <c:pt idx="24">
                  <c:v>-1.8450201950807466</c:v>
                </c:pt>
                <c:pt idx="25">
                  <c:v>-9.1460696310470926</c:v>
                </c:pt>
                <c:pt idx="26">
                  <c:v>-17.218379604486845</c:v>
                </c:pt>
                <c:pt idx="27">
                  <c:v>-23.596903999687331</c:v>
                </c:pt>
                <c:pt idx="28">
                  <c:v>-43.578481345854804</c:v>
                </c:pt>
                <c:pt idx="29">
                  <c:v>-49.661615745866747</c:v>
                </c:pt>
                <c:pt idx="30">
                  <c:v>-91.243906961926498</c:v>
                </c:pt>
                <c:pt idx="31">
                  <c:v>-109.83541512826889</c:v>
                </c:pt>
                <c:pt idx="32">
                  <c:v>-140.38197062831574</c:v>
                </c:pt>
                <c:pt idx="33">
                  <c:v>-186.51693114313625</c:v>
                </c:pt>
                <c:pt idx="34">
                  <c:v>-241.37472399969977</c:v>
                </c:pt>
                <c:pt idx="35">
                  <c:v>-319.98047059865939</c:v>
                </c:pt>
                <c:pt idx="36">
                  <c:v>-367.0106123916114</c:v>
                </c:pt>
                <c:pt idx="37">
                  <c:v>-442.54709883384317</c:v>
                </c:pt>
                <c:pt idx="38">
                  <c:v>-504.87905319402182</c:v>
                </c:pt>
                <c:pt idx="39">
                  <c:v>-611.23777947171868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DB-44BE-B927-922D2A50C546}"/>
            </c:ext>
          </c:extLst>
        </c:ser>
        <c:ser>
          <c:idx val="1"/>
          <c:order val="1"/>
          <c:tx>
            <c:v>Biosensor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sensores'!$T$23:$T$62</c:f>
              <c:numCache>
                <c:formatCode>General</c:formatCode>
                <c:ptCount val="40"/>
                <c:pt idx="0">
                  <c:v>200.66823385653925</c:v>
                </c:pt>
                <c:pt idx="1">
                  <c:v>187.36870419700935</c:v>
                </c:pt>
                <c:pt idx="2">
                  <c:v>166.05641479111975</c:v>
                </c:pt>
                <c:pt idx="3">
                  <c:v>167.32228848156302</c:v>
                </c:pt>
                <c:pt idx="4">
                  <c:v>167.71118808754872</c:v>
                </c:pt>
                <c:pt idx="5">
                  <c:v>170.63949765363387</c:v>
                </c:pt>
                <c:pt idx="6">
                  <c:v>171.83630148827518</c:v>
                </c:pt>
                <c:pt idx="7">
                  <c:v>172.67587930609102</c:v>
                </c:pt>
                <c:pt idx="8">
                  <c:v>173.99621642998738</c:v>
                </c:pt>
                <c:pt idx="9">
                  <c:v>175.55856372113524</c:v>
                </c:pt>
                <c:pt idx="10">
                  <c:v>175.91963592021753</c:v>
                </c:pt>
                <c:pt idx="11">
                  <c:v>177.2145147989707</c:v>
                </c:pt>
                <c:pt idx="12">
                  <c:v>178.01537577997212</c:v>
                </c:pt>
                <c:pt idx="13">
                  <c:v>179.53000361320971</c:v>
                </c:pt>
                <c:pt idx="14">
                  <c:v>182.79701068968373</c:v>
                </c:pt>
                <c:pt idx="15">
                  <c:v>183.80269251502315</c:v>
                </c:pt>
                <c:pt idx="16">
                  <c:v>185.17488061204131</c:v>
                </c:pt>
                <c:pt idx="17">
                  <c:v>197.63085092165232</c:v>
                </c:pt>
                <c:pt idx="18">
                  <c:v>197.59915414901457</c:v>
                </c:pt>
                <c:pt idx="19">
                  <c:v>197.95944065138912</c:v>
                </c:pt>
                <c:pt idx="20">
                  <c:v>198.88064009743113</c:v>
                </c:pt>
                <c:pt idx="21">
                  <c:v>199.83081422237345</c:v>
                </c:pt>
                <c:pt idx="22">
                  <c:v>200.91801640671662</c:v>
                </c:pt>
                <c:pt idx="23">
                  <c:v>201.31022286680638</c:v>
                </c:pt>
                <c:pt idx="24">
                  <c:v>200.46283617610808</c:v>
                </c:pt>
                <c:pt idx="25">
                  <c:v>205.36212543315409</c:v>
                </c:pt>
                <c:pt idx="26">
                  <c:v>206.6388332086546</c:v>
                </c:pt>
                <c:pt idx="27">
                  <c:v>217.10090081527059</c:v>
                </c:pt>
                <c:pt idx="28">
                  <c:v>209.77279274315848</c:v>
                </c:pt>
                <c:pt idx="29">
                  <c:v>210.81712312786391</c:v>
                </c:pt>
                <c:pt idx="30">
                  <c:v>207.86501353434107</c:v>
                </c:pt>
                <c:pt idx="31">
                  <c:v>214.57289589429251</c:v>
                </c:pt>
                <c:pt idx="32">
                  <c:v>201.8339734939747</c:v>
                </c:pt>
                <c:pt idx="33">
                  <c:v>215.49699672008308</c:v>
                </c:pt>
                <c:pt idx="34">
                  <c:v>199.82613138853446</c:v>
                </c:pt>
                <c:pt idx="35">
                  <c:v>210.28968235381296</c:v>
                </c:pt>
                <c:pt idx="36">
                  <c:v>218.30901511860631</c:v>
                </c:pt>
                <c:pt idx="37">
                  <c:v>245.82930320851725</c:v>
                </c:pt>
                <c:pt idx="38">
                  <c:v>236.09375651438376</c:v>
                </c:pt>
                <c:pt idx="39">
                  <c:v>206.7297580502262</c:v>
                </c:pt>
              </c:numCache>
            </c:numRef>
          </c:xVal>
          <c:yVal>
            <c:numRef>
              <c:f>'Average sensores'!$U$23:$U$62</c:f>
              <c:numCache>
                <c:formatCode>General</c:formatCode>
                <c:ptCount val="40"/>
                <c:pt idx="0">
                  <c:v>-263.38085724793075</c:v>
                </c:pt>
                <c:pt idx="1">
                  <c:v>-124.93998355061026</c:v>
                </c:pt>
                <c:pt idx="2">
                  <c:v>-84.858414334459567</c:v>
                </c:pt>
                <c:pt idx="3">
                  <c:v>-63.885436753657224</c:v>
                </c:pt>
                <c:pt idx="4">
                  <c:v>-43.523439170441819</c:v>
                </c:pt>
                <c:pt idx="5">
                  <c:v>-30.575327013293659</c:v>
                </c:pt>
                <c:pt idx="6">
                  <c:v>-20.777826168631652</c:v>
                </c:pt>
                <c:pt idx="7">
                  <c:v>-11.872997324111632</c:v>
                </c:pt>
                <c:pt idx="8">
                  <c:v>-2.4438456223977916</c:v>
                </c:pt>
                <c:pt idx="9">
                  <c:v>-1.3457167873568108</c:v>
                </c:pt>
                <c:pt idx="10">
                  <c:v>0.11864123634737446</c:v>
                </c:pt>
                <c:pt idx="11">
                  <c:v>1.7364090895905853</c:v>
                </c:pt>
                <c:pt idx="12">
                  <c:v>2.9607027392846637</c:v>
                </c:pt>
                <c:pt idx="13">
                  <c:v>4.3302963157041434</c:v>
                </c:pt>
                <c:pt idx="14">
                  <c:v>5.6724576026929201</c:v>
                </c:pt>
                <c:pt idx="15">
                  <c:v>6.1647649230487174</c:v>
                </c:pt>
                <c:pt idx="16">
                  <c:v>7.1117480009636926</c:v>
                </c:pt>
                <c:pt idx="17">
                  <c:v>-92.574309249707994</c:v>
                </c:pt>
                <c:pt idx="18">
                  <c:v>-63.125702417654836</c:v>
                </c:pt>
                <c:pt idx="19">
                  <c:v>-42.369964095124011</c:v>
                </c:pt>
                <c:pt idx="20">
                  <c:v>-26.476007780928622</c:v>
                </c:pt>
                <c:pt idx="21">
                  <c:v>-18.621735812904234</c:v>
                </c:pt>
                <c:pt idx="22">
                  <c:v>-13.766451981946281</c:v>
                </c:pt>
                <c:pt idx="23">
                  <c:v>-8.6381793195541103</c:v>
                </c:pt>
                <c:pt idx="24">
                  <c:v>-5.7359377424956737</c:v>
                </c:pt>
                <c:pt idx="25">
                  <c:v>-3.8013595479965865</c:v>
                </c:pt>
                <c:pt idx="26">
                  <c:v>-1.9954189097821546</c:v>
                </c:pt>
                <c:pt idx="27">
                  <c:v>-7.424484861575789</c:v>
                </c:pt>
                <c:pt idx="28">
                  <c:v>-0.74824206555449013</c:v>
                </c:pt>
                <c:pt idx="29">
                  <c:v>2.5062137348285414</c:v>
                </c:pt>
                <c:pt idx="30">
                  <c:v>4.2342408794265189</c:v>
                </c:pt>
                <c:pt idx="31">
                  <c:v>4.9289362200961717</c:v>
                </c:pt>
                <c:pt idx="32">
                  <c:v>-8.9377658465924839</c:v>
                </c:pt>
                <c:pt idx="33">
                  <c:v>-2.6109517315244646</c:v>
                </c:pt>
                <c:pt idx="34">
                  <c:v>-8.4347160336147713</c:v>
                </c:pt>
                <c:pt idx="35">
                  <c:v>-4.3916121897178684</c:v>
                </c:pt>
                <c:pt idx="36">
                  <c:v>11.176397690135291</c:v>
                </c:pt>
                <c:pt idx="37">
                  <c:v>16.654163240583749</c:v>
                </c:pt>
                <c:pt idx="38">
                  <c:v>12.839167145735241</c:v>
                </c:pt>
                <c:pt idx="39">
                  <c:v>120.67902791619849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DB-44BE-B927-922D2A50C546}"/>
            </c:ext>
          </c:extLst>
        </c:ser>
        <c:ser>
          <c:idx val="2"/>
          <c:order val="2"/>
          <c:tx>
            <c:v>Biosensor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sensores'!$AD$23:$AD$62</c:f>
              <c:numCache>
                <c:formatCode>General</c:formatCode>
                <c:ptCount val="40"/>
                <c:pt idx="0">
                  <c:v>210.64103025468984</c:v>
                </c:pt>
                <c:pt idx="1">
                  <c:v>1141.5843555637987</c:v>
                </c:pt>
                <c:pt idx="2">
                  <c:v>816.14672770687048</c:v>
                </c:pt>
                <c:pt idx="3">
                  <c:v>916.81472469862365</c:v>
                </c:pt>
                <c:pt idx="4">
                  <c:v>1049.7748784388734</c:v>
                </c:pt>
                <c:pt idx="5">
                  <c:v>1232.02485816026</c:v>
                </c:pt>
                <c:pt idx="6">
                  <c:v>1436.2046036787679</c:v>
                </c:pt>
                <c:pt idx="7">
                  <c:v>1646.037743949677</c:v>
                </c:pt>
                <c:pt idx="8">
                  <c:v>1836.7663210973753</c:v>
                </c:pt>
                <c:pt idx="9">
                  <c:v>1996.9711325200792</c:v>
                </c:pt>
                <c:pt idx="10">
                  <c:v>2207.3775133436193</c:v>
                </c:pt>
                <c:pt idx="11">
                  <c:v>2435.4248902706345</c:v>
                </c:pt>
                <c:pt idx="12">
                  <c:v>2704.3345269378447</c:v>
                </c:pt>
                <c:pt idx="13">
                  <c:v>2957.2519516641369</c:v>
                </c:pt>
                <c:pt idx="14">
                  <c:v>3182.5580159847782</c:v>
                </c:pt>
                <c:pt idx="15">
                  <c:v>3400.8772195512433</c:v>
                </c:pt>
                <c:pt idx="16">
                  <c:v>3541.4118896925652</c:v>
                </c:pt>
                <c:pt idx="17">
                  <c:v>3819.8392204663082</c:v>
                </c:pt>
                <c:pt idx="18">
                  <c:v>3641.7930919207693</c:v>
                </c:pt>
                <c:pt idx="19">
                  <c:v>3494.2272082369232</c:v>
                </c:pt>
                <c:pt idx="20">
                  <c:v>3326.1579017132635</c:v>
                </c:pt>
                <c:pt idx="21">
                  <c:v>3160.6211324531841</c:v>
                </c:pt>
                <c:pt idx="22">
                  <c:v>3068.0643820350156</c:v>
                </c:pt>
                <c:pt idx="23">
                  <c:v>3075.1623944531821</c:v>
                </c:pt>
                <c:pt idx="24">
                  <c:v>3011.618418259558</c:v>
                </c:pt>
                <c:pt idx="25">
                  <c:v>3116.9744345838967</c:v>
                </c:pt>
                <c:pt idx="26">
                  <c:v>3112.573048698132</c:v>
                </c:pt>
                <c:pt idx="27">
                  <c:v>3170.5450362801735</c:v>
                </c:pt>
                <c:pt idx="28">
                  <c:v>3346.7073353753208</c:v>
                </c:pt>
                <c:pt idx="29">
                  <c:v>3470.6917993866286</c:v>
                </c:pt>
                <c:pt idx="30">
                  <c:v>3598.7935711126056</c:v>
                </c:pt>
                <c:pt idx="31">
                  <c:v>3768.7557273190628</c:v>
                </c:pt>
                <c:pt idx="32">
                  <c:v>4467.6360635593201</c:v>
                </c:pt>
                <c:pt idx="33">
                  <c:v>4640.0766772185325</c:v>
                </c:pt>
                <c:pt idx="34">
                  <c:v>5272.3209232501067</c:v>
                </c:pt>
                <c:pt idx="35">
                  <c:v>5450.1602371249719</c:v>
                </c:pt>
                <c:pt idx="36">
                  <c:v>6823.7015379726818</c:v>
                </c:pt>
                <c:pt idx="37">
                  <c:v>8622.6664405397078</c:v>
                </c:pt>
                <c:pt idx="38">
                  <c:v>8307.4811745116003</c:v>
                </c:pt>
                <c:pt idx="39">
                  <c:v>7842.5096901093157</c:v>
                </c:pt>
              </c:numCache>
            </c:numRef>
          </c:xVal>
          <c:yVal>
            <c:numRef>
              <c:f>'Average sensores'!$AE$23:$AE$62</c:f>
              <c:numCache>
                <c:formatCode>General</c:formatCode>
                <c:ptCount val="40"/>
                <c:pt idx="0">
                  <c:v>-1903.8735880307108</c:v>
                </c:pt>
                <c:pt idx="1">
                  <c:v>-505.30454832910311</c:v>
                </c:pt>
                <c:pt idx="2">
                  <c:v>-567.67808211084491</c:v>
                </c:pt>
                <c:pt idx="3">
                  <c:v>-310.53840091646282</c:v>
                </c:pt>
                <c:pt idx="4">
                  <c:v>6.1385421068717072</c:v>
                </c:pt>
                <c:pt idx="5">
                  <c:v>224.40926292217816</c:v>
                </c:pt>
                <c:pt idx="6">
                  <c:v>380.74924474713794</c:v>
                </c:pt>
                <c:pt idx="7">
                  <c:v>504.50177949360665</c:v>
                </c:pt>
                <c:pt idx="8">
                  <c:v>600.22502759882775</c:v>
                </c:pt>
                <c:pt idx="9">
                  <c:v>648.47384212052839</c:v>
                </c:pt>
                <c:pt idx="10">
                  <c:v>704.8103782684509</c:v>
                </c:pt>
                <c:pt idx="11">
                  <c:v>724.9609726691707</c:v>
                </c:pt>
                <c:pt idx="12">
                  <c:v>716.36413830631113</c:v>
                </c:pt>
                <c:pt idx="13">
                  <c:v>646.12873254784211</c:v>
                </c:pt>
                <c:pt idx="14">
                  <c:v>527.04677289610686</c:v>
                </c:pt>
                <c:pt idx="15">
                  <c:v>359.20631816244338</c:v>
                </c:pt>
                <c:pt idx="16">
                  <c:v>167.02480892926789</c:v>
                </c:pt>
                <c:pt idx="17">
                  <c:v>-1596.0691263356346</c:v>
                </c:pt>
                <c:pt idx="18">
                  <c:v>-1369.6000084869747</c:v>
                </c:pt>
                <c:pt idx="19">
                  <c:v>-1166.7538464102483</c:v>
                </c:pt>
                <c:pt idx="20">
                  <c:v>-1015.0652534717342</c:v>
                </c:pt>
                <c:pt idx="21">
                  <c:v>-747.97357178891139</c:v>
                </c:pt>
                <c:pt idx="22">
                  <c:v>-580.21143883495802</c:v>
                </c:pt>
                <c:pt idx="23">
                  <c:v>-389.83868411360089</c:v>
                </c:pt>
                <c:pt idx="24">
                  <c:v>-243.97830004503075</c:v>
                </c:pt>
                <c:pt idx="25">
                  <c:v>-34.054081418837889</c:v>
                </c:pt>
                <c:pt idx="26">
                  <c:v>71.73956725549094</c:v>
                </c:pt>
                <c:pt idx="27">
                  <c:v>118.25439222486881</c:v>
                </c:pt>
                <c:pt idx="28">
                  <c:v>228.61109325496236</c:v>
                </c:pt>
                <c:pt idx="29">
                  <c:v>281.37471529462459</c:v>
                </c:pt>
                <c:pt idx="30">
                  <c:v>239.99884013090269</c:v>
                </c:pt>
                <c:pt idx="31">
                  <c:v>331.66209774443644</c:v>
                </c:pt>
                <c:pt idx="32">
                  <c:v>557.2762505316083</c:v>
                </c:pt>
                <c:pt idx="33">
                  <c:v>390.96310918310184</c:v>
                </c:pt>
                <c:pt idx="34">
                  <c:v>423.27686599731658</c:v>
                </c:pt>
                <c:pt idx="35">
                  <c:v>567.06490255285007</c:v>
                </c:pt>
                <c:pt idx="36">
                  <c:v>483.92454754053421</c:v>
                </c:pt>
                <c:pt idx="37">
                  <c:v>782.24707064755592</c:v>
                </c:pt>
                <c:pt idx="38">
                  <c:v>754.42607930123734</c:v>
                </c:pt>
                <c:pt idx="39">
                  <c:v>1879.6550115774351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1DB-44BE-B927-922D2A50C546}"/>
            </c:ext>
          </c:extLst>
        </c:ser>
        <c:ser>
          <c:idx val="3"/>
          <c:order val="3"/>
          <c:tx>
            <c:v>Biosensor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sensores'!$AN$23:$AN$62</c:f>
              <c:numCache>
                <c:formatCode>General</c:formatCode>
                <c:ptCount val="40"/>
                <c:pt idx="0">
                  <c:v>23.529580770413766</c:v>
                </c:pt>
                <c:pt idx="1">
                  <c:v>1611.4751130604081</c:v>
                </c:pt>
                <c:pt idx="2">
                  <c:v>1566.1050558733775</c:v>
                </c:pt>
                <c:pt idx="3">
                  <c:v>2364.2784320197488</c:v>
                </c:pt>
                <c:pt idx="4">
                  <c:v>2744.8031430666156</c:v>
                </c:pt>
                <c:pt idx="5">
                  <c:v>3151.3916099714343</c:v>
                </c:pt>
                <c:pt idx="6">
                  <c:v>3768.494640666037</c:v>
                </c:pt>
                <c:pt idx="7">
                  <c:v>4441.6074714964952</c:v>
                </c:pt>
                <c:pt idx="8">
                  <c:v>5594.6915747200073</c:v>
                </c:pt>
                <c:pt idx="9">
                  <c:v>6563.3787010847791</c:v>
                </c:pt>
                <c:pt idx="10">
                  <c:v>7158.9732481474302</c:v>
                </c:pt>
                <c:pt idx="11">
                  <c:v>7602.3417591380867</c:v>
                </c:pt>
                <c:pt idx="12">
                  <c:v>7868.0361588378546</c:v>
                </c:pt>
                <c:pt idx="13">
                  <c:v>8022.2864874223096</c:v>
                </c:pt>
                <c:pt idx="14">
                  <c:v>8099.7649474337031</c:v>
                </c:pt>
                <c:pt idx="15">
                  <c:v>8134.7142175505505</c:v>
                </c:pt>
                <c:pt idx="16">
                  <c:v>8132.8176733800456</c:v>
                </c:pt>
                <c:pt idx="17">
                  <c:v>8574.2943518272641</c:v>
                </c:pt>
                <c:pt idx="18">
                  <c:v>8417.0605623390529</c:v>
                </c:pt>
                <c:pt idx="19">
                  <c:v>8312.4078525834848</c:v>
                </c:pt>
                <c:pt idx="20">
                  <c:v>8439.4204552468527</c:v>
                </c:pt>
                <c:pt idx="21">
                  <c:v>8308.3099769176515</c:v>
                </c:pt>
                <c:pt idx="22">
                  <c:v>8411.4348760811245</c:v>
                </c:pt>
                <c:pt idx="23">
                  <c:v>8455.3177028023129</c:v>
                </c:pt>
                <c:pt idx="24">
                  <c:v>8534.8451210901767</c:v>
                </c:pt>
                <c:pt idx="25">
                  <c:v>8587.5299850851607</c:v>
                </c:pt>
                <c:pt idx="26">
                  <c:v>8609.4393887825427</c:v>
                </c:pt>
                <c:pt idx="27">
                  <c:v>8568.6505831923187</c:v>
                </c:pt>
                <c:pt idx="28">
                  <c:v>8479.0870836208505</c:v>
                </c:pt>
                <c:pt idx="29">
                  <c:v>8392.9599324511892</c:v>
                </c:pt>
                <c:pt idx="30">
                  <c:v>8272.7753404855175</c:v>
                </c:pt>
                <c:pt idx="31">
                  <c:v>8096.8768553730115</c:v>
                </c:pt>
                <c:pt idx="32">
                  <c:v>7929.4184014157609</c:v>
                </c:pt>
                <c:pt idx="33">
                  <c:v>7911.0672130607318</c:v>
                </c:pt>
                <c:pt idx="34">
                  <c:v>7792.2276537625175</c:v>
                </c:pt>
                <c:pt idx="35">
                  <c:v>7692.3631132058581</c:v>
                </c:pt>
                <c:pt idx="36">
                  <c:v>7531.821294096243</c:v>
                </c:pt>
                <c:pt idx="37">
                  <c:v>7285.8170375469172</c:v>
                </c:pt>
                <c:pt idx="38">
                  <c:v>6777.6365686325025</c:v>
                </c:pt>
                <c:pt idx="39">
                  <c:v>6653.5630460047496</c:v>
                </c:pt>
              </c:numCache>
            </c:numRef>
          </c:xVal>
          <c:yVal>
            <c:numRef>
              <c:f>'Average sensores'!$AO$23:$AO$62</c:f>
              <c:numCache>
                <c:formatCode>General</c:formatCode>
                <c:ptCount val="40"/>
                <c:pt idx="0">
                  <c:v>3237.8512142286522</c:v>
                </c:pt>
                <c:pt idx="1">
                  <c:v>-208.44700976032775</c:v>
                </c:pt>
                <c:pt idx="2">
                  <c:v>-569.64230568833864</c:v>
                </c:pt>
                <c:pt idx="3">
                  <c:v>0.6185023805370149</c:v>
                </c:pt>
                <c:pt idx="4">
                  <c:v>780.02591357291044</c:v>
                </c:pt>
                <c:pt idx="5">
                  <c:v>1509.2181048524292</c:v>
                </c:pt>
                <c:pt idx="6">
                  <c:v>2129.8387994932104</c:v>
                </c:pt>
                <c:pt idx="7">
                  <c:v>2528.3379698464</c:v>
                </c:pt>
                <c:pt idx="8">
                  <c:v>2759.3091634611187</c:v>
                </c:pt>
                <c:pt idx="9">
                  <c:v>2630.2958996028119</c:v>
                </c:pt>
                <c:pt idx="10">
                  <c:v>2255.478129370937</c:v>
                </c:pt>
                <c:pt idx="11">
                  <c:v>1857.1788431587229</c:v>
                </c:pt>
                <c:pt idx="12">
                  <c:v>1482.4100504970725</c:v>
                </c:pt>
                <c:pt idx="13">
                  <c:v>1164.9586554511636</c:v>
                </c:pt>
                <c:pt idx="14">
                  <c:v>925.60066175543454</c:v>
                </c:pt>
                <c:pt idx="15">
                  <c:v>748.78663919193127</c:v>
                </c:pt>
                <c:pt idx="16">
                  <c:v>634.97209831106727</c:v>
                </c:pt>
                <c:pt idx="17">
                  <c:v>-2077.6613996306546</c:v>
                </c:pt>
                <c:pt idx="18">
                  <c:v>-1362.9197929851516</c:v>
                </c:pt>
                <c:pt idx="19">
                  <c:v>-808.32047047726576</c:v>
                </c:pt>
                <c:pt idx="20">
                  <c:v>887.73245307981847</c:v>
                </c:pt>
                <c:pt idx="21">
                  <c:v>-58.816235826854481</c:v>
                </c:pt>
                <c:pt idx="22">
                  <c:v>59.261651703228786</c:v>
                </c:pt>
                <c:pt idx="23">
                  <c:v>190.33676017349256</c:v>
                </c:pt>
                <c:pt idx="24">
                  <c:v>185.99128138074596</c:v>
                </c:pt>
                <c:pt idx="25">
                  <c:v>139.67206718845151</c:v>
                </c:pt>
                <c:pt idx="26">
                  <c:v>10.077609626005977</c:v>
                </c:pt>
                <c:pt idx="27">
                  <c:v>-82.065219651126398</c:v>
                </c:pt>
                <c:pt idx="28">
                  <c:v>-171.5723785554232</c:v>
                </c:pt>
                <c:pt idx="29">
                  <c:v>-228.62091404381155</c:v>
                </c:pt>
                <c:pt idx="30">
                  <c:v>-281.99058274170505</c:v>
                </c:pt>
                <c:pt idx="31">
                  <c:v>-266.96002783846421</c:v>
                </c:pt>
                <c:pt idx="32">
                  <c:v>-266.7083800574203</c:v>
                </c:pt>
                <c:pt idx="33">
                  <c:v>-197.05864545299201</c:v>
                </c:pt>
                <c:pt idx="34">
                  <c:v>-116.98334598253658</c:v>
                </c:pt>
                <c:pt idx="35">
                  <c:v>14.947622832201702</c:v>
                </c:pt>
                <c:pt idx="36">
                  <c:v>119.30691440620039</c:v>
                </c:pt>
                <c:pt idx="37">
                  <c:v>339.74960791028525</c:v>
                </c:pt>
                <c:pt idx="38">
                  <c:v>344.43452734000113</c:v>
                </c:pt>
                <c:pt idx="39">
                  <c:v>237.49635571758878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1DB-44BE-B927-922D2A50C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759640"/>
        <c:axId val="1030761936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v>60%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'Average sensores'!$L$23:$L$62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1192.0211632630778</c:v>
                      </c:pt>
                      <c:pt idx="1">
                        <c:v>830.73574719185979</c:v>
                      </c:pt>
                      <c:pt idx="2">
                        <c:v>1122.9491747481293</c:v>
                      </c:pt>
                      <c:pt idx="3">
                        <c:v>1506.5248032549891</c:v>
                      </c:pt>
                      <c:pt idx="4">
                        <c:v>1667.8679834291477</c:v>
                      </c:pt>
                      <c:pt idx="5">
                        <c:v>1866.9708464516743</c:v>
                      </c:pt>
                      <c:pt idx="6">
                        <c:v>2156.3381196779796</c:v>
                      </c:pt>
                      <c:pt idx="7">
                        <c:v>2597.6702185821036</c:v>
                      </c:pt>
                      <c:pt idx="8">
                        <c:v>3374.6965257312222</c:v>
                      </c:pt>
                      <c:pt idx="9">
                        <c:v>4176.1151144333517</c:v>
                      </c:pt>
                      <c:pt idx="10">
                        <c:v>5082.6729920238158</c:v>
                      </c:pt>
                      <c:pt idx="11">
                        <c:v>5969.4821625875775</c:v>
                      </c:pt>
                      <c:pt idx="12">
                        <c:v>6752.7432407320002</c:v>
                      </c:pt>
                      <c:pt idx="13">
                        <c:v>7434.4119414308097</c:v>
                      </c:pt>
                      <c:pt idx="14">
                        <c:v>7979.8328403713394</c:v>
                      </c:pt>
                      <c:pt idx="15">
                        <c:v>8437.868315669908</c:v>
                      </c:pt>
                      <c:pt idx="16">
                        <c:v>8825.5001445082762</c:v>
                      </c:pt>
                      <c:pt idx="17">
                        <c:v>9303.2745906318469</c:v>
                      </c:pt>
                      <c:pt idx="18">
                        <c:v>9568.4201100724731</c:v>
                      </c:pt>
                      <c:pt idx="19">
                        <c:v>9855.9315459594218</c:v>
                      </c:pt>
                      <c:pt idx="20">
                        <c:v>10523.920130147088</c:v>
                      </c:pt>
                      <c:pt idx="21">
                        <c:v>10425.545657395922</c:v>
                      </c:pt>
                      <c:pt idx="22">
                        <c:v>10822.886334705039</c:v>
                      </c:pt>
                      <c:pt idx="23">
                        <c:v>11244.706467819557</c:v>
                      </c:pt>
                      <c:pt idx="24">
                        <c:v>11792.030630659021</c:v>
                      </c:pt>
                      <c:pt idx="25">
                        <c:v>12415.146247528486</c:v>
                      </c:pt>
                      <c:pt idx="26">
                        <c:v>13115.973155314259</c:v>
                      </c:pt>
                      <c:pt idx="27">
                        <c:v>13933.00221536808</c:v>
                      </c:pt>
                      <c:pt idx="28">
                        <c:v>14794.124216067938</c:v>
                      </c:pt>
                      <c:pt idx="29">
                        <c:v>15730.16451645435</c:v>
                      </c:pt>
                      <c:pt idx="30">
                        <c:v>16633.932991480859</c:v>
                      </c:pt>
                      <c:pt idx="31">
                        <c:v>17692.843105643286</c:v>
                      </c:pt>
                      <c:pt idx="32">
                        <c:v>18439.747127654136</c:v>
                      </c:pt>
                      <c:pt idx="33">
                        <c:v>19161.219962948733</c:v>
                      </c:pt>
                      <c:pt idx="34">
                        <c:v>19485.744160345734</c:v>
                      </c:pt>
                      <c:pt idx="35">
                        <c:v>19250.310308712269</c:v>
                      </c:pt>
                      <c:pt idx="36">
                        <c:v>18778.871809027882</c:v>
                      </c:pt>
                      <c:pt idx="37">
                        <c:v>18956.308802152405</c:v>
                      </c:pt>
                      <c:pt idx="38">
                        <c:v>17275.607072399693</c:v>
                      </c:pt>
                      <c:pt idx="39">
                        <c:v>17732.791420119425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'Average sensores'!$M$23:$M$62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-688.36398468933862</c:v>
                      </c:pt>
                      <c:pt idx="1">
                        <c:v>156.86610602770529</c:v>
                      </c:pt>
                      <c:pt idx="2">
                        <c:v>284.12389038310278</c:v>
                      </c:pt>
                      <c:pt idx="3">
                        <c:v>765.33240899728526</c:v>
                      </c:pt>
                      <c:pt idx="4">
                        <c:v>1048.8033107595511</c:v>
                      </c:pt>
                      <c:pt idx="5">
                        <c:v>1408.3921848754292</c:v>
                      </c:pt>
                      <c:pt idx="6">
                        <c:v>1886.7316065749974</c:v>
                      </c:pt>
                      <c:pt idx="7">
                        <c:v>2337.4720629141184</c:v>
                      </c:pt>
                      <c:pt idx="8">
                        <c:v>2887.4742327944987</c:v>
                      </c:pt>
                      <c:pt idx="9">
                        <c:v>3233.9806926581937</c:v>
                      </c:pt>
                      <c:pt idx="10">
                        <c:v>3364.5754271056162</c:v>
                      </c:pt>
                      <c:pt idx="11">
                        <c:v>3316.2195440043961</c:v>
                      </c:pt>
                      <c:pt idx="12">
                        <c:v>3155.4903694521367</c:v>
                      </c:pt>
                      <c:pt idx="13">
                        <c:v>2922.4933072440767</c:v>
                      </c:pt>
                      <c:pt idx="14">
                        <c:v>2688.7957669808752</c:v>
                      </c:pt>
                      <c:pt idx="15">
                        <c:v>2480.8843899377162</c:v>
                      </c:pt>
                      <c:pt idx="16">
                        <c:v>2327.4716112100823</c:v>
                      </c:pt>
                      <c:pt idx="17">
                        <c:v>1615.3713753429672</c:v>
                      </c:pt>
                      <c:pt idx="18">
                        <c:v>1737.3130599636352</c:v>
                      </c:pt>
                      <c:pt idx="19">
                        <c:v>1882.1257957123044</c:v>
                      </c:pt>
                      <c:pt idx="20">
                        <c:v>2930.230870719759</c:v>
                      </c:pt>
                      <c:pt idx="21">
                        <c:v>2262.1885913181645</c:v>
                      </c:pt>
                      <c:pt idx="22">
                        <c:v>2464.6263365416271</c:v>
                      </c:pt>
                      <c:pt idx="23">
                        <c:v>2699.3252100655754</c:v>
                      </c:pt>
                      <c:pt idx="24">
                        <c:v>2924.6425417056571</c:v>
                      </c:pt>
                      <c:pt idx="25">
                        <c:v>3168.8126121912596</c:v>
                      </c:pt>
                      <c:pt idx="26">
                        <c:v>3396.6148974964299</c:v>
                      </c:pt>
                      <c:pt idx="27">
                        <c:v>3558.8419113295117</c:v>
                      </c:pt>
                      <c:pt idx="28">
                        <c:v>3615.215306228652</c:v>
                      </c:pt>
                      <c:pt idx="29">
                        <c:v>3642.2490747390716</c:v>
                      </c:pt>
                      <c:pt idx="30">
                        <c:v>3539.2498742238095</c:v>
                      </c:pt>
                      <c:pt idx="31">
                        <c:v>3165.0120793233918</c:v>
                      </c:pt>
                      <c:pt idx="32">
                        <c:v>2683.1804652833057</c:v>
                      </c:pt>
                      <c:pt idx="33">
                        <c:v>1945.6344532800561</c:v>
                      </c:pt>
                      <c:pt idx="34">
                        <c:v>1118.2210127753026</c:v>
                      </c:pt>
                      <c:pt idx="35">
                        <c:v>-35.818616623755339</c:v>
                      </c:pt>
                      <c:pt idx="36">
                        <c:v>-898.0070842046008</c:v>
                      </c:pt>
                      <c:pt idx="37">
                        <c:v>-2612.0616500011292</c:v>
                      </c:pt>
                      <c:pt idx="38">
                        <c:v>-3306.8846772462798</c:v>
                      </c:pt>
                      <c:pt idx="39">
                        <c:v>-4967.2099788091873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61DB-44BE-B927-922D2A50C546}"/>
                  </c:ext>
                </c:extLst>
              </c15:ser>
            </c15:filteredScatterSeries>
          </c:ext>
        </c:extLst>
      </c:scatterChart>
      <c:valAx>
        <c:axId val="1030759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761936"/>
        <c:crosses val="autoZero"/>
        <c:crossBetween val="midCat"/>
      </c:valAx>
      <c:valAx>
        <c:axId val="103076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759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EIS for Acetaminophen detection on Sensor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0%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sensores'!$AU$23:$AU$62</c:f>
              <c:numCache>
                <c:formatCode>General</c:formatCode>
                <c:ptCount val="40"/>
                <c:pt idx="0">
                  <c:v>1241.8556911426913</c:v>
                </c:pt>
                <c:pt idx="1">
                  <c:v>1973.9506350855256</c:v>
                </c:pt>
                <c:pt idx="2">
                  <c:v>2473.7406263608059</c:v>
                </c:pt>
                <c:pt idx="3">
                  <c:v>3959.0121246047188</c:v>
                </c:pt>
                <c:pt idx="4">
                  <c:v>3266.9037538811358</c:v>
                </c:pt>
                <c:pt idx="5">
                  <c:v>3198.8472860047277</c:v>
                </c:pt>
                <c:pt idx="6">
                  <c:v>3471.9739230275013</c:v>
                </c:pt>
                <c:pt idx="7">
                  <c:v>4058.6897899594546</c:v>
                </c:pt>
                <c:pt idx="8">
                  <c:v>5777.1141809164137</c:v>
                </c:pt>
                <c:pt idx="9">
                  <c:v>7560.7457888053905</c:v>
                </c:pt>
                <c:pt idx="10">
                  <c:v>9473.302660725567</c:v>
                </c:pt>
                <c:pt idx="11">
                  <c:v>11524.891030502078</c:v>
                </c:pt>
                <c:pt idx="12">
                  <c:v>13546.109877748715</c:v>
                </c:pt>
                <c:pt idx="13">
                  <c:v>15514.580633827247</c:v>
                </c:pt>
                <c:pt idx="14">
                  <c:v>17157.003958705838</c:v>
                </c:pt>
                <c:pt idx="15">
                  <c:v>8416.0714617337071</c:v>
                </c:pt>
                <c:pt idx="16">
                  <c:v>19042.742101312124</c:v>
                </c:pt>
                <c:pt idx="17">
                  <c:v>20822.205217557639</c:v>
                </c:pt>
                <c:pt idx="18">
                  <c:v>19767.298399532301</c:v>
                </c:pt>
                <c:pt idx="19">
                  <c:v>18647.68183415649</c:v>
                </c:pt>
                <c:pt idx="20">
                  <c:v>16777.429716468792</c:v>
                </c:pt>
                <c:pt idx="21">
                  <c:v>16339.850240190897</c:v>
                </c:pt>
                <c:pt idx="22">
                  <c:v>15450.480301847789</c:v>
                </c:pt>
                <c:pt idx="23">
                  <c:v>14740.368057241838</c:v>
                </c:pt>
                <c:pt idx="24">
                  <c:v>14182.474935876373</c:v>
                </c:pt>
                <c:pt idx="25">
                  <c:v>13754.437049950133</c:v>
                </c:pt>
                <c:pt idx="26">
                  <c:v>13283.593615710322</c:v>
                </c:pt>
                <c:pt idx="27">
                  <c:v>12975.124151230526</c:v>
                </c:pt>
                <c:pt idx="28">
                  <c:v>12667.086001881442</c:v>
                </c:pt>
                <c:pt idx="29">
                  <c:v>12328.992258096376</c:v>
                </c:pt>
                <c:pt idx="30">
                  <c:v>12025.066758282046</c:v>
                </c:pt>
                <c:pt idx="31">
                  <c:v>11898.092626035004</c:v>
                </c:pt>
              </c:numCache>
            </c:numRef>
          </c:xVal>
          <c:yVal>
            <c:numRef>
              <c:f>'Average sensores'!$AV$23:$AV$62</c:f>
              <c:numCache>
                <c:formatCode>General</c:formatCode>
                <c:ptCount val="40"/>
                <c:pt idx="0">
                  <c:v>3425.5396888276396</c:v>
                </c:pt>
                <c:pt idx="1">
                  <c:v>45.5966809442304</c:v>
                </c:pt>
                <c:pt idx="2">
                  <c:v>-1178.2646029679179</c:v>
                </c:pt>
                <c:pt idx="3">
                  <c:v>-4038.0674188183116</c:v>
                </c:pt>
                <c:pt idx="4">
                  <c:v>-2036.9751915227373</c:v>
                </c:pt>
                <c:pt idx="5">
                  <c:v>-134.12061088812513</c:v>
                </c:pt>
                <c:pt idx="6">
                  <c:v>1620.4989345383667</c:v>
                </c:pt>
                <c:pt idx="7">
                  <c:v>3152.4666511898745</c:v>
                </c:pt>
                <c:pt idx="8">
                  <c:v>4861.4601040103071</c:v>
                </c:pt>
                <c:pt idx="9">
                  <c:v>6109.1783874717512</c:v>
                </c:pt>
                <c:pt idx="10">
                  <c:v>6862.5068598546704</c:v>
                </c:pt>
                <c:pt idx="11">
                  <c:v>7205.8427213641471</c:v>
                </c:pt>
                <c:pt idx="12">
                  <c:v>7146.9035510918993</c:v>
                </c:pt>
                <c:pt idx="13">
                  <c:v>6642.5254421950449</c:v>
                </c:pt>
                <c:pt idx="14">
                  <c:v>5743.9720072173632</c:v>
                </c:pt>
                <c:pt idx="15">
                  <c:v>1959.5659355721532</c:v>
                </c:pt>
                <c:pt idx="16">
                  <c:v>3044.5268149789968</c:v>
                </c:pt>
                <c:pt idx="17">
                  <c:v>-8124.3258228363156</c:v>
                </c:pt>
                <c:pt idx="18">
                  <c:v>-6543.949657443939</c:v>
                </c:pt>
                <c:pt idx="19">
                  <c:v>-5358.1331499797279</c:v>
                </c:pt>
                <c:pt idx="20">
                  <c:v>-4323.9823189083681</c:v>
                </c:pt>
                <c:pt idx="21">
                  <c:v>-3342.2700388780017</c:v>
                </c:pt>
                <c:pt idx="22">
                  <c:v>-2517.9395048045285</c:v>
                </c:pt>
                <c:pt idx="23">
                  <c:v>-1859.63823745171</c:v>
                </c:pt>
                <c:pt idx="24">
                  <c:v>-1324.2156824572687</c:v>
                </c:pt>
                <c:pt idx="25">
                  <c:v>-912.211688003429</c:v>
                </c:pt>
                <c:pt idx="26">
                  <c:v>-579.35487655211466</c:v>
                </c:pt>
                <c:pt idx="27">
                  <c:v>-374.77385716130181</c:v>
                </c:pt>
                <c:pt idx="28">
                  <c:v>-183.55783574971611</c:v>
                </c:pt>
                <c:pt idx="29">
                  <c:v>-9.7958173068297665</c:v>
                </c:pt>
                <c:pt idx="30">
                  <c:v>-26.694385105492113</c:v>
                </c:pt>
                <c:pt idx="31">
                  <c:v>161.43427058014052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51-4FC6-8C2E-3D00ED9500AB}"/>
            </c:ext>
          </c:extLst>
        </c:ser>
        <c:ser>
          <c:idx val="1"/>
          <c:order val="1"/>
          <c:tx>
            <c:v>15%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sensores'!$AW$23:$AW$62</c:f>
              <c:numCache>
                <c:formatCode>General</c:formatCode>
                <c:ptCount val="40"/>
                <c:pt idx="0">
                  <c:v>1087.9437382366973</c:v>
                </c:pt>
                <c:pt idx="1">
                  <c:v>2063.4635655110364</c:v>
                </c:pt>
                <c:pt idx="2">
                  <c:v>2407.5915378653099</c:v>
                </c:pt>
                <c:pt idx="3">
                  <c:v>3069.620821471935</c:v>
                </c:pt>
                <c:pt idx="4">
                  <c:v>2986.1687171646231</c:v>
                </c:pt>
                <c:pt idx="5">
                  <c:v>3373.3574201724682</c:v>
                </c:pt>
                <c:pt idx="6">
                  <c:v>4167.6376698583636</c:v>
                </c:pt>
                <c:pt idx="7">
                  <c:v>5115.1885812212413</c:v>
                </c:pt>
                <c:pt idx="8">
                  <c:v>6846.6508251592095</c:v>
                </c:pt>
                <c:pt idx="9">
                  <c:v>8208.8619411953932</c:v>
                </c:pt>
                <c:pt idx="10">
                  <c:v>9279.9011496773692</c:v>
                </c:pt>
                <c:pt idx="11">
                  <c:v>10225.222176742864</c:v>
                </c:pt>
                <c:pt idx="12">
                  <c:v>11132.634278676966</c:v>
                </c:pt>
                <c:pt idx="13">
                  <c:v>11755.547956740309</c:v>
                </c:pt>
                <c:pt idx="14">
                  <c:v>12189.295172929429</c:v>
                </c:pt>
                <c:pt idx="15">
                  <c:v>12483.347479274084</c:v>
                </c:pt>
                <c:pt idx="16">
                  <c:v>12739.647829656424</c:v>
                </c:pt>
                <c:pt idx="17">
                  <c:v>13670.940300770761</c:v>
                </c:pt>
                <c:pt idx="18">
                  <c:v>8186.6359876162642</c:v>
                </c:pt>
                <c:pt idx="19">
                  <c:v>12840.317083862174</c:v>
                </c:pt>
                <c:pt idx="20">
                  <c:v>13340.669529519859</c:v>
                </c:pt>
                <c:pt idx="21">
                  <c:v>12239.922883070103</c:v>
                </c:pt>
                <c:pt idx="22">
                  <c:v>11974.678947387933</c:v>
                </c:pt>
                <c:pt idx="23">
                  <c:v>11710.440999114011</c:v>
                </c:pt>
                <c:pt idx="24">
                  <c:v>11602.385887077287</c:v>
                </c:pt>
                <c:pt idx="25">
                  <c:v>11536.641365304475</c:v>
                </c:pt>
                <c:pt idx="26">
                  <c:v>11649.222319295077</c:v>
                </c:pt>
                <c:pt idx="27">
                  <c:v>11627.012958942796</c:v>
                </c:pt>
                <c:pt idx="28">
                  <c:v>11732.907752341118</c:v>
                </c:pt>
                <c:pt idx="29">
                  <c:v>11724.791429999183</c:v>
                </c:pt>
                <c:pt idx="30">
                  <c:v>11756.563886678603</c:v>
                </c:pt>
                <c:pt idx="31">
                  <c:v>11777.909677557678</c:v>
                </c:pt>
              </c:numCache>
            </c:numRef>
          </c:xVal>
          <c:yVal>
            <c:numRef>
              <c:f>'Average sensores'!$AX$23:$AX$62</c:f>
              <c:numCache>
                <c:formatCode>General</c:formatCode>
                <c:ptCount val="40"/>
                <c:pt idx="0">
                  <c:v>3411.5279419707217</c:v>
                </c:pt>
                <c:pt idx="1">
                  <c:v>14.638268230840898</c:v>
                </c:pt>
                <c:pt idx="2">
                  <c:v>-1157.7574307609555</c:v>
                </c:pt>
                <c:pt idx="3">
                  <c:v>-2498.4107934440221</c:v>
                </c:pt>
                <c:pt idx="4">
                  <c:v>-694.67432557415975</c:v>
                </c:pt>
                <c:pt idx="5">
                  <c:v>929.78488646540393</c:v>
                </c:pt>
                <c:pt idx="6">
                  <c:v>2238.3396073696476</c:v>
                </c:pt>
                <c:pt idx="7">
                  <c:v>3057.5184298493587</c:v>
                </c:pt>
                <c:pt idx="8">
                  <c:v>3673.5244065002103</c:v>
                </c:pt>
                <c:pt idx="9">
                  <c:v>3788.2467692528821</c:v>
                </c:pt>
                <c:pt idx="10">
                  <c:v>3601.3718986787699</c:v>
                </c:pt>
                <c:pt idx="11">
                  <c:v>3282.427266140578</c:v>
                </c:pt>
                <c:pt idx="12">
                  <c:v>2889.9279266299386</c:v>
                </c:pt>
                <c:pt idx="13">
                  <c:v>2390.0227063302741</c:v>
                </c:pt>
                <c:pt idx="14">
                  <c:v>1859.5623909247442</c:v>
                </c:pt>
                <c:pt idx="15">
                  <c:v>1343.5271451131168</c:v>
                </c:pt>
                <c:pt idx="16">
                  <c:v>889.43167731918675</c:v>
                </c:pt>
                <c:pt idx="17">
                  <c:v>-5921.0081325589481</c:v>
                </c:pt>
                <c:pt idx="18">
                  <c:v>-1948.8407189511963</c:v>
                </c:pt>
                <c:pt idx="19">
                  <c:v>-3614.7325225833388</c:v>
                </c:pt>
                <c:pt idx="20">
                  <c:v>-2102.3252167635646</c:v>
                </c:pt>
                <c:pt idx="21">
                  <c:v>-2248.8473233090972</c:v>
                </c:pt>
                <c:pt idx="22">
                  <c:v>-1717.2096181772522</c:v>
                </c:pt>
                <c:pt idx="23">
                  <c:v>-1259.5506529311331</c:v>
                </c:pt>
                <c:pt idx="24">
                  <c:v>-845.68055446273809</c:v>
                </c:pt>
                <c:pt idx="25">
                  <c:v>-529.52771556865855</c:v>
                </c:pt>
                <c:pt idx="26">
                  <c:v>-288.153892046539</c:v>
                </c:pt>
                <c:pt idx="27">
                  <c:v>22.395545108831129</c:v>
                </c:pt>
                <c:pt idx="28">
                  <c:v>40.233832914780201</c:v>
                </c:pt>
                <c:pt idx="29">
                  <c:v>177.45439253641749</c:v>
                </c:pt>
                <c:pt idx="30">
                  <c:v>236.20465116613374</c:v>
                </c:pt>
                <c:pt idx="31">
                  <c:v>286.34801478787085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51-4FC6-8C2E-3D00ED9500AB}"/>
            </c:ext>
          </c:extLst>
        </c:ser>
        <c:ser>
          <c:idx val="2"/>
          <c:order val="2"/>
          <c:tx>
            <c:v>30%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sensores'!$AY$23:$AY$62</c:f>
              <c:numCache>
                <c:formatCode>General</c:formatCode>
                <c:ptCount val="40"/>
                <c:pt idx="0">
                  <c:v>685.40328839746815</c:v>
                </c:pt>
                <c:pt idx="1">
                  <c:v>1492.8504911465961</c:v>
                </c:pt>
                <c:pt idx="2">
                  <c:v>1483.5552510225298</c:v>
                </c:pt>
                <c:pt idx="3">
                  <c:v>1740.9183353877015</c:v>
                </c:pt>
                <c:pt idx="4">
                  <c:v>1827.1268038140922</c:v>
                </c:pt>
                <c:pt idx="5">
                  <c:v>2009.6983492236188</c:v>
                </c:pt>
                <c:pt idx="6">
                  <c:v>2256.6179701301717</c:v>
                </c:pt>
                <c:pt idx="7">
                  <c:v>2529.4383653026457</c:v>
                </c:pt>
                <c:pt idx="8">
                  <c:v>2993.0710016438929</c:v>
                </c:pt>
                <c:pt idx="9">
                  <c:v>3549.5640706985232</c:v>
                </c:pt>
                <c:pt idx="10">
                  <c:v>4294.5803061878842</c:v>
                </c:pt>
                <c:pt idx="11">
                  <c:v>5192.2710459916698</c:v>
                </c:pt>
                <c:pt idx="12">
                  <c:v>6095.0685692435791</c:v>
                </c:pt>
                <c:pt idx="13">
                  <c:v>6843.1453372807737</c:v>
                </c:pt>
                <c:pt idx="14">
                  <c:v>7246.2793977377414</c:v>
                </c:pt>
                <c:pt idx="15">
                  <c:v>7431.7610027537376</c:v>
                </c:pt>
                <c:pt idx="16">
                  <c:v>7343.4540344463921</c:v>
                </c:pt>
                <c:pt idx="17">
                  <c:v>7479.4946536252583</c:v>
                </c:pt>
                <c:pt idx="18">
                  <c:v>6920.4939562881873</c:v>
                </c:pt>
                <c:pt idx="19">
                  <c:v>6375.8545704795279</c:v>
                </c:pt>
                <c:pt idx="20">
                  <c:v>5941.9181930656823</c:v>
                </c:pt>
                <c:pt idx="21">
                  <c:v>5531.6048270502106</c:v>
                </c:pt>
                <c:pt idx="22">
                  <c:v>5211.4578982284083</c:v>
                </c:pt>
                <c:pt idx="23">
                  <c:v>4995.4994707742744</c:v>
                </c:pt>
                <c:pt idx="24">
                  <c:v>4936.3709791897081</c:v>
                </c:pt>
                <c:pt idx="25">
                  <c:v>4889.7973401545723</c:v>
                </c:pt>
                <c:pt idx="26">
                  <c:v>4866.5598437458129</c:v>
                </c:pt>
                <c:pt idx="27">
                  <c:v>4829.9379114665999</c:v>
                </c:pt>
                <c:pt idx="28">
                  <c:v>4843.447889098069</c:v>
                </c:pt>
                <c:pt idx="29">
                  <c:v>4851.3305129548244</c:v>
                </c:pt>
                <c:pt idx="30">
                  <c:v>4906.6203156432948</c:v>
                </c:pt>
                <c:pt idx="31">
                  <c:v>4952.8966889376688</c:v>
                </c:pt>
              </c:numCache>
            </c:numRef>
          </c:xVal>
          <c:yVal>
            <c:numRef>
              <c:f>'Average sensores'!$AZ$23:$AZ$62</c:f>
              <c:numCache>
                <c:formatCode>General</c:formatCode>
                <c:ptCount val="40"/>
                <c:pt idx="0">
                  <c:v>2016.3850794214559</c:v>
                </c:pt>
                <c:pt idx="1">
                  <c:v>-98.944519676701361</c:v>
                </c:pt>
                <c:pt idx="2">
                  <c:v>-634.02539416595664</c:v>
                </c:pt>
                <c:pt idx="3">
                  <c:v>-553.35808157534518</c:v>
                </c:pt>
                <c:pt idx="4">
                  <c:v>70.577968786073598</c:v>
                </c:pt>
                <c:pt idx="5">
                  <c:v>614.13044633038191</c:v>
                </c:pt>
                <c:pt idx="6">
                  <c:v>1102.8449232630344</c:v>
                </c:pt>
                <c:pt idx="7">
                  <c:v>1537.4571322709317</c:v>
                </c:pt>
                <c:pt idx="8">
                  <c:v>2089.0582186460711</c:v>
                </c:pt>
                <c:pt idx="9">
                  <c:v>2598.8180010051124</c:v>
                </c:pt>
                <c:pt idx="10">
                  <c:v>3000.2593100629097</c:v>
                </c:pt>
                <c:pt idx="11">
                  <c:v>3194.5360738961558</c:v>
                </c:pt>
                <c:pt idx="12">
                  <c:v>3126.358880057564</c:v>
                </c:pt>
                <c:pt idx="13">
                  <c:v>2760.5712435091705</c:v>
                </c:pt>
                <c:pt idx="14">
                  <c:v>2209.1095324459197</c:v>
                </c:pt>
                <c:pt idx="15">
                  <c:v>1695.1906894436067</c:v>
                </c:pt>
                <c:pt idx="16">
                  <c:v>1218.3653573139979</c:v>
                </c:pt>
                <c:pt idx="17">
                  <c:v>-1486.4982316513767</c:v>
                </c:pt>
                <c:pt idx="18">
                  <c:v>-1146.0264414057581</c:v>
                </c:pt>
                <c:pt idx="19">
                  <c:v>-845.57676258854201</c:v>
                </c:pt>
                <c:pt idx="20">
                  <c:v>-710.09404340738081</c:v>
                </c:pt>
                <c:pt idx="21">
                  <c:v>-451.10215258213458</c:v>
                </c:pt>
                <c:pt idx="22">
                  <c:v>-315.57559409770784</c:v>
                </c:pt>
                <c:pt idx="23">
                  <c:v>-199.49339886830691</c:v>
                </c:pt>
                <c:pt idx="24">
                  <c:v>-100.59648561833501</c:v>
                </c:pt>
                <c:pt idx="25">
                  <c:v>-15.955096349234699</c:v>
                </c:pt>
                <c:pt idx="26">
                  <c:v>70.357061522195934</c:v>
                </c:pt>
                <c:pt idx="27">
                  <c:v>151.62863914581681</c:v>
                </c:pt>
                <c:pt idx="28">
                  <c:v>251.81427180926653</c:v>
                </c:pt>
                <c:pt idx="29">
                  <c:v>349.34056550674677</c:v>
                </c:pt>
                <c:pt idx="30">
                  <c:v>437.52740554068555</c:v>
                </c:pt>
                <c:pt idx="31">
                  <c:v>515.69400773730001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51-4FC6-8C2E-3D00ED9500AB}"/>
            </c:ext>
          </c:extLst>
        </c:ser>
        <c:ser>
          <c:idx val="3"/>
          <c:order val="3"/>
          <c:tx>
            <c:v>45%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sensores'!$BA$23:$BA$62</c:f>
              <c:numCache>
                <c:formatCode>General</c:formatCode>
                <c:ptCount val="40"/>
                <c:pt idx="0">
                  <c:v>396.33870784356503</c:v>
                </c:pt>
                <c:pt idx="1">
                  <c:v>1239.6716340980831</c:v>
                </c:pt>
                <c:pt idx="2">
                  <c:v>1142.6809799810583</c:v>
                </c:pt>
                <c:pt idx="3">
                  <c:v>1553.9434379563374</c:v>
                </c:pt>
                <c:pt idx="4">
                  <c:v>1741.9795915509155</c:v>
                </c:pt>
                <c:pt idx="5">
                  <c:v>1961.3677744516333</c:v>
                </c:pt>
                <c:pt idx="6">
                  <c:v>2260.92414165948</c:v>
                </c:pt>
                <c:pt idx="7">
                  <c:v>2573.4727675605641</c:v>
                </c:pt>
                <c:pt idx="8">
                  <c:v>3046.256053862222</c:v>
                </c:pt>
                <c:pt idx="9">
                  <c:v>3443.9466609907663</c:v>
                </c:pt>
                <c:pt idx="10">
                  <c:v>3728.4322489124111</c:v>
                </c:pt>
                <c:pt idx="11">
                  <c:v>3971.7070363226921</c:v>
                </c:pt>
                <c:pt idx="12">
                  <c:v>4170.0215341832409</c:v>
                </c:pt>
                <c:pt idx="13">
                  <c:v>4328.9828655592855</c:v>
                </c:pt>
                <c:pt idx="14">
                  <c:v>4454.3041752044519</c:v>
                </c:pt>
                <c:pt idx="15">
                  <c:v>4564.7965475312058</c:v>
                </c:pt>
                <c:pt idx="16">
                  <c:v>4639.6648157833397</c:v>
                </c:pt>
                <c:pt idx="17">
                  <c:v>4936.5406757166811</c:v>
                </c:pt>
                <c:pt idx="18">
                  <c:v>4838.3293419602987</c:v>
                </c:pt>
                <c:pt idx="19">
                  <c:v>4772.4147223617401</c:v>
                </c:pt>
                <c:pt idx="20">
                  <c:v>4777.7628541199656</c:v>
                </c:pt>
                <c:pt idx="21">
                  <c:v>4699.934119540826</c:v>
                </c:pt>
                <c:pt idx="22">
                  <c:v>4720.4508839875461</c:v>
                </c:pt>
                <c:pt idx="23">
                  <c:v>4753.8362598767062</c:v>
                </c:pt>
                <c:pt idx="24">
                  <c:v>4774.0321388006878</c:v>
                </c:pt>
                <c:pt idx="25">
                  <c:v>4837.5171340575789</c:v>
                </c:pt>
                <c:pt idx="26">
                  <c:v>4855.1521690381851</c:v>
                </c:pt>
                <c:pt idx="27">
                  <c:v>4868.6868250214602</c:v>
                </c:pt>
                <c:pt idx="28">
                  <c:v>4902.2311207039884</c:v>
                </c:pt>
                <c:pt idx="29">
                  <c:v>4926.1033873613042</c:v>
                </c:pt>
                <c:pt idx="30">
                  <c:v>4927.012996873872</c:v>
                </c:pt>
                <c:pt idx="31">
                  <c:v>4921.9555770026755</c:v>
                </c:pt>
              </c:numCache>
            </c:numRef>
          </c:xVal>
          <c:yVal>
            <c:numRef>
              <c:f>'Average sensores'!$BB$23:$BB$62</c:f>
              <c:numCache>
                <c:formatCode>General</c:formatCode>
                <c:ptCount val="40"/>
                <c:pt idx="0">
                  <c:v>-49.189911350737169</c:v>
                </c:pt>
                <c:pt idx="1">
                  <c:v>-291.58840387114753</c:v>
                </c:pt>
                <c:pt idx="2">
                  <c:v>-457.70375151945672</c:v>
                </c:pt>
                <c:pt idx="3">
                  <c:v>-160.25596274638949</c:v>
                </c:pt>
                <c:pt idx="4">
                  <c:v>242.00869586516376</c:v>
                </c:pt>
                <c:pt idx="5">
                  <c:v>589.38091320974911</c:v>
                </c:pt>
                <c:pt idx="6">
                  <c:v>868.44386888668544</c:v>
                </c:pt>
                <c:pt idx="7">
                  <c:v>1054.3157953595737</c:v>
                </c:pt>
                <c:pt idx="8">
                  <c:v>1169.5575809544932</c:v>
                </c:pt>
                <c:pt idx="9">
                  <c:v>1144.4584790348888</c:v>
                </c:pt>
                <c:pt idx="10">
                  <c:v>1042.6412370830519</c:v>
                </c:pt>
                <c:pt idx="11">
                  <c:v>920.71773296627214</c:v>
                </c:pt>
                <c:pt idx="12">
                  <c:v>797.94877720526949</c:v>
                </c:pt>
                <c:pt idx="13">
                  <c:v>673.49173516260669</c:v>
                </c:pt>
                <c:pt idx="14">
                  <c:v>557.80488936148549</c:v>
                </c:pt>
                <c:pt idx="15">
                  <c:v>445.03967216643167</c:v>
                </c:pt>
                <c:pt idx="16">
                  <c:v>343.3408900849916</c:v>
                </c:pt>
                <c:pt idx="17">
                  <c:v>-1383.9541525258858</c:v>
                </c:pt>
                <c:pt idx="18">
                  <c:v>-1009.8605803738714</c:v>
                </c:pt>
                <c:pt idx="19">
                  <c:v>-715.9579511924062</c:v>
                </c:pt>
                <c:pt idx="20">
                  <c:v>-69.959024237415406</c:v>
                </c:pt>
                <c:pt idx="21">
                  <c:v>-284.28845819684415</c:v>
                </c:pt>
                <c:pt idx="22">
                  <c:v>-180.60804572153154</c:v>
                </c:pt>
                <c:pt idx="23">
                  <c:v>-68.178193388400928</c:v>
                </c:pt>
                <c:pt idx="24">
                  <c:v>-19.944012953121842</c:v>
                </c:pt>
                <c:pt idx="25">
                  <c:v>32.157305379522178</c:v>
                </c:pt>
                <c:pt idx="26">
                  <c:v>21.532932425670026</c:v>
                </c:pt>
                <c:pt idx="27">
                  <c:v>4.1974228580183608</c:v>
                </c:pt>
                <c:pt idx="28">
                  <c:v>4.4867444512281152</c:v>
                </c:pt>
                <c:pt idx="29">
                  <c:v>1.0307285016487622</c:v>
                </c:pt>
                <c:pt idx="30">
                  <c:v>-44.411883190909613</c:v>
                </c:pt>
                <c:pt idx="31">
                  <c:v>-15.044448407432222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B51-4FC6-8C2E-3D00ED9500AB}"/>
            </c:ext>
          </c:extLst>
        </c:ser>
        <c:ser>
          <c:idx val="4"/>
          <c:order val="4"/>
          <c:tx>
            <c:v>60%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sensores'!$BC$23:$BC$62</c:f>
              <c:numCache>
                <c:formatCode>General</c:formatCode>
                <c:ptCount val="40"/>
                <c:pt idx="0">
                  <c:v>874.15747437981508</c:v>
                </c:pt>
                <c:pt idx="1">
                  <c:v>938.37983215322004</c:v>
                </c:pt>
                <c:pt idx="2">
                  <c:v>1038.8146071515532</c:v>
                </c:pt>
                <c:pt idx="3">
                  <c:v>1349.4532859386575</c:v>
                </c:pt>
                <c:pt idx="4">
                  <c:v>1461.9464828303505</c:v>
                </c:pt>
                <c:pt idx="5">
                  <c:v>1618.1520378178841</c:v>
                </c:pt>
                <c:pt idx="6">
                  <c:v>1865.9832338929934</c:v>
                </c:pt>
                <c:pt idx="7">
                  <c:v>2240.0941075782594</c:v>
                </c:pt>
                <c:pt idx="8">
                  <c:v>2882.8373558427429</c:v>
                </c:pt>
                <c:pt idx="9">
                  <c:v>3571.9427387325377</c:v>
                </c:pt>
                <c:pt idx="10">
                  <c:v>4320.3998709103862</c:v>
                </c:pt>
                <c:pt idx="11">
                  <c:v>5033.1753085595183</c:v>
                </c:pt>
                <c:pt idx="12">
                  <c:v>5657.7775723356945</c:v>
                </c:pt>
                <c:pt idx="13">
                  <c:v>6190.4544516665565</c:v>
                </c:pt>
                <c:pt idx="14">
                  <c:v>6621.7851856084744</c:v>
                </c:pt>
                <c:pt idx="15">
                  <c:v>6985.6785729623052</c:v>
                </c:pt>
                <c:pt idx="16">
                  <c:v>7302.9779478547871</c:v>
                </c:pt>
                <c:pt idx="17">
                  <c:v>7832.8316946941313</c:v>
                </c:pt>
                <c:pt idx="18">
                  <c:v>8042.6093802914611</c:v>
                </c:pt>
                <c:pt idx="19">
                  <c:v>8279.218521777022</c:v>
                </c:pt>
                <c:pt idx="20">
                  <c:v>8366.7524389080099</c:v>
                </c:pt>
                <c:pt idx="21">
                  <c:v>8878.2518561691959</c:v>
                </c:pt>
                <c:pt idx="22">
                  <c:v>9291.9899054606558</c:v>
                </c:pt>
                <c:pt idx="23">
                  <c:v>9762.7216607952378</c:v>
                </c:pt>
                <c:pt idx="24">
                  <c:v>10345.659475962404</c:v>
                </c:pt>
                <c:pt idx="25">
                  <c:v>10995.462201651166</c:v>
                </c:pt>
                <c:pt idx="26">
                  <c:v>11732.08415435907</c:v>
                </c:pt>
                <c:pt idx="27">
                  <c:v>12547.219574787678</c:v>
                </c:pt>
                <c:pt idx="28">
                  <c:v>13427.541809387141</c:v>
                </c:pt>
                <c:pt idx="29">
                  <c:v>14361.845263294003</c:v>
                </c:pt>
                <c:pt idx="30">
                  <c:v>15334.626880721755</c:v>
                </c:pt>
                <c:pt idx="31">
                  <c:v>16363.697048360758</c:v>
                </c:pt>
              </c:numCache>
            </c:numRef>
          </c:xVal>
          <c:yVal>
            <c:numRef>
              <c:f>'Average sensores'!$BD$23:$BD$62</c:f>
              <c:numCache>
                <c:formatCode>General</c:formatCode>
                <c:ptCount val="40"/>
                <c:pt idx="0">
                  <c:v>-1306.5230014575188</c:v>
                </c:pt>
                <c:pt idx="1">
                  <c:v>-71.960494793497659</c:v>
                </c:pt>
                <c:pt idx="2">
                  <c:v>-42.154316005073817</c:v>
                </c:pt>
                <c:pt idx="3">
                  <c:v>319.15508597901288</c:v>
                </c:pt>
                <c:pt idx="4">
                  <c:v>649.90796612067061</c:v>
                </c:pt>
                <c:pt idx="5">
                  <c:v>1023.6584548001574</c:v>
                </c:pt>
                <c:pt idx="6">
                  <c:v>1460.4773409344336</c:v>
                </c:pt>
                <c:pt idx="7">
                  <c:v>1864.9369097520021</c:v>
                </c:pt>
                <c:pt idx="8">
                  <c:v>2329.082221011794</c:v>
                </c:pt>
                <c:pt idx="9">
                  <c:v>2605.6702371184801</c:v>
                </c:pt>
                <c:pt idx="10">
                  <c:v>2695.3346945124572</c:v>
                </c:pt>
                <c:pt idx="11">
                  <c:v>2644.5687772622146</c:v>
                </c:pt>
                <c:pt idx="12">
                  <c:v>2505.8884925006132</c:v>
                </c:pt>
                <c:pt idx="13">
                  <c:v>2321.4984059628641</c:v>
                </c:pt>
                <c:pt idx="14">
                  <c:v>2151.6211125386681</c:v>
                </c:pt>
                <c:pt idx="15">
                  <c:v>2013.9315263540213</c:v>
                </c:pt>
                <c:pt idx="16">
                  <c:v>1931.4792524247296</c:v>
                </c:pt>
                <c:pt idx="17">
                  <c:v>837.57672135594066</c:v>
                </c:pt>
                <c:pt idx="18">
                  <c:v>1161.122995117699</c:v>
                </c:pt>
                <c:pt idx="19">
                  <c:v>1480.0456810870021</c:v>
                </c:pt>
                <c:pt idx="20">
                  <c:v>1721.0089860563978</c:v>
                </c:pt>
                <c:pt idx="21">
                  <c:v>2127.2258103965519</c:v>
                </c:pt>
                <c:pt idx="22">
                  <c:v>2422.0380175491628</c:v>
                </c:pt>
                <c:pt idx="23">
                  <c:v>2711.3283849098457</c:v>
                </c:pt>
                <c:pt idx="24">
                  <c:v>3007.0157776496148</c:v>
                </c:pt>
                <c:pt idx="25">
                  <c:v>3299.2726193772801</c:v>
                </c:pt>
                <c:pt idx="26">
                  <c:v>3546.2330897122333</c:v>
                </c:pt>
                <c:pt idx="27">
                  <c:v>3790.644864636633</c:v>
                </c:pt>
                <c:pt idx="28">
                  <c:v>3949.4445711848985</c:v>
                </c:pt>
                <c:pt idx="29">
                  <c:v>4061.4680379058868</c:v>
                </c:pt>
                <c:pt idx="30">
                  <c:v>4012.0383767261992</c:v>
                </c:pt>
                <c:pt idx="31">
                  <c:v>3749.6026354924893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B51-4FC6-8C2E-3D00ED950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759640"/>
        <c:axId val="1030761936"/>
      </c:scatterChart>
      <c:valAx>
        <c:axId val="1030759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1" i="0" u="none" strike="noStrike" baseline="0">
                    <a:effectLst/>
                  </a:rPr>
                  <a:t>Z' / Ohm</a:t>
                </a:r>
                <a:r>
                  <a:rPr lang="es-CO" sz="1000" b="0" i="0" u="none" strike="noStrike" baseline="0"/>
                  <a:t> 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761936"/>
        <c:crosses val="autoZero"/>
        <c:crossBetween val="midCat"/>
      </c:valAx>
      <c:valAx>
        <c:axId val="103076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1" i="0" u="none" strike="noStrike" baseline="0">
                    <a:effectLst/>
                  </a:rPr>
                  <a:t>-Z'' / Ohm</a:t>
                </a:r>
                <a:r>
                  <a:rPr lang="es-CO" sz="1000" b="0" i="0" u="none" strike="noStrike" baseline="0"/>
                  <a:t> 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759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EIS for Acetaminophen detection on Sensor. Average Filter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0%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sensores'!$BE$23:$BE$62</c:f>
              <c:numCache>
                <c:formatCode>General</c:formatCode>
                <c:ptCount val="40"/>
                <c:pt idx="2">
                  <c:v>2583.0925662149752</c:v>
                </c:pt>
                <c:pt idx="3">
                  <c:v>2974.4908851873829</c:v>
                </c:pt>
                <c:pt idx="4">
                  <c:v>3274.0955427757776</c:v>
                </c:pt>
                <c:pt idx="5">
                  <c:v>3591.0853754955074</c:v>
                </c:pt>
                <c:pt idx="6">
                  <c:v>3954.7057867578465</c:v>
                </c:pt>
                <c:pt idx="7">
                  <c:v>4813.474193742697</c:v>
                </c:pt>
                <c:pt idx="8">
                  <c:v>6068.3652686868654</c:v>
                </c:pt>
                <c:pt idx="9">
                  <c:v>7678.94869018178</c:v>
                </c:pt>
                <c:pt idx="10">
                  <c:v>9576.4327077396338</c:v>
                </c:pt>
                <c:pt idx="11">
                  <c:v>11523.925998321798</c:v>
                </c:pt>
                <c:pt idx="12">
                  <c:v>13443.177632301889</c:v>
                </c:pt>
                <c:pt idx="13">
                  <c:v>13231.731392503518</c:v>
                </c:pt>
                <c:pt idx="14">
                  <c:v>14735.301606665525</c:v>
                </c:pt>
                <c:pt idx="15">
                  <c:v>16190.520674627312</c:v>
                </c:pt>
                <c:pt idx="16">
                  <c:v>17041.064227768322</c:v>
                </c:pt>
                <c:pt idx="17">
                  <c:v>17339.199802858453</c:v>
                </c:pt>
                <c:pt idx="18">
                  <c:v>19011.471453805469</c:v>
                </c:pt>
                <c:pt idx="19">
                  <c:v>18470.893081581224</c:v>
                </c:pt>
                <c:pt idx="20">
                  <c:v>17396.548098439252</c:v>
                </c:pt>
                <c:pt idx="21">
                  <c:v>16391.162029981162</c:v>
                </c:pt>
                <c:pt idx="22">
                  <c:v>15498.12065032514</c:v>
                </c:pt>
                <c:pt idx="23">
                  <c:v>14893.522117021406</c:v>
                </c:pt>
                <c:pt idx="24">
                  <c:v>14282.270792125291</c:v>
                </c:pt>
                <c:pt idx="25">
                  <c:v>13787.199562001837</c:v>
                </c:pt>
                <c:pt idx="26">
                  <c:v>13372.543150929758</c:v>
                </c:pt>
                <c:pt idx="27">
                  <c:v>13001.846615373759</c:v>
                </c:pt>
                <c:pt idx="28">
                  <c:v>12655.972557040142</c:v>
                </c:pt>
                <c:pt idx="29">
                  <c:v>12378.872359105078</c:v>
                </c:pt>
              </c:numCache>
            </c:numRef>
          </c:xVal>
          <c:yVal>
            <c:numRef>
              <c:f>'Average sensores'!$BF$23:$BF$62</c:f>
              <c:numCache>
                <c:formatCode>General</c:formatCode>
                <c:ptCount val="40"/>
                <c:pt idx="2">
                  <c:v>-756.43416870741953</c:v>
                </c:pt>
                <c:pt idx="3">
                  <c:v>-1468.3662286505721</c:v>
                </c:pt>
                <c:pt idx="4">
                  <c:v>-1153.385777931745</c:v>
                </c:pt>
                <c:pt idx="5">
                  <c:v>-287.23952710018665</c:v>
                </c:pt>
                <c:pt idx="6">
                  <c:v>1492.6659774655373</c:v>
                </c:pt>
                <c:pt idx="7">
                  <c:v>3121.8966932644348</c:v>
                </c:pt>
                <c:pt idx="8">
                  <c:v>4521.2221874129946</c:v>
                </c:pt>
                <c:pt idx="9">
                  <c:v>5638.2909447781503</c:v>
                </c:pt>
                <c:pt idx="10">
                  <c:v>6437.1783247585554</c:v>
                </c:pt>
                <c:pt idx="11">
                  <c:v>6793.3913923955024</c:v>
                </c:pt>
                <c:pt idx="12">
                  <c:v>6720.3501163446253</c:v>
                </c:pt>
                <c:pt idx="13">
                  <c:v>5739.7619314881213</c:v>
                </c:pt>
                <c:pt idx="14">
                  <c:v>4907.4987502110907</c:v>
                </c:pt>
                <c:pt idx="15">
                  <c:v>1853.2528754254483</c:v>
                </c:pt>
                <c:pt idx="16">
                  <c:v>-784.04214450234815</c:v>
                </c:pt>
                <c:pt idx="17">
                  <c:v>-3004.4631759417666</c:v>
                </c:pt>
                <c:pt idx="18">
                  <c:v>-4261.1728268378702</c:v>
                </c:pt>
                <c:pt idx="19">
                  <c:v>-5538.532197609271</c:v>
                </c:pt>
                <c:pt idx="20">
                  <c:v>-4417.2549340029136</c:v>
                </c:pt>
                <c:pt idx="21">
                  <c:v>-3480.3926500044668</c:v>
                </c:pt>
                <c:pt idx="22">
                  <c:v>-2673.6091564999756</c:v>
                </c:pt>
                <c:pt idx="23">
                  <c:v>-1991.2550303189873</c:v>
                </c:pt>
                <c:pt idx="24">
                  <c:v>-1438.6719978538101</c:v>
                </c:pt>
                <c:pt idx="25">
                  <c:v>-1010.0388683251647</c:v>
                </c:pt>
                <c:pt idx="26">
                  <c:v>-674.82278798476602</c:v>
                </c:pt>
                <c:pt idx="27">
                  <c:v>-411.93881495467821</c:v>
                </c:pt>
                <c:pt idx="28">
                  <c:v>-234.8353543750909</c:v>
                </c:pt>
                <c:pt idx="29">
                  <c:v>-86.677524948639842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F0-44E4-A31B-3D63BCEA2FE8}"/>
            </c:ext>
          </c:extLst>
        </c:ser>
        <c:ser>
          <c:idx val="1"/>
          <c:order val="1"/>
          <c:tx>
            <c:v>15%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sensores'!$BG$23:$BG$62</c:f>
              <c:numCache>
                <c:formatCode>General</c:formatCode>
                <c:ptCount val="40"/>
                <c:pt idx="2">
                  <c:v>2322.9576760499203</c:v>
                </c:pt>
                <c:pt idx="3">
                  <c:v>2780.0404124370743</c:v>
                </c:pt>
                <c:pt idx="4">
                  <c:v>3200.8752333065399</c:v>
                </c:pt>
                <c:pt idx="5">
                  <c:v>3742.3946419777262</c:v>
                </c:pt>
                <c:pt idx="6">
                  <c:v>4497.8006427151813</c:v>
                </c:pt>
                <c:pt idx="7">
                  <c:v>5542.3392875213349</c:v>
                </c:pt>
                <c:pt idx="8">
                  <c:v>6723.6480334223143</c:v>
                </c:pt>
                <c:pt idx="9">
                  <c:v>7935.1649347992152</c:v>
                </c:pt>
                <c:pt idx="10">
                  <c:v>9138.6540742903599</c:v>
                </c:pt>
                <c:pt idx="11">
                  <c:v>10120.433500606579</c:v>
                </c:pt>
                <c:pt idx="12">
                  <c:v>10916.520146953388</c:v>
                </c:pt>
                <c:pt idx="13">
                  <c:v>11557.209412872729</c:v>
                </c:pt>
                <c:pt idx="14">
                  <c:v>12060.094543455441</c:v>
                </c:pt>
                <c:pt idx="15">
                  <c:v>12567.7557478742</c:v>
                </c:pt>
                <c:pt idx="16">
                  <c:v>11853.973354049391</c:v>
                </c:pt>
                <c:pt idx="17">
                  <c:v>11984.177736235939</c:v>
                </c:pt>
                <c:pt idx="18">
                  <c:v>12155.642146285096</c:v>
                </c:pt>
                <c:pt idx="19">
                  <c:v>12055.697156967832</c:v>
                </c:pt>
                <c:pt idx="20">
                  <c:v>11716.444886291265</c:v>
                </c:pt>
                <c:pt idx="21">
                  <c:v>12421.205888590815</c:v>
                </c:pt>
                <c:pt idx="22">
                  <c:v>12173.619649233839</c:v>
                </c:pt>
                <c:pt idx="23">
                  <c:v>11812.814016390763</c:v>
                </c:pt>
                <c:pt idx="24">
                  <c:v>11694.673903635758</c:v>
                </c:pt>
                <c:pt idx="25">
                  <c:v>11625.140705946729</c:v>
                </c:pt>
                <c:pt idx="26">
                  <c:v>11629.634056592151</c:v>
                </c:pt>
                <c:pt idx="27">
                  <c:v>11654.115165176529</c:v>
                </c:pt>
                <c:pt idx="28">
                  <c:v>11698.099669451356</c:v>
                </c:pt>
                <c:pt idx="29">
                  <c:v>11723.837141103875</c:v>
                </c:pt>
              </c:numCache>
            </c:numRef>
          </c:xVal>
          <c:yVal>
            <c:numRef>
              <c:f>'Average sensores'!$BH$23:$BH$62</c:f>
              <c:numCache>
                <c:formatCode>General</c:formatCode>
                <c:ptCount val="40"/>
                <c:pt idx="2">
                  <c:v>-184.935267915515</c:v>
                </c:pt>
                <c:pt idx="3">
                  <c:v>-681.28387901657857</c:v>
                </c:pt>
                <c:pt idx="4">
                  <c:v>-236.54361118881707</c:v>
                </c:pt>
                <c:pt idx="5">
                  <c:v>606.51156093324562</c:v>
                </c:pt>
                <c:pt idx="6">
                  <c:v>1840.8986009220921</c:v>
                </c:pt>
                <c:pt idx="7">
                  <c:v>2737.4828198875007</c:v>
                </c:pt>
                <c:pt idx="8">
                  <c:v>3271.8002223301737</c:v>
                </c:pt>
                <c:pt idx="9">
                  <c:v>3480.6177540843601</c:v>
                </c:pt>
                <c:pt idx="10">
                  <c:v>3447.0996534404758</c:v>
                </c:pt>
                <c:pt idx="11">
                  <c:v>3190.3993134064885</c:v>
                </c:pt>
                <c:pt idx="12">
                  <c:v>2804.6624377408607</c:v>
                </c:pt>
                <c:pt idx="13">
                  <c:v>2353.0934870277306</c:v>
                </c:pt>
                <c:pt idx="14">
                  <c:v>1874.4943692634522</c:v>
                </c:pt>
                <c:pt idx="15">
                  <c:v>112.30715742567463</c:v>
                </c:pt>
                <c:pt idx="16">
                  <c:v>-755.46552763061936</c:v>
                </c:pt>
                <c:pt idx="17">
                  <c:v>-1850.3245103322358</c:v>
                </c:pt>
                <c:pt idx="18">
                  <c:v>-2539.4949827075725</c:v>
                </c:pt>
                <c:pt idx="19">
                  <c:v>-3167.1507828332292</c:v>
                </c:pt>
                <c:pt idx="20">
                  <c:v>-2326.3910799568903</c:v>
                </c:pt>
                <c:pt idx="21">
                  <c:v>-2188.5330667528769</c:v>
                </c:pt>
                <c:pt idx="22">
                  <c:v>-1634.7226731287569</c:v>
                </c:pt>
                <c:pt idx="23">
                  <c:v>-1320.163172889776</c:v>
                </c:pt>
                <c:pt idx="24">
                  <c:v>-928.02448663726432</c:v>
                </c:pt>
                <c:pt idx="25">
                  <c:v>-580.10345398004756</c:v>
                </c:pt>
                <c:pt idx="26">
                  <c:v>-320.14655681086492</c:v>
                </c:pt>
                <c:pt idx="27">
                  <c:v>-115.51956741103375</c:v>
                </c:pt>
                <c:pt idx="28">
                  <c:v>37.626905935924711</c:v>
                </c:pt>
                <c:pt idx="29">
                  <c:v>152.52728730280668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F0-44E4-A31B-3D63BCEA2FE8}"/>
            </c:ext>
          </c:extLst>
        </c:ser>
        <c:ser>
          <c:idx val="2"/>
          <c:order val="2"/>
          <c:tx>
            <c:v>30%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sensores'!$BI$23:$BI$62</c:f>
              <c:numCache>
                <c:formatCode>General</c:formatCode>
                <c:ptCount val="40"/>
                <c:pt idx="2">
                  <c:v>1445.9708339536776</c:v>
                </c:pt>
                <c:pt idx="3">
                  <c:v>1710.8298461189079</c:v>
                </c:pt>
                <c:pt idx="4">
                  <c:v>1863.5833419156229</c:v>
                </c:pt>
                <c:pt idx="5">
                  <c:v>2072.7599647716461</c:v>
                </c:pt>
                <c:pt idx="6">
                  <c:v>2323.1904980228842</c:v>
                </c:pt>
                <c:pt idx="7">
                  <c:v>2667.6779513997708</c:v>
                </c:pt>
                <c:pt idx="8">
                  <c:v>3124.6543427926235</c:v>
                </c:pt>
                <c:pt idx="9">
                  <c:v>3711.7849579649237</c:v>
                </c:pt>
                <c:pt idx="10">
                  <c:v>4424.9109987531101</c:v>
                </c:pt>
                <c:pt idx="11">
                  <c:v>5194.9258658804856</c:v>
                </c:pt>
                <c:pt idx="12">
                  <c:v>5934.2689312883294</c:v>
                </c:pt>
                <c:pt idx="13">
                  <c:v>6561.7050706014998</c:v>
                </c:pt>
                <c:pt idx="14">
                  <c:v>6991.9416682924448</c:v>
                </c:pt>
                <c:pt idx="15">
                  <c:v>7268.8268851687808</c:v>
                </c:pt>
                <c:pt idx="16">
                  <c:v>7284.2966089702632</c:v>
                </c:pt>
                <c:pt idx="17">
                  <c:v>7110.2116435186208</c:v>
                </c:pt>
                <c:pt idx="18">
                  <c:v>6812.2430815810103</c:v>
                </c:pt>
                <c:pt idx="19">
                  <c:v>6449.8732401017733</c:v>
                </c:pt>
                <c:pt idx="20">
                  <c:v>5996.2658890224029</c:v>
                </c:pt>
                <c:pt idx="21">
                  <c:v>5611.2669919196205</c:v>
                </c:pt>
                <c:pt idx="22">
                  <c:v>5323.370273661656</c:v>
                </c:pt>
                <c:pt idx="23">
                  <c:v>5112.9461030794346</c:v>
                </c:pt>
                <c:pt idx="24">
                  <c:v>4979.9371064185552</c:v>
                </c:pt>
                <c:pt idx="25">
                  <c:v>4903.6331090661934</c:v>
                </c:pt>
                <c:pt idx="26">
                  <c:v>4873.2227927309523</c:v>
                </c:pt>
                <c:pt idx="27">
                  <c:v>4856.2146994839759</c:v>
                </c:pt>
                <c:pt idx="28">
                  <c:v>4859.5792945817202</c:v>
                </c:pt>
                <c:pt idx="29">
                  <c:v>4876.8466636200919</c:v>
                </c:pt>
              </c:numCache>
            </c:numRef>
          </c:xVal>
          <c:yVal>
            <c:numRef>
              <c:f>'Average sensores'!$BJ$23:$BJ$62</c:f>
              <c:numCache>
                <c:formatCode>General</c:formatCode>
                <c:ptCount val="40"/>
                <c:pt idx="2">
                  <c:v>160.12701055790524</c:v>
                </c:pt>
                <c:pt idx="3">
                  <c:v>-120.32391606030953</c:v>
                </c:pt>
                <c:pt idx="4">
                  <c:v>120.03397252763759</c:v>
                </c:pt>
                <c:pt idx="5">
                  <c:v>554.33047781501523</c:v>
                </c:pt>
                <c:pt idx="6">
                  <c:v>1082.8137378592987</c:v>
                </c:pt>
                <c:pt idx="7">
                  <c:v>1588.4617443031063</c:v>
                </c:pt>
                <c:pt idx="8">
                  <c:v>2065.6875170496119</c:v>
                </c:pt>
                <c:pt idx="9">
                  <c:v>2484.0257471762361</c:v>
                </c:pt>
                <c:pt idx="10">
                  <c:v>2801.8060967335623</c:v>
                </c:pt>
                <c:pt idx="11">
                  <c:v>2936.1087017061823</c:v>
                </c:pt>
                <c:pt idx="12">
                  <c:v>2858.1670079943442</c:v>
                </c:pt>
                <c:pt idx="13">
                  <c:v>2597.1532838704834</c:v>
                </c:pt>
                <c:pt idx="14">
                  <c:v>2201.9191405540519</c:v>
                </c:pt>
                <c:pt idx="15">
                  <c:v>1279.3477182122638</c:v>
                </c:pt>
                <c:pt idx="16">
                  <c:v>498.02818122927783</c:v>
                </c:pt>
                <c:pt idx="17">
                  <c:v>-112.90907777761443</c:v>
                </c:pt>
                <c:pt idx="18">
                  <c:v>-593.96602434781198</c:v>
                </c:pt>
                <c:pt idx="19">
                  <c:v>-927.85952632703834</c:v>
                </c:pt>
                <c:pt idx="20">
                  <c:v>-693.67499881630476</c:v>
                </c:pt>
                <c:pt idx="21">
                  <c:v>-504.36839030881436</c:v>
                </c:pt>
                <c:pt idx="22">
                  <c:v>-355.37233491477303</c:v>
                </c:pt>
                <c:pt idx="23">
                  <c:v>-216.54454550314381</c:v>
                </c:pt>
                <c:pt idx="24">
                  <c:v>-112.25270268227771</c:v>
                </c:pt>
                <c:pt idx="25">
                  <c:v>-18.811856033572781</c:v>
                </c:pt>
                <c:pt idx="26">
                  <c:v>71.449678101941913</c:v>
                </c:pt>
                <c:pt idx="27">
                  <c:v>161.43708832695827</c:v>
                </c:pt>
                <c:pt idx="28">
                  <c:v>252.1335887049423</c:v>
                </c:pt>
                <c:pt idx="29">
                  <c:v>341.20097794796311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F0-44E4-A31B-3D63BCEA2FE8}"/>
            </c:ext>
          </c:extLst>
        </c:ser>
        <c:ser>
          <c:idx val="3"/>
          <c:order val="3"/>
          <c:tx>
            <c:v>45%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sensores'!$BK$23:$BK$62</c:f>
              <c:numCache>
                <c:formatCode>General</c:formatCode>
                <c:ptCount val="40"/>
                <c:pt idx="2">
                  <c:v>1214.9228702859918</c:v>
                </c:pt>
                <c:pt idx="3">
                  <c:v>1527.9286836076058</c:v>
                </c:pt>
                <c:pt idx="4">
                  <c:v>1732.179185119885</c:v>
                </c:pt>
                <c:pt idx="5">
                  <c:v>2018.3375426357863</c:v>
                </c:pt>
                <c:pt idx="6">
                  <c:v>2316.8000658169631</c:v>
                </c:pt>
                <c:pt idx="7">
                  <c:v>2657.1934797049335</c:v>
                </c:pt>
                <c:pt idx="8">
                  <c:v>3010.6063745970887</c:v>
                </c:pt>
                <c:pt idx="9">
                  <c:v>3352.762953529731</c:v>
                </c:pt>
                <c:pt idx="10">
                  <c:v>3672.0727068542665</c:v>
                </c:pt>
                <c:pt idx="11">
                  <c:v>3928.6180691936797</c:v>
                </c:pt>
                <c:pt idx="12">
                  <c:v>4130.6895720364164</c:v>
                </c:pt>
                <c:pt idx="13">
                  <c:v>4297.9624317601756</c:v>
                </c:pt>
                <c:pt idx="14">
                  <c:v>4431.5539876523053</c:v>
                </c:pt>
                <c:pt idx="15">
                  <c:v>4584.8578159589933</c:v>
                </c:pt>
                <c:pt idx="16">
                  <c:v>4686.7271112391954</c:v>
                </c:pt>
                <c:pt idx="17">
                  <c:v>4750.3492206706533</c:v>
                </c:pt>
                <c:pt idx="18">
                  <c:v>4792.9424819884052</c:v>
                </c:pt>
                <c:pt idx="19">
                  <c:v>4804.9963427399025</c:v>
                </c:pt>
                <c:pt idx="20">
                  <c:v>4761.7783843940761</c:v>
                </c:pt>
                <c:pt idx="21">
                  <c:v>4744.879767977357</c:v>
                </c:pt>
                <c:pt idx="22">
                  <c:v>4745.2032512651467</c:v>
                </c:pt>
                <c:pt idx="23">
                  <c:v>4757.1541072526688</c:v>
                </c:pt>
                <c:pt idx="24">
                  <c:v>4788.1977171521412</c:v>
                </c:pt>
                <c:pt idx="25">
                  <c:v>4817.8449053589238</c:v>
                </c:pt>
                <c:pt idx="26">
                  <c:v>4847.5238775243797</c:v>
                </c:pt>
                <c:pt idx="27">
                  <c:v>4877.9381272365044</c:v>
                </c:pt>
                <c:pt idx="28">
                  <c:v>4895.8372997997631</c:v>
                </c:pt>
                <c:pt idx="29">
                  <c:v>4909.19798139266</c:v>
                </c:pt>
              </c:numCache>
            </c:numRef>
          </c:xVal>
          <c:yVal>
            <c:numRef>
              <c:f>'Average sensores'!$BL$23:$BL$62</c:f>
              <c:numCache>
                <c:formatCode>General</c:formatCode>
                <c:ptCount val="40"/>
                <c:pt idx="2">
                  <c:v>-143.34586672451343</c:v>
                </c:pt>
                <c:pt idx="3">
                  <c:v>-15.631701812416168</c:v>
                </c:pt>
                <c:pt idx="4">
                  <c:v>216.37475273915044</c:v>
                </c:pt>
                <c:pt idx="5">
                  <c:v>518.77866211495643</c:v>
                </c:pt>
                <c:pt idx="6">
                  <c:v>784.74137085513303</c:v>
                </c:pt>
                <c:pt idx="7">
                  <c:v>965.23132748907813</c:v>
                </c:pt>
                <c:pt idx="8">
                  <c:v>1055.8833922637386</c:v>
                </c:pt>
                <c:pt idx="9">
                  <c:v>1066.3381650796559</c:v>
                </c:pt>
                <c:pt idx="10">
                  <c:v>1015.064761448795</c:v>
                </c:pt>
                <c:pt idx="11">
                  <c:v>915.85159229041778</c:v>
                </c:pt>
                <c:pt idx="12">
                  <c:v>798.52087435573708</c:v>
                </c:pt>
                <c:pt idx="13">
                  <c:v>679.00056137241313</c:v>
                </c:pt>
                <c:pt idx="14">
                  <c:v>563.52519279615694</c:v>
                </c:pt>
                <c:pt idx="15">
                  <c:v>127.14460684992596</c:v>
                </c:pt>
                <c:pt idx="16">
                  <c:v>-209.52585625736964</c:v>
                </c:pt>
                <c:pt idx="17">
                  <c:v>-464.27842436814797</c:v>
                </c:pt>
                <c:pt idx="18">
                  <c:v>-567.27816364891748</c:v>
                </c:pt>
                <c:pt idx="19">
                  <c:v>-692.80403330528452</c:v>
                </c:pt>
                <c:pt idx="20">
                  <c:v>-452.13481194441374</c:v>
                </c:pt>
                <c:pt idx="21">
                  <c:v>-263.7983345473196</c:v>
                </c:pt>
                <c:pt idx="22">
                  <c:v>-124.59554689946276</c:v>
                </c:pt>
                <c:pt idx="23">
                  <c:v>-104.17228097607526</c:v>
                </c:pt>
                <c:pt idx="24">
                  <c:v>-43.008002851572421</c:v>
                </c:pt>
                <c:pt idx="25">
                  <c:v>-6.0469091356624407</c:v>
                </c:pt>
                <c:pt idx="26">
                  <c:v>8.4860784322633673</c:v>
                </c:pt>
                <c:pt idx="27">
                  <c:v>12.681026723217489</c:v>
                </c:pt>
                <c:pt idx="28">
                  <c:v>-2.6328109908688697</c:v>
                </c:pt>
                <c:pt idx="29">
                  <c:v>-9.9482871574893199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4F0-44E4-A31B-3D63BCEA2FE8}"/>
            </c:ext>
          </c:extLst>
        </c:ser>
        <c:ser>
          <c:idx val="4"/>
          <c:order val="4"/>
          <c:tx>
            <c:v>60%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sensores'!$BM$23:$BM$62</c:f>
              <c:numCache>
                <c:formatCode>General</c:formatCode>
                <c:ptCount val="40"/>
                <c:pt idx="2">
                  <c:v>1132.5503364907192</c:v>
                </c:pt>
                <c:pt idx="3">
                  <c:v>1281.3492491783331</c:v>
                </c:pt>
                <c:pt idx="4">
                  <c:v>1466.8699295262877</c:v>
                </c:pt>
                <c:pt idx="5">
                  <c:v>1707.1258296116291</c:v>
                </c:pt>
                <c:pt idx="6">
                  <c:v>2013.8026435924462</c:v>
                </c:pt>
                <c:pt idx="7">
                  <c:v>2435.8018947728838</c:v>
                </c:pt>
                <c:pt idx="8">
                  <c:v>2976.2514613913836</c:v>
                </c:pt>
                <c:pt idx="9">
                  <c:v>3609.6898763246891</c:v>
                </c:pt>
                <c:pt idx="10">
                  <c:v>4293.2265692761757</c:v>
                </c:pt>
                <c:pt idx="11">
                  <c:v>4954.749988440939</c:v>
                </c:pt>
                <c:pt idx="12">
                  <c:v>5564.7184778161263</c:v>
                </c:pt>
                <c:pt idx="13">
                  <c:v>6097.7742182265092</c:v>
                </c:pt>
                <c:pt idx="14">
                  <c:v>6551.7347460855635</c:v>
                </c:pt>
                <c:pt idx="15">
                  <c:v>6986.7455705572502</c:v>
                </c:pt>
                <c:pt idx="16">
                  <c:v>7357.1765562822311</c:v>
                </c:pt>
                <c:pt idx="17">
                  <c:v>7688.6632235159414</c:v>
                </c:pt>
                <c:pt idx="18">
                  <c:v>7964.8779967050823</c:v>
                </c:pt>
                <c:pt idx="19">
                  <c:v>8279.9327783679637</c:v>
                </c:pt>
                <c:pt idx="20">
                  <c:v>8571.7644205212691</c:v>
                </c:pt>
                <c:pt idx="21">
                  <c:v>8915.7868766220236</c:v>
                </c:pt>
                <c:pt idx="22">
                  <c:v>9329.0750674591</c:v>
                </c:pt>
                <c:pt idx="23">
                  <c:v>9854.8170200077329</c:v>
                </c:pt>
                <c:pt idx="24">
                  <c:v>10425.583479645707</c:v>
                </c:pt>
                <c:pt idx="25">
                  <c:v>11076.629413511111</c:v>
                </c:pt>
                <c:pt idx="26">
                  <c:v>11809.593443229493</c:v>
                </c:pt>
                <c:pt idx="27">
                  <c:v>12612.830600695812</c:v>
                </c:pt>
                <c:pt idx="28">
                  <c:v>13480.66353650993</c:v>
                </c:pt>
                <c:pt idx="29">
                  <c:v>14406.986115310265</c:v>
                </c:pt>
              </c:numCache>
            </c:numRef>
          </c:xVal>
          <c:yVal>
            <c:numRef>
              <c:f>'Average sensores'!$BN$23:$BN$62</c:f>
              <c:numCache>
                <c:formatCode>General</c:formatCode>
                <c:ptCount val="40"/>
                <c:pt idx="2">
                  <c:v>-90.314952031281337</c:v>
                </c:pt>
                <c:pt idx="3">
                  <c:v>375.72133922025387</c:v>
                </c:pt>
                <c:pt idx="4">
                  <c:v>682.20890636584011</c:v>
                </c:pt>
                <c:pt idx="5">
                  <c:v>1063.6271515172552</c:v>
                </c:pt>
                <c:pt idx="6">
                  <c:v>1465.6125785238114</c:v>
                </c:pt>
                <c:pt idx="7">
                  <c:v>1856.7650327233737</c:v>
                </c:pt>
                <c:pt idx="8">
                  <c:v>2191.1002806658335</c:v>
                </c:pt>
                <c:pt idx="9">
                  <c:v>2427.9185679313896</c:v>
                </c:pt>
                <c:pt idx="10">
                  <c:v>2556.108884481112</c:v>
                </c:pt>
                <c:pt idx="11">
                  <c:v>2554.5921214713262</c:v>
                </c:pt>
                <c:pt idx="12">
                  <c:v>2463.7822965553632</c:v>
                </c:pt>
                <c:pt idx="13">
                  <c:v>2327.5016629236761</c:v>
                </c:pt>
                <c:pt idx="14">
                  <c:v>2184.8837579561796</c:v>
                </c:pt>
                <c:pt idx="15">
                  <c:v>1851.2214037272447</c:v>
                </c:pt>
                <c:pt idx="16">
                  <c:v>1619.1463215582116</c:v>
                </c:pt>
                <c:pt idx="17">
                  <c:v>1484.8312352678786</c:v>
                </c:pt>
                <c:pt idx="18">
                  <c:v>1426.2467272083536</c:v>
                </c:pt>
                <c:pt idx="19">
                  <c:v>1465.3960388027183</c:v>
                </c:pt>
                <c:pt idx="20">
                  <c:v>1782.2882980413626</c:v>
                </c:pt>
                <c:pt idx="21">
                  <c:v>2092.3293759997919</c:v>
                </c:pt>
                <c:pt idx="22">
                  <c:v>2397.7233953123146</c:v>
                </c:pt>
                <c:pt idx="23">
                  <c:v>2713.376121976491</c:v>
                </c:pt>
                <c:pt idx="24">
                  <c:v>2997.1775778396272</c:v>
                </c:pt>
                <c:pt idx="25">
                  <c:v>3270.8989472571216</c:v>
                </c:pt>
                <c:pt idx="26">
                  <c:v>3518.5221845121318</c:v>
                </c:pt>
                <c:pt idx="27">
                  <c:v>3729.4126365633865</c:v>
                </c:pt>
                <c:pt idx="28">
                  <c:v>3871.9657880331697</c:v>
                </c:pt>
                <c:pt idx="29">
                  <c:v>3912.6396971892218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4F0-44E4-A31B-3D63BCEA2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759640"/>
        <c:axId val="1030761936"/>
      </c:scatterChart>
      <c:valAx>
        <c:axId val="1030759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1" i="0" u="none" strike="noStrike" baseline="0">
                    <a:effectLst/>
                  </a:rPr>
                  <a:t>Z' / Ohm</a:t>
                </a:r>
                <a:r>
                  <a:rPr lang="es-CO" sz="1000" b="0" i="0" u="none" strike="noStrike" baseline="0"/>
                  <a:t> 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761936"/>
        <c:crosses val="autoZero"/>
        <c:crossBetween val="midCat"/>
      </c:valAx>
      <c:valAx>
        <c:axId val="103076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1" i="0" u="none" strike="noStrike" baseline="0">
                    <a:effectLst/>
                  </a:rPr>
                  <a:t>-Z'' / Ohm</a:t>
                </a:r>
                <a:r>
                  <a:rPr lang="es-CO" sz="1000" b="0" i="0" u="none" strike="noStrike" baseline="0"/>
                  <a:t> 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759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82818332282311"/>
          <c:y val="5.2543923259543664E-2"/>
          <c:w val="0.71243742334168025"/>
          <c:h val="0.82228193331548016"/>
        </c:manualLayout>
      </c:layout>
      <c:scatterChart>
        <c:scatterStyle val="smoothMarker"/>
        <c:varyColors val="0"/>
        <c:ser>
          <c:idx val="0"/>
          <c:order val="0"/>
          <c:tx>
            <c:v>0% APAP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sensores'!$BO$23:$BO$62</c:f>
              <c:numCache>
                <c:formatCode>General</c:formatCode>
                <c:ptCount val="40"/>
                <c:pt idx="4">
                  <c:v>3275.4940312862977</c:v>
                </c:pt>
                <c:pt idx="5">
                  <c:v>3721.5703567918417</c:v>
                </c:pt>
                <c:pt idx="6">
                  <c:v>4340.3452334917392</c:v>
                </c:pt>
                <c:pt idx="7">
                  <c:v>5221.3158629729387</c:v>
                </c:pt>
                <c:pt idx="8">
                  <c:v>6418.3853294217643</c:v>
                </c:pt>
                <c:pt idx="9">
                  <c:v>7932.2293717345547</c:v>
                </c:pt>
                <c:pt idx="10">
                  <c:v>9658.1700594463946</c:v>
                </c:pt>
                <c:pt idx="11">
                  <c:v>11090.843284209723</c:v>
                </c:pt>
                <c:pt idx="12">
                  <c:v>12502.113867506474</c:v>
                </c:pt>
                <c:pt idx="13">
                  <c:v>13824.93146088401</c:v>
                </c:pt>
                <c:pt idx="14">
                  <c:v>14928.359106773312</c:v>
                </c:pt>
                <c:pt idx="15">
                  <c:v>15707.563540884625</c:v>
                </c:pt>
                <c:pt idx="16">
                  <c:v>16863.511553145017</c:v>
                </c:pt>
                <c:pt idx="17">
                  <c:v>17610.629848128156</c:v>
                </c:pt>
                <c:pt idx="18">
                  <c:v>17851.835332890543</c:v>
                </c:pt>
                <c:pt idx="19">
                  <c:v>17721.854893333111</c:v>
                </c:pt>
                <c:pt idx="20">
                  <c:v>17353.639062826449</c:v>
                </c:pt>
                <c:pt idx="21">
                  <c:v>16530.049195469637</c:v>
                </c:pt>
                <c:pt idx="22">
                  <c:v>15692.32473757845</c:v>
                </c:pt>
                <c:pt idx="23">
                  <c:v>14970.455030290968</c:v>
                </c:pt>
                <c:pt idx="24">
                  <c:v>14366.731254480686</c:v>
                </c:pt>
                <c:pt idx="25">
                  <c:v>13867.476447490411</c:v>
                </c:pt>
                <c:pt idx="26">
                  <c:v>13419.966535494157</c:v>
                </c:pt>
                <c:pt idx="27">
                  <c:v>13039.286848890115</c:v>
                </c:pt>
              </c:numCache>
            </c:numRef>
          </c:xVal>
          <c:yVal>
            <c:numRef>
              <c:f>'Average sensores'!$BP$23:$BP$62</c:f>
              <c:numCache>
                <c:formatCode>General</c:formatCode>
                <c:ptCount val="40"/>
                <c:pt idx="4">
                  <c:v>-434.5519449848772</c:v>
                </c:pt>
                <c:pt idx="5">
                  <c:v>341.11422740949365</c:v>
                </c:pt>
                <c:pt idx="6">
                  <c:v>1539.0319106222071</c:v>
                </c:pt>
                <c:pt idx="7">
                  <c:v>2897.3672551641857</c:v>
                </c:pt>
                <c:pt idx="8">
                  <c:v>4242.2508255359344</c:v>
                </c:pt>
                <c:pt idx="9">
                  <c:v>5302.3959085219276</c:v>
                </c:pt>
                <c:pt idx="10">
                  <c:v>6022.0865931379667</c:v>
                </c:pt>
                <c:pt idx="11">
                  <c:v>6265.7945419529915</c:v>
                </c:pt>
                <c:pt idx="12">
                  <c:v>6119.6361030395783</c:v>
                </c:pt>
                <c:pt idx="13">
                  <c:v>5202.8510131729572</c:v>
                </c:pt>
                <c:pt idx="14">
                  <c:v>3687.3643057933878</c:v>
                </c:pt>
                <c:pt idx="15">
                  <c:v>1742.4016473361094</c:v>
                </c:pt>
                <c:pt idx="16">
                  <c:v>-257.78530432908929</c:v>
                </c:pt>
                <c:pt idx="17">
                  <c:v>-2346.9914938931615</c:v>
                </c:pt>
                <c:pt idx="18">
                  <c:v>-3601.0930557788342</c:v>
                </c:pt>
                <c:pt idx="19">
                  <c:v>-4140.3631568792571</c:v>
                </c:pt>
                <c:pt idx="20">
                  <c:v>-4074.1923529908991</c:v>
                </c:pt>
                <c:pt idx="21">
                  <c:v>-3620.2087936871235</c:v>
                </c:pt>
                <c:pt idx="22">
                  <c:v>-2800.2367537360306</c:v>
                </c:pt>
                <c:pt idx="23">
                  <c:v>-2118.7935406004808</c:v>
                </c:pt>
                <c:pt idx="24">
                  <c:v>-1557.6795681965409</c:v>
                </c:pt>
                <c:pt idx="25">
                  <c:v>-1105.3454998874815</c:v>
                </c:pt>
                <c:pt idx="26">
                  <c:v>-754.06156469870189</c:v>
                </c:pt>
                <c:pt idx="27">
                  <c:v>-483.66267011766797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FD-45A7-9A1F-A222F9D3C4A6}"/>
            </c:ext>
          </c:extLst>
        </c:ser>
        <c:ser>
          <c:idx val="1"/>
          <c:order val="1"/>
          <c:tx>
            <c:v>15% APAP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sensores'!$BQ$23:$BQ$62</c:f>
              <c:numCache>
                <c:formatCode>General</c:formatCode>
                <c:ptCount val="40"/>
                <c:pt idx="4">
                  <c:v>3308.8137212972883</c:v>
                </c:pt>
                <c:pt idx="5">
                  <c:v>3952.6900435915713</c:v>
                </c:pt>
                <c:pt idx="6">
                  <c:v>4741.4115677886193</c:v>
                </c:pt>
                <c:pt idx="7">
                  <c:v>5688.2695080871536</c:v>
                </c:pt>
                <c:pt idx="8">
                  <c:v>6767.5213945496816</c:v>
                </c:pt>
                <c:pt idx="9">
                  <c:v>7892.0479661279605</c:v>
                </c:pt>
                <c:pt idx="10">
                  <c:v>8966.8841380143713</c:v>
                </c:pt>
                <c:pt idx="11">
                  <c:v>9933.5964139044554</c:v>
                </c:pt>
                <c:pt idx="12">
                  <c:v>10758.5823356357</c:v>
                </c:pt>
                <c:pt idx="13">
                  <c:v>11444.402670352469</c:v>
                </c:pt>
                <c:pt idx="14">
                  <c:v>11791.11064104103</c:v>
                </c:pt>
                <c:pt idx="15">
                  <c:v>12004.642158897541</c:v>
                </c:pt>
                <c:pt idx="16">
                  <c:v>12124.328705580014</c:v>
                </c:pt>
                <c:pt idx="17">
                  <c:v>12123.44922828249</c:v>
                </c:pt>
                <c:pt idx="18">
                  <c:v>11953.187055965906</c:v>
                </c:pt>
                <c:pt idx="19">
                  <c:v>12066.633562874191</c:v>
                </c:pt>
                <c:pt idx="20">
                  <c:v>12104.521945473771</c:v>
                </c:pt>
                <c:pt idx="21">
                  <c:v>12035.956319494904</c:v>
                </c:pt>
                <c:pt idx="22">
                  <c:v>11963.75166882849</c:v>
                </c:pt>
                <c:pt idx="23">
                  <c:v>11945.490832759582</c:v>
                </c:pt>
                <c:pt idx="24">
                  <c:v>11787.176466359848</c:v>
                </c:pt>
                <c:pt idx="25">
                  <c:v>11683.275569548385</c:v>
                </c:pt>
                <c:pt idx="26">
                  <c:v>11660.332700160503</c:v>
                </c:pt>
                <c:pt idx="27">
                  <c:v>11666.165347654129</c:v>
                </c:pt>
              </c:numCache>
            </c:numRef>
          </c:xVal>
          <c:yVal>
            <c:numRef>
              <c:f>'Average sensores'!$BR$23:$BR$62</c:f>
              <c:numCache>
                <c:formatCode>General</c:formatCode>
                <c:ptCount val="40"/>
                <c:pt idx="4">
                  <c:v>268.92948074688542</c:v>
                </c:pt>
                <c:pt idx="5">
                  <c:v>853.41309830748855</c:v>
                </c:pt>
                <c:pt idx="6">
                  <c:v>1644.0299185768388</c:v>
                </c:pt>
                <c:pt idx="7">
                  <c:v>2387.4621916314745</c:v>
                </c:pt>
                <c:pt idx="8">
                  <c:v>2955.579810132921</c:v>
                </c:pt>
                <c:pt idx="9">
                  <c:v>3225.4799526297998</c:v>
                </c:pt>
                <c:pt idx="10">
                  <c:v>3238.9158762004718</c:v>
                </c:pt>
                <c:pt idx="11">
                  <c:v>3055.174529139983</c:v>
                </c:pt>
                <c:pt idx="12">
                  <c:v>2733.9498521758014</c:v>
                </c:pt>
                <c:pt idx="13">
                  <c:v>2066.9913529728415</c:v>
                </c:pt>
                <c:pt idx="14">
                  <c:v>1277.8183847654198</c:v>
                </c:pt>
                <c:pt idx="15">
                  <c:v>346.82099515080051</c:v>
                </c:pt>
                <c:pt idx="16">
                  <c:v>-631.69669879626019</c:v>
                </c:pt>
                <c:pt idx="17">
                  <c:v>-1640.0257292155966</c:v>
                </c:pt>
                <c:pt idx="18">
                  <c:v>-2127.7653766921094</c:v>
                </c:pt>
                <c:pt idx="19">
                  <c:v>-2414.3788845165609</c:v>
                </c:pt>
                <c:pt idx="20">
                  <c:v>-2371.2585170758653</c:v>
                </c:pt>
                <c:pt idx="21">
                  <c:v>-2127.3921551123058</c:v>
                </c:pt>
                <c:pt idx="22">
                  <c:v>-1679.566895873113</c:v>
                </c:pt>
                <c:pt idx="23">
                  <c:v>-1330.3093706777443</c:v>
                </c:pt>
                <c:pt idx="24">
                  <c:v>-956.63206868934196</c:v>
                </c:pt>
                <c:pt idx="25">
                  <c:v>-652.79144754579738</c:v>
                </c:pt>
                <c:pt idx="26">
                  <c:v>-381.23343178065716</c:v>
                </c:pt>
                <c:pt idx="27">
                  <c:v>-165.12307699264298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FD-45A7-9A1F-A222F9D3C4A6}"/>
            </c:ext>
          </c:extLst>
        </c:ser>
        <c:ser>
          <c:idx val="2"/>
          <c:order val="2"/>
          <c:tx>
            <c:v>30% APAP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sensores'!$BS$23:$BS$62</c:f>
              <c:numCache>
                <c:formatCode>General</c:formatCode>
                <c:ptCount val="40"/>
                <c:pt idx="4">
                  <c:v>1883.2668969565475</c:v>
                </c:pt>
                <c:pt idx="5">
                  <c:v>2127.6083204457668</c:v>
                </c:pt>
                <c:pt idx="6">
                  <c:v>2410.3732197805098</c:v>
                </c:pt>
                <c:pt idx="7">
                  <c:v>2780.0135429903698</c:v>
                </c:pt>
                <c:pt idx="8">
                  <c:v>3250.4437497866625</c:v>
                </c:pt>
                <c:pt idx="9">
                  <c:v>3824.7908233581825</c:v>
                </c:pt>
                <c:pt idx="10">
                  <c:v>4478.109019335895</c:v>
                </c:pt>
                <c:pt idx="11">
                  <c:v>5165.5191648976697</c:v>
                </c:pt>
                <c:pt idx="12">
                  <c:v>5821.5505069631745</c:v>
                </c:pt>
                <c:pt idx="13">
                  <c:v>6390.3336842463077</c:v>
                </c:pt>
                <c:pt idx="14">
                  <c:v>6808.2078328642629</c:v>
                </c:pt>
                <c:pt idx="15">
                  <c:v>7043.3963753103217</c:v>
                </c:pt>
                <c:pt idx="16">
                  <c:v>7093.5039775062232</c:v>
                </c:pt>
                <c:pt idx="17">
                  <c:v>6985.0902918680895</c:v>
                </c:pt>
                <c:pt idx="18">
                  <c:v>6730.5780926388134</c:v>
                </c:pt>
                <c:pt idx="19">
                  <c:v>6395.9721692286857</c:v>
                </c:pt>
                <c:pt idx="20">
                  <c:v>6038.6038952572926</c:v>
                </c:pt>
                <c:pt idx="21">
                  <c:v>5698.7444995569776</c:v>
                </c:pt>
                <c:pt idx="22">
                  <c:v>5404.7572728203331</c:v>
                </c:pt>
                <c:pt idx="23">
                  <c:v>5186.2307168290918</c:v>
                </c:pt>
                <c:pt idx="24">
                  <c:v>5038.6218769913585</c:v>
                </c:pt>
                <c:pt idx="25">
                  <c:v>4945.1907621558221</c:v>
                </c:pt>
                <c:pt idx="26">
                  <c:v>4894.5174004562796</c:v>
                </c:pt>
                <c:pt idx="27">
                  <c:v>4873.8993118965864</c:v>
                </c:pt>
              </c:numCache>
            </c:numRef>
          </c:xVal>
          <c:yVal>
            <c:numRef>
              <c:f>'Average sensores'!$BT$23:$BT$62</c:f>
              <c:numCache>
                <c:formatCode>General</c:formatCode>
                <c:ptCount val="40"/>
                <c:pt idx="4">
                  <c:v>359.39625653990942</c:v>
                </c:pt>
                <c:pt idx="5">
                  <c:v>645.06320328894958</c:v>
                </c:pt>
                <c:pt idx="6">
                  <c:v>1082.2654899109341</c:v>
                </c:pt>
                <c:pt idx="7">
                  <c:v>1555.0638448406537</c:v>
                </c:pt>
                <c:pt idx="8">
                  <c:v>2004.5589686243632</c:v>
                </c:pt>
                <c:pt idx="9">
                  <c:v>2375.2179613937396</c:v>
                </c:pt>
                <c:pt idx="10">
                  <c:v>2629.1590141319875</c:v>
                </c:pt>
                <c:pt idx="11">
                  <c:v>2735.4521674961616</c:v>
                </c:pt>
                <c:pt idx="12">
                  <c:v>2679.030846171725</c:v>
                </c:pt>
                <c:pt idx="13">
                  <c:v>2374.5391704674653</c:v>
                </c:pt>
                <c:pt idx="14">
                  <c:v>1886.9230663720841</c:v>
                </c:pt>
                <c:pt idx="15">
                  <c:v>1292.7078492176927</c:v>
                </c:pt>
                <c:pt idx="16">
                  <c:v>654.48398757403334</c:v>
                </c:pt>
                <c:pt idx="17">
                  <c:v>28.528254197815386</c:v>
                </c:pt>
                <c:pt idx="18">
                  <c:v>-366.0762892078983</c:v>
                </c:pt>
                <c:pt idx="19">
                  <c:v>-566.55560351551674</c:v>
                </c:pt>
                <c:pt idx="20">
                  <c:v>-615.04825494294857</c:v>
                </c:pt>
                <c:pt idx="21">
                  <c:v>-539.56395917401494</c:v>
                </c:pt>
                <c:pt idx="22">
                  <c:v>-376.44259444506275</c:v>
                </c:pt>
                <c:pt idx="23">
                  <c:v>-241.46996588851636</c:v>
                </c:pt>
                <c:pt idx="24">
                  <c:v>-126.30635220636509</c:v>
                </c:pt>
                <c:pt idx="25">
                  <c:v>-22.944467558018818</c:v>
                </c:pt>
                <c:pt idx="26">
                  <c:v>70.791159283598404</c:v>
                </c:pt>
                <c:pt idx="27">
                  <c:v>161.48189540964657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3FD-45A7-9A1F-A222F9D3C4A6}"/>
            </c:ext>
          </c:extLst>
        </c:ser>
        <c:ser>
          <c:idx val="3"/>
          <c:order val="3"/>
          <c:tx>
            <c:v>45% APAP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sensores'!$BU$23:$BU$62</c:f>
              <c:numCache>
                <c:formatCode>General</c:formatCode>
                <c:ptCount val="40"/>
                <c:pt idx="4">
                  <c:v>1762.0336694932462</c:v>
                </c:pt>
                <c:pt idx="5">
                  <c:v>2050.4877913770347</c:v>
                </c:pt>
                <c:pt idx="6">
                  <c:v>2347.0233295749313</c:v>
                </c:pt>
                <c:pt idx="7">
                  <c:v>2671.1400832569007</c:v>
                </c:pt>
                <c:pt idx="8">
                  <c:v>3001.8871161005964</c:v>
                </c:pt>
                <c:pt idx="9">
                  <c:v>3324.2507167759395</c:v>
                </c:pt>
                <c:pt idx="10">
                  <c:v>3618.9499352422363</c:v>
                </c:pt>
                <c:pt idx="11">
                  <c:v>3876.4211466748543</c:v>
                </c:pt>
                <c:pt idx="12">
                  <c:v>4092.179353499369</c:v>
                </c:pt>
                <c:pt idx="13">
                  <c:v>4274.7363753203135</c:v>
                </c:pt>
                <c:pt idx="14">
                  <c:v>4426.3581837294169</c:v>
                </c:pt>
                <c:pt idx="15">
                  <c:v>4550.2901134562644</c:v>
                </c:pt>
                <c:pt idx="16">
                  <c:v>4649.28612350191</c:v>
                </c:pt>
                <c:pt idx="17">
                  <c:v>4723.97459451943</c:v>
                </c:pt>
                <c:pt idx="18">
                  <c:v>4759.358708206446</c:v>
                </c:pt>
                <c:pt idx="19">
                  <c:v>4770.9892395540783</c:v>
                </c:pt>
                <c:pt idx="20">
                  <c:v>4769.9600456729768</c:v>
                </c:pt>
                <c:pt idx="21">
                  <c:v>4762.8023707258299</c:v>
                </c:pt>
                <c:pt idx="22">
                  <c:v>4759.4426456082783</c:v>
                </c:pt>
                <c:pt idx="23">
                  <c:v>4770.6559498012484</c:v>
                </c:pt>
                <c:pt idx="24">
                  <c:v>4791.1847717106521</c:v>
                </c:pt>
                <c:pt idx="25">
                  <c:v>4817.7317469049249</c:v>
                </c:pt>
                <c:pt idx="26">
                  <c:v>4845.4683854143423</c:v>
                </c:pt>
                <c:pt idx="27">
                  <c:v>4869.6684382624462</c:v>
                </c:pt>
              </c:numCache>
            </c:numRef>
          </c:xVal>
          <c:yVal>
            <c:numRef>
              <c:f>'Average sensores'!$BV$23:$BV$62</c:f>
              <c:numCache>
                <c:formatCode>General</c:formatCode>
                <c:ptCount val="40"/>
                <c:pt idx="4">
                  <c:v>272.18344343446205</c:v>
                </c:pt>
                <c:pt idx="5">
                  <c:v>493.89888227718041</c:v>
                </c:pt>
                <c:pt idx="6">
                  <c:v>708.20190109241128</c:v>
                </c:pt>
                <c:pt idx="7">
                  <c:v>878.19458356051257</c:v>
                </c:pt>
                <c:pt idx="8">
                  <c:v>977.4518034272802</c:v>
                </c:pt>
                <c:pt idx="9">
                  <c:v>1003.6738477143372</c:v>
                </c:pt>
                <c:pt idx="10">
                  <c:v>970.33175708766885</c:v>
                </c:pt>
                <c:pt idx="11">
                  <c:v>894.95519090940377</c:v>
                </c:pt>
                <c:pt idx="12">
                  <c:v>794.39259645270408</c:v>
                </c:pt>
                <c:pt idx="13">
                  <c:v>616.80856553293029</c:v>
                </c:pt>
                <c:pt idx="14">
                  <c:v>391.7330758233727</c:v>
                </c:pt>
                <c:pt idx="15">
                  <c:v>139.17321607859569</c:v>
                </c:pt>
                <c:pt idx="16">
                  <c:v>-110.08252892567043</c:v>
                </c:pt>
                <c:pt idx="17">
                  <c:v>-361.3483741459587</c:v>
                </c:pt>
                <c:pt idx="18">
                  <c:v>-477.2042579048267</c:v>
                </c:pt>
                <c:pt idx="19">
                  <c:v>-488.05875356281666</c:v>
                </c:pt>
                <c:pt idx="20">
                  <c:v>-420.12217806907967</c:v>
                </c:pt>
                <c:pt idx="21">
                  <c:v>-327.50100153451115</c:v>
                </c:pt>
                <c:pt idx="22">
                  <c:v>-197.54179544376876</c:v>
                </c:pt>
                <c:pt idx="23">
                  <c:v>-108.32421488201848</c:v>
                </c:pt>
                <c:pt idx="24">
                  <c:v>-53.867332286101899</c:v>
                </c:pt>
                <c:pt idx="25">
                  <c:v>-26.412017561565857</c:v>
                </c:pt>
                <c:pt idx="26">
                  <c:v>-6.1041235645245742</c:v>
                </c:pt>
                <c:pt idx="27">
                  <c:v>0.50781957429204527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3FD-45A7-9A1F-A222F9D3C4A6}"/>
            </c:ext>
          </c:extLst>
        </c:ser>
        <c:ser>
          <c:idx val="4"/>
          <c:order val="4"/>
          <c:tx>
            <c:v>60% APAP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'Average sensores'!$BW$23:$BW$62</c:f>
              <c:numCache>
                <c:formatCode>General</c:formatCode>
                <c:ptCount val="40"/>
                <c:pt idx="4">
                  <c:v>1520.3395976798831</c:v>
                </c:pt>
                <c:pt idx="5">
                  <c:v>1780.9899093363158</c:v>
                </c:pt>
                <c:pt idx="6">
                  <c:v>2119.9703517789262</c:v>
                </c:pt>
                <c:pt idx="7">
                  <c:v>2548.5343411386066</c:v>
                </c:pt>
                <c:pt idx="8">
                  <c:v>3065.7544890715158</c:v>
                </c:pt>
                <c:pt idx="9">
                  <c:v>3653.9439580412145</c:v>
                </c:pt>
                <c:pt idx="10">
                  <c:v>4279.727274649862</c:v>
                </c:pt>
                <c:pt idx="11">
                  <c:v>4904.0318260168879</c:v>
                </c:pt>
                <c:pt idx="12">
                  <c:v>5492.4407999690629</c:v>
                </c:pt>
                <c:pt idx="13">
                  <c:v>6031.1446002252778</c:v>
                </c:pt>
                <c:pt idx="14">
                  <c:v>6511.6299137935366</c:v>
                </c:pt>
                <c:pt idx="15">
                  <c:v>6936.4188629334994</c:v>
                </c:pt>
                <c:pt idx="16">
                  <c:v>7309.839618629213</c:v>
                </c:pt>
                <c:pt idx="17">
                  <c:v>7655.4792250856945</c:v>
                </c:pt>
                <c:pt idx="18">
                  <c:v>7972.482995078497</c:v>
                </c:pt>
                <c:pt idx="19">
                  <c:v>8284.2050591464558</c:v>
                </c:pt>
                <c:pt idx="20">
                  <c:v>8612.2874279350854</c:v>
                </c:pt>
                <c:pt idx="21">
                  <c:v>8990.2752325956189</c:v>
                </c:pt>
                <c:pt idx="22">
                  <c:v>9419.4053728511662</c:v>
                </c:pt>
                <c:pt idx="23">
                  <c:v>9920.3783714491346</c:v>
                </c:pt>
                <c:pt idx="24">
                  <c:v>10499.139684770629</c:v>
                </c:pt>
                <c:pt idx="25">
                  <c:v>11155.890791417973</c:v>
                </c:pt>
                <c:pt idx="26">
                  <c:v>11881.06009471841</c:v>
                </c:pt>
                <c:pt idx="27">
                  <c:v>12677.340621851321</c:v>
                </c:pt>
              </c:numCache>
            </c:numRef>
          </c:xVal>
          <c:yVal>
            <c:numRef>
              <c:f>'Average sensores'!$BX$23:$BX$62</c:f>
              <c:numCache>
                <c:formatCode>General</c:formatCode>
                <c:ptCount val="40"/>
                <c:pt idx="4">
                  <c:v>699.37100471917586</c:v>
                </c:pt>
                <c:pt idx="5">
                  <c:v>1088.7870016701067</c:v>
                </c:pt>
                <c:pt idx="6">
                  <c:v>1451.8627899592227</c:v>
                </c:pt>
                <c:pt idx="7">
                  <c:v>1801.0047222723326</c:v>
                </c:pt>
                <c:pt idx="8">
                  <c:v>2099.5010688651041</c:v>
                </c:pt>
                <c:pt idx="9">
                  <c:v>2317.2969774546073</c:v>
                </c:pt>
                <c:pt idx="10">
                  <c:v>2438.7004302210053</c:v>
                </c:pt>
                <c:pt idx="11">
                  <c:v>2465.9807066725734</c:v>
                </c:pt>
                <c:pt idx="12">
                  <c:v>2417.3737446775317</c:v>
                </c:pt>
                <c:pt idx="13">
                  <c:v>2276.396248526758</c:v>
                </c:pt>
                <c:pt idx="14">
                  <c:v>2089.3070885441348</c:v>
                </c:pt>
                <c:pt idx="15">
                  <c:v>1893.5168762866383</c:v>
                </c:pt>
                <c:pt idx="16">
                  <c:v>1713.2658891435738</c:v>
                </c:pt>
                <c:pt idx="17">
                  <c:v>1569.3683453128813</c:v>
                </c:pt>
                <c:pt idx="18">
                  <c:v>1555.5817241757049</c:v>
                </c:pt>
                <c:pt idx="19">
                  <c:v>1650.2183350640212</c:v>
                </c:pt>
                <c:pt idx="20">
                  <c:v>1832.7967670729081</c:v>
                </c:pt>
                <c:pt idx="21">
                  <c:v>2090.2226460265356</c:v>
                </c:pt>
                <c:pt idx="22">
                  <c:v>2396.5789538339177</c:v>
                </c:pt>
                <c:pt idx="23">
                  <c:v>2694.3010836770691</c:v>
                </c:pt>
                <c:pt idx="24">
                  <c:v>2979.5396453795374</c:v>
                </c:pt>
                <c:pt idx="25">
                  <c:v>3245.8774936297514</c:v>
                </c:pt>
                <c:pt idx="26">
                  <c:v>3477.5954268410874</c:v>
                </c:pt>
                <c:pt idx="27">
                  <c:v>3660.6878507110059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3FD-45A7-9A1F-A222F9D3C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759640"/>
        <c:axId val="1030761936"/>
      </c:scatterChart>
      <c:valAx>
        <c:axId val="1030759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1" i="0" u="none" strike="noStrike" baseline="0">
                    <a:effectLst/>
                  </a:rPr>
                  <a:t>Z' / Ohm</a:t>
                </a:r>
                <a:r>
                  <a:rPr lang="es-CO" sz="1000" b="0" i="0" u="none" strike="noStrike" baseline="0"/>
                  <a:t> 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761936"/>
        <c:crosses val="autoZero"/>
        <c:crossBetween val="midCat"/>
      </c:valAx>
      <c:valAx>
        <c:axId val="10307619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1" i="0" u="none" strike="noStrike" baseline="0">
                    <a:effectLst/>
                  </a:rPr>
                  <a:t>-Z'' / Ohm</a:t>
                </a:r>
                <a:r>
                  <a:rPr lang="es-CO" sz="1000" b="0" i="0" u="none" strike="noStrike" baseline="0"/>
                  <a:t> 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7596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2707571852187458"/>
          <c:y val="2.1430924863318098E-2"/>
          <c:w val="0.26091813452680518"/>
          <c:h val="0.40303859589999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152900713388262"/>
          <c:y val="4.7415542710340396E-2"/>
          <c:w val="0.64797505252747789"/>
          <c:h val="0.84780828516377649"/>
        </c:manualLayout>
      </c:layout>
      <c:scatterChart>
        <c:scatterStyle val="smoothMarker"/>
        <c:varyColors val="0"/>
        <c:ser>
          <c:idx val="0"/>
          <c:order val="0"/>
          <c:tx>
            <c:v>0% APAP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'Average biosensores'!$BT$23:$BT$62</c:f>
              <c:numCache>
                <c:formatCode>General</c:formatCode>
                <c:ptCount val="40"/>
                <c:pt idx="4">
                  <c:v>7697.5670195531102</c:v>
                </c:pt>
                <c:pt idx="5">
                  <c:v>8718.2627356624271</c:v>
                </c:pt>
                <c:pt idx="6">
                  <c:v>9804.7282501198279</c:v>
                </c:pt>
                <c:pt idx="7">
                  <c:v>11110.854512069785</c:v>
                </c:pt>
                <c:pt idx="8">
                  <c:v>12937.072719791306</c:v>
                </c:pt>
                <c:pt idx="9">
                  <c:v>15413.372798509145</c:v>
                </c:pt>
                <c:pt idx="10">
                  <c:v>18229.903249884108</c:v>
                </c:pt>
                <c:pt idx="11">
                  <c:v>21317.982640384929</c:v>
                </c:pt>
                <c:pt idx="12">
                  <c:v>24407.682687710512</c:v>
                </c:pt>
                <c:pt idx="13">
                  <c:v>27683.100733524741</c:v>
                </c:pt>
                <c:pt idx="14">
                  <c:v>31151.305479666597</c:v>
                </c:pt>
                <c:pt idx="15">
                  <c:v>35052.8531338389</c:v>
                </c:pt>
                <c:pt idx="16">
                  <c:v>39275.917181605648</c:v>
                </c:pt>
                <c:pt idx="17">
                  <c:v>44978.607346507095</c:v>
                </c:pt>
                <c:pt idx="18">
                  <c:v>52126.321360283961</c:v>
                </c:pt>
                <c:pt idx="19">
                  <c:v>61503.232223112871</c:v>
                </c:pt>
                <c:pt idx="20">
                  <c:v>73568.308660231385</c:v>
                </c:pt>
                <c:pt idx="21">
                  <c:v>89021.442155193028</c:v>
                </c:pt>
                <c:pt idx="22">
                  <c:v>106471.99524934105</c:v>
                </c:pt>
                <c:pt idx="23">
                  <c:v>125407.30768518243</c:v>
                </c:pt>
                <c:pt idx="24">
                  <c:v>144815.28156102548</c:v>
                </c:pt>
                <c:pt idx="25">
                  <c:v>163349.38900743928</c:v>
                </c:pt>
                <c:pt idx="26">
                  <c:v>179872.31290134316</c:v>
                </c:pt>
                <c:pt idx="27">
                  <c:v>194299.50003459127</c:v>
                </c:pt>
                <c:pt idx="28">
                  <c:v>206421.23961817235</c:v>
                </c:pt>
                <c:pt idx="29">
                  <c:v>215838.42023948565</c:v>
                </c:pt>
                <c:pt idx="30">
                  <c:v>222848.85560922889</c:v>
                </c:pt>
                <c:pt idx="31">
                  <c:v>227600.2173915132</c:v>
                </c:pt>
                <c:pt idx="32">
                  <c:v>229972.15592979762</c:v>
                </c:pt>
                <c:pt idx="33">
                  <c:v>229520.40295024053</c:v>
                </c:pt>
                <c:pt idx="34">
                  <c:v>226393.32790516125</c:v>
                </c:pt>
                <c:pt idx="35">
                  <c:v>220721.43645643746</c:v>
                </c:pt>
              </c:numCache>
            </c:numRef>
          </c:xVal>
          <c:yVal>
            <c:numRef>
              <c:f>'Average biosensores'!$BU$23:$BU$62</c:f>
              <c:numCache>
                <c:formatCode>General</c:formatCode>
                <c:ptCount val="40"/>
                <c:pt idx="4">
                  <c:v>-2172.4155413000749</c:v>
                </c:pt>
                <c:pt idx="5">
                  <c:v>-694.98003279819477</c:v>
                </c:pt>
                <c:pt idx="6">
                  <c:v>1513.9876066731501</c:v>
                </c:pt>
                <c:pt idx="7">
                  <c:v>4268.0252597208619</c:v>
                </c:pt>
                <c:pt idx="8">
                  <c:v>7292.6625779406604</c:v>
                </c:pt>
                <c:pt idx="9">
                  <c:v>9899.9153723702711</c:v>
                </c:pt>
                <c:pt idx="10">
                  <c:v>12103.347990191827</c:v>
                </c:pt>
                <c:pt idx="11">
                  <c:v>14332.719422245858</c:v>
                </c:pt>
                <c:pt idx="12">
                  <c:v>16532.114300179142</c:v>
                </c:pt>
                <c:pt idx="13">
                  <c:v>17538.247686640079</c:v>
                </c:pt>
                <c:pt idx="14">
                  <c:v>18232.764864799679</c:v>
                </c:pt>
                <c:pt idx="15">
                  <c:v>19296.364088008715</c:v>
                </c:pt>
                <c:pt idx="16">
                  <c:v>21239.785702941306</c:v>
                </c:pt>
                <c:pt idx="17">
                  <c:v>24241.441646186853</c:v>
                </c:pt>
                <c:pt idx="18">
                  <c:v>31182.98704618034</c:v>
                </c:pt>
                <c:pt idx="19">
                  <c:v>40730.682997204611</c:v>
                </c:pt>
                <c:pt idx="20">
                  <c:v>51475.301466445067</c:v>
                </c:pt>
                <c:pt idx="21">
                  <c:v>61282.47173667443</c:v>
                </c:pt>
                <c:pt idx="22">
                  <c:v>69791.08943262769</c:v>
                </c:pt>
                <c:pt idx="23">
                  <c:v>74709.382452111022</c:v>
                </c:pt>
                <c:pt idx="24">
                  <c:v>76051.924701804033</c:v>
                </c:pt>
                <c:pt idx="25">
                  <c:v>74582.057495968184</c:v>
                </c:pt>
                <c:pt idx="26">
                  <c:v>71391.366833744032</c:v>
                </c:pt>
                <c:pt idx="27">
                  <c:v>66811.579556581943</c:v>
                </c:pt>
                <c:pt idx="28">
                  <c:v>61405.65825827849</c:v>
                </c:pt>
                <c:pt idx="29">
                  <c:v>55868.363047203587</c:v>
                </c:pt>
                <c:pt idx="30">
                  <c:v>50069.958917022261</c:v>
                </c:pt>
                <c:pt idx="31">
                  <c:v>44344.496704940393</c:v>
                </c:pt>
                <c:pt idx="32">
                  <c:v>38503.313816890623</c:v>
                </c:pt>
                <c:pt idx="33">
                  <c:v>32909.873070568945</c:v>
                </c:pt>
                <c:pt idx="34">
                  <c:v>27526.629166618386</c:v>
                </c:pt>
                <c:pt idx="35">
                  <c:v>22254.18745777549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48-41B7-9537-AFA51B6623D5}"/>
            </c:ext>
          </c:extLst>
        </c:ser>
        <c:ser>
          <c:idx val="1"/>
          <c:order val="1"/>
          <c:tx>
            <c:v>15% APAP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'Average biosensores'!$BV$23:$BV$62</c:f>
              <c:numCache>
                <c:formatCode>General</c:formatCode>
                <c:ptCount val="40"/>
                <c:pt idx="4">
                  <c:v>5397.211358335082</c:v>
                </c:pt>
                <c:pt idx="5">
                  <c:v>6445.9641301611646</c:v>
                </c:pt>
                <c:pt idx="6">
                  <c:v>7675.2020915953008</c:v>
                </c:pt>
                <c:pt idx="7">
                  <c:v>9063.177813468883</c:v>
                </c:pt>
                <c:pt idx="8">
                  <c:v>10599.476412886006</c:v>
                </c:pt>
                <c:pt idx="9">
                  <c:v>12205.392034546869</c:v>
                </c:pt>
                <c:pt idx="10">
                  <c:v>13792.204225992402</c:v>
                </c:pt>
                <c:pt idx="11">
                  <c:v>15297.61482902832</c:v>
                </c:pt>
                <c:pt idx="12">
                  <c:v>16870.669215242913</c:v>
                </c:pt>
                <c:pt idx="13">
                  <c:v>18719.621862357355</c:v>
                </c:pt>
                <c:pt idx="14">
                  <c:v>21203.400873861385</c:v>
                </c:pt>
                <c:pt idx="15">
                  <c:v>24190.096266118639</c:v>
                </c:pt>
                <c:pt idx="16">
                  <c:v>27861.151364378409</c:v>
                </c:pt>
                <c:pt idx="17">
                  <c:v>31913.584948312549</c:v>
                </c:pt>
                <c:pt idx="18">
                  <c:v>35930.405743157047</c:v>
                </c:pt>
                <c:pt idx="19">
                  <c:v>39227.557127009066</c:v>
                </c:pt>
                <c:pt idx="20">
                  <c:v>41971.57139400387</c:v>
                </c:pt>
                <c:pt idx="21">
                  <c:v>43814.755763052555</c:v>
                </c:pt>
                <c:pt idx="22">
                  <c:v>44812.586863123892</c:v>
                </c:pt>
                <c:pt idx="23">
                  <c:v>45094.775855307176</c:v>
                </c:pt>
                <c:pt idx="24">
                  <c:v>45019.971948204693</c:v>
                </c:pt>
                <c:pt idx="25">
                  <c:v>44504.418492983132</c:v>
                </c:pt>
                <c:pt idx="26">
                  <c:v>43699.074051308242</c:v>
                </c:pt>
                <c:pt idx="27">
                  <c:v>42650.73008153354</c:v>
                </c:pt>
                <c:pt idx="28">
                  <c:v>41372.242521327586</c:v>
                </c:pt>
                <c:pt idx="29">
                  <c:v>39810.471213065342</c:v>
                </c:pt>
                <c:pt idx="30">
                  <c:v>37972.079904497463</c:v>
                </c:pt>
                <c:pt idx="31">
                  <c:v>35888.304030566258</c:v>
                </c:pt>
                <c:pt idx="32">
                  <c:v>33600.776856243021</c:v>
                </c:pt>
                <c:pt idx="33">
                  <c:v>31195.988954578341</c:v>
                </c:pt>
                <c:pt idx="34">
                  <c:v>28907.210671360477</c:v>
                </c:pt>
                <c:pt idx="35">
                  <c:v>26765.677475517372</c:v>
                </c:pt>
              </c:numCache>
            </c:numRef>
          </c:xVal>
          <c:yVal>
            <c:numRef>
              <c:f>'Average biosensores'!$BW$23:$BW$62</c:f>
              <c:numCache>
                <c:formatCode>General</c:formatCode>
                <c:ptCount val="40"/>
                <c:pt idx="4">
                  <c:v>141.73807351746694</c:v>
                </c:pt>
                <c:pt idx="5">
                  <c:v>1146.6842624854705</c:v>
                </c:pt>
                <c:pt idx="6">
                  <c:v>2499.2064906561436</c:v>
                </c:pt>
                <c:pt idx="7">
                  <c:v>3904.487298536832</c:v>
                </c:pt>
                <c:pt idx="8">
                  <c:v>5217.9337637224844</c:v>
                </c:pt>
                <c:pt idx="9">
                  <c:v>6269.1655704508003</c:v>
                </c:pt>
                <c:pt idx="10">
                  <c:v>7208.5999417550847</c:v>
                </c:pt>
                <c:pt idx="11">
                  <c:v>8312.0673767757507</c:v>
                </c:pt>
                <c:pt idx="12">
                  <c:v>9552.3109954655556</c:v>
                </c:pt>
                <c:pt idx="13">
                  <c:v>10412.031788790573</c:v>
                </c:pt>
                <c:pt idx="14">
                  <c:v>11300.165957860769</c:v>
                </c:pt>
                <c:pt idx="15">
                  <c:v>11868.032539804393</c:v>
                </c:pt>
                <c:pt idx="16">
                  <c:v>11722.059216766924</c:v>
                </c:pt>
                <c:pt idx="17">
                  <c:v>10953.457589153983</c:v>
                </c:pt>
                <c:pt idx="18">
                  <c:v>10520.798312200595</c:v>
                </c:pt>
                <c:pt idx="19">
                  <c:v>9452.301317182666</c:v>
                </c:pt>
                <c:pt idx="20">
                  <c:v>8235.912203046486</c:v>
                </c:pt>
                <c:pt idx="21">
                  <c:v>7052.6169384051809</c:v>
                </c:pt>
                <c:pt idx="22">
                  <c:v>5938.0437409219021</c:v>
                </c:pt>
                <c:pt idx="23">
                  <c:v>4531.7478510711207</c:v>
                </c:pt>
                <c:pt idx="24">
                  <c:v>3424.7636910162569</c:v>
                </c:pt>
                <c:pt idx="25">
                  <c:v>2470.344429887497</c:v>
                </c:pt>
                <c:pt idx="26">
                  <c:v>1708.7532649642967</c:v>
                </c:pt>
                <c:pt idx="27">
                  <c:v>1112.9649362106768</c:v>
                </c:pt>
                <c:pt idx="28">
                  <c:v>622.3372445872626</c:v>
                </c:pt>
                <c:pt idx="29">
                  <c:v>218.7916586981035</c:v>
                </c:pt>
                <c:pt idx="30">
                  <c:v>-141.38749844025156</c:v>
                </c:pt>
                <c:pt idx="31">
                  <c:v>-430.72249301743102</c:v>
                </c:pt>
                <c:pt idx="32">
                  <c:v>-646.69079472268038</c:v>
                </c:pt>
                <c:pt idx="33">
                  <c:v>-792.41597464515212</c:v>
                </c:pt>
                <c:pt idx="34">
                  <c:v>-888.72145195934229</c:v>
                </c:pt>
                <c:pt idx="35">
                  <c:v>-895.4188855858356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48-41B7-9537-AFA51B6623D5}"/>
            </c:ext>
          </c:extLst>
        </c:ser>
        <c:ser>
          <c:idx val="2"/>
          <c:order val="2"/>
          <c:tx>
            <c:v>30% APAP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'Average biosensores'!$BX$23:$BX$62</c:f>
              <c:numCache>
                <c:formatCode>General</c:formatCode>
                <c:ptCount val="40"/>
                <c:pt idx="4">
                  <c:v>5840.5507724984654</c:v>
                </c:pt>
                <c:pt idx="5">
                  <c:v>7284.3528135417382</c:v>
                </c:pt>
                <c:pt idx="6">
                  <c:v>9019.085472553581</c:v>
                </c:pt>
                <c:pt idx="7">
                  <c:v>10997.529753752511</c:v>
                </c:pt>
                <c:pt idx="8">
                  <c:v>13171.688967252641</c:v>
                </c:pt>
                <c:pt idx="9">
                  <c:v>15317.679436176444</c:v>
                </c:pt>
                <c:pt idx="10">
                  <c:v>17331.94086978666</c:v>
                </c:pt>
                <c:pt idx="11">
                  <c:v>18885.045795955997</c:v>
                </c:pt>
                <c:pt idx="12">
                  <c:v>20423.134736995766</c:v>
                </c:pt>
                <c:pt idx="13">
                  <c:v>22221.226590302231</c:v>
                </c:pt>
                <c:pt idx="14">
                  <c:v>24288.630641608201</c:v>
                </c:pt>
                <c:pt idx="15">
                  <c:v>26590.05772336552</c:v>
                </c:pt>
                <c:pt idx="16">
                  <c:v>29702.065864665994</c:v>
                </c:pt>
                <c:pt idx="17">
                  <c:v>32598.634610227553</c:v>
                </c:pt>
                <c:pt idx="18">
                  <c:v>34700.095593032704</c:v>
                </c:pt>
                <c:pt idx="19">
                  <c:v>36134.622588326536</c:v>
                </c:pt>
                <c:pt idx="20">
                  <c:v>36894.617559780192</c:v>
                </c:pt>
                <c:pt idx="21">
                  <c:v>36689.463761333391</c:v>
                </c:pt>
                <c:pt idx="22">
                  <c:v>36163.998087656997</c:v>
                </c:pt>
                <c:pt idx="23">
                  <c:v>35664.94614747016</c:v>
                </c:pt>
                <c:pt idx="24">
                  <c:v>35152.806280227633</c:v>
                </c:pt>
                <c:pt idx="25">
                  <c:v>34736.23389584606</c:v>
                </c:pt>
                <c:pt idx="26">
                  <c:v>34372.527134786418</c:v>
                </c:pt>
                <c:pt idx="27">
                  <c:v>34022.321638241614</c:v>
                </c:pt>
                <c:pt idx="28">
                  <c:v>33716.514569538645</c:v>
                </c:pt>
                <c:pt idx="29">
                  <c:v>33415.76152466271</c:v>
                </c:pt>
                <c:pt idx="30">
                  <c:v>33022.761000711937</c:v>
                </c:pt>
                <c:pt idx="31">
                  <c:v>32696.377699099976</c:v>
                </c:pt>
                <c:pt idx="32">
                  <c:v>32400.948567658423</c:v>
                </c:pt>
                <c:pt idx="33">
                  <c:v>31985.076397817051</c:v>
                </c:pt>
                <c:pt idx="34">
                  <c:v>31777.569987315124</c:v>
                </c:pt>
                <c:pt idx="35">
                  <c:v>32627.671738101119</c:v>
                </c:pt>
              </c:numCache>
            </c:numRef>
          </c:xVal>
          <c:yVal>
            <c:numRef>
              <c:f>'Average biosensores'!$BY$23:$BY$62</c:f>
              <c:numCache>
                <c:formatCode>General</c:formatCode>
                <c:ptCount val="40"/>
                <c:pt idx="4">
                  <c:v>1529.5765756607443</c:v>
                </c:pt>
                <c:pt idx="5">
                  <c:v>2711.5328588987099</c:v>
                </c:pt>
                <c:pt idx="6">
                  <c:v>4138.9309264273343</c:v>
                </c:pt>
                <c:pt idx="7">
                  <c:v>5469.6502592123488</c:v>
                </c:pt>
                <c:pt idx="8">
                  <c:v>6543.3801937066892</c:v>
                </c:pt>
                <c:pt idx="9">
                  <c:v>7230.1793237910551</c:v>
                </c:pt>
                <c:pt idx="10">
                  <c:v>7698.151811725611</c:v>
                </c:pt>
                <c:pt idx="11">
                  <c:v>7927.1242165863559</c:v>
                </c:pt>
                <c:pt idx="12">
                  <c:v>8150.8548817283026</c:v>
                </c:pt>
                <c:pt idx="13">
                  <c:v>7951.8673324647152</c:v>
                </c:pt>
                <c:pt idx="14">
                  <c:v>7327.0623286087548</c:v>
                </c:pt>
                <c:pt idx="15">
                  <c:v>6189.2905004059521</c:v>
                </c:pt>
                <c:pt idx="16">
                  <c:v>4714.3233196658657</c:v>
                </c:pt>
                <c:pt idx="17">
                  <c:v>2669.5111391110631</c:v>
                </c:pt>
                <c:pt idx="18">
                  <c:v>953.30152080358653</c:v>
                </c:pt>
                <c:pt idx="19">
                  <c:v>-416.08533118514168</c:v>
                </c:pt>
                <c:pt idx="20">
                  <c:v>-1374.7390632906838</c:v>
                </c:pt>
                <c:pt idx="21">
                  <c:v>-1879.9291125236555</c:v>
                </c:pt>
                <c:pt idx="22">
                  <c:v>-1900.0029667729978</c:v>
                </c:pt>
                <c:pt idx="23">
                  <c:v>-1864.905105335542</c:v>
                </c:pt>
                <c:pt idx="24">
                  <c:v>-1783.5465225262349</c:v>
                </c:pt>
                <c:pt idx="25">
                  <c:v>-1656.4206268256544</c:v>
                </c:pt>
                <c:pt idx="26">
                  <c:v>-1580.5259851473747</c:v>
                </c:pt>
                <c:pt idx="27">
                  <c:v>-1471.3840982600864</c:v>
                </c:pt>
                <c:pt idx="28">
                  <c:v>-1459.3735349317462</c:v>
                </c:pt>
                <c:pt idx="29">
                  <c:v>-1534.1809551534611</c:v>
                </c:pt>
                <c:pt idx="30">
                  <c:v>-1593.841890381907</c:v>
                </c:pt>
                <c:pt idx="31">
                  <c:v>-1685.38657852711</c:v>
                </c:pt>
                <c:pt idx="32">
                  <c:v>-1826.4759056642833</c:v>
                </c:pt>
                <c:pt idx="33">
                  <c:v>-1724.3477844167078</c:v>
                </c:pt>
                <c:pt idx="34">
                  <c:v>-1361.7728781619996</c:v>
                </c:pt>
                <c:pt idx="35">
                  <c:v>-1465.5414152300025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48-41B7-9537-AFA51B6623D5}"/>
            </c:ext>
          </c:extLst>
        </c:ser>
        <c:ser>
          <c:idx val="3"/>
          <c:order val="3"/>
          <c:tx>
            <c:v>45% APAP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'Average biosensores'!$BZ$23:$BZ$62</c:f>
              <c:numCache>
                <c:formatCode>General</c:formatCode>
                <c:ptCount val="40"/>
                <c:pt idx="4">
                  <c:v>4492.5293423930025</c:v>
                </c:pt>
                <c:pt idx="5">
                  <c:v>5255.8157361562598</c:v>
                </c:pt>
                <c:pt idx="6">
                  <c:v>6026.4126437392824</c:v>
                </c:pt>
                <c:pt idx="7">
                  <c:v>6845.1059784825775</c:v>
                </c:pt>
                <c:pt idx="8">
                  <c:v>7737.2343949748483</c:v>
                </c:pt>
                <c:pt idx="9">
                  <c:v>8730.3716944557127</c:v>
                </c:pt>
                <c:pt idx="10">
                  <c:v>9836.3412172730004</c:v>
                </c:pt>
                <c:pt idx="11">
                  <c:v>11071.08964318361</c:v>
                </c:pt>
                <c:pt idx="12">
                  <c:v>12438.162518147376</c:v>
                </c:pt>
                <c:pt idx="13">
                  <c:v>13843.808448171982</c:v>
                </c:pt>
                <c:pt idx="14">
                  <c:v>15313.257326962461</c:v>
                </c:pt>
                <c:pt idx="15">
                  <c:v>16712.468697503235</c:v>
                </c:pt>
                <c:pt idx="16">
                  <c:v>17821.363251225899</c:v>
                </c:pt>
                <c:pt idx="17">
                  <c:v>18571.04457942443</c:v>
                </c:pt>
                <c:pt idx="18">
                  <c:v>19002.065689138813</c:v>
                </c:pt>
                <c:pt idx="19">
                  <c:v>18977.075116972243</c:v>
                </c:pt>
                <c:pt idx="20">
                  <c:v>18561.456240050462</c:v>
                </c:pt>
                <c:pt idx="21">
                  <c:v>18013.332258186165</c:v>
                </c:pt>
                <c:pt idx="22">
                  <c:v>17358.136967464525</c:v>
                </c:pt>
                <c:pt idx="23">
                  <c:v>16667.63881476102</c:v>
                </c:pt>
                <c:pt idx="24">
                  <c:v>16052.660869099618</c:v>
                </c:pt>
                <c:pt idx="25">
                  <c:v>15591.131951684094</c:v>
                </c:pt>
                <c:pt idx="26">
                  <c:v>15217.27769384089</c:v>
                </c:pt>
                <c:pt idx="27">
                  <c:v>14956.92328618578</c:v>
                </c:pt>
                <c:pt idx="28">
                  <c:v>14745.889279423287</c:v>
                </c:pt>
                <c:pt idx="29">
                  <c:v>14598.357352090467</c:v>
                </c:pt>
                <c:pt idx="30">
                  <c:v>14490.552049401647</c:v>
                </c:pt>
                <c:pt idx="31">
                  <c:v>14374.041713355438</c:v>
                </c:pt>
                <c:pt idx="32">
                  <c:v>14330.182008589847</c:v>
                </c:pt>
                <c:pt idx="33">
                  <c:v>14336.263266239466</c:v>
                </c:pt>
                <c:pt idx="34">
                  <c:v>14351.660397874792</c:v>
                </c:pt>
                <c:pt idx="35">
                  <c:v>14392.960007621226</c:v>
                </c:pt>
              </c:numCache>
            </c:numRef>
          </c:xVal>
          <c:yVal>
            <c:numRef>
              <c:f>'Average biosensores'!$CA$23:$CA$62</c:f>
              <c:numCache>
                <c:formatCode>General</c:formatCode>
                <c:ptCount val="40"/>
                <c:pt idx="4">
                  <c:v>945.59212060728169</c:v>
                </c:pt>
                <c:pt idx="5">
                  <c:v>1405.7482612889601</c:v>
                </c:pt>
                <c:pt idx="6">
                  <c:v>2069.9887821412808</c:v>
                </c:pt>
                <c:pt idx="7">
                  <c:v>2744.197521828492</c:v>
                </c:pt>
                <c:pt idx="8">
                  <c:v>3374.8273473439658</c:v>
                </c:pt>
                <c:pt idx="9">
                  <c:v>3949.8849709992946</c:v>
                </c:pt>
                <c:pt idx="10">
                  <c:v>4464.2493143507863</c:v>
                </c:pt>
                <c:pt idx="11">
                  <c:v>4900.927377521507</c:v>
                </c:pt>
                <c:pt idx="12">
                  <c:v>5210.7685319616257</c:v>
                </c:pt>
                <c:pt idx="13">
                  <c:v>5107.8470119256144</c:v>
                </c:pt>
                <c:pt idx="14">
                  <c:v>4571.9326910178761</c:v>
                </c:pt>
                <c:pt idx="15">
                  <c:v>3598.656991338994</c:v>
                </c:pt>
                <c:pt idx="16">
                  <c:v>2228.4251617781597</c:v>
                </c:pt>
                <c:pt idx="17">
                  <c:v>575.60731701450266</c:v>
                </c:pt>
                <c:pt idx="18">
                  <c:v>-796.90732665252654</c:v>
                </c:pt>
                <c:pt idx="19">
                  <c:v>-1855.118754479658</c:v>
                </c:pt>
                <c:pt idx="20">
                  <c:v>-2534.6207847094638</c:v>
                </c:pt>
                <c:pt idx="21">
                  <c:v>-2794.3092100062881</c:v>
                </c:pt>
                <c:pt idx="22">
                  <c:v>-2664.1575109576379</c:v>
                </c:pt>
                <c:pt idx="23">
                  <c:v>-2427.3230074956818</c:v>
                </c:pt>
                <c:pt idx="24">
                  <c:v>-2101.1494076115232</c:v>
                </c:pt>
                <c:pt idx="25">
                  <c:v>-1749.0355834093436</c:v>
                </c:pt>
                <c:pt idx="26">
                  <c:v>-1417.3562002729648</c:v>
                </c:pt>
                <c:pt idx="27">
                  <c:v>-1128.7464376839757</c:v>
                </c:pt>
                <c:pt idx="28">
                  <c:v>-889.380411905355</c:v>
                </c:pt>
                <c:pt idx="29">
                  <c:v>-701.92904110970471</c:v>
                </c:pt>
                <c:pt idx="30">
                  <c:v>-544.74014221969878</c:v>
                </c:pt>
                <c:pt idx="31">
                  <c:v>-408.27706538289056</c:v>
                </c:pt>
                <c:pt idx="32">
                  <c:v>-288.09297126925213</c:v>
                </c:pt>
                <c:pt idx="33">
                  <c:v>-176.03466288901083</c:v>
                </c:pt>
                <c:pt idx="34">
                  <c:v>-65.259225678548475</c:v>
                </c:pt>
                <c:pt idx="35">
                  <c:v>22.038694155674175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348-41B7-9537-AFA51B6623D5}"/>
            </c:ext>
          </c:extLst>
        </c:ser>
        <c:ser>
          <c:idx val="4"/>
          <c:order val="4"/>
          <c:tx>
            <c:v>60% APAP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'Average biosensores'!$CB$23:$CB$62</c:f>
              <c:numCache>
                <c:formatCode>General</c:formatCode>
                <c:ptCount val="40"/>
                <c:pt idx="4">
                  <c:v>3533.1406168764383</c:v>
                </c:pt>
                <c:pt idx="5">
                  <c:v>4155.5386412289681</c:v>
                </c:pt>
                <c:pt idx="6">
                  <c:v>4808.6411971173602</c:v>
                </c:pt>
                <c:pt idx="7">
                  <c:v>5518.7233762183969</c:v>
                </c:pt>
                <c:pt idx="8">
                  <c:v>6293.015766084769</c:v>
                </c:pt>
                <c:pt idx="9">
                  <c:v>7147.4080378324707</c:v>
                </c:pt>
                <c:pt idx="10">
                  <c:v>8105.5997332168527</c:v>
                </c:pt>
                <c:pt idx="11">
                  <c:v>9188.0704870981554</c:v>
                </c:pt>
                <c:pt idx="12">
                  <c:v>10395.176864900688</c:v>
                </c:pt>
                <c:pt idx="13">
                  <c:v>11722.063197146024</c:v>
                </c:pt>
                <c:pt idx="14">
                  <c:v>13090.905806999428</c:v>
                </c:pt>
                <c:pt idx="15">
                  <c:v>14390.97762771073</c:v>
                </c:pt>
                <c:pt idx="16">
                  <c:v>15565.091769386761</c:v>
                </c:pt>
                <c:pt idx="17">
                  <c:v>16484.967079960588</c:v>
                </c:pt>
                <c:pt idx="18">
                  <c:v>17048.93262578181</c:v>
                </c:pt>
                <c:pt idx="19">
                  <c:v>17305.401520532836</c:v>
                </c:pt>
                <c:pt idx="20">
                  <c:v>17328.464744673645</c:v>
                </c:pt>
                <c:pt idx="21">
                  <c:v>17101.039084530748</c:v>
                </c:pt>
                <c:pt idx="22">
                  <c:v>16812.204353166584</c:v>
                </c:pt>
                <c:pt idx="23">
                  <c:v>16560.794348777457</c:v>
                </c:pt>
                <c:pt idx="24">
                  <c:v>16370.247301609877</c:v>
                </c:pt>
                <c:pt idx="25">
                  <c:v>16246.232273091602</c:v>
                </c:pt>
                <c:pt idx="26">
                  <c:v>16238.114678637881</c:v>
                </c:pt>
                <c:pt idx="27">
                  <c:v>16269.328175471359</c:v>
                </c:pt>
                <c:pt idx="28">
                  <c:v>16323.51560021484</c:v>
                </c:pt>
                <c:pt idx="29">
                  <c:v>16390.494648512577</c:v>
                </c:pt>
                <c:pt idx="30">
                  <c:v>16453.568792337894</c:v>
                </c:pt>
                <c:pt idx="31">
                  <c:v>16498.227394672384</c:v>
                </c:pt>
                <c:pt idx="32">
                  <c:v>16511.096087793594</c:v>
                </c:pt>
                <c:pt idx="33">
                  <c:v>16485.900523423421</c:v>
                </c:pt>
                <c:pt idx="34">
                  <c:v>16384.044762264792</c:v>
                </c:pt>
                <c:pt idx="35">
                  <c:v>16202.937617459076</c:v>
                </c:pt>
              </c:numCache>
            </c:numRef>
          </c:xVal>
          <c:yVal>
            <c:numRef>
              <c:f>'Average biosensores'!$CC$23:$CC$62</c:f>
              <c:numCache>
                <c:formatCode>General</c:formatCode>
                <c:ptCount val="40"/>
                <c:pt idx="4">
                  <c:v>796.60345429215488</c:v>
                </c:pt>
                <c:pt idx="5">
                  <c:v>1234.9653572167856</c:v>
                </c:pt>
                <c:pt idx="6">
                  <c:v>1862.6429748181804</c:v>
                </c:pt>
                <c:pt idx="7">
                  <c:v>2499.8972495162297</c:v>
                </c:pt>
                <c:pt idx="8">
                  <c:v>3091.9060797708612</c:v>
                </c:pt>
                <c:pt idx="9">
                  <c:v>3625.2471916073773</c:v>
                </c:pt>
                <c:pt idx="10">
                  <c:v>4106.0193635891528</c:v>
                </c:pt>
                <c:pt idx="11">
                  <c:v>4513.2663580104099</c:v>
                </c:pt>
                <c:pt idx="12">
                  <c:v>4799.6051633660663</c:v>
                </c:pt>
                <c:pt idx="13">
                  <c:v>4715.182428953317</c:v>
                </c:pt>
                <c:pt idx="14">
                  <c:v>4262.1480833357618</c:v>
                </c:pt>
                <c:pt idx="15">
                  <c:v>3465.7079325043132</c:v>
                </c:pt>
                <c:pt idx="16">
                  <c:v>2413.4100192910219</c:v>
                </c:pt>
                <c:pt idx="17">
                  <c:v>1185.6760131430735</c:v>
                </c:pt>
                <c:pt idx="18">
                  <c:v>264.17537850250403</c:v>
                </c:pt>
                <c:pt idx="19">
                  <c:v>-351.30927993667399</c:v>
                </c:pt>
                <c:pt idx="20">
                  <c:v>-658.09959446708513</c:v>
                </c:pt>
                <c:pt idx="21">
                  <c:v>-718.82410729978403</c:v>
                </c:pt>
                <c:pt idx="22">
                  <c:v>-534.44116726696188</c:v>
                </c:pt>
                <c:pt idx="23">
                  <c:v>-341.353182751666</c:v>
                </c:pt>
                <c:pt idx="24">
                  <c:v>-145.52112639888156</c:v>
                </c:pt>
                <c:pt idx="25">
                  <c:v>39.606325889244403</c:v>
                </c:pt>
                <c:pt idx="26">
                  <c:v>218.30169705740462</c:v>
                </c:pt>
                <c:pt idx="27">
                  <c:v>360.9391210650071</c:v>
                </c:pt>
                <c:pt idx="28">
                  <c:v>461.99673824675017</c:v>
                </c:pt>
                <c:pt idx="29">
                  <c:v>529.9228854057103</c:v>
                </c:pt>
                <c:pt idx="30">
                  <c:v>561.12172263172363</c:v>
                </c:pt>
                <c:pt idx="31">
                  <c:v>570.82189232933501</c:v>
                </c:pt>
                <c:pt idx="32">
                  <c:v>565.39014797708512</c:v>
                </c:pt>
                <c:pt idx="33">
                  <c:v>558.17127327971048</c:v>
                </c:pt>
                <c:pt idx="34">
                  <c:v>555.98442650194579</c:v>
                </c:pt>
                <c:pt idx="35">
                  <c:v>582.55338966862473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348-41B7-9537-AFA51B662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759640"/>
        <c:axId val="1030761936"/>
      </c:scatterChart>
      <c:valAx>
        <c:axId val="1030759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600" b="0" i="0" u="none" strike="noStrike" baseline="0">
                    <a:solidFill>
                      <a:sysClr val="windowText" lastClr="000000"/>
                    </a:solidFill>
                    <a:effectLst/>
                  </a:rPr>
                  <a:t>Z' (</a:t>
                </a:r>
                <a:r>
                  <a:rPr lang="el-GR" sz="1600" b="0" i="0" u="none" strike="noStrike" baseline="0">
                    <a:solidFill>
                      <a:sysClr val="windowText" lastClr="000000"/>
                    </a:solidFill>
                    <a:effectLst/>
                  </a:rPr>
                  <a:t>Ω</a:t>
                </a:r>
                <a:r>
                  <a:rPr lang="es-CO" sz="1600" b="0" i="0" u="none" strike="noStrike" baseline="0">
                    <a:solidFill>
                      <a:sysClr val="windowText" lastClr="000000"/>
                    </a:solidFill>
                    <a:effectLst/>
                  </a:rPr>
                  <a:t>)</a:t>
                </a:r>
                <a:r>
                  <a:rPr lang="es-CO" sz="1600" b="0" i="0" u="none" strike="noStrike" baseline="0">
                    <a:solidFill>
                      <a:sysClr val="windowText" lastClr="000000"/>
                    </a:solidFill>
                  </a:rPr>
                  <a:t> </a:t>
                </a:r>
                <a:endParaRPr lang="es-CO" sz="1600" b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761936"/>
        <c:crosses val="autoZero"/>
        <c:crossBetween val="midCat"/>
        <c:majorUnit val="100000"/>
      </c:valAx>
      <c:valAx>
        <c:axId val="1030761936"/>
        <c:scaling>
          <c:orientation val="minMax"/>
          <c:max val="80000"/>
          <c:min val="-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600" b="0" i="0" u="none" strike="noStrike" baseline="0">
                    <a:solidFill>
                      <a:sysClr val="windowText" lastClr="000000"/>
                    </a:solidFill>
                    <a:effectLst/>
                  </a:rPr>
                  <a:t>-Z''  (</a:t>
                </a:r>
                <a:r>
                  <a:rPr lang="el-GR" sz="1600" b="0" i="0" u="none" strike="noStrike" baseline="0">
                    <a:solidFill>
                      <a:sysClr val="windowText" lastClr="000000"/>
                    </a:solidFill>
                    <a:effectLst/>
                  </a:rPr>
                  <a:t>Ω</a:t>
                </a:r>
                <a:r>
                  <a:rPr lang="es-CO" sz="1600" b="0" i="0" u="none" strike="noStrike" baseline="0">
                    <a:solidFill>
                      <a:sysClr val="windowText" lastClr="000000"/>
                    </a:solidFill>
                    <a:effectLst/>
                  </a:rPr>
                  <a:t>)</a:t>
                </a:r>
                <a:r>
                  <a:rPr lang="es-CO" sz="1600" b="0" i="0" u="none" strike="noStrike" baseline="0">
                    <a:solidFill>
                      <a:sysClr val="windowText" lastClr="000000"/>
                    </a:solidFill>
                  </a:rPr>
                  <a:t> </a:t>
                </a:r>
                <a:endParaRPr lang="es-CO" sz="1600" b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759640"/>
        <c:crosses val="autoZero"/>
        <c:crossBetween val="midCat"/>
        <c:majorUnit val="20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531546281258374"/>
          <c:y val="0.34762781950454918"/>
          <c:w val="0.24865041318970652"/>
          <c:h val="0.38194173407685028"/>
        </c:manualLayout>
      </c:layout>
      <c:overlay val="0"/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499874959037366"/>
          <c:y val="5.0258397235608272E-2"/>
          <c:w val="0.69488239063494428"/>
          <c:h val="0.75615913836233983"/>
        </c:manualLayout>
      </c:layout>
      <c:scatterChart>
        <c:scatterStyle val="lineMarker"/>
        <c:varyColors val="0"/>
        <c:ser>
          <c:idx val="0"/>
          <c:order val="0"/>
          <c:tx>
            <c:v>30 Hz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2587346388577462E-2"/>
                  <c:y val="-0.593143009433780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'Average biosensores'!$CD$26:$CH$26</c:f>
              <c:numCache>
                <c:formatCode>0%</c:formatCode>
                <c:ptCount val="5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</c:numCache>
            </c:numRef>
          </c:xVal>
          <c:yVal>
            <c:numRef>
              <c:f>'Average biosensores'!$CD$39:$CH$39</c:f>
              <c:numCache>
                <c:formatCode>General</c:formatCode>
                <c:ptCount val="5"/>
                <c:pt idx="0">
                  <c:v>44651.160871395223</c:v>
                </c:pt>
                <c:pt idx="1">
                  <c:v>30226.650949620525</c:v>
                </c:pt>
                <c:pt idx="2">
                  <c:v>30073.868407494607</c:v>
                </c:pt>
                <c:pt idx="3">
                  <c:v>17960.146626177386</c:v>
                </c:pt>
                <c:pt idx="4">
                  <c:v>15751.083445612425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C6-439F-B384-DBA7DD254FF3}"/>
            </c:ext>
          </c:extLst>
        </c:ser>
        <c:ser>
          <c:idx val="1"/>
          <c:order val="1"/>
          <c:tx>
            <c:v>84 Hz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0951354746958308"/>
                  <c:y val="-0.442260318398119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'Average biosensores'!$CD$26:$CH$26</c:f>
              <c:numCache>
                <c:formatCode>0%</c:formatCode>
                <c:ptCount val="5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</c:numCache>
            </c:numRef>
          </c:xVal>
          <c:yVal>
            <c:numRef>
              <c:f>'Average biosensores'!$CD$42:$CH$42</c:f>
              <c:numCache>
                <c:formatCode>General</c:formatCode>
                <c:ptCount val="5"/>
                <c:pt idx="0">
                  <c:v>73767.446148751289</c:v>
                </c:pt>
                <c:pt idx="1">
                  <c:v>40350.306545843894</c:v>
                </c:pt>
                <c:pt idx="2">
                  <c:v>36137.018092305647</c:v>
                </c:pt>
                <c:pt idx="3">
                  <c:v>19067.533809814766</c:v>
                </c:pt>
                <c:pt idx="4">
                  <c:v>17308.967040150888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C6-439F-B384-DBA7DD254FF3}"/>
            </c:ext>
          </c:extLst>
        </c:ser>
        <c:ser>
          <c:idx val="2"/>
          <c:order val="2"/>
          <c:tx>
            <c:v>230 Hz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067434160301181"/>
                  <c:y val="-0.287299716793927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accent3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'Average biosensores'!$CD$26:$CH$26</c:f>
              <c:numCache>
                <c:formatCode>0%</c:formatCode>
                <c:ptCount val="5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</c:numCache>
            </c:numRef>
          </c:xVal>
          <c:yVal>
            <c:numRef>
              <c:f>'Average biosensores'!$CD$45:$CH$45</c:f>
              <c:numCache>
                <c:formatCode>General</c:formatCode>
                <c:ptCount val="5"/>
                <c:pt idx="0">
                  <c:v>127307.03804805428</c:v>
                </c:pt>
                <c:pt idx="1">
                  <c:v>45204.295203377806</c:v>
                </c:pt>
                <c:pt idx="2">
                  <c:v>36213.87536508355</c:v>
                </c:pt>
                <c:pt idx="3">
                  <c:v>17561.396704831041</c:v>
                </c:pt>
                <c:pt idx="4">
                  <c:v>16820.696851614179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C6-439F-B384-DBA7DD254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033231"/>
        <c:axId val="1954023663"/>
      </c:scatterChart>
      <c:valAx>
        <c:axId val="1954033231"/>
        <c:scaling>
          <c:orientation val="minMax"/>
          <c:max val="0.6000000000000000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600">
                    <a:solidFill>
                      <a:sysClr val="windowText" lastClr="000000"/>
                    </a:solidFill>
                  </a:rPr>
                  <a:t>[APAP]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4023663"/>
        <c:crosses val="autoZero"/>
        <c:crossBetween val="midCat"/>
        <c:majorUnit val="0.15000000000000002"/>
      </c:valAx>
      <c:valAx>
        <c:axId val="1954023663"/>
        <c:scaling>
          <c:orientation val="minMax"/>
          <c:max val="130000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600">
                    <a:solidFill>
                      <a:sysClr val="windowText" lastClr="000000"/>
                    </a:solidFill>
                  </a:rPr>
                  <a:t>|Z| (</a:t>
                </a:r>
                <a:r>
                  <a:rPr lang="el-GR" sz="16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Ω</a:t>
                </a:r>
                <a:r>
                  <a:rPr lang="es-CO" sz="16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)</a:t>
                </a:r>
                <a:endParaRPr lang="es-CO" sz="16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714349998007645E-2"/>
              <c:y val="0.381999700638798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4033231"/>
        <c:crosses val="autoZero"/>
        <c:crossBetween val="midCat"/>
        <c:majorUnit val="30000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36850840418617026"/>
          <c:y val="7.9192059954918195E-2"/>
          <c:w val="0.15707495932051074"/>
          <c:h val="0.22382848372367822"/>
        </c:manualLayout>
      </c:layout>
      <c:overlay val="0"/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1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18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28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8.xml"/></Relationships>
</file>

<file path=xl/drawings/_rels/drawing3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9.xml"/></Relationships>
</file>

<file path=xl/drawings/_rels/drawing39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13" Type="http://schemas.openxmlformats.org/officeDocument/2006/relationships/chart" Target="../charts/chart19.xml"/><Relationship Id="rId3" Type="http://schemas.microsoft.com/office/2007/relationships/hdphoto" Target="../media/hdphoto1.wdp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5" Type="http://schemas.openxmlformats.org/officeDocument/2006/relationships/chart" Target="../charts/chart2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Relationship Id="rId14" Type="http://schemas.openxmlformats.org/officeDocument/2006/relationships/chart" Target="../charts/chart20.xml"/></Relationships>
</file>

<file path=xl/drawings/_rels/drawing4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0</xdr:rowOff>
    </xdr:from>
    <xdr:to>
      <xdr:col>2</xdr:col>
      <xdr:colOff>895350</xdr:colOff>
      <xdr:row>4</xdr:row>
      <xdr:rowOff>9525</xdr:rowOff>
    </xdr:to>
    <xdr:pic>
      <xdr:nvPicPr>
        <xdr:cNvPr id="1048" name="Picture 20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90500"/>
          <a:ext cx="18097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0</xdr:row>
      <xdr:rowOff>76201</xdr:rowOff>
    </xdr:from>
    <xdr:to>
      <xdr:col>10</xdr:col>
      <xdr:colOff>666750</xdr:colOff>
      <xdr:row>4</xdr:row>
      <xdr:rowOff>59001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8825" y="76201"/>
          <a:ext cx="3152775" cy="75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76200"/>
          <a:ext cx="3217061" cy="715047"/>
        </a:xfrm>
        <a:prstGeom prst="rect">
          <a:avLst/>
        </a:prstGeom>
      </xdr:spPr>
    </xdr:pic>
    <xdr:clientData/>
  </xdr:oneCellAnchor>
  <xdr:twoCellAnchor>
    <xdr:from>
      <xdr:col>12</xdr:col>
      <xdr:colOff>773206</xdr:colOff>
      <xdr:row>428</xdr:row>
      <xdr:rowOff>185671</xdr:rowOff>
    </xdr:from>
    <xdr:to>
      <xdr:col>20</xdr:col>
      <xdr:colOff>47225</xdr:colOff>
      <xdr:row>446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  <xdr:twoCellAnchor>
    <xdr:from>
      <xdr:col>9</xdr:col>
      <xdr:colOff>782754</xdr:colOff>
      <xdr:row>70</xdr:row>
      <xdr:rowOff>6468</xdr:rowOff>
    </xdr:from>
    <xdr:to>
      <xdr:col>17</xdr:col>
      <xdr:colOff>5953</xdr:colOff>
      <xdr:row>87</xdr:row>
      <xdr:rowOff>7223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  <xdr:twoCellAnchor>
    <xdr:from>
      <xdr:col>26</xdr:col>
      <xdr:colOff>8473</xdr:colOff>
      <xdr:row>66</xdr:row>
      <xdr:rowOff>174233</xdr:rowOff>
    </xdr:from>
    <xdr:to>
      <xdr:col>32</xdr:col>
      <xdr:colOff>771645</xdr:colOff>
      <xdr:row>83</xdr:row>
      <xdr:rowOff>176893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  <xdr:twoCellAnchor>
    <xdr:from>
      <xdr:col>13</xdr:col>
      <xdr:colOff>3237</xdr:colOff>
      <xdr:row>67</xdr:row>
      <xdr:rowOff>1421</xdr:rowOff>
    </xdr:from>
    <xdr:to>
      <xdr:col>19</xdr:col>
      <xdr:colOff>769257</xdr:colOff>
      <xdr:row>84</xdr:row>
      <xdr:rowOff>14514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87</xdr:row>
      <xdr:rowOff>0</xdr:rowOff>
    </xdr:from>
    <xdr:to>
      <xdr:col>19</xdr:col>
      <xdr:colOff>766020</xdr:colOff>
      <xdr:row>104</xdr:row>
      <xdr:rowOff>13093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  <xdr:twoCellAnchor>
    <xdr:from>
      <xdr:col>12</xdr:col>
      <xdr:colOff>5677</xdr:colOff>
      <xdr:row>188</xdr:row>
      <xdr:rowOff>17429</xdr:rowOff>
    </xdr:from>
    <xdr:to>
      <xdr:col>18</xdr:col>
      <xdr:colOff>783364</xdr:colOff>
      <xdr:row>205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207</xdr:row>
      <xdr:rowOff>0</xdr:rowOff>
    </xdr:from>
    <xdr:to>
      <xdr:col>18</xdr:col>
      <xdr:colOff>777687</xdr:colOff>
      <xdr:row>223</xdr:row>
      <xdr:rowOff>162571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  <xdr:twoCellAnchor>
    <xdr:from>
      <xdr:col>13</xdr:col>
      <xdr:colOff>8871</xdr:colOff>
      <xdr:row>187</xdr:row>
      <xdr:rowOff>178142</xdr:rowOff>
    </xdr:from>
    <xdr:to>
      <xdr:col>20</xdr:col>
      <xdr:colOff>1</xdr:colOff>
      <xdr:row>204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  <xdr:twoCellAnchor>
    <xdr:from>
      <xdr:col>11</xdr:col>
      <xdr:colOff>6927</xdr:colOff>
      <xdr:row>68</xdr:row>
      <xdr:rowOff>1777</xdr:rowOff>
    </xdr:from>
    <xdr:to>
      <xdr:col>18</xdr:col>
      <xdr:colOff>13853</xdr:colOff>
      <xdr:row>84</xdr:row>
      <xdr:rowOff>6926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  <xdr:twoCellAnchor>
    <xdr:from>
      <xdr:col>47</xdr:col>
      <xdr:colOff>0</xdr:colOff>
      <xdr:row>108</xdr:row>
      <xdr:rowOff>0</xdr:rowOff>
    </xdr:from>
    <xdr:to>
      <xdr:col>52</xdr:col>
      <xdr:colOff>659381</xdr:colOff>
      <xdr:row>122</xdr:row>
      <xdr:rowOff>120231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0</xdr:colOff>
      <xdr:row>70</xdr:row>
      <xdr:rowOff>0</xdr:rowOff>
    </xdr:from>
    <xdr:to>
      <xdr:col>39</xdr:col>
      <xdr:colOff>659748</xdr:colOff>
      <xdr:row>84</xdr:row>
      <xdr:rowOff>123162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406996</xdr:colOff>
      <xdr:row>87</xdr:row>
      <xdr:rowOff>27024</xdr:rowOff>
    </xdr:from>
    <xdr:to>
      <xdr:col>41</xdr:col>
      <xdr:colOff>281899</xdr:colOff>
      <xdr:row>101</xdr:row>
      <xdr:rowOff>164125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35</xdr:col>
      <xdr:colOff>406996</xdr:colOff>
      <xdr:row>105</xdr:row>
      <xdr:rowOff>27024</xdr:rowOff>
    </xdr:from>
    <xdr:to>
      <xdr:col>41</xdr:col>
      <xdr:colOff>281899</xdr:colOff>
      <xdr:row>119</xdr:row>
      <xdr:rowOff>157930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35</xdr:col>
      <xdr:colOff>406996</xdr:colOff>
      <xdr:row>124</xdr:row>
      <xdr:rowOff>27024</xdr:rowOff>
    </xdr:from>
    <xdr:to>
      <xdr:col>41</xdr:col>
      <xdr:colOff>281899</xdr:colOff>
      <xdr:row>138</xdr:row>
      <xdr:rowOff>164125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43</xdr:col>
      <xdr:colOff>406995</xdr:colOff>
      <xdr:row>74</xdr:row>
      <xdr:rowOff>27024</xdr:rowOff>
    </xdr:from>
    <xdr:to>
      <xdr:col>48</xdr:col>
      <xdr:colOff>592667</xdr:colOff>
      <xdr:row>88</xdr:row>
      <xdr:rowOff>147255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29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43</xdr:col>
      <xdr:colOff>406995</xdr:colOff>
      <xdr:row>93</xdr:row>
      <xdr:rowOff>27024</xdr:rowOff>
    </xdr:from>
    <xdr:to>
      <xdr:col>48</xdr:col>
      <xdr:colOff>507999</xdr:colOff>
      <xdr:row>107</xdr:row>
      <xdr:rowOff>147255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29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42</xdr:col>
      <xdr:colOff>42333</xdr:colOff>
      <xdr:row>119</xdr:row>
      <xdr:rowOff>27024</xdr:rowOff>
    </xdr:from>
    <xdr:to>
      <xdr:col>47</xdr:col>
      <xdr:colOff>31750</xdr:colOff>
      <xdr:row>133</xdr:row>
      <xdr:rowOff>147255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29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42</xdr:col>
      <xdr:colOff>74082</xdr:colOff>
      <xdr:row>137</xdr:row>
      <xdr:rowOff>27024</xdr:rowOff>
    </xdr:from>
    <xdr:to>
      <xdr:col>47</xdr:col>
      <xdr:colOff>52916</xdr:colOff>
      <xdr:row>151</xdr:row>
      <xdr:rowOff>147254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29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49</xdr:col>
      <xdr:colOff>467895</xdr:colOff>
      <xdr:row>72</xdr:row>
      <xdr:rowOff>40105</xdr:rowOff>
    </xdr:from>
    <xdr:to>
      <xdr:col>55</xdr:col>
      <xdr:colOff>338906</xdr:colOff>
      <xdr:row>86</xdr:row>
      <xdr:rowOff>163268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29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57</xdr:col>
      <xdr:colOff>0</xdr:colOff>
      <xdr:row>73</xdr:row>
      <xdr:rowOff>0</xdr:rowOff>
    </xdr:from>
    <xdr:to>
      <xdr:col>62</xdr:col>
      <xdr:colOff>660226</xdr:colOff>
      <xdr:row>87</xdr:row>
      <xdr:rowOff>123163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29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64</xdr:col>
      <xdr:colOff>3177</xdr:colOff>
      <xdr:row>70</xdr:row>
      <xdr:rowOff>7545</xdr:rowOff>
    </xdr:from>
    <xdr:to>
      <xdr:col>69</xdr:col>
      <xdr:colOff>1</xdr:colOff>
      <xdr:row>85</xdr:row>
      <xdr:rowOff>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29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  <xdr:twoCellAnchor>
    <xdr:from>
      <xdr:col>87</xdr:col>
      <xdr:colOff>130628</xdr:colOff>
      <xdr:row>45</xdr:row>
      <xdr:rowOff>132301</xdr:rowOff>
    </xdr:from>
    <xdr:to>
      <xdr:col>98</xdr:col>
      <xdr:colOff>584228</xdr:colOff>
      <xdr:row>62</xdr:row>
      <xdr:rowOff>83456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67E97C6F-31E6-2919-BF58-98FB0F136C7E}"/>
            </a:ext>
          </a:extLst>
        </xdr:cNvPr>
        <xdr:cNvGrpSpPr/>
      </xdr:nvGrpSpPr>
      <xdr:grpSpPr>
        <a:xfrm>
          <a:off x="70525573" y="8070956"/>
          <a:ext cx="9140400" cy="3013009"/>
          <a:chOff x="60038512" y="20271380"/>
          <a:chExt cx="9127994" cy="3114340"/>
        </a:xfrm>
      </xdr:grpSpPr>
      <xdr:graphicFrame macro="">
        <xdr:nvGraphicFramePr>
          <xdr:cNvPr id="9" name="Gráfico 8">
            <a:extLst>
              <a:ext uri="{FF2B5EF4-FFF2-40B4-BE49-F238E27FC236}">
                <a16:creationId xmlns:a16="http://schemas.microsoft.com/office/drawing/2014/main" id="{D4E317A7-306F-4C17-88E7-F6E14BC1D18D}"/>
              </a:ext>
            </a:extLst>
          </xdr:cNvPr>
          <xdr:cNvGraphicFramePr>
            <a:graphicFrameLocks/>
          </xdr:cNvGraphicFramePr>
        </xdr:nvGraphicFramePr>
        <xdr:xfrm>
          <a:off x="60038512" y="20271380"/>
          <a:ext cx="4571775" cy="311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10" name="Gráfico 9">
            <a:extLst>
              <a:ext uri="{FF2B5EF4-FFF2-40B4-BE49-F238E27FC236}">
                <a16:creationId xmlns:a16="http://schemas.microsoft.com/office/drawing/2014/main" id="{37F29B9D-DE42-44E7-B6C4-072FDD21F157}"/>
              </a:ext>
            </a:extLst>
          </xdr:cNvPr>
          <xdr:cNvGraphicFramePr>
            <a:graphicFrameLocks/>
          </xdr:cNvGraphicFramePr>
        </xdr:nvGraphicFramePr>
        <xdr:xfrm>
          <a:off x="64581886" y="20271380"/>
          <a:ext cx="4584620" cy="31143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85"/>
  <sheetViews>
    <sheetView zoomScale="66" workbookViewId="0">
      <selection activeCell="B53" sqref="B53"/>
    </sheetView>
  </sheetViews>
  <sheetFormatPr baseColWidth="10" defaultColWidth="8.88671875" defaultRowHeight="14.4" x14ac:dyDescent="0.3"/>
  <cols>
    <col min="1" max="1" width="1" customWidth="1"/>
    <col min="2" max="8" width="14.44140625" customWidth="1"/>
    <col min="9" max="256" width="11.44140625" customWidth="1"/>
  </cols>
  <sheetData>
    <row r="1" spans="2:11" x14ac:dyDescent="0.3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x14ac:dyDescent="0.3">
      <c r="B2" s="2"/>
      <c r="C2" s="2"/>
      <c r="D2" s="2"/>
      <c r="E2" s="2"/>
      <c r="F2" s="2"/>
      <c r="G2" s="2"/>
      <c r="H2" s="2"/>
      <c r="I2" s="2"/>
      <c r="J2" s="2"/>
      <c r="K2" s="2"/>
    </row>
    <row r="3" spans="2:11" ht="15.75" customHeight="1" x14ac:dyDescent="0.3">
      <c r="B3" s="2"/>
      <c r="C3" s="2"/>
      <c r="D3" s="78" t="s">
        <v>4</v>
      </c>
      <c r="E3" s="78"/>
      <c r="F3" s="78"/>
      <c r="G3" s="78"/>
      <c r="H3" s="2"/>
      <c r="I3" s="2"/>
      <c r="J3" s="2"/>
      <c r="K3" s="2"/>
    </row>
    <row r="4" spans="2:11" x14ac:dyDescent="0.3">
      <c r="B4" s="2"/>
      <c r="C4" s="2"/>
      <c r="D4" s="78"/>
      <c r="E4" s="78"/>
      <c r="F4" s="78"/>
      <c r="G4" s="78"/>
      <c r="H4" s="2"/>
      <c r="I4" s="2"/>
      <c r="J4" s="2"/>
      <c r="K4" s="2"/>
    </row>
    <row r="5" spans="2:11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  <c r="K5" s="2"/>
    </row>
    <row r="6" spans="2:11" ht="5.25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</row>
    <row r="7" spans="2:11" ht="5.2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 x14ac:dyDescent="0.3">
      <c r="B8" s="1" t="s">
        <v>0</v>
      </c>
      <c r="C8">
        <v>40</v>
      </c>
      <c r="H8" s="1" t="s">
        <v>2</v>
      </c>
      <c r="I8" t="s">
        <v>36</v>
      </c>
    </row>
    <row r="9" spans="2:11" x14ac:dyDescent="0.3">
      <c r="B9" s="1" t="s">
        <v>1</v>
      </c>
      <c r="C9" t="s">
        <v>161</v>
      </c>
      <c r="H9" s="1" t="s">
        <v>3</v>
      </c>
      <c r="I9" s="35">
        <v>45206</v>
      </c>
    </row>
    <row r="10" spans="2:11" ht="15" thickBot="1" x14ac:dyDescent="0.35"/>
    <row r="11" spans="2:11" ht="15" thickBot="1" x14ac:dyDescent="0.35">
      <c r="B11" s="16" t="s">
        <v>11</v>
      </c>
      <c r="C11" s="4"/>
      <c r="D11" s="4"/>
      <c r="E11" s="4"/>
      <c r="F11" s="4"/>
      <c r="G11" s="4"/>
      <c r="H11" s="4"/>
      <c r="I11" s="4"/>
      <c r="J11" s="4"/>
      <c r="K11" s="5"/>
    </row>
    <row r="12" spans="2:11" ht="14.4" customHeight="1" x14ac:dyDescent="0.3">
      <c r="B12" s="81" t="s">
        <v>165</v>
      </c>
      <c r="C12" s="82"/>
      <c r="D12" s="82"/>
      <c r="E12" s="82"/>
      <c r="F12" s="82"/>
      <c r="G12" s="82"/>
      <c r="H12" s="82"/>
      <c r="I12" s="82"/>
      <c r="J12" s="82"/>
      <c r="K12" s="83"/>
    </row>
    <row r="13" spans="2:11" x14ac:dyDescent="0.3">
      <c r="B13" s="81"/>
      <c r="C13" s="82"/>
      <c r="D13" s="82"/>
      <c r="E13" s="82"/>
      <c r="F13" s="82"/>
      <c r="G13" s="82"/>
      <c r="H13" s="82"/>
      <c r="I13" s="82"/>
      <c r="J13" s="82"/>
      <c r="K13" s="83"/>
    </row>
    <row r="14" spans="2:11" x14ac:dyDescent="0.3">
      <c r="B14" s="81"/>
      <c r="C14" s="82"/>
      <c r="D14" s="82"/>
      <c r="E14" s="82"/>
      <c r="F14" s="82"/>
      <c r="G14" s="82"/>
      <c r="H14" s="82"/>
      <c r="I14" s="82"/>
      <c r="J14" s="82"/>
      <c r="K14" s="83"/>
    </row>
    <row r="15" spans="2:11" x14ac:dyDescent="0.3">
      <c r="B15" s="81"/>
      <c r="C15" s="82"/>
      <c r="D15" s="82"/>
      <c r="E15" s="82"/>
      <c r="F15" s="82"/>
      <c r="G15" s="82"/>
      <c r="H15" s="82"/>
      <c r="I15" s="82"/>
      <c r="J15" s="82"/>
      <c r="K15" s="83"/>
    </row>
    <row r="16" spans="2:11" x14ac:dyDescent="0.3">
      <c r="B16" s="81"/>
      <c r="C16" s="82"/>
      <c r="D16" s="82"/>
      <c r="E16" s="82"/>
      <c r="F16" s="82"/>
      <c r="G16" s="82"/>
      <c r="H16" s="82"/>
      <c r="I16" s="82"/>
      <c r="J16" s="82"/>
      <c r="K16" s="83"/>
    </row>
    <row r="17" spans="2:11" x14ac:dyDescent="0.3">
      <c r="B17" s="81"/>
      <c r="C17" s="82"/>
      <c r="D17" s="82"/>
      <c r="E17" s="82"/>
      <c r="F17" s="82"/>
      <c r="G17" s="82"/>
      <c r="H17" s="82"/>
      <c r="I17" s="82"/>
      <c r="J17" s="82"/>
      <c r="K17" s="83"/>
    </row>
    <row r="18" spans="2:11" ht="15" thickBot="1" x14ac:dyDescent="0.35">
      <c r="B18" s="84"/>
      <c r="C18" s="85"/>
      <c r="D18" s="85"/>
      <c r="E18" s="85"/>
      <c r="F18" s="85"/>
      <c r="G18" s="85"/>
      <c r="H18" s="85"/>
      <c r="I18" s="85"/>
      <c r="J18" s="85"/>
      <c r="K18" s="86"/>
    </row>
    <row r="20" spans="2:11" ht="15" thickBot="1" x14ac:dyDescent="0.35">
      <c r="B20" s="1" t="s">
        <v>9</v>
      </c>
    </row>
    <row r="21" spans="2:11" x14ac:dyDescent="0.3">
      <c r="B21" s="79" t="s">
        <v>5</v>
      </c>
      <c r="C21" s="75" t="s">
        <v>6</v>
      </c>
      <c r="D21" s="76"/>
      <c r="E21" s="76"/>
      <c r="F21" s="77"/>
      <c r="G21" s="75" t="s">
        <v>7</v>
      </c>
      <c r="H21" s="77"/>
      <c r="I21" s="75" t="s">
        <v>8</v>
      </c>
      <c r="J21" s="76"/>
      <c r="K21" s="77"/>
    </row>
    <row r="22" spans="2:11" ht="15" thickBot="1" x14ac:dyDescent="0.35">
      <c r="B22" s="80"/>
      <c r="C22" s="23"/>
      <c r="D22" s="24"/>
      <c r="E22" s="24"/>
      <c r="F22" s="25"/>
      <c r="G22" s="41"/>
      <c r="H22" s="42"/>
      <c r="I22" s="41"/>
      <c r="J22" s="43"/>
      <c r="K22" s="42"/>
    </row>
    <row r="23" spans="2:11" ht="15" thickBot="1" x14ac:dyDescent="0.35">
      <c r="B23" s="34">
        <v>45506</v>
      </c>
      <c r="C23" s="72" t="s">
        <v>39</v>
      </c>
      <c r="D23" s="73"/>
      <c r="E23" s="73"/>
      <c r="F23" s="74"/>
      <c r="G23" s="69"/>
      <c r="H23" s="70"/>
      <c r="I23" s="69"/>
      <c r="J23" s="71"/>
      <c r="K23" s="70"/>
    </row>
    <row r="24" spans="2:11" ht="15" thickBot="1" x14ac:dyDescent="0.35">
      <c r="B24" s="34">
        <v>45505</v>
      </c>
      <c r="C24" s="72" t="s">
        <v>40</v>
      </c>
      <c r="D24" s="73"/>
      <c r="E24" s="73"/>
      <c r="F24" s="74"/>
      <c r="G24" s="69"/>
      <c r="H24" s="70"/>
      <c r="I24" s="69"/>
      <c r="J24" s="71"/>
      <c r="K24" s="70"/>
    </row>
    <row r="25" spans="2:11" ht="15" thickBot="1" x14ac:dyDescent="0.35">
      <c r="B25" s="34">
        <v>45503</v>
      </c>
      <c r="C25" s="72" t="s">
        <v>41</v>
      </c>
      <c r="D25" s="73"/>
      <c r="E25" s="73"/>
      <c r="F25" s="74"/>
      <c r="G25" s="69"/>
      <c r="H25" s="70"/>
      <c r="I25" s="69"/>
      <c r="J25" s="71"/>
      <c r="K25" s="70"/>
    </row>
    <row r="26" spans="2:11" ht="15" thickBot="1" x14ac:dyDescent="0.35">
      <c r="B26" s="34">
        <v>45503</v>
      </c>
      <c r="C26" s="72" t="s">
        <v>42</v>
      </c>
      <c r="D26" s="73"/>
      <c r="E26" s="73"/>
      <c r="F26" s="74"/>
      <c r="G26" s="69"/>
      <c r="H26" s="70"/>
      <c r="I26" s="69"/>
      <c r="J26" s="71"/>
      <c r="K26" s="70"/>
    </row>
    <row r="27" spans="2:11" ht="15" thickBot="1" x14ac:dyDescent="0.35">
      <c r="B27" s="34">
        <v>45504</v>
      </c>
      <c r="C27" s="72" t="s">
        <v>43</v>
      </c>
      <c r="D27" s="73"/>
      <c r="E27" s="73"/>
      <c r="F27" s="74"/>
      <c r="G27" s="69"/>
      <c r="H27" s="70"/>
      <c r="I27" s="69"/>
      <c r="J27" s="71"/>
      <c r="K27" s="70"/>
    </row>
    <row r="28" spans="2:11" ht="15" thickBot="1" x14ac:dyDescent="0.35">
      <c r="B28" s="34">
        <v>45506</v>
      </c>
      <c r="C28" s="72" t="s">
        <v>44</v>
      </c>
      <c r="D28" s="73"/>
      <c r="E28" s="73"/>
      <c r="F28" s="74"/>
      <c r="G28" s="69"/>
      <c r="H28" s="70"/>
      <c r="I28" s="69"/>
      <c r="J28" s="71"/>
      <c r="K28" s="70"/>
    </row>
    <row r="29" spans="2:11" ht="15" thickBot="1" x14ac:dyDescent="0.35">
      <c r="B29" s="34">
        <v>45505</v>
      </c>
      <c r="C29" s="72" t="s">
        <v>45</v>
      </c>
      <c r="D29" s="73"/>
      <c r="E29" s="73"/>
      <c r="F29" s="74"/>
      <c r="G29" s="69"/>
      <c r="H29" s="70"/>
      <c r="I29" s="69"/>
      <c r="J29" s="71"/>
      <c r="K29" s="70"/>
    </row>
    <row r="30" spans="2:11" ht="15" thickBot="1" x14ac:dyDescent="0.35">
      <c r="B30" s="34">
        <v>45503</v>
      </c>
      <c r="C30" s="72" t="s">
        <v>46</v>
      </c>
      <c r="D30" s="73"/>
      <c r="E30" s="73"/>
      <c r="F30" s="74"/>
      <c r="G30" s="69"/>
      <c r="H30" s="70"/>
      <c r="I30" s="69"/>
      <c r="J30" s="71"/>
      <c r="K30" s="70"/>
    </row>
    <row r="31" spans="2:11" ht="15" thickBot="1" x14ac:dyDescent="0.35">
      <c r="B31" s="34">
        <v>45503</v>
      </c>
      <c r="C31" s="72" t="s">
        <v>47</v>
      </c>
      <c r="D31" s="73"/>
      <c r="E31" s="73"/>
      <c r="F31" s="74"/>
      <c r="G31" s="69"/>
      <c r="H31" s="70"/>
      <c r="I31" s="69"/>
      <c r="J31" s="71"/>
      <c r="K31" s="70"/>
    </row>
    <row r="32" spans="2:11" ht="15" thickBot="1" x14ac:dyDescent="0.35">
      <c r="B32" s="34">
        <v>45504</v>
      </c>
      <c r="C32" s="72" t="s">
        <v>48</v>
      </c>
      <c r="D32" s="73"/>
      <c r="E32" s="73"/>
      <c r="F32" s="74"/>
      <c r="G32" s="69"/>
      <c r="H32" s="70"/>
      <c r="I32" s="69"/>
      <c r="J32" s="71"/>
      <c r="K32" s="70"/>
    </row>
    <row r="33" spans="2:11" ht="15" thickBot="1" x14ac:dyDescent="0.35">
      <c r="B33" s="34">
        <v>45506</v>
      </c>
      <c r="C33" s="72" t="s">
        <v>49</v>
      </c>
      <c r="D33" s="73"/>
      <c r="E33" s="73"/>
      <c r="F33" s="74"/>
      <c r="G33" s="69"/>
      <c r="H33" s="70"/>
      <c r="I33" s="69"/>
      <c r="J33" s="71"/>
      <c r="K33" s="70"/>
    </row>
    <row r="34" spans="2:11" ht="15" thickBot="1" x14ac:dyDescent="0.35">
      <c r="B34" s="34">
        <v>45505</v>
      </c>
      <c r="C34" s="72" t="s">
        <v>50</v>
      </c>
      <c r="D34" s="73"/>
      <c r="E34" s="73"/>
      <c r="F34" s="74"/>
      <c r="G34" s="69"/>
      <c r="H34" s="70"/>
      <c r="I34" s="69"/>
      <c r="J34" s="71"/>
      <c r="K34" s="70"/>
    </row>
    <row r="35" spans="2:11" ht="15" thickBot="1" x14ac:dyDescent="0.35">
      <c r="B35" s="34">
        <v>45503</v>
      </c>
      <c r="C35" s="72" t="s">
        <v>51</v>
      </c>
      <c r="D35" s="73"/>
      <c r="E35" s="73"/>
      <c r="F35" s="74"/>
      <c r="G35" s="69"/>
      <c r="H35" s="70"/>
      <c r="I35" s="69"/>
      <c r="J35" s="71"/>
      <c r="K35" s="70"/>
    </row>
    <row r="36" spans="2:11" ht="15" thickBot="1" x14ac:dyDescent="0.35">
      <c r="B36" s="34">
        <v>45503</v>
      </c>
      <c r="C36" s="72" t="s">
        <v>52</v>
      </c>
      <c r="D36" s="73"/>
      <c r="E36" s="73"/>
      <c r="F36" s="74"/>
      <c r="G36" s="69"/>
      <c r="H36" s="70"/>
      <c r="I36" s="69"/>
      <c r="J36" s="71"/>
      <c r="K36" s="70"/>
    </row>
    <row r="37" spans="2:11" ht="15" thickBot="1" x14ac:dyDescent="0.35">
      <c r="B37" s="34">
        <v>45504</v>
      </c>
      <c r="C37" s="72" t="s">
        <v>53</v>
      </c>
      <c r="D37" s="73"/>
      <c r="E37" s="73"/>
      <c r="F37" s="74"/>
      <c r="G37" s="69"/>
      <c r="H37" s="70"/>
      <c r="I37" s="69"/>
      <c r="J37" s="71"/>
      <c r="K37" s="70"/>
    </row>
    <row r="38" spans="2:11" ht="15" thickBot="1" x14ac:dyDescent="0.35">
      <c r="B38" s="34">
        <v>45506</v>
      </c>
      <c r="C38" s="72" t="s">
        <v>54</v>
      </c>
      <c r="D38" s="73"/>
      <c r="E38" s="73"/>
      <c r="F38" s="74"/>
      <c r="G38" s="69"/>
      <c r="H38" s="70"/>
      <c r="I38" s="69"/>
      <c r="J38" s="71"/>
      <c r="K38" s="70"/>
    </row>
    <row r="39" spans="2:11" ht="15" thickBot="1" x14ac:dyDescent="0.35">
      <c r="B39" s="34">
        <v>45505</v>
      </c>
      <c r="C39" s="72" t="s">
        <v>55</v>
      </c>
      <c r="D39" s="73"/>
      <c r="E39" s="73"/>
      <c r="F39" s="74"/>
      <c r="G39" s="69"/>
      <c r="H39" s="70"/>
      <c r="I39" s="69"/>
      <c r="J39" s="71"/>
      <c r="K39" s="70"/>
    </row>
    <row r="40" spans="2:11" ht="15" thickBot="1" x14ac:dyDescent="0.35">
      <c r="B40" s="34">
        <v>45503</v>
      </c>
      <c r="C40" s="72" t="s">
        <v>56</v>
      </c>
      <c r="D40" s="73"/>
      <c r="E40" s="73"/>
      <c r="F40" s="74"/>
      <c r="G40" s="69"/>
      <c r="H40" s="70"/>
      <c r="I40" s="69"/>
      <c r="J40" s="71"/>
      <c r="K40" s="70"/>
    </row>
    <row r="41" spans="2:11" ht="15" thickBot="1" x14ac:dyDescent="0.35">
      <c r="B41" s="34">
        <v>45504</v>
      </c>
      <c r="C41" s="72" t="s">
        <v>57</v>
      </c>
      <c r="D41" s="73"/>
      <c r="E41" s="73"/>
      <c r="F41" s="74"/>
      <c r="G41" s="69"/>
      <c r="H41" s="70"/>
      <c r="I41" s="69"/>
      <c r="J41" s="71"/>
      <c r="K41" s="70"/>
    </row>
    <row r="42" spans="2:11" ht="15" thickBot="1" x14ac:dyDescent="0.35">
      <c r="B42" s="34">
        <v>45504</v>
      </c>
      <c r="C42" s="72" t="s">
        <v>58</v>
      </c>
      <c r="D42" s="73"/>
      <c r="E42" s="73"/>
      <c r="F42" s="74"/>
      <c r="G42" s="69"/>
      <c r="H42" s="70"/>
      <c r="I42" s="69"/>
      <c r="J42" s="71"/>
      <c r="K42" s="70"/>
    </row>
    <row r="43" spans="2:11" ht="15" thickBot="1" x14ac:dyDescent="0.35">
      <c r="B43" s="34">
        <v>45628</v>
      </c>
      <c r="C43" s="72" t="s">
        <v>59</v>
      </c>
      <c r="D43" s="73"/>
      <c r="E43" s="73"/>
      <c r="F43" s="74"/>
      <c r="G43" s="69"/>
      <c r="H43" s="70"/>
      <c r="I43" s="69"/>
      <c r="J43" s="71"/>
      <c r="K43" s="70"/>
    </row>
    <row r="44" spans="2:11" ht="15" thickBot="1" x14ac:dyDescent="0.35">
      <c r="B44" s="34">
        <v>45628</v>
      </c>
      <c r="C44" s="72" t="s">
        <v>60</v>
      </c>
      <c r="D44" s="73"/>
      <c r="E44" s="73"/>
      <c r="F44" s="74"/>
      <c r="G44" s="69"/>
      <c r="H44" s="70"/>
      <c r="I44" s="69"/>
      <c r="J44" s="71"/>
      <c r="K44" s="70"/>
    </row>
    <row r="45" spans="2:11" ht="15" thickBot="1" x14ac:dyDescent="0.35">
      <c r="B45" s="34">
        <v>45628</v>
      </c>
      <c r="C45" s="72" t="s">
        <v>61</v>
      </c>
      <c r="D45" s="73"/>
      <c r="E45" s="73"/>
      <c r="F45" s="74"/>
      <c r="G45" s="69"/>
      <c r="H45" s="70"/>
      <c r="I45" s="69"/>
      <c r="J45" s="71"/>
      <c r="K45" s="70"/>
    </row>
    <row r="46" spans="2:11" ht="15" thickBot="1" x14ac:dyDescent="0.35">
      <c r="B46" s="34">
        <v>45628</v>
      </c>
      <c r="C46" s="72" t="s">
        <v>62</v>
      </c>
      <c r="D46" s="73"/>
      <c r="E46" s="73"/>
      <c r="F46" s="74"/>
      <c r="G46" s="69"/>
      <c r="H46" s="70"/>
      <c r="I46" s="69"/>
      <c r="J46" s="71"/>
      <c r="K46" s="70"/>
    </row>
    <row r="47" spans="2:11" ht="15" thickBot="1" x14ac:dyDescent="0.35">
      <c r="B47" s="34">
        <v>45628</v>
      </c>
      <c r="C47" s="72" t="s">
        <v>63</v>
      </c>
      <c r="D47" s="73"/>
      <c r="E47" s="73"/>
      <c r="F47" s="74"/>
      <c r="G47" s="69"/>
      <c r="H47" s="70"/>
      <c r="I47" s="69"/>
      <c r="J47" s="71"/>
      <c r="K47" s="70"/>
    </row>
    <row r="48" spans="2:11" ht="15" thickBot="1" x14ac:dyDescent="0.35">
      <c r="B48" s="34">
        <v>45506</v>
      </c>
      <c r="C48" s="72" t="s">
        <v>64</v>
      </c>
      <c r="D48" s="73"/>
      <c r="E48" s="73"/>
      <c r="F48" s="74"/>
      <c r="G48" s="69"/>
      <c r="H48" s="70"/>
      <c r="I48" s="69"/>
      <c r="J48" s="71"/>
      <c r="K48" s="70"/>
    </row>
    <row r="49" spans="2:11" ht="15" thickBot="1" x14ac:dyDescent="0.35">
      <c r="B49" s="34">
        <v>45505</v>
      </c>
      <c r="C49" s="72" t="s">
        <v>65</v>
      </c>
      <c r="D49" s="73"/>
      <c r="E49" s="73"/>
      <c r="F49" s="74"/>
      <c r="G49" s="69"/>
      <c r="H49" s="70"/>
      <c r="I49" s="69"/>
      <c r="J49" s="71"/>
      <c r="K49" s="70"/>
    </row>
    <row r="50" spans="2:11" ht="15" thickBot="1" x14ac:dyDescent="0.35">
      <c r="B50" s="34">
        <v>45503</v>
      </c>
      <c r="C50" s="72" t="s">
        <v>66</v>
      </c>
      <c r="D50" s="73"/>
      <c r="E50" s="73"/>
      <c r="F50" s="74"/>
      <c r="G50" s="69"/>
      <c r="H50" s="70"/>
      <c r="I50" s="69"/>
      <c r="J50" s="71"/>
      <c r="K50" s="70"/>
    </row>
    <row r="51" spans="2:11" ht="15" thickBot="1" x14ac:dyDescent="0.35">
      <c r="B51" s="34">
        <v>45504</v>
      </c>
      <c r="C51" s="72" t="s">
        <v>67</v>
      </c>
      <c r="D51" s="73"/>
      <c r="E51" s="73"/>
      <c r="F51" s="74"/>
      <c r="G51" s="69"/>
      <c r="H51" s="70"/>
      <c r="I51" s="69"/>
      <c r="J51" s="71"/>
      <c r="K51" s="70"/>
    </row>
    <row r="52" spans="2:11" ht="15" thickBot="1" x14ac:dyDescent="0.35">
      <c r="B52" s="34">
        <v>45505</v>
      </c>
      <c r="C52" s="72" t="s">
        <v>68</v>
      </c>
      <c r="D52" s="73"/>
      <c r="E52" s="73"/>
      <c r="F52" s="74"/>
      <c r="G52" s="69"/>
      <c r="H52" s="70"/>
      <c r="I52" s="69"/>
      <c r="J52" s="71"/>
      <c r="K52" s="70"/>
    </row>
    <row r="53" spans="2:11" ht="15" thickBot="1" x14ac:dyDescent="0.35">
      <c r="B53" s="34">
        <v>45628</v>
      </c>
      <c r="C53" s="72" t="s">
        <v>69</v>
      </c>
      <c r="D53" s="73"/>
      <c r="E53" s="73"/>
      <c r="F53" s="74"/>
      <c r="G53" s="69"/>
      <c r="H53" s="70"/>
      <c r="I53" s="69"/>
      <c r="J53" s="71"/>
      <c r="K53" s="70"/>
    </row>
    <row r="54" spans="2:11" ht="15" thickBot="1" x14ac:dyDescent="0.35">
      <c r="B54" s="34">
        <v>45505</v>
      </c>
      <c r="C54" s="72" t="s">
        <v>70</v>
      </c>
      <c r="D54" s="73"/>
      <c r="E54" s="73"/>
      <c r="F54" s="74"/>
      <c r="G54" s="69"/>
      <c r="H54" s="70"/>
      <c r="I54" s="69"/>
      <c r="J54" s="71"/>
      <c r="K54" s="70"/>
    </row>
    <row r="55" spans="2:11" ht="15" thickBot="1" x14ac:dyDescent="0.35">
      <c r="B55" s="34">
        <v>45503</v>
      </c>
      <c r="C55" s="72" t="s">
        <v>71</v>
      </c>
      <c r="D55" s="73"/>
      <c r="E55" s="73"/>
      <c r="F55" s="74"/>
      <c r="G55" s="69"/>
      <c r="H55" s="70"/>
      <c r="I55" s="69"/>
      <c r="J55" s="71"/>
      <c r="K55" s="70"/>
    </row>
    <row r="56" spans="2:11" ht="15" thickBot="1" x14ac:dyDescent="0.35">
      <c r="B56" s="34">
        <v>45504</v>
      </c>
      <c r="C56" s="72" t="s">
        <v>72</v>
      </c>
      <c r="D56" s="73"/>
      <c r="E56" s="73"/>
      <c r="F56" s="74"/>
      <c r="G56" s="69"/>
      <c r="H56" s="70"/>
      <c r="I56" s="69"/>
      <c r="J56" s="71"/>
      <c r="K56" s="70"/>
    </row>
    <row r="57" spans="2:11" ht="15" thickBot="1" x14ac:dyDescent="0.35">
      <c r="B57" s="34">
        <v>45505</v>
      </c>
      <c r="C57" s="72" t="s">
        <v>73</v>
      </c>
      <c r="D57" s="73"/>
      <c r="E57" s="73"/>
      <c r="F57" s="74"/>
      <c r="G57" s="69"/>
      <c r="H57" s="70"/>
      <c r="I57" s="69"/>
      <c r="J57" s="71"/>
      <c r="K57" s="70"/>
    </row>
    <row r="58" spans="2:11" ht="15" thickBot="1" x14ac:dyDescent="0.35">
      <c r="B58" s="34">
        <v>45628</v>
      </c>
      <c r="C58" s="72" t="s">
        <v>74</v>
      </c>
      <c r="D58" s="73"/>
      <c r="E58" s="73"/>
      <c r="F58" s="74"/>
      <c r="G58" s="69"/>
      <c r="H58" s="70"/>
      <c r="I58" s="69"/>
      <c r="J58" s="71"/>
      <c r="K58" s="70"/>
    </row>
    <row r="59" spans="2:11" ht="15" thickBot="1" x14ac:dyDescent="0.35">
      <c r="B59" s="34">
        <v>45506</v>
      </c>
      <c r="C59" s="72" t="s">
        <v>75</v>
      </c>
      <c r="D59" s="73"/>
      <c r="E59" s="73"/>
      <c r="F59" s="74"/>
      <c r="G59" s="69"/>
      <c r="H59" s="70"/>
      <c r="I59" s="69"/>
      <c r="J59" s="71"/>
      <c r="K59" s="70"/>
    </row>
    <row r="60" spans="2:11" ht="15" thickBot="1" x14ac:dyDescent="0.35">
      <c r="B60" s="34">
        <v>45503</v>
      </c>
      <c r="C60" s="72" t="s">
        <v>76</v>
      </c>
      <c r="D60" s="73"/>
      <c r="E60" s="73"/>
      <c r="F60" s="74"/>
      <c r="G60" s="69"/>
      <c r="H60" s="70"/>
      <c r="I60" s="69"/>
      <c r="J60" s="71"/>
      <c r="K60" s="70"/>
    </row>
    <row r="61" spans="2:11" ht="15" thickBot="1" x14ac:dyDescent="0.35">
      <c r="B61" s="34">
        <v>45504</v>
      </c>
      <c r="C61" s="72" t="s">
        <v>77</v>
      </c>
      <c r="D61" s="73"/>
      <c r="E61" s="73"/>
      <c r="F61" s="74"/>
      <c r="G61" s="69"/>
      <c r="H61" s="70"/>
      <c r="I61" s="69"/>
      <c r="J61" s="71"/>
      <c r="K61" s="70"/>
    </row>
    <row r="62" spans="2:11" ht="15" thickBot="1" x14ac:dyDescent="0.35">
      <c r="B62" s="34">
        <v>45505</v>
      </c>
      <c r="C62" s="72" t="s">
        <v>78</v>
      </c>
      <c r="D62" s="73"/>
      <c r="E62" s="73"/>
      <c r="F62" s="74"/>
      <c r="G62" s="69"/>
      <c r="H62" s="70"/>
      <c r="I62" s="69"/>
      <c r="J62" s="71"/>
      <c r="K62" s="70"/>
    </row>
    <row r="63" spans="2:11" ht="15" thickBot="1" x14ac:dyDescent="0.35">
      <c r="B63" s="34">
        <v>45632</v>
      </c>
      <c r="C63" s="72" t="s">
        <v>166</v>
      </c>
      <c r="D63" s="73"/>
      <c r="E63" s="73"/>
      <c r="F63" s="74"/>
      <c r="G63" s="69"/>
      <c r="H63" s="70"/>
      <c r="I63" s="69"/>
      <c r="J63" s="71"/>
      <c r="K63" s="70"/>
    </row>
    <row r="64" spans="2:11" ht="15" thickBot="1" x14ac:dyDescent="0.35">
      <c r="B64" s="40">
        <v>45632</v>
      </c>
      <c r="C64" s="69" t="s">
        <v>167</v>
      </c>
      <c r="D64" s="71"/>
      <c r="E64" s="71"/>
      <c r="F64" s="70"/>
      <c r="G64" s="69"/>
      <c r="H64" s="70"/>
      <c r="I64" s="69"/>
      <c r="J64" s="71"/>
      <c r="K64" s="70"/>
    </row>
    <row r="66" spans="2:11" x14ac:dyDescent="0.3">
      <c r="B66" s="1"/>
    </row>
    <row r="67" spans="2:11" ht="15" thickBot="1" x14ac:dyDescent="0.35"/>
    <row r="68" spans="2:11" ht="15" thickBot="1" x14ac:dyDescent="0.35">
      <c r="B68" s="14" t="s">
        <v>10</v>
      </c>
      <c r="C68" s="15"/>
    </row>
    <row r="71" spans="2:11" ht="15" thickBot="1" x14ac:dyDescent="0.35">
      <c r="B71" s="1" t="s">
        <v>12</v>
      </c>
    </row>
    <row r="72" spans="2:11" x14ac:dyDescent="0.3">
      <c r="B72" s="75" t="s">
        <v>13</v>
      </c>
      <c r="C72" s="76"/>
      <c r="D72" s="77"/>
      <c r="E72" s="75" t="s">
        <v>14</v>
      </c>
      <c r="F72" s="77"/>
      <c r="G72" s="75" t="s">
        <v>15</v>
      </c>
      <c r="H72" s="77"/>
      <c r="I72" s="75" t="s">
        <v>16</v>
      </c>
      <c r="J72" s="77"/>
      <c r="K72" s="19" t="s">
        <v>5</v>
      </c>
    </row>
    <row r="73" spans="2:11" ht="15" thickBot="1" x14ac:dyDescent="0.35">
      <c r="B73" s="20"/>
      <c r="C73" s="21"/>
      <c r="D73" s="22"/>
      <c r="E73" s="20"/>
      <c r="F73" s="22"/>
      <c r="G73" s="20"/>
      <c r="H73" s="22"/>
      <c r="I73" s="20"/>
      <c r="J73" s="22"/>
      <c r="K73" s="22"/>
    </row>
    <row r="74" spans="2:11" ht="15" thickBot="1" x14ac:dyDescent="0.35">
      <c r="B74" s="11" t="s">
        <v>33</v>
      </c>
      <c r="C74" s="4"/>
      <c r="D74" s="5"/>
      <c r="E74" s="11" t="s">
        <v>34</v>
      </c>
      <c r="F74" s="5"/>
      <c r="G74" s="11"/>
      <c r="H74" s="5"/>
      <c r="I74" s="11">
        <v>1</v>
      </c>
      <c r="J74" s="5"/>
      <c r="K74" s="33"/>
    </row>
    <row r="75" spans="2:11" x14ac:dyDescent="0.3">
      <c r="B75" s="6" t="s">
        <v>37</v>
      </c>
      <c r="D75" s="7"/>
      <c r="E75" s="6" t="s">
        <v>34</v>
      </c>
      <c r="F75" s="7"/>
      <c r="G75" s="6"/>
      <c r="H75" s="7"/>
      <c r="I75" s="6">
        <v>1</v>
      </c>
      <c r="J75" s="7"/>
      <c r="K75" s="33"/>
    </row>
    <row r="76" spans="2:11" x14ac:dyDescent="0.3">
      <c r="B76" s="6" t="s">
        <v>155</v>
      </c>
      <c r="D76" s="7"/>
      <c r="E76" s="6" t="s">
        <v>34</v>
      </c>
      <c r="F76" s="7"/>
      <c r="G76" s="6"/>
      <c r="H76" s="7"/>
      <c r="I76" s="6" t="s">
        <v>156</v>
      </c>
      <c r="J76" s="7"/>
      <c r="K76" s="44"/>
    </row>
    <row r="77" spans="2:11" x14ac:dyDescent="0.3">
      <c r="B77" s="6" t="s">
        <v>157</v>
      </c>
      <c r="D77" s="7"/>
      <c r="E77" s="6" t="s">
        <v>34</v>
      </c>
      <c r="F77" s="7"/>
      <c r="G77" s="6"/>
      <c r="H77" s="7"/>
      <c r="I77" s="6" t="s">
        <v>156</v>
      </c>
      <c r="J77" s="7"/>
      <c r="K77" s="44"/>
    </row>
    <row r="78" spans="2:11" x14ac:dyDescent="0.3">
      <c r="B78" s="6" t="s">
        <v>158</v>
      </c>
      <c r="D78" s="7"/>
      <c r="E78" s="6" t="s">
        <v>34</v>
      </c>
      <c r="F78" s="7"/>
      <c r="G78" s="6"/>
      <c r="H78" s="7"/>
      <c r="I78" s="6" t="s">
        <v>156</v>
      </c>
      <c r="J78" s="7"/>
      <c r="K78" s="44"/>
    </row>
    <row r="79" spans="2:11" x14ac:dyDescent="0.3">
      <c r="B79" s="6" t="s">
        <v>159</v>
      </c>
      <c r="D79" s="7"/>
      <c r="E79" s="6" t="s">
        <v>34</v>
      </c>
      <c r="F79" s="7"/>
      <c r="G79" s="6"/>
      <c r="H79" s="7"/>
      <c r="I79" s="6" t="s">
        <v>156</v>
      </c>
      <c r="J79" s="7"/>
      <c r="K79" s="44"/>
    </row>
    <row r="80" spans="2:11" x14ac:dyDescent="0.3">
      <c r="B80" s="6" t="s">
        <v>160</v>
      </c>
      <c r="D80" s="7"/>
      <c r="E80" s="6" t="s">
        <v>34</v>
      </c>
      <c r="F80" s="7"/>
      <c r="G80" s="6"/>
      <c r="H80" s="7"/>
      <c r="I80" s="6" t="s">
        <v>156</v>
      </c>
      <c r="J80" s="7"/>
      <c r="K80" s="44"/>
    </row>
    <row r="81" spans="2:11" x14ac:dyDescent="0.3">
      <c r="B81" s="6"/>
      <c r="D81" s="7"/>
      <c r="E81" s="6"/>
      <c r="F81" s="7"/>
      <c r="G81" s="6"/>
      <c r="H81" s="7"/>
      <c r="I81" s="6"/>
      <c r="J81" s="7"/>
      <c r="K81" s="7"/>
    </row>
    <row r="82" spans="2:11" x14ac:dyDescent="0.3">
      <c r="B82" s="6"/>
      <c r="D82" s="7"/>
      <c r="E82" s="6"/>
      <c r="F82" s="7"/>
      <c r="G82" s="6"/>
      <c r="H82" s="7"/>
      <c r="I82" s="6"/>
      <c r="J82" s="7"/>
      <c r="K82" s="7"/>
    </row>
    <row r="83" spans="2:11" x14ac:dyDescent="0.3">
      <c r="B83" s="6"/>
      <c r="D83" s="7"/>
      <c r="E83" s="6"/>
      <c r="F83" s="7"/>
      <c r="G83" s="6"/>
      <c r="H83" s="7"/>
      <c r="I83" s="6"/>
      <c r="J83" s="7"/>
      <c r="K83" s="7"/>
    </row>
    <row r="84" spans="2:11" x14ac:dyDescent="0.3">
      <c r="B84" s="6"/>
      <c r="D84" s="7"/>
      <c r="E84" s="6"/>
      <c r="F84" s="7"/>
      <c r="G84" s="6"/>
      <c r="H84" s="7"/>
      <c r="I84" s="6"/>
      <c r="J84" s="7"/>
      <c r="K84" s="7"/>
    </row>
    <row r="85" spans="2:11" ht="15" thickBot="1" x14ac:dyDescent="0.35">
      <c r="B85" s="8"/>
      <c r="C85" s="9"/>
      <c r="D85" s="10"/>
      <c r="E85" s="8"/>
      <c r="F85" s="10"/>
      <c r="G85" s="8"/>
      <c r="H85" s="10"/>
      <c r="I85" s="8"/>
      <c r="J85" s="10"/>
      <c r="K85" s="10"/>
    </row>
  </sheetData>
  <mergeCells count="136">
    <mergeCell ref="D3:G4"/>
    <mergeCell ref="B21:B22"/>
    <mergeCell ref="C21:F21"/>
    <mergeCell ref="G21:H21"/>
    <mergeCell ref="I21:K21"/>
    <mergeCell ref="B12:K18"/>
    <mergeCell ref="C23:F23"/>
    <mergeCell ref="C24:F24"/>
    <mergeCell ref="C25:F25"/>
    <mergeCell ref="I72:J72"/>
    <mergeCell ref="C33:F33"/>
    <mergeCell ref="C34:F34"/>
    <mergeCell ref="C35:F35"/>
    <mergeCell ref="C36:F36"/>
    <mergeCell ref="C37:F37"/>
    <mergeCell ref="C28:F28"/>
    <mergeCell ref="C29:F29"/>
    <mergeCell ref="C30:F30"/>
    <mergeCell ref="C31:F31"/>
    <mergeCell ref="C32:F32"/>
    <mergeCell ref="C43:F43"/>
    <mergeCell ref="C44:F44"/>
    <mergeCell ref="C45:F45"/>
    <mergeCell ref="C46:F46"/>
    <mergeCell ref="C47:F47"/>
    <mergeCell ref="C38:F38"/>
    <mergeCell ref="C39:F39"/>
    <mergeCell ref="C40:F40"/>
    <mergeCell ref="C49:F49"/>
    <mergeCell ref="C50:F50"/>
    <mergeCell ref="C51:F51"/>
    <mergeCell ref="C52:F52"/>
    <mergeCell ref="C57:F57"/>
    <mergeCell ref="C26:F26"/>
    <mergeCell ref="C27:F27"/>
    <mergeCell ref="B72:D72"/>
    <mergeCell ref="E72:F72"/>
    <mergeCell ref="G72:H72"/>
    <mergeCell ref="G23:H23"/>
    <mergeCell ref="I23:K23"/>
    <mergeCell ref="G24:H24"/>
    <mergeCell ref="I24:K24"/>
    <mergeCell ref="G25:H25"/>
    <mergeCell ref="I25:K25"/>
    <mergeCell ref="C63:F63"/>
    <mergeCell ref="C64:F64"/>
    <mergeCell ref="C58:F58"/>
    <mergeCell ref="C59:F59"/>
    <mergeCell ref="C60:F60"/>
    <mergeCell ref="C61:F61"/>
    <mergeCell ref="C62:F62"/>
    <mergeCell ref="C41:F41"/>
    <mergeCell ref="C42:F42"/>
    <mergeCell ref="C53:F53"/>
    <mergeCell ref="C54:F54"/>
    <mergeCell ref="C55:F55"/>
    <mergeCell ref="C56:F56"/>
    <mergeCell ref="C48:F48"/>
    <mergeCell ref="G29:H29"/>
    <mergeCell ref="I29:K29"/>
    <mergeCell ref="G30:H30"/>
    <mergeCell ref="I30:K30"/>
    <mergeCell ref="G31:H31"/>
    <mergeCell ref="I31:K31"/>
    <mergeCell ref="G26:H26"/>
    <mergeCell ref="I26:K26"/>
    <mergeCell ref="G27:H27"/>
    <mergeCell ref="I27:K27"/>
    <mergeCell ref="G28:H28"/>
    <mergeCell ref="I28:K28"/>
    <mergeCell ref="G35:H35"/>
    <mergeCell ref="I35:K35"/>
    <mergeCell ref="G36:H36"/>
    <mergeCell ref="I36:K36"/>
    <mergeCell ref="G37:H37"/>
    <mergeCell ref="I37:K37"/>
    <mergeCell ref="G32:H32"/>
    <mergeCell ref="I32:K32"/>
    <mergeCell ref="G33:H33"/>
    <mergeCell ref="I33:K33"/>
    <mergeCell ref="G34:H34"/>
    <mergeCell ref="G44:H44"/>
    <mergeCell ref="I44:K44"/>
    <mergeCell ref="G45:H45"/>
    <mergeCell ref="I45:K45"/>
    <mergeCell ref="G46:H46"/>
    <mergeCell ref="I46:K46"/>
    <mergeCell ref="I34:K34"/>
    <mergeCell ref="G41:H41"/>
    <mergeCell ref="I41:K41"/>
    <mergeCell ref="G42:H42"/>
    <mergeCell ref="I42:K42"/>
    <mergeCell ref="G43:H43"/>
    <mergeCell ref="I43:K43"/>
    <mergeCell ref="G38:H38"/>
    <mergeCell ref="I38:K38"/>
    <mergeCell ref="G39:H39"/>
    <mergeCell ref="I39:K39"/>
    <mergeCell ref="G40:H40"/>
    <mergeCell ref="I40:K40"/>
    <mergeCell ref="G50:H50"/>
    <mergeCell ref="I50:K50"/>
    <mergeCell ref="G51:H51"/>
    <mergeCell ref="I51:K51"/>
    <mergeCell ref="G52:H52"/>
    <mergeCell ref="I52:K52"/>
    <mergeCell ref="G47:H47"/>
    <mergeCell ref="I47:K47"/>
    <mergeCell ref="G48:H48"/>
    <mergeCell ref="I48:K48"/>
    <mergeCell ref="G49:H49"/>
    <mergeCell ref="I49:K49"/>
    <mergeCell ref="G56:H56"/>
    <mergeCell ref="I56:K56"/>
    <mergeCell ref="G57:H57"/>
    <mergeCell ref="I57:K57"/>
    <mergeCell ref="G58:H58"/>
    <mergeCell ref="I58:K58"/>
    <mergeCell ref="G53:H53"/>
    <mergeCell ref="I53:K53"/>
    <mergeCell ref="G54:H54"/>
    <mergeCell ref="I54:K54"/>
    <mergeCell ref="G55:H55"/>
    <mergeCell ref="I55:K55"/>
    <mergeCell ref="G63:H63"/>
    <mergeCell ref="I63:K63"/>
    <mergeCell ref="G64:H64"/>
    <mergeCell ref="I64:K64"/>
    <mergeCell ref="G62:H62"/>
    <mergeCell ref="I62:K62"/>
    <mergeCell ref="G59:H59"/>
    <mergeCell ref="I59:K59"/>
    <mergeCell ref="G60:H60"/>
    <mergeCell ref="I60:K60"/>
    <mergeCell ref="G61:H61"/>
    <mergeCell ref="I61:K6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843"/>
  <sheetViews>
    <sheetView zoomScale="85" zoomScaleNormal="119" workbookViewId="0">
      <selection activeCell="B23" sqref="B23:B62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6" width="11.44140625" customWidth="1"/>
  </cols>
  <sheetData>
    <row r="1" spans="2:10" x14ac:dyDescent="0.3">
      <c r="B1" s="2"/>
      <c r="C1" s="2"/>
      <c r="D1" s="2"/>
      <c r="E1" s="2"/>
      <c r="F1" s="2"/>
      <c r="G1" s="2"/>
      <c r="H1" s="2"/>
      <c r="I1" s="2"/>
      <c r="J1" s="2"/>
    </row>
    <row r="2" spans="2:10" x14ac:dyDescent="0.3">
      <c r="B2" s="2"/>
      <c r="C2" s="2"/>
      <c r="D2" s="2"/>
      <c r="E2" s="2"/>
      <c r="F2" s="2"/>
      <c r="G2" s="2"/>
      <c r="H2" s="2"/>
      <c r="I2" s="2"/>
      <c r="J2" s="2"/>
    </row>
    <row r="3" spans="2:10" x14ac:dyDescent="0.3">
      <c r="B3" s="2"/>
      <c r="C3" s="2"/>
      <c r="D3" s="78" t="s">
        <v>4</v>
      </c>
      <c r="E3" s="78"/>
      <c r="F3" s="78"/>
      <c r="G3" s="78"/>
      <c r="H3" s="2"/>
      <c r="I3" s="2"/>
      <c r="J3" s="2"/>
    </row>
    <row r="4" spans="2:10" x14ac:dyDescent="0.3">
      <c r="B4" s="2"/>
      <c r="C4" s="2"/>
      <c r="D4" s="78"/>
      <c r="E4" s="78"/>
      <c r="F4" s="78"/>
      <c r="G4" s="78"/>
      <c r="H4" s="2"/>
      <c r="I4" s="2"/>
      <c r="J4" s="2"/>
    </row>
    <row r="5" spans="2:10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</row>
    <row r="6" spans="2:10" ht="5.25" customHeight="1" x14ac:dyDescent="0.3">
      <c r="B6" s="3"/>
      <c r="C6" s="3"/>
      <c r="D6" s="3"/>
      <c r="E6" s="3"/>
      <c r="F6" s="3"/>
      <c r="G6" s="3"/>
      <c r="H6" s="3"/>
      <c r="I6" s="3"/>
      <c r="J6" s="3"/>
    </row>
    <row r="7" spans="2:10" ht="5.25" customHeight="1" x14ac:dyDescent="0.3">
      <c r="B7" s="2"/>
      <c r="C7" s="2"/>
      <c r="D7" s="2"/>
      <c r="E7" s="2"/>
      <c r="F7" s="2"/>
      <c r="G7" s="2"/>
      <c r="H7" s="2"/>
      <c r="I7" s="2"/>
      <c r="J7" s="2"/>
    </row>
    <row r="8" spans="2:10" x14ac:dyDescent="0.3">
      <c r="B8" s="1" t="s">
        <v>0</v>
      </c>
      <c r="C8">
        <f>1</f>
        <v>1</v>
      </c>
      <c r="H8" s="1" t="s">
        <v>2</v>
      </c>
      <c r="I8" t="str">
        <f>Description!I8</f>
        <v>Ailin Prado Falla</v>
      </c>
    </row>
    <row r="9" spans="2:10" x14ac:dyDescent="0.3">
      <c r="B9" s="1" t="s">
        <v>1</v>
      </c>
      <c r="C9" t="s">
        <v>168</v>
      </c>
      <c r="H9" s="1" t="s">
        <v>3</v>
      </c>
      <c r="I9" s="35">
        <v>45506</v>
      </c>
    </row>
    <row r="10" spans="2:10" ht="15" thickBot="1" x14ac:dyDescent="0.35"/>
    <row r="11" spans="2:10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10" x14ac:dyDescent="0.3">
      <c r="B12" s="6"/>
    </row>
    <row r="13" spans="2:10" x14ac:dyDescent="0.3">
      <c r="B13" s="6" t="s">
        <v>169</v>
      </c>
    </row>
    <row r="14" spans="2:10" x14ac:dyDescent="0.3">
      <c r="B14" s="6"/>
    </row>
    <row r="15" spans="2:10" x14ac:dyDescent="0.3">
      <c r="B15" s="6"/>
    </row>
    <row r="16" spans="2:10" x14ac:dyDescent="0.3">
      <c r="B16" s="6"/>
    </row>
    <row r="17" spans="2:23" x14ac:dyDescent="0.3">
      <c r="B17" s="6"/>
    </row>
    <row r="18" spans="2:23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3" ht="15" thickBot="1" x14ac:dyDescent="0.35">
      <c r="B20" s="1" t="s">
        <v>18</v>
      </c>
      <c r="N20" s="1" t="s">
        <v>28</v>
      </c>
    </row>
    <row r="21" spans="2:23" x14ac:dyDescent="0.3">
      <c r="B21" s="75" t="s">
        <v>5</v>
      </c>
      <c r="C21" s="75"/>
      <c r="D21" s="77"/>
      <c r="E21" s="75"/>
      <c r="F21" s="76"/>
      <c r="G21" s="76"/>
      <c r="H21" s="76"/>
      <c r="I21" s="76"/>
      <c r="J21" s="37"/>
      <c r="K21" s="36"/>
      <c r="L21" s="36"/>
      <c r="N21" s="45" t="s">
        <v>5</v>
      </c>
      <c r="O21" s="45" t="s">
        <v>6</v>
      </c>
      <c r="P21" s="46"/>
      <c r="Q21" s="46"/>
      <c r="R21" s="46"/>
      <c r="S21" s="46"/>
      <c r="T21" s="46"/>
      <c r="U21" s="46"/>
      <c r="V21" s="46"/>
      <c r="W21" s="19"/>
    </row>
    <row r="22" spans="2:23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J22" s="37"/>
      <c r="K22" s="37"/>
      <c r="L22" s="37"/>
      <c r="N22" s="47"/>
      <c r="O22" s="26" t="s">
        <v>19</v>
      </c>
      <c r="P22" s="27" t="s">
        <v>20</v>
      </c>
      <c r="Q22" s="27" t="s">
        <v>21</v>
      </c>
      <c r="R22" s="27" t="s">
        <v>22</v>
      </c>
      <c r="S22" s="27" t="s">
        <v>23</v>
      </c>
      <c r="T22" s="27" t="s">
        <v>24</v>
      </c>
      <c r="U22" s="27" t="s">
        <v>25</v>
      </c>
      <c r="V22" s="27" t="s">
        <v>26</v>
      </c>
      <c r="W22" s="28" t="s">
        <v>27</v>
      </c>
    </row>
    <row r="23" spans="2:23" x14ac:dyDescent="0.3">
      <c r="B23" s="35">
        <v>45506</v>
      </c>
      <c r="C23">
        <v>50000</v>
      </c>
      <c r="D23">
        <v>88.587464401570131</v>
      </c>
      <c r="E23">
        <v>11.444091796875</v>
      </c>
      <c r="F23">
        <v>2524.4660883400857</v>
      </c>
      <c r="G23">
        <v>62.230360395673827</v>
      </c>
      <c r="H23">
        <v>2523.6989545950441</v>
      </c>
      <c r="I23">
        <v>1.2612831082892257E-9</v>
      </c>
      <c r="N23" s="12"/>
      <c r="O23" s="17"/>
      <c r="P23" s="17"/>
      <c r="Q23" s="17"/>
      <c r="R23" s="7"/>
      <c r="S23" s="17"/>
      <c r="T23" s="7"/>
      <c r="U23" s="17"/>
      <c r="V23" s="17"/>
      <c r="W23" s="7"/>
    </row>
    <row r="24" spans="2:23" x14ac:dyDescent="0.3">
      <c r="B24" s="35">
        <v>45506</v>
      </c>
      <c r="C24">
        <v>35714.28515625</v>
      </c>
      <c r="D24">
        <v>-16.764249396663921</v>
      </c>
      <c r="E24">
        <v>11.444091796875</v>
      </c>
      <c r="F24">
        <v>1580.4575094041288</v>
      </c>
      <c r="G24">
        <v>1513.2875233165912</v>
      </c>
      <c r="H24">
        <v>-455.85832317315328</v>
      </c>
      <c r="I24">
        <v>-9.7757093589594548E-9</v>
      </c>
      <c r="N24" s="17"/>
      <c r="O24" s="17"/>
      <c r="P24" s="17"/>
      <c r="Q24" s="17"/>
      <c r="R24" s="7"/>
      <c r="S24" s="17"/>
      <c r="T24" s="7"/>
      <c r="U24" s="17"/>
      <c r="V24" s="17"/>
      <c r="W24" s="7"/>
    </row>
    <row r="25" spans="2:23" x14ac:dyDescent="0.3">
      <c r="B25" s="35">
        <v>45506</v>
      </c>
      <c r="C25">
        <v>25641.025390625</v>
      </c>
      <c r="D25">
        <v>-44.668352633778973</v>
      </c>
      <c r="E25">
        <v>11.444091796875</v>
      </c>
      <c r="F25">
        <v>1465.2437087332128</v>
      </c>
      <c r="G25">
        <v>1042.0635757013254</v>
      </c>
      <c r="H25">
        <v>-1030.0692356239113</v>
      </c>
      <c r="I25">
        <v>-6.0258501336951153E-9</v>
      </c>
      <c r="N25" s="17"/>
      <c r="O25" s="17"/>
      <c r="P25" s="17"/>
      <c r="Q25" s="17"/>
      <c r="R25" s="7"/>
      <c r="S25" s="17"/>
      <c r="T25" s="7"/>
      <c r="U25" s="17"/>
      <c r="V25" s="17"/>
      <c r="W25" s="7"/>
    </row>
    <row r="26" spans="2:23" x14ac:dyDescent="0.3">
      <c r="B26" s="35">
        <v>45506</v>
      </c>
      <c r="C26">
        <v>18390.8046875</v>
      </c>
      <c r="D26">
        <v>-52.807061287695269</v>
      </c>
      <c r="E26">
        <v>11.764764785766602</v>
      </c>
      <c r="F26">
        <v>1204.1005740602304</v>
      </c>
      <c r="G26">
        <v>727.87993339852005</v>
      </c>
      <c r="H26">
        <v>-959.19184473594362</v>
      </c>
      <c r="I26">
        <v>-9.0222305744770828E-9</v>
      </c>
      <c r="N26" s="17"/>
      <c r="O26" s="17"/>
      <c r="P26" s="17"/>
      <c r="Q26" s="17"/>
      <c r="R26" s="7"/>
      <c r="S26" s="17"/>
      <c r="T26" s="7"/>
      <c r="U26" s="17"/>
      <c r="V26" s="17"/>
      <c r="W26" s="7"/>
    </row>
    <row r="27" spans="2:23" x14ac:dyDescent="0.3">
      <c r="B27" s="35">
        <v>45506</v>
      </c>
      <c r="C27">
        <v>13136.2890625</v>
      </c>
      <c r="D27">
        <v>-34.725559569623854</v>
      </c>
      <c r="E27">
        <v>12.222528457641602</v>
      </c>
      <c r="F27">
        <v>691.41530578888489</v>
      </c>
      <c r="G27">
        <v>568.26732872394655</v>
      </c>
      <c r="H27">
        <v>-393.86211823947633</v>
      </c>
      <c r="I27">
        <v>-3.0761196425459252E-8</v>
      </c>
      <c r="N27" s="17"/>
      <c r="O27" s="17"/>
      <c r="P27" s="17"/>
      <c r="Q27" s="17"/>
      <c r="R27" s="7"/>
      <c r="S27" s="17"/>
      <c r="T27" s="7"/>
      <c r="U27" s="17"/>
      <c r="V27" s="17"/>
      <c r="W27" s="7"/>
    </row>
    <row r="28" spans="2:23" x14ac:dyDescent="0.3">
      <c r="B28" s="35">
        <v>45506</v>
      </c>
      <c r="C28">
        <v>9302.326171875</v>
      </c>
      <c r="D28">
        <v>25.975267668179853</v>
      </c>
      <c r="E28">
        <v>12.863397598266602</v>
      </c>
      <c r="F28">
        <v>521.90454127333851</v>
      </c>
      <c r="G28">
        <v>469.18340945129796</v>
      </c>
      <c r="H28">
        <v>228.58538557263367</v>
      </c>
      <c r="I28">
        <v>7.4847984062882711E-8</v>
      </c>
      <c r="N28" s="17"/>
      <c r="O28" s="17"/>
      <c r="P28" s="17"/>
      <c r="Q28" s="17"/>
      <c r="R28" s="7"/>
      <c r="S28" s="17"/>
      <c r="T28" s="7"/>
      <c r="U28" s="17"/>
      <c r="V28" s="17"/>
      <c r="W28" s="7"/>
    </row>
    <row r="29" spans="2:23" x14ac:dyDescent="0.3">
      <c r="B29" s="35">
        <v>45506</v>
      </c>
      <c r="C29">
        <v>6644.5185546875</v>
      </c>
      <c r="D29">
        <v>62.569399367400685</v>
      </c>
      <c r="E29">
        <v>13.229608535766602</v>
      </c>
      <c r="F29">
        <v>908.64306534621323</v>
      </c>
      <c r="G29">
        <v>418.58813113559489</v>
      </c>
      <c r="H29">
        <v>806.48384774536726</v>
      </c>
      <c r="I29">
        <v>2.9700307061036129E-8</v>
      </c>
      <c r="N29" s="17"/>
      <c r="O29" s="17"/>
      <c r="P29" s="17"/>
      <c r="Q29" s="17"/>
      <c r="R29" s="7"/>
      <c r="S29" s="17"/>
      <c r="T29" s="7"/>
      <c r="U29" s="17"/>
      <c r="V29" s="17"/>
      <c r="W29" s="7"/>
    </row>
    <row r="30" spans="2:23" x14ac:dyDescent="0.3">
      <c r="B30" s="35">
        <v>45506</v>
      </c>
      <c r="C30">
        <v>4761.90478515625</v>
      </c>
      <c r="D30">
        <v>73.602605867666412</v>
      </c>
      <c r="E30">
        <v>13.687372207641602</v>
      </c>
      <c r="F30">
        <v>1623.1781089766998</v>
      </c>
      <c r="G30">
        <v>458.21965140763177</v>
      </c>
      <c r="H30">
        <v>1557.1582849938677</v>
      </c>
      <c r="I30">
        <v>2.1463802497273845E-8</v>
      </c>
      <c r="N30" s="17"/>
      <c r="O30" s="17"/>
      <c r="P30" s="17"/>
      <c r="Q30" s="17"/>
      <c r="R30" s="7"/>
      <c r="S30" s="17"/>
      <c r="T30" s="7"/>
      <c r="U30" s="17"/>
      <c r="V30" s="17"/>
      <c r="W30" s="7"/>
    </row>
    <row r="31" spans="2:23" x14ac:dyDescent="0.3">
      <c r="B31" s="35">
        <v>45506</v>
      </c>
      <c r="C31">
        <v>3401.360595703125</v>
      </c>
      <c r="D31">
        <v>75.578395697441863</v>
      </c>
      <c r="E31">
        <v>14.003205299377441</v>
      </c>
      <c r="F31">
        <v>2675.9629358076172</v>
      </c>
      <c r="G31">
        <v>666.46218837127799</v>
      </c>
      <c r="H31">
        <v>2591.6415232989862</v>
      </c>
      <c r="I31">
        <v>1.8054793512176847E-8</v>
      </c>
      <c r="N31" s="17"/>
      <c r="O31" s="17"/>
      <c r="P31" s="17"/>
      <c r="Q31" s="17"/>
      <c r="R31" s="7"/>
      <c r="S31" s="17"/>
      <c r="T31" s="7"/>
      <c r="U31" s="17"/>
      <c r="V31" s="17"/>
      <c r="W31" s="7"/>
    </row>
    <row r="32" spans="2:23" x14ac:dyDescent="0.3">
      <c r="B32" s="35">
        <v>45506</v>
      </c>
      <c r="C32">
        <v>2433.830078125</v>
      </c>
      <c r="D32">
        <v>70.589551630077054</v>
      </c>
      <c r="E32">
        <v>1.4259552955627441</v>
      </c>
      <c r="F32">
        <v>4060.4249159437363</v>
      </c>
      <c r="G32">
        <v>1349.4137254571071</v>
      </c>
      <c r="H32">
        <v>3829.6387682867257</v>
      </c>
      <c r="I32">
        <v>1.7075446421436904E-8</v>
      </c>
      <c r="N32" s="17"/>
      <c r="O32" s="17"/>
      <c r="P32" s="17"/>
      <c r="Q32" s="17"/>
      <c r="R32" s="7"/>
      <c r="S32" s="17"/>
      <c r="T32" s="7"/>
      <c r="U32" s="17"/>
      <c r="V32" s="17"/>
      <c r="W32" s="7"/>
    </row>
    <row r="33" spans="2:23" x14ac:dyDescent="0.3">
      <c r="B33" s="35">
        <v>45506</v>
      </c>
      <c r="C33">
        <v>1732.726806640625</v>
      </c>
      <c r="D33">
        <v>61.904028083770953</v>
      </c>
      <c r="E33">
        <v>1.4616608619689941</v>
      </c>
      <c r="F33">
        <v>5591.4342894810488</v>
      </c>
      <c r="G33">
        <v>2633.2852159833978</v>
      </c>
      <c r="H33">
        <v>4932.5395472178134</v>
      </c>
      <c r="I33">
        <v>1.8621705813908822E-8</v>
      </c>
      <c r="N33" s="17"/>
      <c r="O33" s="17"/>
      <c r="P33" s="17"/>
      <c r="Q33" s="17"/>
      <c r="R33" s="7"/>
      <c r="S33" s="17"/>
      <c r="T33" s="7"/>
      <c r="U33" s="17"/>
      <c r="V33" s="17"/>
      <c r="W33" s="7"/>
    </row>
    <row r="34" spans="2:23" x14ac:dyDescent="0.3">
      <c r="B34" s="35">
        <v>45506</v>
      </c>
      <c r="C34">
        <v>1238.39013671875</v>
      </c>
      <c r="D34">
        <v>52.209533574439355</v>
      </c>
      <c r="E34">
        <v>1.4891290664672852</v>
      </c>
      <c r="F34">
        <v>7051.7950047040231</v>
      </c>
      <c r="G34">
        <v>4321.1676999201882</v>
      </c>
      <c r="H34">
        <v>5572.7302552281399</v>
      </c>
      <c r="I34">
        <v>2.3061875617712E-8</v>
      </c>
      <c r="N34" s="17"/>
      <c r="O34" s="17"/>
      <c r="P34" s="17"/>
      <c r="Q34" s="17"/>
      <c r="R34" s="7"/>
      <c r="S34" s="17"/>
      <c r="T34" s="7"/>
      <c r="U34" s="17"/>
      <c r="V34" s="17"/>
      <c r="W34" s="7"/>
    </row>
    <row r="35" spans="2:23" x14ac:dyDescent="0.3">
      <c r="B35" s="35">
        <v>45506</v>
      </c>
      <c r="C35">
        <v>887.11468505859375</v>
      </c>
      <c r="D35">
        <v>42.758503783738064</v>
      </c>
      <c r="E35">
        <v>1.5257501602172852</v>
      </c>
      <c r="F35">
        <v>8299.7912617244383</v>
      </c>
      <c r="G35">
        <v>6093.8873013641432</v>
      </c>
      <c r="H35">
        <v>5634.8090070977723</v>
      </c>
      <c r="I35">
        <v>3.1839127860334722E-8</v>
      </c>
      <c r="N35" s="17"/>
      <c r="O35" s="17"/>
      <c r="P35" s="17"/>
      <c r="Q35" s="17"/>
      <c r="R35" s="7"/>
      <c r="S35" s="17"/>
      <c r="T35" s="7"/>
      <c r="U35" s="17"/>
      <c r="V35" s="17"/>
      <c r="W35" s="7"/>
    </row>
    <row r="36" spans="2:23" x14ac:dyDescent="0.3">
      <c r="B36" s="35">
        <v>45506</v>
      </c>
      <c r="C36">
        <v>631.1636962890625</v>
      </c>
      <c r="D36">
        <v>34.012469925772812</v>
      </c>
      <c r="E36">
        <v>1.5660333633422852</v>
      </c>
      <c r="F36">
        <v>9258.8219117529479</v>
      </c>
      <c r="G36">
        <v>7674.7842300893681</v>
      </c>
      <c r="H36">
        <v>5179.1379799275537</v>
      </c>
      <c r="I36">
        <v>4.8687854745694328E-8</v>
      </c>
      <c r="N36" s="17"/>
      <c r="O36" s="17"/>
      <c r="P36" s="17"/>
      <c r="Q36" s="17"/>
      <c r="R36" s="7"/>
      <c r="S36" s="17"/>
      <c r="T36" s="7"/>
      <c r="U36" s="17"/>
      <c r="V36" s="17"/>
      <c r="W36" s="7"/>
    </row>
    <row r="37" spans="2:23" x14ac:dyDescent="0.3">
      <c r="B37" s="35">
        <v>45506</v>
      </c>
      <c r="C37">
        <v>451.92633056640625</v>
      </c>
      <c r="D37">
        <v>26.854072582445379</v>
      </c>
      <c r="E37">
        <v>1.6081476211547852</v>
      </c>
      <c r="F37">
        <v>9908.1065042651226</v>
      </c>
      <c r="G37">
        <v>8839.6153851106737</v>
      </c>
      <c r="H37">
        <v>4475.6870247120178</v>
      </c>
      <c r="I37">
        <v>7.8685149927142694E-8</v>
      </c>
      <c r="N37" s="17"/>
      <c r="O37" s="17"/>
      <c r="P37" s="17"/>
      <c r="Q37" s="17"/>
      <c r="R37" s="7"/>
      <c r="S37" s="17"/>
      <c r="T37" s="7"/>
      <c r="U37" s="17"/>
      <c r="V37" s="17"/>
      <c r="W37" s="7"/>
    </row>
    <row r="38" spans="2:23" x14ac:dyDescent="0.3">
      <c r="B38" s="35">
        <v>45506</v>
      </c>
      <c r="C38">
        <v>321.75030517578125</v>
      </c>
      <c r="D38">
        <v>21.382478242129249</v>
      </c>
      <c r="E38">
        <v>1.6447711944580079</v>
      </c>
      <c r="F38">
        <v>10302.368786799439</v>
      </c>
      <c r="G38">
        <v>9593.2295053545567</v>
      </c>
      <c r="H38">
        <v>3756.1616414651457</v>
      </c>
      <c r="I38">
        <v>1.3169124117302007E-7</v>
      </c>
      <c r="N38" s="17"/>
      <c r="O38" s="17"/>
      <c r="P38" s="17"/>
      <c r="Q38" s="17"/>
      <c r="R38" s="7"/>
      <c r="S38" s="17"/>
      <c r="T38" s="7"/>
      <c r="U38" s="17"/>
      <c r="V38" s="17"/>
      <c r="W38" s="7"/>
    </row>
    <row r="39" spans="2:23" x14ac:dyDescent="0.3">
      <c r="B39" s="35">
        <v>45506</v>
      </c>
      <c r="C39">
        <v>230.043701171875</v>
      </c>
      <c r="D39">
        <v>16.842413793808991</v>
      </c>
      <c r="E39">
        <v>1.6813922882080079</v>
      </c>
      <c r="F39">
        <v>10532.72119340306</v>
      </c>
      <c r="G39">
        <v>10080.923029833906</v>
      </c>
      <c r="H39">
        <v>3051.7546763339874</v>
      </c>
      <c r="I39">
        <v>2.2670451345154252E-7</v>
      </c>
      <c r="N39" s="17"/>
      <c r="O39" s="17"/>
      <c r="P39" s="17"/>
      <c r="Q39" s="17"/>
      <c r="R39" s="7"/>
      <c r="S39" s="17"/>
      <c r="T39" s="7"/>
      <c r="U39" s="17"/>
      <c r="V39" s="17"/>
      <c r="W39" s="7"/>
    </row>
    <row r="40" spans="2:23" x14ac:dyDescent="0.3">
      <c r="B40" s="35">
        <v>45506</v>
      </c>
      <c r="C40">
        <v>164.61921691894531</v>
      </c>
      <c r="D40">
        <v>4.3899680900120632</v>
      </c>
      <c r="E40">
        <v>1.7161823272705079</v>
      </c>
      <c r="F40">
        <v>10610.917564041376</v>
      </c>
      <c r="G40">
        <v>10579.786932238012</v>
      </c>
      <c r="H40">
        <v>812.2068820981342</v>
      </c>
      <c r="I40">
        <v>1.1903452276308152E-6</v>
      </c>
      <c r="N40" s="17"/>
      <c r="O40" s="17"/>
      <c r="P40" s="17"/>
      <c r="Q40" s="17"/>
      <c r="R40" s="7"/>
      <c r="S40" s="17"/>
      <c r="T40" s="7"/>
      <c r="U40" s="17"/>
      <c r="V40" s="17"/>
      <c r="W40" s="7"/>
    </row>
    <row r="41" spans="2:23" x14ac:dyDescent="0.3">
      <c r="B41" s="35">
        <v>45506</v>
      </c>
      <c r="C41">
        <v>117.70071411132813</v>
      </c>
      <c r="D41">
        <v>4.261347012160055</v>
      </c>
      <c r="E41">
        <v>1.7500568389892579</v>
      </c>
      <c r="F41">
        <v>10613.515514599751</v>
      </c>
      <c r="G41">
        <v>10584.17433310601</v>
      </c>
      <c r="H41">
        <v>788.64774460436183</v>
      </c>
      <c r="I41">
        <v>1.714580847540368E-6</v>
      </c>
      <c r="N41" s="17"/>
      <c r="O41" s="17"/>
      <c r="P41" s="17"/>
      <c r="Q41" s="17"/>
      <c r="R41" s="7"/>
      <c r="S41" s="17"/>
      <c r="T41" s="7"/>
      <c r="U41" s="17"/>
      <c r="V41" s="17"/>
      <c r="W41" s="7"/>
    </row>
    <row r="42" spans="2:23" x14ac:dyDescent="0.3">
      <c r="B42" s="35">
        <v>45506</v>
      </c>
      <c r="C42">
        <v>84.042442321777344</v>
      </c>
      <c r="D42">
        <v>4.1589940789270683</v>
      </c>
      <c r="E42">
        <v>1.7885089874267579</v>
      </c>
      <c r="F42">
        <v>10538.273835137958</v>
      </c>
      <c r="G42">
        <v>10510.522740282646</v>
      </c>
      <c r="H42">
        <v>764.28211437574123</v>
      </c>
      <c r="I42">
        <v>2.4778086827699324E-6</v>
      </c>
      <c r="N42" s="17"/>
      <c r="O42" s="17"/>
      <c r="P42" s="17"/>
      <c r="Q42" s="17"/>
      <c r="R42" s="7"/>
      <c r="S42" s="17"/>
      <c r="T42" s="7"/>
      <c r="U42" s="17"/>
      <c r="V42" s="17"/>
      <c r="W42" s="7"/>
    </row>
    <row r="43" spans="2:23" x14ac:dyDescent="0.3">
      <c r="B43" s="35">
        <v>45506</v>
      </c>
      <c r="C43">
        <v>59.955184936523438</v>
      </c>
      <c r="D43">
        <v>4.4169962137348415</v>
      </c>
      <c r="E43">
        <v>1.8187236785888672</v>
      </c>
      <c r="F43">
        <v>10345.520477119815</v>
      </c>
      <c r="G43">
        <v>10314.793768529593</v>
      </c>
      <c r="H43">
        <v>796.75809077065253</v>
      </c>
      <c r="I43">
        <v>3.3317077759970126E-6</v>
      </c>
      <c r="N43" s="17"/>
      <c r="O43" s="17"/>
      <c r="P43" s="17"/>
      <c r="Q43" s="17"/>
      <c r="R43" s="7"/>
      <c r="S43" s="17"/>
      <c r="T43" s="7"/>
      <c r="U43" s="17"/>
      <c r="V43" s="17"/>
      <c r="W43" s="7"/>
    </row>
    <row r="44" spans="2:23" x14ac:dyDescent="0.3">
      <c r="B44" s="35">
        <v>45506</v>
      </c>
      <c r="C44">
        <v>42.691257476806641</v>
      </c>
      <c r="D44">
        <v>3.6371688217310774</v>
      </c>
      <c r="E44">
        <v>1.8645000457763672</v>
      </c>
      <c r="F44">
        <v>10244.854002348686</v>
      </c>
      <c r="G44">
        <v>10224.218664444941</v>
      </c>
      <c r="H44">
        <v>649.91247953520406</v>
      </c>
      <c r="I44">
        <v>5.7362267196659427E-6</v>
      </c>
      <c r="N44" s="17"/>
      <c r="O44" s="17"/>
      <c r="P44" s="17"/>
      <c r="Q44" s="17"/>
      <c r="R44" s="7"/>
      <c r="S44" s="17"/>
      <c r="T44" s="7"/>
      <c r="U44" s="17"/>
      <c r="V44" s="17"/>
      <c r="W44" s="7"/>
    </row>
    <row r="45" spans="2:23" x14ac:dyDescent="0.3">
      <c r="B45" s="35">
        <v>45506</v>
      </c>
      <c r="C45">
        <v>30.517578125</v>
      </c>
      <c r="D45">
        <v>3.3807702610481201</v>
      </c>
      <c r="E45">
        <v>1.9111919403076172</v>
      </c>
      <c r="F45">
        <v>10115.690708197824</v>
      </c>
      <c r="G45">
        <v>10098.086131314087</v>
      </c>
      <c r="H45">
        <v>596.53582330141205</v>
      </c>
      <c r="I45">
        <v>8.7424576555566641E-6</v>
      </c>
      <c r="N45" s="17"/>
      <c r="O45" s="17"/>
      <c r="P45" s="17"/>
      <c r="Q45" s="17"/>
      <c r="R45" s="7"/>
      <c r="S45" s="17"/>
      <c r="T45" s="7"/>
      <c r="U45" s="17"/>
      <c r="V45" s="17"/>
      <c r="W45" s="7"/>
    </row>
    <row r="46" spans="2:23" x14ac:dyDescent="0.3">
      <c r="B46" s="35">
        <v>45506</v>
      </c>
      <c r="C46">
        <v>21.822626113891602</v>
      </c>
      <c r="D46">
        <v>3.029933166206304</v>
      </c>
      <c r="E46">
        <v>1.9853519439697265</v>
      </c>
      <c r="F46">
        <v>9872.7202136373817</v>
      </c>
      <c r="G46">
        <v>9858.9187083977467</v>
      </c>
      <c r="H46">
        <v>521.84894171499184</v>
      </c>
      <c r="I46">
        <v>1.397553082965448E-5</v>
      </c>
      <c r="N46" s="17"/>
      <c r="O46" s="17"/>
      <c r="P46" s="17"/>
      <c r="Q46" s="17"/>
      <c r="R46" s="7"/>
      <c r="S46" s="17"/>
      <c r="T46" s="7"/>
      <c r="U46" s="17"/>
      <c r="V46" s="17"/>
      <c r="W46" s="7"/>
    </row>
    <row r="47" spans="2:23" x14ac:dyDescent="0.3">
      <c r="B47" s="35">
        <v>45506</v>
      </c>
      <c r="C47">
        <v>15.562748908996582</v>
      </c>
      <c r="D47">
        <v>2.5486727395799624</v>
      </c>
      <c r="E47">
        <v>2.0686649322509765</v>
      </c>
      <c r="F47">
        <v>9619.1126364293359</v>
      </c>
      <c r="G47">
        <v>9609.5974722965493</v>
      </c>
      <c r="H47">
        <v>427.74330239794091</v>
      </c>
      <c r="I47">
        <v>2.3908404943807336E-5</v>
      </c>
      <c r="N47" s="17"/>
      <c r="O47" s="17"/>
      <c r="P47" s="17"/>
      <c r="Q47" s="17"/>
      <c r="R47" s="7"/>
      <c r="S47" s="17"/>
      <c r="T47" s="7"/>
      <c r="U47" s="17"/>
      <c r="V47" s="17"/>
      <c r="W47" s="7"/>
    </row>
    <row r="48" spans="2:23" x14ac:dyDescent="0.3">
      <c r="B48" s="35">
        <v>45506</v>
      </c>
      <c r="C48">
        <v>11.113086700439453</v>
      </c>
      <c r="D48">
        <v>2.0260805646767435</v>
      </c>
      <c r="E48">
        <v>2.1721220016479492</v>
      </c>
      <c r="F48">
        <v>9337.8712705173602</v>
      </c>
      <c r="G48">
        <v>9332.0335837645434</v>
      </c>
      <c r="H48">
        <v>330.13490612804588</v>
      </c>
      <c r="I48">
        <v>4.338044303783417E-5</v>
      </c>
      <c r="N48" s="17"/>
      <c r="O48" s="17"/>
      <c r="P48" s="17"/>
      <c r="Q48" s="17"/>
      <c r="R48" s="7"/>
      <c r="S48" s="17"/>
      <c r="T48" s="7"/>
      <c r="U48" s="17"/>
      <c r="V48" s="17"/>
      <c r="W48" s="7"/>
    </row>
    <row r="49" spans="2:23" x14ac:dyDescent="0.3">
      <c r="B49" s="35">
        <v>45506</v>
      </c>
      <c r="C49">
        <v>7.9395327568054199</v>
      </c>
      <c r="D49">
        <v>1.4601074183072895</v>
      </c>
      <c r="E49">
        <v>2.280156707763672</v>
      </c>
      <c r="F49">
        <v>9037.2815294674747</v>
      </c>
      <c r="G49">
        <v>9034.3472014339131</v>
      </c>
      <c r="H49">
        <v>230.27828121036973</v>
      </c>
      <c r="I49">
        <v>8.705068793234488E-5</v>
      </c>
      <c r="N49" s="17"/>
      <c r="O49" s="17"/>
      <c r="P49" s="17"/>
      <c r="Q49" s="17"/>
      <c r="R49" s="7"/>
      <c r="S49" s="17"/>
      <c r="T49" s="7"/>
      <c r="U49" s="17"/>
      <c r="V49" s="17"/>
      <c r="W49" s="7"/>
    </row>
    <row r="50" spans="2:23" x14ac:dyDescent="0.3">
      <c r="B50" s="35">
        <v>45506</v>
      </c>
      <c r="C50">
        <v>5.6694483757019043</v>
      </c>
      <c r="D50">
        <v>0.73329826230333484</v>
      </c>
      <c r="E50">
        <v>2.396428680419922</v>
      </c>
      <c r="F50">
        <v>8694.3509068488147</v>
      </c>
      <c r="G50">
        <v>8693.6388457050598</v>
      </c>
      <c r="H50">
        <v>111.27134343944454</v>
      </c>
      <c r="I50">
        <v>2.5228765207175718E-4</v>
      </c>
      <c r="N50" s="17"/>
      <c r="O50" s="17"/>
      <c r="P50" s="17"/>
      <c r="Q50" s="17"/>
      <c r="R50" s="7"/>
      <c r="S50" s="17"/>
      <c r="T50" s="7"/>
      <c r="U50" s="17"/>
      <c r="V50" s="17"/>
      <c r="W50" s="7"/>
    </row>
    <row r="51" spans="2:23" x14ac:dyDescent="0.3">
      <c r="B51" s="35">
        <v>45506</v>
      </c>
      <c r="C51">
        <v>4.0500259399414063</v>
      </c>
      <c r="D51">
        <v>4.2973167258109818E-2</v>
      </c>
      <c r="E51">
        <v>2.5236892700195313</v>
      </c>
      <c r="F51">
        <v>8366.7210808604032</v>
      </c>
      <c r="G51">
        <v>8366.7187275742581</v>
      </c>
      <c r="H51">
        <v>6.2752348210619209</v>
      </c>
      <c r="I51">
        <v>6.2622780242309467E-3</v>
      </c>
      <c r="N51" s="17"/>
      <c r="O51" s="17"/>
      <c r="P51" s="17"/>
      <c r="Q51" s="17"/>
      <c r="R51" s="7"/>
      <c r="S51" s="17"/>
      <c r="T51" s="7"/>
      <c r="U51" s="17"/>
      <c r="V51" s="17"/>
      <c r="W51" s="7"/>
    </row>
    <row r="52" spans="2:23" x14ac:dyDescent="0.3">
      <c r="B52" s="35">
        <v>45506</v>
      </c>
      <c r="C52">
        <v>2.8935184478759766</v>
      </c>
      <c r="D52">
        <v>-0.47589959399743398</v>
      </c>
      <c r="E52">
        <v>2.6152442932128905</v>
      </c>
      <c r="F52">
        <v>8071.1044399597331</v>
      </c>
      <c r="G52">
        <v>8070.8260292878585</v>
      </c>
      <c r="H52">
        <v>-67.037942296149581</v>
      </c>
      <c r="I52">
        <v>-8.2048982697650809E-4</v>
      </c>
      <c r="N52" s="17"/>
      <c r="O52" s="17"/>
      <c r="P52" s="17"/>
      <c r="Q52" s="17"/>
      <c r="R52" s="7"/>
      <c r="S52" s="17"/>
      <c r="T52" s="7"/>
      <c r="U52" s="17"/>
      <c r="V52" s="17"/>
      <c r="W52" s="7"/>
    </row>
    <row r="53" spans="2:23" x14ac:dyDescent="0.3">
      <c r="B53" s="35">
        <v>45506</v>
      </c>
      <c r="C53">
        <v>2.0662522315979004</v>
      </c>
      <c r="D53">
        <v>-1.4106827448922052</v>
      </c>
      <c r="E53">
        <v>2.7718019485473633</v>
      </c>
      <c r="F53">
        <v>7602.55977433102</v>
      </c>
      <c r="G53">
        <v>7600.25556807063</v>
      </c>
      <c r="H53">
        <v>-187.16415866163592</v>
      </c>
      <c r="I53">
        <v>-4.1154194867454861E-4</v>
      </c>
      <c r="N53" s="17"/>
      <c r="O53" s="17"/>
      <c r="P53" s="17"/>
      <c r="Q53" s="17"/>
      <c r="R53" s="7"/>
      <c r="S53" s="17"/>
      <c r="T53" s="7"/>
      <c r="U53" s="17"/>
      <c r="V53" s="17"/>
      <c r="W53" s="7"/>
    </row>
    <row r="54" spans="2:23" x14ac:dyDescent="0.3">
      <c r="B54" s="35">
        <v>45506</v>
      </c>
      <c r="C54">
        <v>1.476006031036377</v>
      </c>
      <c r="D54">
        <v>-2.3827903752927084</v>
      </c>
      <c r="E54">
        <v>2.927444076538086</v>
      </c>
      <c r="F54">
        <v>7181.6325522943162</v>
      </c>
      <c r="G54">
        <v>7175.4230470215352</v>
      </c>
      <c r="H54">
        <v>-298.58032829636716</v>
      </c>
      <c r="I54">
        <v>-3.6113602075705208E-4</v>
      </c>
      <c r="N54" s="17"/>
      <c r="O54" s="17"/>
      <c r="P54" s="17"/>
      <c r="Q54" s="17"/>
      <c r="R54" s="7"/>
      <c r="S54" s="17"/>
      <c r="T54" s="7"/>
      <c r="U54" s="17"/>
      <c r="V54" s="17"/>
      <c r="W54" s="7"/>
    </row>
    <row r="55" spans="2:23" x14ac:dyDescent="0.3">
      <c r="B55" s="35">
        <v>45506</v>
      </c>
      <c r="C55">
        <v>1.0541762113571167</v>
      </c>
      <c r="D55">
        <v>-3.5946642588235918</v>
      </c>
      <c r="E55">
        <v>3.1132984161376953</v>
      </c>
      <c r="F55">
        <v>6712.6868683423954</v>
      </c>
      <c r="G55">
        <v>6699.4801371967587</v>
      </c>
      <c r="H55">
        <v>-420.86920025411933</v>
      </c>
      <c r="I55">
        <v>-3.5872345624743515E-4</v>
      </c>
      <c r="N55" s="17"/>
      <c r="O55" s="17"/>
      <c r="P55" s="17"/>
      <c r="Q55" s="17"/>
      <c r="R55" s="7"/>
      <c r="S55" s="17"/>
      <c r="T55" s="7"/>
      <c r="U55" s="17"/>
      <c r="V55" s="17"/>
      <c r="W55" s="7"/>
    </row>
    <row r="56" spans="2:23" x14ac:dyDescent="0.3">
      <c r="B56" s="35">
        <v>45506</v>
      </c>
      <c r="C56">
        <v>0.75301206111907959</v>
      </c>
      <c r="D56">
        <v>-4.7179376057353268</v>
      </c>
      <c r="E56">
        <v>3.3302806854248046</v>
      </c>
      <c r="F56">
        <v>6197.9766246148001</v>
      </c>
      <c r="G56">
        <v>6176.9759303294431</v>
      </c>
      <c r="H56">
        <v>-509.78681368016805</v>
      </c>
      <c r="I56">
        <v>-4.146002900154318E-4</v>
      </c>
      <c r="N56" s="17"/>
      <c r="O56" s="17"/>
      <c r="P56" s="17"/>
      <c r="Q56" s="17"/>
      <c r="R56" s="7"/>
      <c r="S56" s="17"/>
      <c r="T56" s="7"/>
      <c r="U56" s="17"/>
      <c r="V56" s="17"/>
      <c r="W56" s="7"/>
    </row>
    <row r="57" spans="2:23" x14ac:dyDescent="0.3">
      <c r="B57" s="35">
        <v>45506</v>
      </c>
      <c r="C57">
        <v>0.53782874345779419</v>
      </c>
      <c r="D57">
        <v>-5.8352318636331528</v>
      </c>
      <c r="E57">
        <v>3.5747314453125001</v>
      </c>
      <c r="F57">
        <v>5611.9920054966633</v>
      </c>
      <c r="G57">
        <v>5582.9127955379345</v>
      </c>
      <c r="H57">
        <v>-570.56023974446703</v>
      </c>
      <c r="I57">
        <v>-5.1865028267286391E-4</v>
      </c>
      <c r="N57" s="17"/>
      <c r="O57" s="17"/>
      <c r="P57" s="17"/>
      <c r="Q57" s="17"/>
      <c r="R57" s="7"/>
      <c r="S57" s="17"/>
      <c r="T57" s="7"/>
      <c r="U57" s="17"/>
      <c r="V57" s="17"/>
      <c r="W57" s="7"/>
    </row>
    <row r="58" spans="2:23" x14ac:dyDescent="0.3">
      <c r="B58" s="35">
        <v>45506</v>
      </c>
      <c r="C58">
        <v>0.38417091965675354</v>
      </c>
      <c r="D58">
        <v>-6.8696923533085563</v>
      </c>
      <c r="E58">
        <v>3.8347457885742187</v>
      </c>
      <c r="F58">
        <v>5054.1581586158691</v>
      </c>
      <c r="G58">
        <v>5017.8731017739183</v>
      </c>
      <c r="H58">
        <v>-604.53637342772663</v>
      </c>
      <c r="I58">
        <v>-6.8528812780999386E-4</v>
      </c>
      <c r="N58" s="17"/>
      <c r="O58" s="17"/>
      <c r="P58" s="17"/>
      <c r="Q58" s="17"/>
      <c r="R58" s="7"/>
      <c r="S58" s="17"/>
      <c r="T58" s="7"/>
      <c r="U58" s="17"/>
      <c r="V58" s="17"/>
      <c r="W58" s="7"/>
    </row>
    <row r="59" spans="2:23" x14ac:dyDescent="0.3">
      <c r="B59" s="35">
        <v>45506</v>
      </c>
      <c r="C59">
        <v>0.27440202236175537</v>
      </c>
      <c r="D59">
        <v>-6.9347920977238813</v>
      </c>
      <c r="E59">
        <v>4.1963840484619137</v>
      </c>
      <c r="F59">
        <v>4372.8532949744222</v>
      </c>
      <c r="G59">
        <v>4340.8624072350631</v>
      </c>
      <c r="H59">
        <v>-527.97679951118539</v>
      </c>
      <c r="I59">
        <v>-1.0985453364080529E-3</v>
      </c>
      <c r="N59" s="17"/>
      <c r="O59" s="17"/>
      <c r="P59" s="17"/>
      <c r="Q59" s="17"/>
      <c r="R59" s="7"/>
      <c r="S59" s="17"/>
      <c r="T59" s="7"/>
      <c r="U59" s="17"/>
      <c r="V59" s="17"/>
      <c r="W59" s="7"/>
    </row>
    <row r="60" spans="2:23" x14ac:dyDescent="0.3">
      <c r="B60" s="35">
        <v>45506</v>
      </c>
      <c r="C60">
        <v>0.19600340723991394</v>
      </c>
      <c r="D60">
        <v>-7.1881599789475707</v>
      </c>
      <c r="E60">
        <v>4.5671772003173832</v>
      </c>
      <c r="F60">
        <v>3861.2817992916675</v>
      </c>
      <c r="G60">
        <v>3830.9343635520568</v>
      </c>
      <c r="H60">
        <v>-483.1552914923887</v>
      </c>
      <c r="I60">
        <v>-1.6806209397872375E-3</v>
      </c>
      <c r="N60" s="17"/>
      <c r="O60" s="17"/>
      <c r="P60" s="17"/>
      <c r="Q60" s="17"/>
      <c r="R60" s="7"/>
      <c r="S60" s="17"/>
      <c r="T60" s="7"/>
      <c r="U60" s="17"/>
      <c r="V60" s="17"/>
      <c r="W60" s="7"/>
    </row>
    <row r="61" spans="2:23" x14ac:dyDescent="0.3">
      <c r="B61" s="35">
        <v>45506</v>
      </c>
      <c r="C61">
        <v>0.14000143110752106</v>
      </c>
      <c r="D61">
        <v>-7.7609939199592866</v>
      </c>
      <c r="E61">
        <v>5.1952384948730472</v>
      </c>
      <c r="F61">
        <v>2798.3884556628591</v>
      </c>
      <c r="G61">
        <v>2772.7552284236808</v>
      </c>
      <c r="H61">
        <v>-377.89733002007699</v>
      </c>
      <c r="I61">
        <v>-3.0082493605747261E-3</v>
      </c>
      <c r="N61" s="17"/>
      <c r="O61" s="17"/>
      <c r="P61" s="17"/>
      <c r="Q61" s="17"/>
      <c r="R61" s="7"/>
      <c r="S61" s="17"/>
      <c r="T61" s="7"/>
      <c r="U61" s="17"/>
      <c r="V61" s="17"/>
      <c r="W61" s="7"/>
    </row>
    <row r="62" spans="2:23" x14ac:dyDescent="0.3">
      <c r="B62" s="35">
        <v>45506</v>
      </c>
      <c r="C62">
        <v>0.10000128298997879</v>
      </c>
      <c r="D62">
        <v>-5.9330450418422203</v>
      </c>
      <c r="E62">
        <v>5.7051967620849613</v>
      </c>
      <c r="F62">
        <v>2845.796764387615</v>
      </c>
      <c r="G62">
        <v>2830.5528744611056</v>
      </c>
      <c r="H62">
        <v>-294.15922402500075</v>
      </c>
      <c r="I62">
        <v>-5.4104338119479066E-3</v>
      </c>
      <c r="N62" s="17"/>
      <c r="O62" s="17"/>
      <c r="P62" s="17"/>
      <c r="Q62" s="17"/>
      <c r="R62" s="7"/>
      <c r="S62" s="17"/>
      <c r="T62" s="7"/>
      <c r="U62" s="17"/>
      <c r="V62" s="17"/>
      <c r="W62" s="7"/>
    </row>
    <row r="63" spans="2:23" x14ac:dyDescent="0.3">
      <c r="N63" s="17"/>
      <c r="O63" s="17"/>
      <c r="P63" s="17"/>
      <c r="Q63" s="17"/>
      <c r="R63" s="7"/>
      <c r="S63" s="17"/>
      <c r="T63" s="7"/>
      <c r="U63" s="17"/>
      <c r="V63" s="17"/>
      <c r="W63" s="7"/>
    </row>
    <row r="64" spans="2:23" x14ac:dyDescent="0.3">
      <c r="N64" s="17"/>
      <c r="O64" s="17"/>
      <c r="P64" s="17"/>
      <c r="Q64" s="17"/>
      <c r="R64" s="7"/>
      <c r="S64" s="17"/>
      <c r="T64" s="7"/>
      <c r="U64" s="17"/>
      <c r="V64" s="17"/>
      <c r="W64" s="7"/>
    </row>
    <row r="65" spans="14:23" x14ac:dyDescent="0.3">
      <c r="N65" s="17"/>
      <c r="O65" s="17"/>
      <c r="P65" s="17"/>
      <c r="Q65" s="17"/>
      <c r="R65" s="7"/>
      <c r="S65" s="17"/>
      <c r="T65" s="7"/>
      <c r="U65" s="17"/>
      <c r="V65" s="17"/>
      <c r="W65" s="7"/>
    </row>
    <row r="66" spans="14:23" x14ac:dyDescent="0.3">
      <c r="N66" s="17"/>
      <c r="O66" s="17"/>
      <c r="P66" s="17"/>
      <c r="Q66" s="17"/>
      <c r="R66" s="7"/>
      <c r="S66" s="17"/>
      <c r="T66" s="7"/>
      <c r="U66" s="17"/>
      <c r="V66" s="17"/>
      <c r="W66" s="7"/>
    </row>
    <row r="67" spans="14:23" x14ac:dyDescent="0.3">
      <c r="N67" s="17"/>
      <c r="O67" s="17"/>
      <c r="P67" s="17"/>
      <c r="Q67" s="17"/>
      <c r="R67" s="7"/>
      <c r="S67" s="17"/>
      <c r="T67" s="7"/>
      <c r="U67" s="17"/>
      <c r="V67" s="17"/>
      <c r="W67" s="7"/>
    </row>
    <row r="68" spans="14:23" x14ac:dyDescent="0.3">
      <c r="N68" s="17"/>
      <c r="O68" s="17"/>
      <c r="P68" s="17"/>
      <c r="Q68" s="17"/>
      <c r="R68" s="7"/>
      <c r="S68" s="17"/>
      <c r="T68" s="7"/>
      <c r="U68" s="17"/>
      <c r="V68" s="17"/>
      <c r="W68" s="7"/>
    </row>
    <row r="69" spans="14:23" x14ac:dyDescent="0.3">
      <c r="N69" s="17"/>
      <c r="O69" s="17"/>
      <c r="P69" s="17"/>
      <c r="Q69" s="17"/>
      <c r="R69" s="7"/>
      <c r="S69" s="17"/>
      <c r="T69" s="7"/>
      <c r="U69" s="17"/>
      <c r="V69" s="17"/>
      <c r="W69" s="7"/>
    </row>
    <row r="70" spans="14:23" x14ac:dyDescent="0.3">
      <c r="N70" s="17"/>
      <c r="O70" s="17"/>
      <c r="P70" s="17"/>
      <c r="Q70" s="17"/>
      <c r="R70" s="7"/>
      <c r="S70" s="17"/>
      <c r="T70" s="7"/>
      <c r="U70" s="17"/>
      <c r="V70" s="17"/>
      <c r="W70" s="7"/>
    </row>
    <row r="71" spans="14:23" x14ac:dyDescent="0.3">
      <c r="N71" s="17"/>
      <c r="O71" s="17"/>
      <c r="P71" s="17"/>
      <c r="Q71" s="17"/>
      <c r="R71" s="7"/>
      <c r="S71" s="17"/>
      <c r="T71" s="7"/>
      <c r="U71" s="17"/>
      <c r="V71" s="17"/>
      <c r="W71" s="7"/>
    </row>
    <row r="72" spans="14:23" x14ac:dyDescent="0.3">
      <c r="N72" s="17"/>
      <c r="O72" s="17"/>
      <c r="P72" s="17"/>
      <c r="Q72" s="17"/>
      <c r="R72" s="7"/>
      <c r="S72" s="17"/>
      <c r="T72" s="7"/>
      <c r="U72" s="17"/>
      <c r="V72" s="17"/>
      <c r="W72" s="7"/>
    </row>
    <row r="73" spans="14:23" x14ac:dyDescent="0.3">
      <c r="N73" s="17"/>
      <c r="O73" s="17"/>
      <c r="P73" s="17"/>
      <c r="Q73" s="17"/>
      <c r="R73" s="7"/>
      <c r="S73" s="17"/>
      <c r="T73" s="7"/>
      <c r="U73" s="17"/>
      <c r="V73" s="17"/>
      <c r="W73" s="7"/>
    </row>
    <row r="74" spans="14:23" x14ac:dyDescent="0.3">
      <c r="N74" s="17"/>
      <c r="O74" s="17"/>
      <c r="P74" s="17"/>
      <c r="Q74" s="17"/>
      <c r="R74" s="7"/>
      <c r="S74" s="17"/>
      <c r="T74" s="7"/>
      <c r="U74" s="17"/>
      <c r="V74" s="17"/>
      <c r="W74" s="7"/>
    </row>
    <row r="75" spans="14:23" x14ac:dyDescent="0.3">
      <c r="N75" s="17"/>
      <c r="O75" s="17"/>
      <c r="P75" s="17"/>
      <c r="Q75" s="17"/>
      <c r="R75" s="7"/>
      <c r="S75" s="17"/>
      <c r="T75" s="7"/>
      <c r="U75" s="17"/>
      <c r="V75" s="17"/>
      <c r="W75" s="7"/>
    </row>
    <row r="76" spans="14:23" x14ac:dyDescent="0.3">
      <c r="N76" s="17"/>
      <c r="O76" s="17"/>
      <c r="P76" s="17"/>
      <c r="Q76" s="17"/>
      <c r="R76" s="7"/>
      <c r="S76" s="17"/>
      <c r="T76" s="7"/>
      <c r="U76" s="17"/>
      <c r="V76" s="17"/>
      <c r="W76" s="7"/>
    </row>
    <row r="77" spans="14:23" x14ac:dyDescent="0.3">
      <c r="N77" s="17"/>
      <c r="O77" s="17"/>
      <c r="P77" s="17"/>
      <c r="Q77" s="17"/>
      <c r="R77" s="7"/>
      <c r="S77" s="17"/>
      <c r="T77" s="7"/>
      <c r="U77" s="17"/>
      <c r="V77" s="17"/>
      <c r="W77" s="7"/>
    </row>
    <row r="78" spans="14:23" x14ac:dyDescent="0.3">
      <c r="N78" s="17"/>
      <c r="O78" s="17"/>
      <c r="P78" s="17"/>
      <c r="Q78" s="17"/>
      <c r="R78" s="7"/>
      <c r="S78" s="17"/>
      <c r="T78" s="7"/>
      <c r="U78" s="17"/>
      <c r="V78" s="17"/>
      <c r="W78" s="7"/>
    </row>
    <row r="79" spans="14:23" x14ac:dyDescent="0.3">
      <c r="N79" s="17"/>
      <c r="O79" s="17"/>
      <c r="P79" s="17"/>
      <c r="Q79" s="17"/>
      <c r="R79" s="7"/>
      <c r="S79" s="17"/>
      <c r="T79" s="7"/>
      <c r="U79" s="17"/>
      <c r="V79" s="17"/>
      <c r="W79" s="7"/>
    </row>
    <row r="80" spans="14:23" x14ac:dyDescent="0.3">
      <c r="N80" s="17"/>
      <c r="O80" s="17"/>
      <c r="P80" s="17"/>
      <c r="Q80" s="17"/>
      <c r="R80" s="7"/>
      <c r="S80" s="17"/>
      <c r="T80" s="7"/>
      <c r="U80" s="17"/>
      <c r="V80" s="17"/>
      <c r="W80" s="7"/>
    </row>
    <row r="81" spans="14:23" x14ac:dyDescent="0.3">
      <c r="N81" s="17"/>
      <c r="O81" s="17"/>
      <c r="P81" s="17"/>
      <c r="Q81" s="17"/>
      <c r="R81" s="7"/>
      <c r="S81" s="17"/>
      <c r="T81" s="7"/>
      <c r="U81" s="17"/>
      <c r="V81" s="17"/>
      <c r="W81" s="7"/>
    </row>
    <row r="82" spans="14:23" x14ac:dyDescent="0.3">
      <c r="N82" s="17"/>
      <c r="O82" s="17"/>
      <c r="P82" s="17"/>
      <c r="Q82" s="17"/>
      <c r="R82" s="7"/>
      <c r="S82" s="17"/>
      <c r="T82" s="7"/>
      <c r="U82" s="17"/>
      <c r="V82" s="17"/>
      <c r="W82" s="7"/>
    </row>
    <row r="83" spans="14:23" x14ac:dyDescent="0.3">
      <c r="N83" s="17"/>
      <c r="O83" s="17"/>
      <c r="P83" s="17"/>
      <c r="Q83" s="17"/>
      <c r="R83" s="7"/>
      <c r="S83" s="17"/>
      <c r="T83" s="7"/>
      <c r="U83" s="17"/>
      <c r="V83" s="17"/>
      <c r="W83" s="7"/>
    </row>
    <row r="84" spans="14:23" x14ac:dyDescent="0.3">
      <c r="N84" s="17"/>
      <c r="O84" s="17"/>
      <c r="P84" s="17"/>
      <c r="Q84" s="17"/>
      <c r="R84" s="7"/>
      <c r="S84" s="17"/>
      <c r="T84" s="7"/>
      <c r="U84" s="17"/>
      <c r="V84" s="17"/>
      <c r="W84" s="7"/>
    </row>
    <row r="85" spans="14:23" x14ac:dyDescent="0.3">
      <c r="N85" s="17"/>
      <c r="O85" s="17"/>
      <c r="P85" s="17"/>
      <c r="Q85" s="17"/>
      <c r="R85" s="7"/>
      <c r="S85" s="17"/>
      <c r="T85" s="7"/>
      <c r="U85" s="17"/>
      <c r="V85" s="17"/>
      <c r="W85" s="7"/>
    </row>
    <row r="86" spans="14:23" x14ac:dyDescent="0.3">
      <c r="N86" s="17"/>
      <c r="O86" s="17"/>
      <c r="P86" s="17"/>
      <c r="Q86" s="17"/>
      <c r="R86" s="7"/>
      <c r="S86" s="17"/>
      <c r="T86" s="7"/>
      <c r="U86" s="17"/>
      <c r="V86" s="17"/>
      <c r="W86" s="7"/>
    </row>
    <row r="87" spans="14:23" x14ac:dyDescent="0.3">
      <c r="N87" s="17"/>
      <c r="O87" s="17"/>
      <c r="P87" s="17"/>
      <c r="Q87" s="17"/>
      <c r="R87" s="7"/>
      <c r="S87" s="17"/>
      <c r="T87" s="7"/>
      <c r="U87" s="17"/>
      <c r="V87" s="17"/>
      <c r="W87" s="7"/>
    </row>
    <row r="88" spans="14:23" x14ac:dyDescent="0.3">
      <c r="N88" s="17"/>
      <c r="O88" s="17"/>
      <c r="P88" s="17"/>
      <c r="Q88" s="17"/>
      <c r="R88" s="7"/>
      <c r="S88" s="17"/>
      <c r="T88" s="7"/>
      <c r="U88" s="17"/>
      <c r="V88" s="17"/>
      <c r="W88" s="7"/>
    </row>
    <row r="89" spans="14:23" x14ac:dyDescent="0.3">
      <c r="N89" s="17"/>
      <c r="O89" s="17"/>
      <c r="P89" s="17"/>
      <c r="Q89" s="17"/>
      <c r="R89" s="7"/>
      <c r="S89" s="17"/>
      <c r="T89" s="7"/>
      <c r="U89" s="17"/>
      <c r="V89" s="17"/>
      <c r="W89" s="7"/>
    </row>
    <row r="90" spans="14:23" x14ac:dyDescent="0.3">
      <c r="N90" s="17"/>
      <c r="O90" s="17"/>
      <c r="P90" s="17"/>
      <c r="Q90" s="17"/>
      <c r="R90" s="7"/>
      <c r="S90" s="17"/>
      <c r="T90" s="7"/>
      <c r="U90" s="17"/>
      <c r="V90" s="17"/>
      <c r="W90" s="7"/>
    </row>
    <row r="91" spans="14:23" x14ac:dyDescent="0.3">
      <c r="N91" s="17"/>
      <c r="O91" s="17"/>
      <c r="P91" s="17"/>
      <c r="Q91" s="17"/>
      <c r="R91" s="7"/>
      <c r="S91" s="17"/>
      <c r="T91" s="7"/>
      <c r="U91" s="17"/>
      <c r="V91" s="17"/>
      <c r="W91" s="7"/>
    </row>
    <row r="92" spans="14:23" x14ac:dyDescent="0.3">
      <c r="N92" s="17"/>
      <c r="O92" s="17"/>
      <c r="P92" s="17"/>
      <c r="Q92" s="17"/>
      <c r="R92" s="7"/>
      <c r="S92" s="17"/>
      <c r="T92" s="7"/>
      <c r="U92" s="17"/>
      <c r="V92" s="17"/>
      <c r="W92" s="7"/>
    </row>
    <row r="93" spans="14:23" x14ac:dyDescent="0.3">
      <c r="N93" s="17"/>
      <c r="O93" s="17"/>
      <c r="P93" s="17"/>
      <c r="Q93" s="17"/>
      <c r="R93" s="7"/>
      <c r="S93" s="17"/>
      <c r="T93" s="7"/>
      <c r="U93" s="17"/>
      <c r="V93" s="17"/>
      <c r="W93" s="7"/>
    </row>
    <row r="94" spans="14:23" x14ac:dyDescent="0.3">
      <c r="N94" s="17"/>
      <c r="O94" s="17"/>
      <c r="P94" s="17"/>
      <c r="Q94" s="17"/>
      <c r="R94" s="7"/>
      <c r="S94" s="17"/>
      <c r="T94" s="7"/>
      <c r="U94" s="17"/>
      <c r="V94" s="17"/>
      <c r="W94" s="7"/>
    </row>
    <row r="95" spans="14:23" x14ac:dyDescent="0.3">
      <c r="N95" s="17"/>
      <c r="O95" s="17"/>
      <c r="P95" s="17"/>
      <c r="Q95" s="17"/>
      <c r="R95" s="7"/>
      <c r="S95" s="17"/>
      <c r="T95" s="7"/>
      <c r="U95" s="17"/>
      <c r="V95" s="17"/>
      <c r="W95" s="7"/>
    </row>
    <row r="96" spans="14:23" x14ac:dyDescent="0.3">
      <c r="N96" s="17"/>
      <c r="O96" s="17"/>
      <c r="P96" s="17"/>
      <c r="Q96" s="17"/>
      <c r="R96" s="7"/>
      <c r="S96" s="17"/>
      <c r="T96" s="7"/>
      <c r="U96" s="17"/>
      <c r="V96" s="17"/>
      <c r="W96" s="7"/>
    </row>
    <row r="97" spans="14:23" x14ac:dyDescent="0.3">
      <c r="N97" s="17"/>
      <c r="O97" s="17"/>
      <c r="P97" s="17"/>
      <c r="Q97" s="17"/>
      <c r="R97" s="7"/>
      <c r="S97" s="17"/>
      <c r="T97" s="7"/>
      <c r="U97" s="17"/>
      <c r="V97" s="17"/>
      <c r="W97" s="7"/>
    </row>
    <row r="98" spans="14:23" x14ac:dyDescent="0.3">
      <c r="N98" s="17"/>
      <c r="O98" s="17"/>
      <c r="P98" s="17"/>
      <c r="Q98" s="17"/>
      <c r="R98" s="7"/>
      <c r="S98" s="17"/>
      <c r="T98" s="7"/>
      <c r="U98" s="17"/>
      <c r="V98" s="17"/>
      <c r="W98" s="7"/>
    </row>
    <row r="99" spans="14:23" x14ac:dyDescent="0.3">
      <c r="N99" s="17"/>
      <c r="O99" s="17"/>
      <c r="P99" s="17"/>
      <c r="Q99" s="17"/>
      <c r="R99" s="7"/>
      <c r="S99" s="17"/>
      <c r="T99" s="7"/>
      <c r="U99" s="17"/>
      <c r="V99" s="17"/>
      <c r="W99" s="7"/>
    </row>
    <row r="100" spans="14:23" x14ac:dyDescent="0.3">
      <c r="N100" s="17"/>
      <c r="O100" s="17"/>
      <c r="P100" s="17"/>
      <c r="Q100" s="17"/>
      <c r="R100" s="7"/>
      <c r="S100" s="17"/>
      <c r="T100" s="7"/>
      <c r="U100" s="17"/>
      <c r="V100" s="17"/>
      <c r="W100" s="7"/>
    </row>
    <row r="101" spans="14:23" x14ac:dyDescent="0.3">
      <c r="N101" s="17"/>
      <c r="O101" s="17"/>
      <c r="P101" s="17"/>
      <c r="Q101" s="17"/>
      <c r="R101" s="7"/>
      <c r="S101" s="17"/>
      <c r="T101" s="7"/>
      <c r="U101" s="17"/>
      <c r="V101" s="17"/>
      <c r="W101" s="7"/>
    </row>
    <row r="102" spans="14:23" x14ac:dyDescent="0.3">
      <c r="N102" s="17"/>
      <c r="O102" s="17"/>
      <c r="P102" s="17"/>
      <c r="Q102" s="17"/>
      <c r="R102" s="7"/>
      <c r="S102" s="17"/>
      <c r="T102" s="7"/>
      <c r="U102" s="17"/>
      <c r="V102" s="17"/>
      <c r="W102" s="7"/>
    </row>
    <row r="103" spans="14:23" x14ac:dyDescent="0.3">
      <c r="N103" s="17"/>
      <c r="O103" s="17"/>
      <c r="P103" s="17"/>
      <c r="Q103" s="17"/>
      <c r="R103" s="7"/>
      <c r="S103" s="17"/>
      <c r="T103" s="7"/>
      <c r="U103" s="17"/>
      <c r="V103" s="17"/>
      <c r="W103" s="7"/>
    </row>
    <row r="104" spans="14:23" x14ac:dyDescent="0.3">
      <c r="N104" s="17"/>
      <c r="O104" s="17"/>
      <c r="P104" s="17"/>
      <c r="Q104" s="17"/>
      <c r="R104" s="7"/>
      <c r="S104" s="17"/>
      <c r="T104" s="7"/>
      <c r="U104" s="17"/>
      <c r="V104" s="17"/>
      <c r="W104" s="7"/>
    </row>
    <row r="105" spans="14:23" x14ac:dyDescent="0.3">
      <c r="N105" s="17"/>
      <c r="O105" s="17"/>
      <c r="P105" s="17"/>
      <c r="Q105" s="17"/>
      <c r="R105" s="7"/>
      <c r="S105" s="17"/>
      <c r="T105" s="7"/>
      <c r="U105" s="17"/>
      <c r="V105" s="17"/>
      <c r="W105" s="7"/>
    </row>
    <row r="106" spans="14:23" x14ac:dyDescent="0.3">
      <c r="N106" s="17"/>
      <c r="O106" s="17"/>
      <c r="P106" s="17"/>
      <c r="Q106" s="17"/>
      <c r="R106" s="7"/>
      <c r="S106" s="17"/>
      <c r="T106" s="7"/>
      <c r="U106" s="17"/>
      <c r="V106" s="17"/>
      <c r="W106" s="7"/>
    </row>
    <row r="107" spans="14:23" x14ac:dyDescent="0.3">
      <c r="N107" s="17"/>
      <c r="O107" s="17"/>
      <c r="P107" s="17"/>
      <c r="Q107" s="17"/>
      <c r="R107" s="7"/>
      <c r="S107" s="17"/>
      <c r="T107" s="7"/>
      <c r="U107" s="17"/>
      <c r="V107" s="17"/>
      <c r="W107" s="7"/>
    </row>
    <row r="108" spans="14:23" x14ac:dyDescent="0.3">
      <c r="N108" s="17"/>
      <c r="O108" s="17"/>
      <c r="P108" s="17"/>
      <c r="Q108" s="17"/>
      <c r="R108" s="7"/>
      <c r="S108" s="17"/>
      <c r="T108" s="7"/>
      <c r="U108" s="17"/>
      <c r="V108" s="17"/>
      <c r="W108" s="7"/>
    </row>
    <row r="109" spans="14:23" x14ac:dyDescent="0.3">
      <c r="N109" s="17"/>
      <c r="O109" s="17"/>
      <c r="P109" s="17"/>
      <c r="Q109" s="17"/>
      <c r="R109" s="7"/>
      <c r="S109" s="17"/>
      <c r="T109" s="7"/>
      <c r="U109" s="17"/>
      <c r="V109" s="17"/>
      <c r="W109" s="7"/>
    </row>
    <row r="110" spans="14:23" x14ac:dyDescent="0.3">
      <c r="N110" s="17"/>
      <c r="O110" s="17"/>
      <c r="P110" s="17"/>
      <c r="Q110" s="17"/>
      <c r="R110" s="7"/>
      <c r="S110" s="17"/>
      <c r="T110" s="7"/>
      <c r="U110" s="17"/>
      <c r="V110" s="17"/>
      <c r="W110" s="7"/>
    </row>
    <row r="111" spans="14:23" x14ac:dyDescent="0.3">
      <c r="N111" s="17"/>
      <c r="O111" s="17"/>
      <c r="P111" s="17"/>
      <c r="Q111" s="17"/>
      <c r="R111" s="7"/>
      <c r="S111" s="17"/>
      <c r="T111" s="7"/>
      <c r="U111" s="17"/>
      <c r="V111" s="17"/>
      <c r="W111" s="7"/>
    </row>
    <row r="112" spans="14:23" x14ac:dyDescent="0.3">
      <c r="N112" s="17"/>
      <c r="O112" s="17"/>
      <c r="P112" s="17"/>
      <c r="Q112" s="17"/>
      <c r="R112" s="7"/>
      <c r="S112" s="17"/>
      <c r="T112" s="7"/>
      <c r="U112" s="17"/>
      <c r="V112" s="17"/>
      <c r="W112" s="7"/>
    </row>
    <row r="113" spans="14:23" x14ac:dyDescent="0.3">
      <c r="N113" s="17"/>
      <c r="O113" s="17"/>
      <c r="P113" s="17"/>
      <c r="Q113" s="17"/>
      <c r="R113" s="7"/>
      <c r="S113" s="17"/>
      <c r="T113" s="7"/>
      <c r="U113" s="17"/>
      <c r="V113" s="17"/>
      <c r="W113" s="7"/>
    </row>
    <row r="114" spans="14:23" x14ac:dyDescent="0.3">
      <c r="N114" s="17"/>
      <c r="O114" s="17"/>
      <c r="P114" s="17"/>
      <c r="Q114" s="17"/>
      <c r="R114" s="7"/>
      <c r="S114" s="17"/>
      <c r="T114" s="7"/>
      <c r="U114" s="17"/>
      <c r="V114" s="17"/>
      <c r="W114" s="7"/>
    </row>
    <row r="115" spans="14:23" x14ac:dyDescent="0.3">
      <c r="N115" s="17"/>
      <c r="O115" s="17"/>
      <c r="P115" s="17"/>
      <c r="Q115" s="17"/>
      <c r="R115" s="7"/>
      <c r="S115" s="17"/>
      <c r="T115" s="7"/>
      <c r="U115" s="17"/>
      <c r="V115" s="17"/>
      <c r="W115" s="7"/>
    </row>
    <row r="116" spans="14:23" x14ac:dyDescent="0.3">
      <c r="N116" s="17"/>
      <c r="O116" s="17"/>
      <c r="P116" s="17"/>
      <c r="Q116" s="17"/>
      <c r="R116" s="7"/>
      <c r="S116" s="17"/>
      <c r="T116" s="7"/>
      <c r="U116" s="17"/>
      <c r="V116" s="17"/>
      <c r="W116" s="7"/>
    </row>
    <row r="117" spans="14:23" x14ac:dyDescent="0.3">
      <c r="N117" s="17"/>
      <c r="O117" s="17"/>
      <c r="P117" s="17"/>
      <c r="Q117" s="17"/>
      <c r="R117" s="7"/>
      <c r="S117" s="17"/>
      <c r="T117" s="7"/>
      <c r="U117" s="17"/>
      <c r="V117" s="17"/>
      <c r="W117" s="7"/>
    </row>
    <row r="118" spans="14:23" x14ac:dyDescent="0.3">
      <c r="N118" s="17"/>
      <c r="O118" s="17"/>
      <c r="P118" s="17"/>
      <c r="Q118" s="17"/>
      <c r="R118" s="7"/>
      <c r="S118" s="17"/>
      <c r="T118" s="7"/>
      <c r="U118" s="17"/>
      <c r="V118" s="17"/>
      <c r="W118" s="7"/>
    </row>
    <row r="119" spans="14:23" x14ac:dyDescent="0.3">
      <c r="N119" s="17"/>
      <c r="O119" s="17"/>
      <c r="P119" s="17"/>
      <c r="Q119" s="17"/>
      <c r="R119" s="7"/>
      <c r="S119" s="17"/>
      <c r="T119" s="7"/>
      <c r="U119" s="17"/>
      <c r="V119" s="17"/>
      <c r="W119" s="7"/>
    </row>
    <row r="120" spans="14:23" x14ac:dyDescent="0.3">
      <c r="N120" s="17"/>
      <c r="O120" s="17"/>
      <c r="P120" s="17"/>
      <c r="Q120" s="17"/>
      <c r="R120" s="7"/>
      <c r="S120" s="17"/>
      <c r="T120" s="7"/>
      <c r="U120" s="17"/>
      <c r="V120" s="17"/>
      <c r="W120" s="7"/>
    </row>
    <row r="121" spans="14:23" x14ac:dyDescent="0.3">
      <c r="N121" s="17"/>
      <c r="O121" s="17"/>
      <c r="P121" s="17"/>
      <c r="Q121" s="17"/>
      <c r="R121" s="7"/>
      <c r="S121" s="17"/>
      <c r="T121" s="7"/>
      <c r="U121" s="17"/>
      <c r="V121" s="17"/>
      <c r="W121" s="7"/>
    </row>
    <row r="122" spans="14:23" x14ac:dyDescent="0.3">
      <c r="N122" s="17"/>
      <c r="O122" s="17"/>
      <c r="P122" s="17"/>
      <c r="Q122" s="17"/>
      <c r="R122" s="7"/>
      <c r="S122" s="17"/>
      <c r="T122" s="7"/>
      <c r="U122" s="17"/>
      <c r="V122" s="17"/>
      <c r="W122" s="7"/>
    </row>
    <row r="123" spans="14:23" x14ac:dyDescent="0.3">
      <c r="N123" s="17"/>
      <c r="O123" s="17"/>
      <c r="P123" s="17"/>
      <c r="Q123" s="17"/>
      <c r="R123" s="7"/>
      <c r="S123" s="17"/>
      <c r="T123" s="7"/>
      <c r="U123" s="17"/>
      <c r="V123" s="17"/>
      <c r="W123" s="7"/>
    </row>
    <row r="124" spans="14:23" x14ac:dyDescent="0.3">
      <c r="N124" s="17"/>
      <c r="O124" s="17"/>
      <c r="P124" s="17"/>
      <c r="Q124" s="17"/>
      <c r="R124" s="7"/>
      <c r="S124" s="17"/>
      <c r="T124" s="7"/>
      <c r="U124" s="17"/>
      <c r="V124" s="17"/>
      <c r="W124" s="7"/>
    </row>
    <row r="125" spans="14:23" x14ac:dyDescent="0.3">
      <c r="N125" s="17"/>
      <c r="O125" s="17"/>
      <c r="P125" s="17"/>
      <c r="Q125" s="17"/>
      <c r="R125" s="7"/>
      <c r="S125" s="17"/>
      <c r="T125" s="7"/>
      <c r="U125" s="17"/>
      <c r="V125" s="17"/>
      <c r="W125" s="7"/>
    </row>
    <row r="126" spans="14:23" x14ac:dyDescent="0.3">
      <c r="N126" s="17"/>
      <c r="O126" s="17"/>
      <c r="P126" s="17"/>
      <c r="Q126" s="17"/>
      <c r="R126" s="7"/>
      <c r="S126" s="17"/>
      <c r="T126" s="7"/>
      <c r="U126" s="17"/>
      <c r="V126" s="17"/>
      <c r="W126" s="7"/>
    </row>
    <row r="127" spans="14:23" x14ac:dyDescent="0.3">
      <c r="N127" s="17"/>
      <c r="O127" s="17"/>
      <c r="P127" s="17"/>
      <c r="Q127" s="17"/>
      <c r="R127" s="7"/>
      <c r="S127" s="17"/>
      <c r="T127" s="7"/>
      <c r="U127" s="17"/>
      <c r="V127" s="17"/>
      <c r="W127" s="7"/>
    </row>
    <row r="128" spans="14:23" x14ac:dyDescent="0.3">
      <c r="N128" s="17"/>
      <c r="O128" s="17"/>
      <c r="P128" s="17"/>
      <c r="Q128" s="17"/>
      <c r="R128" s="7"/>
      <c r="S128" s="17"/>
      <c r="T128" s="7"/>
      <c r="U128" s="17"/>
      <c r="V128" s="17"/>
      <c r="W128" s="7"/>
    </row>
    <row r="129" spans="14:23" x14ac:dyDescent="0.3">
      <c r="N129" s="17"/>
      <c r="O129" s="17"/>
      <c r="P129" s="17"/>
      <c r="Q129" s="17"/>
      <c r="R129" s="7"/>
      <c r="S129" s="17"/>
      <c r="T129" s="7"/>
      <c r="U129" s="17"/>
      <c r="V129" s="17"/>
      <c r="W129" s="7"/>
    </row>
    <row r="130" spans="14:23" x14ac:dyDescent="0.3">
      <c r="N130" s="17"/>
      <c r="O130" s="17"/>
      <c r="P130" s="17"/>
      <c r="Q130" s="17"/>
      <c r="R130" s="7"/>
      <c r="S130" s="17"/>
      <c r="T130" s="7"/>
      <c r="U130" s="17"/>
      <c r="V130" s="17"/>
      <c r="W130" s="7"/>
    </row>
    <row r="131" spans="14:23" x14ac:dyDescent="0.3">
      <c r="N131" s="17"/>
      <c r="O131" s="17"/>
      <c r="P131" s="17"/>
      <c r="Q131" s="17"/>
      <c r="R131" s="7"/>
      <c r="S131" s="17"/>
      <c r="T131" s="7"/>
      <c r="U131" s="17"/>
      <c r="V131" s="17"/>
      <c r="W131" s="7"/>
    </row>
    <row r="132" spans="14:23" x14ac:dyDescent="0.3">
      <c r="N132" s="17"/>
      <c r="O132" s="17"/>
      <c r="P132" s="17"/>
      <c r="Q132" s="17"/>
      <c r="R132" s="7"/>
      <c r="S132" s="17"/>
      <c r="T132" s="7"/>
      <c r="U132" s="17"/>
      <c r="V132" s="17"/>
      <c r="W132" s="7"/>
    </row>
    <row r="133" spans="14:23" x14ac:dyDescent="0.3">
      <c r="N133" s="17"/>
      <c r="O133" s="17"/>
      <c r="P133" s="17"/>
      <c r="Q133" s="17"/>
      <c r="R133" s="7"/>
      <c r="S133" s="17"/>
      <c r="T133" s="7"/>
      <c r="U133" s="17"/>
      <c r="V133" s="17"/>
      <c r="W133" s="7"/>
    </row>
    <row r="134" spans="14:23" x14ac:dyDescent="0.3">
      <c r="N134" s="17"/>
      <c r="O134" s="17"/>
      <c r="P134" s="17"/>
      <c r="Q134" s="17"/>
      <c r="R134" s="7"/>
      <c r="S134" s="17"/>
      <c r="T134" s="7"/>
      <c r="U134" s="17"/>
      <c r="V134" s="17"/>
      <c r="W134" s="7"/>
    </row>
    <row r="135" spans="14:23" x14ac:dyDescent="0.3">
      <c r="N135" s="17"/>
      <c r="O135" s="17"/>
      <c r="P135" s="17"/>
      <c r="Q135" s="17"/>
      <c r="R135" s="7"/>
      <c r="S135" s="17"/>
      <c r="T135" s="7"/>
      <c r="U135" s="17"/>
      <c r="V135" s="17"/>
      <c r="W135" s="7"/>
    </row>
    <row r="136" spans="14:23" x14ac:dyDescent="0.3">
      <c r="N136" s="17"/>
      <c r="O136" s="17"/>
      <c r="P136" s="17"/>
      <c r="Q136" s="17"/>
      <c r="R136" s="7"/>
      <c r="S136" s="17"/>
      <c r="T136" s="7"/>
      <c r="U136" s="17"/>
      <c r="V136" s="17"/>
      <c r="W136" s="7"/>
    </row>
    <row r="137" spans="14:23" x14ac:dyDescent="0.3">
      <c r="N137" s="17"/>
      <c r="O137" s="17"/>
      <c r="P137" s="17"/>
      <c r="Q137" s="17"/>
      <c r="R137" s="7"/>
      <c r="S137" s="17"/>
      <c r="T137" s="7"/>
      <c r="U137" s="17"/>
      <c r="V137" s="17"/>
      <c r="W137" s="7"/>
    </row>
    <row r="138" spans="14:23" x14ac:dyDescent="0.3">
      <c r="N138" s="17"/>
      <c r="O138" s="17"/>
      <c r="P138" s="17"/>
      <c r="Q138" s="17"/>
      <c r="R138" s="7"/>
      <c r="S138" s="17"/>
      <c r="T138" s="7"/>
      <c r="U138" s="17"/>
      <c r="V138" s="17"/>
      <c r="W138" s="7"/>
    </row>
    <row r="139" spans="14:23" x14ac:dyDescent="0.3">
      <c r="N139" s="17"/>
      <c r="O139" s="17"/>
      <c r="P139" s="17"/>
      <c r="Q139" s="17"/>
      <c r="R139" s="7"/>
      <c r="S139" s="17"/>
      <c r="T139" s="7"/>
      <c r="U139" s="17"/>
      <c r="V139" s="17"/>
      <c r="W139" s="7"/>
    </row>
    <row r="140" spans="14:23" x14ac:dyDescent="0.3">
      <c r="N140" s="17"/>
      <c r="O140" s="17"/>
      <c r="P140" s="17"/>
      <c r="Q140" s="17"/>
      <c r="R140" s="7"/>
      <c r="S140" s="17"/>
      <c r="T140" s="7"/>
      <c r="U140" s="17"/>
      <c r="V140" s="17"/>
      <c r="W140" s="7"/>
    </row>
    <row r="141" spans="14:23" x14ac:dyDescent="0.3">
      <c r="N141" s="17"/>
      <c r="O141" s="17"/>
      <c r="P141" s="17"/>
      <c r="Q141" s="17"/>
      <c r="R141" s="7"/>
      <c r="S141" s="17"/>
      <c r="T141" s="7"/>
      <c r="U141" s="17"/>
      <c r="V141" s="17"/>
      <c r="W141" s="7"/>
    </row>
    <row r="142" spans="14:23" x14ac:dyDescent="0.3">
      <c r="N142" s="17"/>
      <c r="O142" s="17"/>
      <c r="P142" s="17"/>
      <c r="Q142" s="17"/>
      <c r="R142" s="7"/>
      <c r="S142" s="17"/>
      <c r="T142" s="7"/>
      <c r="U142" s="17"/>
      <c r="V142" s="17"/>
      <c r="W142" s="7"/>
    </row>
    <row r="143" spans="14:23" x14ac:dyDescent="0.3">
      <c r="N143" s="17"/>
      <c r="O143" s="17"/>
      <c r="P143" s="17"/>
      <c r="Q143" s="17"/>
      <c r="R143" s="7"/>
      <c r="S143" s="17"/>
      <c r="T143" s="7"/>
      <c r="U143" s="17"/>
      <c r="V143" s="17"/>
      <c r="W143" s="7"/>
    </row>
    <row r="144" spans="14:23" x14ac:dyDescent="0.3">
      <c r="N144" s="17"/>
      <c r="O144" s="17"/>
      <c r="P144" s="17"/>
      <c r="Q144" s="17"/>
      <c r="R144" s="7"/>
      <c r="S144" s="17"/>
      <c r="T144" s="7"/>
      <c r="U144" s="17"/>
      <c r="V144" s="17"/>
      <c r="W144" s="7"/>
    </row>
    <row r="145" spans="14:23" x14ac:dyDescent="0.3">
      <c r="N145" s="17"/>
      <c r="O145" s="17"/>
      <c r="P145" s="17"/>
      <c r="Q145" s="17"/>
      <c r="R145" s="7"/>
      <c r="S145" s="17"/>
      <c r="T145" s="7"/>
      <c r="U145" s="17"/>
      <c r="V145" s="17"/>
      <c r="W145" s="7"/>
    </row>
    <row r="146" spans="14:23" x14ac:dyDescent="0.3">
      <c r="N146" s="17"/>
      <c r="O146" s="17"/>
      <c r="P146" s="17"/>
      <c r="Q146" s="17"/>
      <c r="R146" s="7"/>
      <c r="S146" s="17"/>
      <c r="T146" s="7"/>
      <c r="U146" s="17"/>
      <c r="V146" s="17"/>
      <c r="W146" s="7"/>
    </row>
    <row r="147" spans="14:23" x14ac:dyDescent="0.3">
      <c r="N147" s="17"/>
      <c r="O147" s="17"/>
      <c r="P147" s="17"/>
      <c r="Q147" s="17"/>
      <c r="R147" s="7"/>
      <c r="S147" s="17"/>
      <c r="T147" s="7"/>
      <c r="U147" s="17"/>
      <c r="V147" s="17"/>
      <c r="W147" s="7"/>
    </row>
    <row r="148" spans="14:23" x14ac:dyDescent="0.3">
      <c r="N148" s="17"/>
      <c r="O148" s="17"/>
      <c r="P148" s="17"/>
      <c r="Q148" s="17"/>
      <c r="R148" s="7"/>
      <c r="S148" s="17"/>
      <c r="T148" s="7"/>
      <c r="U148" s="17"/>
      <c r="V148" s="17"/>
      <c r="W148" s="7"/>
    </row>
    <row r="149" spans="14:23" x14ac:dyDescent="0.3">
      <c r="N149" s="17"/>
      <c r="O149" s="17"/>
      <c r="P149" s="17"/>
      <c r="Q149" s="17"/>
      <c r="R149" s="7"/>
      <c r="S149" s="17"/>
      <c r="T149" s="7"/>
      <c r="U149" s="17"/>
      <c r="V149" s="17"/>
      <c r="W149" s="7"/>
    </row>
    <row r="150" spans="14:23" x14ac:dyDescent="0.3">
      <c r="N150" s="17"/>
      <c r="O150" s="17"/>
      <c r="P150" s="17"/>
      <c r="Q150" s="17"/>
      <c r="R150" s="7"/>
      <c r="S150" s="17"/>
      <c r="T150" s="7"/>
      <c r="U150" s="17"/>
      <c r="V150" s="17"/>
      <c r="W150" s="7"/>
    </row>
    <row r="151" spans="14:23" x14ac:dyDescent="0.3">
      <c r="N151" s="17"/>
      <c r="O151" s="17"/>
      <c r="P151" s="17"/>
      <c r="Q151" s="17"/>
      <c r="R151" s="7"/>
      <c r="S151" s="17"/>
      <c r="T151" s="7"/>
      <c r="U151" s="17"/>
      <c r="V151" s="17"/>
      <c r="W151" s="7"/>
    </row>
    <row r="152" spans="14:23" x14ac:dyDescent="0.3">
      <c r="N152" s="17"/>
      <c r="O152" s="17"/>
      <c r="P152" s="17"/>
      <c r="Q152" s="17"/>
      <c r="R152" s="7"/>
      <c r="S152" s="17"/>
      <c r="T152" s="7"/>
      <c r="U152" s="17"/>
      <c r="V152" s="17"/>
      <c r="W152" s="7"/>
    </row>
    <row r="153" spans="14:23" x14ac:dyDescent="0.3">
      <c r="N153" s="17"/>
      <c r="O153" s="17"/>
      <c r="P153" s="17"/>
      <c r="Q153" s="17"/>
      <c r="R153" s="7"/>
      <c r="S153" s="17"/>
      <c r="T153" s="7"/>
      <c r="U153" s="17"/>
      <c r="V153" s="17"/>
      <c r="W153" s="7"/>
    </row>
    <row r="154" spans="14:23" x14ac:dyDescent="0.3">
      <c r="N154" s="17"/>
      <c r="O154" s="17"/>
      <c r="P154" s="17"/>
      <c r="Q154" s="17"/>
      <c r="R154" s="7"/>
      <c r="S154" s="17"/>
      <c r="T154" s="7"/>
      <c r="U154" s="17"/>
      <c r="V154" s="17"/>
      <c r="W154" s="7"/>
    </row>
    <row r="155" spans="14:23" x14ac:dyDescent="0.3">
      <c r="N155" s="17"/>
      <c r="O155" s="17"/>
      <c r="P155" s="17"/>
      <c r="Q155" s="17"/>
      <c r="R155" s="7"/>
      <c r="S155" s="17"/>
      <c r="T155" s="7"/>
      <c r="U155" s="17"/>
      <c r="V155" s="17"/>
      <c r="W155" s="7"/>
    </row>
    <row r="156" spans="14:23" x14ac:dyDescent="0.3">
      <c r="N156" s="17"/>
      <c r="O156" s="17"/>
      <c r="P156" s="17"/>
      <c r="Q156" s="17"/>
      <c r="R156" s="7"/>
      <c r="S156" s="17"/>
      <c r="T156" s="7"/>
      <c r="U156" s="17"/>
      <c r="V156" s="17"/>
      <c r="W156" s="7"/>
    </row>
    <row r="157" spans="14:23" x14ac:dyDescent="0.3">
      <c r="N157" s="17"/>
      <c r="O157" s="17"/>
      <c r="P157" s="17"/>
      <c r="Q157" s="17"/>
      <c r="R157" s="7"/>
      <c r="S157" s="17"/>
      <c r="T157" s="7"/>
      <c r="U157" s="17"/>
      <c r="V157" s="17"/>
      <c r="W157" s="7"/>
    </row>
    <row r="158" spans="14:23" x14ac:dyDescent="0.3">
      <c r="N158" s="17"/>
      <c r="O158" s="17"/>
      <c r="P158" s="17"/>
      <c r="Q158" s="17"/>
      <c r="R158" s="7"/>
      <c r="S158" s="17"/>
      <c r="T158" s="7"/>
      <c r="U158" s="17"/>
      <c r="V158" s="17"/>
      <c r="W158" s="7"/>
    </row>
    <row r="159" spans="14:23" x14ac:dyDescent="0.3">
      <c r="N159" s="17"/>
      <c r="O159" s="17"/>
      <c r="P159" s="17"/>
      <c r="Q159" s="17"/>
      <c r="R159" s="7"/>
      <c r="S159" s="17"/>
      <c r="T159" s="7"/>
      <c r="U159" s="17"/>
      <c r="V159" s="17"/>
      <c r="W159" s="7"/>
    </row>
    <row r="160" spans="14:23" x14ac:dyDescent="0.3">
      <c r="N160" s="17"/>
      <c r="O160" s="17"/>
      <c r="P160" s="17"/>
      <c r="Q160" s="17"/>
      <c r="R160" s="7"/>
      <c r="S160" s="17"/>
      <c r="T160" s="7"/>
      <c r="U160" s="17"/>
      <c r="V160" s="17"/>
      <c r="W160" s="7"/>
    </row>
    <row r="161" spans="14:23" x14ac:dyDescent="0.3">
      <c r="N161" s="17"/>
      <c r="O161" s="17"/>
      <c r="P161" s="17"/>
      <c r="Q161" s="17"/>
      <c r="R161" s="7"/>
      <c r="S161" s="17"/>
      <c r="T161" s="7"/>
      <c r="U161" s="17"/>
      <c r="V161" s="17"/>
      <c r="W161" s="7"/>
    </row>
    <row r="162" spans="14:23" x14ac:dyDescent="0.3">
      <c r="N162" s="17"/>
      <c r="O162" s="17"/>
      <c r="P162" s="17"/>
      <c r="Q162" s="17"/>
      <c r="R162" s="7"/>
      <c r="S162" s="17"/>
      <c r="T162" s="7"/>
      <c r="U162" s="17"/>
      <c r="V162" s="17"/>
      <c r="W162" s="7"/>
    </row>
    <row r="163" spans="14:23" x14ac:dyDescent="0.3">
      <c r="N163" s="17"/>
      <c r="O163" s="17"/>
      <c r="P163" s="17"/>
      <c r="Q163" s="17"/>
      <c r="R163" s="7"/>
      <c r="S163" s="17"/>
      <c r="T163" s="7"/>
      <c r="U163" s="17"/>
      <c r="V163" s="17"/>
      <c r="W163" s="7"/>
    </row>
    <row r="164" spans="14:23" x14ac:dyDescent="0.3">
      <c r="N164" s="17"/>
      <c r="O164" s="17"/>
      <c r="P164" s="17"/>
      <c r="Q164" s="17"/>
      <c r="R164" s="7"/>
      <c r="S164" s="17"/>
      <c r="T164" s="7"/>
      <c r="U164" s="17"/>
      <c r="V164" s="17"/>
      <c r="W164" s="7"/>
    </row>
    <row r="165" spans="14:23" x14ac:dyDescent="0.3">
      <c r="N165" s="17"/>
      <c r="O165" s="17"/>
      <c r="P165" s="17"/>
      <c r="Q165" s="17"/>
      <c r="R165" s="7"/>
      <c r="S165" s="17"/>
      <c r="T165" s="7"/>
      <c r="U165" s="17"/>
      <c r="V165" s="17"/>
      <c r="W165" s="7"/>
    </row>
    <row r="166" spans="14:23" x14ac:dyDescent="0.3">
      <c r="N166" s="17"/>
      <c r="O166" s="17"/>
      <c r="P166" s="17"/>
      <c r="Q166" s="17"/>
      <c r="R166" s="7"/>
      <c r="S166" s="17"/>
      <c r="T166" s="7"/>
      <c r="U166" s="17"/>
      <c r="V166" s="17"/>
      <c r="W166" s="7"/>
    </row>
    <row r="167" spans="14:23" x14ac:dyDescent="0.3">
      <c r="N167" s="17"/>
      <c r="O167" s="17"/>
      <c r="P167" s="17"/>
      <c r="Q167" s="17"/>
      <c r="R167" s="7"/>
      <c r="S167" s="17"/>
      <c r="T167" s="7"/>
      <c r="U167" s="17"/>
      <c r="V167" s="17"/>
      <c r="W167" s="7"/>
    </row>
    <row r="168" spans="14:23" x14ac:dyDescent="0.3">
      <c r="N168" s="17"/>
      <c r="O168" s="17"/>
      <c r="P168" s="17"/>
      <c r="Q168" s="17"/>
      <c r="R168" s="7"/>
      <c r="S168" s="17"/>
      <c r="T168" s="7"/>
      <c r="U168" s="17"/>
      <c r="V168" s="17"/>
      <c r="W168" s="7"/>
    </row>
    <row r="169" spans="14:23" x14ac:dyDescent="0.3">
      <c r="N169" s="17"/>
      <c r="O169" s="17"/>
      <c r="P169" s="17"/>
      <c r="Q169" s="17"/>
      <c r="R169" s="7"/>
      <c r="S169" s="17"/>
      <c r="T169" s="7"/>
      <c r="U169" s="17"/>
      <c r="V169" s="17"/>
      <c r="W169" s="7"/>
    </row>
    <row r="170" spans="14:23" x14ac:dyDescent="0.3">
      <c r="N170" s="17"/>
      <c r="O170" s="17"/>
      <c r="P170" s="17"/>
      <c r="Q170" s="17"/>
      <c r="R170" s="7"/>
      <c r="S170" s="17"/>
      <c r="T170" s="7"/>
      <c r="U170" s="17"/>
      <c r="V170" s="17"/>
      <c r="W170" s="7"/>
    </row>
    <row r="171" spans="14:23" x14ac:dyDescent="0.3">
      <c r="N171" s="17"/>
      <c r="O171" s="17"/>
      <c r="P171" s="17"/>
      <c r="Q171" s="17"/>
      <c r="R171" s="7"/>
      <c r="S171" s="17"/>
      <c r="T171" s="7"/>
      <c r="U171" s="17"/>
      <c r="V171" s="17"/>
      <c r="W171" s="7"/>
    </row>
    <row r="172" spans="14:23" x14ac:dyDescent="0.3">
      <c r="N172" s="17"/>
      <c r="O172" s="17"/>
      <c r="P172" s="17"/>
      <c r="Q172" s="17"/>
      <c r="R172" s="7"/>
      <c r="S172" s="17"/>
      <c r="T172" s="7"/>
      <c r="U172" s="17"/>
      <c r="V172" s="17"/>
      <c r="W172" s="7"/>
    </row>
    <row r="173" spans="14:23" x14ac:dyDescent="0.3">
      <c r="N173" s="17"/>
      <c r="O173" s="17"/>
      <c r="P173" s="17"/>
      <c r="Q173" s="17"/>
      <c r="R173" s="7"/>
      <c r="S173" s="17"/>
      <c r="T173" s="7"/>
      <c r="U173" s="17"/>
      <c r="V173" s="17"/>
      <c r="W173" s="7"/>
    </row>
    <row r="174" spans="14:23" x14ac:dyDescent="0.3">
      <c r="N174" s="17"/>
      <c r="O174" s="17"/>
      <c r="P174" s="17"/>
      <c r="Q174" s="17"/>
      <c r="R174" s="7"/>
      <c r="S174" s="17"/>
      <c r="T174" s="7"/>
      <c r="U174" s="17"/>
      <c r="V174" s="17"/>
      <c r="W174" s="7"/>
    </row>
    <row r="175" spans="14:23" x14ac:dyDescent="0.3">
      <c r="N175" s="17"/>
      <c r="O175" s="17"/>
      <c r="P175" s="17"/>
      <c r="Q175" s="17"/>
      <c r="R175" s="7"/>
      <c r="S175" s="17"/>
      <c r="T175" s="7"/>
      <c r="U175" s="17"/>
      <c r="V175" s="17"/>
      <c r="W175" s="7"/>
    </row>
    <row r="176" spans="14:23" x14ac:dyDescent="0.3">
      <c r="N176" s="17"/>
      <c r="O176" s="17"/>
      <c r="P176" s="17"/>
      <c r="Q176" s="17"/>
      <c r="R176" s="7"/>
      <c r="S176" s="17"/>
      <c r="T176" s="7"/>
      <c r="U176" s="17"/>
      <c r="V176" s="17"/>
      <c r="W176" s="7"/>
    </row>
    <row r="177" spans="14:23" x14ac:dyDescent="0.3">
      <c r="N177" s="17"/>
      <c r="O177" s="17"/>
      <c r="P177" s="17"/>
      <c r="Q177" s="17"/>
      <c r="R177" s="7"/>
      <c r="S177" s="17"/>
      <c r="T177" s="7"/>
      <c r="U177" s="17"/>
      <c r="V177" s="17"/>
      <c r="W177" s="7"/>
    </row>
    <row r="178" spans="14:23" x14ac:dyDescent="0.3">
      <c r="N178" s="17"/>
      <c r="O178" s="17"/>
      <c r="P178" s="17"/>
      <c r="Q178" s="17"/>
      <c r="R178" s="7"/>
      <c r="S178" s="17"/>
      <c r="T178" s="7"/>
      <c r="U178" s="17"/>
      <c r="V178" s="17"/>
      <c r="W178" s="7"/>
    </row>
    <row r="179" spans="14:23" x14ac:dyDescent="0.3">
      <c r="N179" s="17"/>
      <c r="O179" s="17"/>
      <c r="P179" s="17"/>
      <c r="Q179" s="17"/>
      <c r="R179" s="7"/>
      <c r="S179" s="17"/>
      <c r="T179" s="7"/>
      <c r="U179" s="17"/>
      <c r="V179" s="17"/>
      <c r="W179" s="7"/>
    </row>
    <row r="180" spans="14:23" x14ac:dyDescent="0.3">
      <c r="N180" s="17"/>
      <c r="O180" s="17"/>
      <c r="P180" s="17"/>
      <c r="Q180" s="17"/>
      <c r="R180" s="7"/>
      <c r="S180" s="17"/>
      <c r="T180" s="7"/>
      <c r="U180" s="17"/>
      <c r="V180" s="17"/>
      <c r="W180" s="7"/>
    </row>
    <row r="181" spans="14:23" x14ac:dyDescent="0.3">
      <c r="N181" s="17"/>
      <c r="O181" s="17"/>
      <c r="P181" s="17"/>
      <c r="Q181" s="17"/>
      <c r="R181" s="7"/>
      <c r="S181" s="17"/>
      <c r="T181" s="7"/>
      <c r="U181" s="17"/>
      <c r="V181" s="17"/>
      <c r="W181" s="7"/>
    </row>
    <row r="182" spans="14:23" x14ac:dyDescent="0.3">
      <c r="N182" s="17"/>
      <c r="O182" s="17"/>
      <c r="P182" s="17"/>
      <c r="Q182" s="17"/>
      <c r="R182" s="7"/>
      <c r="S182" s="17"/>
      <c r="T182" s="7"/>
      <c r="U182" s="17"/>
      <c r="V182" s="17"/>
      <c r="W182" s="7"/>
    </row>
    <row r="183" spans="14:23" x14ac:dyDescent="0.3">
      <c r="N183" s="17"/>
      <c r="O183" s="17"/>
      <c r="P183" s="17"/>
      <c r="Q183" s="17"/>
      <c r="R183" s="7"/>
      <c r="S183" s="17"/>
      <c r="T183" s="7"/>
      <c r="U183" s="17"/>
      <c r="V183" s="17"/>
      <c r="W183" s="7"/>
    </row>
    <row r="184" spans="14:23" x14ac:dyDescent="0.3">
      <c r="N184" s="17"/>
      <c r="O184" s="17"/>
      <c r="P184" s="17"/>
      <c r="Q184" s="17"/>
      <c r="R184" s="7"/>
      <c r="S184" s="17"/>
      <c r="T184" s="7"/>
      <c r="U184" s="17"/>
      <c r="V184" s="17"/>
      <c r="W184" s="7"/>
    </row>
    <row r="185" spans="14:23" x14ac:dyDescent="0.3">
      <c r="N185" s="17"/>
      <c r="O185" s="17"/>
      <c r="P185" s="17"/>
      <c r="Q185" s="17"/>
      <c r="R185" s="7"/>
      <c r="S185" s="17"/>
      <c r="T185" s="7"/>
      <c r="U185" s="17"/>
      <c r="V185" s="17"/>
      <c r="W185" s="7"/>
    </row>
    <row r="186" spans="14:23" x14ac:dyDescent="0.3">
      <c r="N186" s="17"/>
      <c r="O186" s="17"/>
      <c r="P186" s="17"/>
      <c r="Q186" s="17"/>
      <c r="R186" s="7"/>
      <c r="S186" s="17"/>
      <c r="T186" s="7"/>
      <c r="U186" s="17"/>
      <c r="V186" s="17"/>
      <c r="W186" s="7"/>
    </row>
    <row r="187" spans="14:23" x14ac:dyDescent="0.3">
      <c r="N187" s="17"/>
      <c r="O187" s="17"/>
      <c r="P187" s="17"/>
      <c r="Q187" s="17"/>
      <c r="R187" s="7"/>
      <c r="S187" s="17"/>
      <c r="T187" s="7"/>
      <c r="U187" s="17"/>
      <c r="V187" s="17"/>
      <c r="W187" s="7"/>
    </row>
    <row r="188" spans="14:23" x14ac:dyDescent="0.3">
      <c r="N188" s="17"/>
      <c r="O188" s="17"/>
      <c r="P188" s="17"/>
      <c r="Q188" s="17"/>
      <c r="R188" s="7"/>
      <c r="S188" s="17"/>
      <c r="T188" s="7"/>
      <c r="U188" s="17"/>
      <c r="V188" s="17"/>
      <c r="W188" s="7"/>
    </row>
    <row r="189" spans="14:23" x14ac:dyDescent="0.3">
      <c r="N189" s="17"/>
      <c r="O189" s="17"/>
      <c r="P189" s="17"/>
      <c r="Q189" s="17"/>
      <c r="R189" s="7"/>
      <c r="S189" s="17"/>
      <c r="T189" s="7"/>
      <c r="U189" s="17"/>
      <c r="V189" s="17"/>
      <c r="W189" s="7"/>
    </row>
    <row r="190" spans="14:23" x14ac:dyDescent="0.3">
      <c r="N190" s="17"/>
      <c r="O190" s="17"/>
      <c r="P190" s="17"/>
      <c r="Q190" s="17"/>
      <c r="R190" s="7"/>
      <c r="S190" s="17"/>
      <c r="T190" s="7"/>
      <c r="U190" s="17"/>
      <c r="V190" s="17"/>
      <c r="W190" s="7"/>
    </row>
    <row r="191" spans="14:23" x14ac:dyDescent="0.3">
      <c r="N191" s="17"/>
      <c r="O191" s="17"/>
      <c r="P191" s="17"/>
      <c r="Q191" s="17"/>
      <c r="R191" s="7"/>
      <c r="S191" s="17"/>
      <c r="T191" s="7"/>
      <c r="U191" s="17"/>
      <c r="V191" s="17"/>
      <c r="W191" s="7"/>
    </row>
    <row r="192" spans="14:23" x14ac:dyDescent="0.3">
      <c r="N192" s="17"/>
      <c r="O192" s="17"/>
      <c r="P192" s="17"/>
      <c r="Q192" s="17"/>
      <c r="R192" s="7"/>
      <c r="S192" s="17"/>
      <c r="T192" s="7"/>
      <c r="U192" s="17"/>
      <c r="V192" s="17"/>
      <c r="W192" s="7"/>
    </row>
    <row r="193" spans="14:23" x14ac:dyDescent="0.3">
      <c r="N193" s="17"/>
      <c r="O193" s="17"/>
      <c r="P193" s="17"/>
      <c r="Q193" s="17"/>
      <c r="R193" s="7"/>
      <c r="S193" s="17"/>
      <c r="T193" s="7"/>
      <c r="U193" s="17"/>
      <c r="V193" s="17"/>
      <c r="W193" s="7"/>
    </row>
    <row r="194" spans="14:23" x14ac:dyDescent="0.3">
      <c r="N194" s="17"/>
      <c r="O194" s="17"/>
      <c r="P194" s="17"/>
      <c r="Q194" s="17"/>
      <c r="R194" s="7"/>
      <c r="S194" s="17"/>
      <c r="T194" s="7"/>
      <c r="U194" s="17"/>
      <c r="V194" s="17"/>
      <c r="W194" s="7"/>
    </row>
    <row r="195" spans="14:23" x14ac:dyDescent="0.3">
      <c r="N195" s="17"/>
      <c r="O195" s="17"/>
      <c r="P195" s="17"/>
      <c r="Q195" s="17"/>
      <c r="R195" s="7"/>
      <c r="S195" s="17"/>
      <c r="T195" s="7"/>
      <c r="U195" s="17"/>
      <c r="V195" s="17"/>
      <c r="W195" s="7"/>
    </row>
    <row r="196" spans="14:23" x14ac:dyDescent="0.3">
      <c r="N196" s="17"/>
      <c r="O196" s="17"/>
      <c r="P196" s="17"/>
      <c r="Q196" s="17"/>
      <c r="R196" s="7"/>
      <c r="S196" s="17"/>
      <c r="T196" s="7"/>
      <c r="U196" s="17"/>
      <c r="V196" s="17"/>
      <c r="W196" s="7"/>
    </row>
    <row r="197" spans="14:23" x14ac:dyDescent="0.3">
      <c r="N197" s="17"/>
      <c r="O197" s="17"/>
      <c r="P197" s="17"/>
      <c r="Q197" s="17"/>
      <c r="R197" s="7"/>
      <c r="S197" s="17"/>
      <c r="T197" s="7"/>
      <c r="U197" s="17"/>
      <c r="V197" s="17"/>
      <c r="W197" s="7"/>
    </row>
    <row r="198" spans="14:23" x14ac:dyDescent="0.3">
      <c r="N198" s="17"/>
      <c r="O198" s="17"/>
      <c r="P198" s="17"/>
      <c r="Q198" s="17"/>
      <c r="R198" s="7"/>
      <c r="S198" s="17"/>
      <c r="T198" s="7"/>
      <c r="U198" s="17"/>
      <c r="V198" s="17"/>
      <c r="W198" s="7"/>
    </row>
    <row r="199" spans="14:23" x14ac:dyDescent="0.3">
      <c r="N199" s="17"/>
      <c r="O199" s="17"/>
      <c r="P199" s="17"/>
      <c r="Q199" s="17"/>
      <c r="R199" s="7"/>
      <c r="S199" s="17"/>
      <c r="T199" s="7"/>
      <c r="U199" s="17"/>
      <c r="V199" s="17"/>
      <c r="W199" s="7"/>
    </row>
    <row r="200" spans="14:23" x14ac:dyDescent="0.3">
      <c r="N200" s="17"/>
      <c r="O200" s="17"/>
      <c r="P200" s="17"/>
      <c r="Q200" s="17"/>
      <c r="R200" s="7"/>
      <c r="S200" s="17"/>
      <c r="T200" s="7"/>
      <c r="U200" s="17"/>
      <c r="V200" s="17"/>
      <c r="W200" s="7"/>
    </row>
    <row r="201" spans="14:23" x14ac:dyDescent="0.3">
      <c r="N201" s="17"/>
      <c r="O201" s="17"/>
      <c r="P201" s="17"/>
      <c r="Q201" s="17"/>
      <c r="R201" s="7"/>
      <c r="S201" s="17"/>
      <c r="T201" s="7"/>
      <c r="U201" s="17"/>
      <c r="V201" s="17"/>
      <c r="W201" s="7"/>
    </row>
    <row r="202" spans="14:23" x14ac:dyDescent="0.3">
      <c r="N202" s="17"/>
      <c r="O202" s="17"/>
      <c r="P202" s="17"/>
      <c r="Q202" s="17"/>
      <c r="R202" s="7"/>
      <c r="S202" s="17"/>
      <c r="T202" s="7"/>
      <c r="U202" s="17"/>
      <c r="V202" s="17"/>
      <c r="W202" s="7"/>
    </row>
    <row r="203" spans="14:23" x14ac:dyDescent="0.3">
      <c r="N203" s="17"/>
      <c r="O203" s="17"/>
      <c r="P203" s="17"/>
      <c r="Q203" s="17"/>
      <c r="R203" s="7"/>
      <c r="S203" s="17"/>
      <c r="T203" s="7"/>
      <c r="U203" s="17"/>
      <c r="V203" s="17"/>
      <c r="W203" s="7"/>
    </row>
    <row r="204" spans="14:23" x14ac:dyDescent="0.3">
      <c r="N204" s="17"/>
      <c r="O204" s="17"/>
      <c r="P204" s="17"/>
      <c r="Q204" s="17"/>
      <c r="R204" s="7"/>
      <c r="S204" s="17"/>
      <c r="T204" s="7"/>
      <c r="U204" s="17"/>
      <c r="V204" s="17"/>
      <c r="W204" s="7"/>
    </row>
    <row r="205" spans="14:23" x14ac:dyDescent="0.3">
      <c r="N205" s="17"/>
      <c r="O205" s="17"/>
      <c r="P205" s="17"/>
      <c r="Q205" s="17"/>
      <c r="R205" s="7"/>
      <c r="S205" s="17"/>
      <c r="T205" s="7"/>
      <c r="U205" s="17"/>
      <c r="V205" s="17"/>
      <c r="W205" s="7"/>
    </row>
    <row r="206" spans="14:23" x14ac:dyDescent="0.3">
      <c r="N206" s="17"/>
      <c r="O206" s="17"/>
      <c r="P206" s="17"/>
      <c r="Q206" s="17"/>
      <c r="R206" s="7"/>
      <c r="S206" s="17"/>
      <c r="T206" s="7"/>
      <c r="U206" s="17"/>
      <c r="V206" s="17"/>
      <c r="W206" s="7"/>
    </row>
    <row r="207" spans="14:23" x14ac:dyDescent="0.3">
      <c r="N207" s="17"/>
      <c r="O207" s="17"/>
      <c r="P207" s="17"/>
      <c r="Q207" s="17"/>
      <c r="R207" s="7"/>
      <c r="S207" s="17"/>
      <c r="T207" s="7"/>
      <c r="U207" s="17"/>
      <c r="V207" s="17"/>
      <c r="W207" s="7"/>
    </row>
    <row r="208" spans="14:23" x14ac:dyDescent="0.3">
      <c r="N208" s="17"/>
      <c r="O208" s="17"/>
      <c r="P208" s="17"/>
      <c r="Q208" s="17"/>
      <c r="R208" s="7"/>
      <c r="S208" s="17"/>
      <c r="T208" s="7"/>
      <c r="U208" s="17"/>
      <c r="V208" s="17"/>
      <c r="W208" s="7"/>
    </row>
    <row r="209" spans="14:23" x14ac:dyDescent="0.3">
      <c r="N209" s="17"/>
      <c r="O209" s="17"/>
      <c r="P209" s="17"/>
      <c r="Q209" s="17"/>
      <c r="R209" s="7"/>
      <c r="S209" s="17"/>
      <c r="T209" s="7"/>
      <c r="U209" s="17"/>
      <c r="V209" s="17"/>
      <c r="W209" s="7"/>
    </row>
    <row r="210" spans="14:23" x14ac:dyDescent="0.3">
      <c r="N210" s="17"/>
      <c r="O210" s="17"/>
      <c r="P210" s="17"/>
      <c r="Q210" s="17"/>
      <c r="R210" s="7"/>
      <c r="S210" s="17"/>
      <c r="T210" s="7"/>
      <c r="U210" s="17"/>
      <c r="V210" s="17"/>
      <c r="W210" s="7"/>
    </row>
    <row r="211" spans="14:23" x14ac:dyDescent="0.3">
      <c r="N211" s="17"/>
      <c r="O211" s="17"/>
      <c r="P211" s="17"/>
      <c r="Q211" s="17"/>
      <c r="R211" s="7"/>
      <c r="S211" s="17"/>
      <c r="T211" s="7"/>
      <c r="U211" s="17"/>
      <c r="V211" s="17"/>
      <c r="W211" s="7"/>
    </row>
    <row r="212" spans="14:23" x14ac:dyDescent="0.3">
      <c r="N212" s="17"/>
      <c r="O212" s="17"/>
      <c r="P212" s="17"/>
      <c r="Q212" s="17"/>
      <c r="R212" s="7"/>
      <c r="S212" s="17"/>
      <c r="T212" s="7"/>
      <c r="U212" s="17"/>
      <c r="V212" s="17"/>
      <c r="W212" s="7"/>
    </row>
    <row r="213" spans="14:23" x14ac:dyDescent="0.3">
      <c r="N213" s="17"/>
      <c r="O213" s="17"/>
      <c r="P213" s="17"/>
      <c r="Q213" s="17"/>
      <c r="R213" s="7"/>
      <c r="S213" s="17"/>
      <c r="T213" s="7"/>
      <c r="U213" s="17"/>
      <c r="V213" s="17"/>
      <c r="W213" s="7"/>
    </row>
    <row r="214" spans="14:23" x14ac:dyDescent="0.3">
      <c r="N214" s="17"/>
      <c r="O214" s="17"/>
      <c r="P214" s="17"/>
      <c r="Q214" s="17"/>
      <c r="R214" s="7"/>
      <c r="S214" s="17"/>
      <c r="T214" s="7"/>
      <c r="U214" s="17"/>
      <c r="V214" s="17"/>
      <c r="W214" s="7"/>
    </row>
    <row r="215" spans="14:23" x14ac:dyDescent="0.3">
      <c r="N215" s="17"/>
      <c r="O215" s="17"/>
      <c r="P215" s="17"/>
      <c r="Q215" s="17"/>
      <c r="R215" s="7"/>
      <c r="S215" s="17"/>
      <c r="T215" s="7"/>
      <c r="U215" s="17"/>
      <c r="V215" s="17"/>
      <c r="W215" s="7"/>
    </row>
    <row r="216" spans="14:23" x14ac:dyDescent="0.3">
      <c r="N216" s="17"/>
      <c r="O216" s="17"/>
      <c r="P216" s="17"/>
      <c r="Q216" s="17"/>
      <c r="R216" s="7"/>
      <c r="S216" s="17"/>
      <c r="T216" s="7"/>
      <c r="U216" s="17"/>
      <c r="V216" s="17"/>
      <c r="W216" s="7"/>
    </row>
    <row r="217" spans="14:23" x14ac:dyDescent="0.3">
      <c r="N217" s="17"/>
      <c r="O217" s="17"/>
      <c r="P217" s="17"/>
      <c r="Q217" s="17"/>
      <c r="R217" s="7"/>
      <c r="S217" s="17"/>
      <c r="T217" s="7"/>
      <c r="U217" s="17"/>
      <c r="V217" s="17"/>
      <c r="W217" s="7"/>
    </row>
    <row r="218" spans="14:23" x14ac:dyDescent="0.3">
      <c r="N218" s="17"/>
      <c r="O218" s="17"/>
      <c r="P218" s="17"/>
      <c r="Q218" s="17"/>
      <c r="R218" s="7"/>
      <c r="S218" s="17"/>
      <c r="T218" s="7"/>
      <c r="U218" s="17"/>
      <c r="V218" s="17"/>
      <c r="W218" s="7"/>
    </row>
    <row r="219" spans="14:23" x14ac:dyDescent="0.3">
      <c r="N219" s="17"/>
      <c r="O219" s="17"/>
      <c r="P219" s="17"/>
      <c r="Q219" s="17"/>
      <c r="R219" s="7"/>
      <c r="S219" s="17"/>
      <c r="T219" s="7"/>
      <c r="U219" s="17"/>
      <c r="V219" s="17"/>
      <c r="W219" s="7"/>
    </row>
    <row r="220" spans="14:23" x14ac:dyDescent="0.3">
      <c r="N220" s="17"/>
      <c r="O220" s="17"/>
      <c r="P220" s="17"/>
      <c r="Q220" s="17"/>
      <c r="R220" s="7"/>
      <c r="S220" s="17"/>
      <c r="T220" s="7"/>
      <c r="U220" s="17"/>
      <c r="V220" s="17"/>
      <c r="W220" s="7"/>
    </row>
    <row r="221" spans="14:23" x14ac:dyDescent="0.3">
      <c r="N221" s="17"/>
      <c r="O221" s="17"/>
      <c r="P221" s="17"/>
      <c r="Q221" s="17"/>
      <c r="R221" s="7"/>
      <c r="S221" s="17"/>
      <c r="T221" s="7"/>
      <c r="U221" s="17"/>
      <c r="V221" s="17"/>
      <c r="W221" s="7"/>
    </row>
    <row r="222" spans="14:23" x14ac:dyDescent="0.3">
      <c r="N222" s="17"/>
      <c r="O222" s="17"/>
      <c r="P222" s="17"/>
      <c r="Q222" s="17"/>
      <c r="R222" s="7"/>
      <c r="S222" s="17"/>
      <c r="T222" s="7"/>
      <c r="U222" s="17"/>
      <c r="V222" s="17"/>
      <c r="W222" s="7"/>
    </row>
    <row r="223" spans="14:23" x14ac:dyDescent="0.3">
      <c r="N223" s="17"/>
      <c r="O223" s="17"/>
      <c r="P223" s="17"/>
      <c r="Q223" s="17"/>
      <c r="R223" s="7"/>
      <c r="S223" s="17"/>
      <c r="T223" s="7"/>
      <c r="U223" s="17"/>
      <c r="V223" s="17"/>
      <c r="W223" s="7"/>
    </row>
    <row r="224" spans="14:23" x14ac:dyDescent="0.3">
      <c r="N224" s="17"/>
      <c r="O224" s="17"/>
      <c r="P224" s="17"/>
      <c r="Q224" s="17"/>
      <c r="R224" s="7"/>
      <c r="S224" s="17"/>
      <c r="T224" s="7"/>
      <c r="U224" s="17"/>
      <c r="V224" s="17"/>
      <c r="W224" s="7"/>
    </row>
    <row r="225" spans="14:23" x14ac:dyDescent="0.3">
      <c r="N225" s="17"/>
      <c r="O225" s="17"/>
      <c r="P225" s="17"/>
      <c r="Q225" s="17"/>
      <c r="R225" s="7"/>
      <c r="S225" s="17"/>
      <c r="T225" s="7"/>
      <c r="U225" s="17"/>
      <c r="V225" s="17"/>
      <c r="W225" s="7"/>
    </row>
    <row r="226" spans="14:23" x14ac:dyDescent="0.3">
      <c r="N226" s="17"/>
      <c r="O226" s="17"/>
      <c r="P226" s="17"/>
      <c r="Q226" s="17"/>
      <c r="R226" s="7"/>
      <c r="S226" s="17"/>
      <c r="T226" s="7"/>
      <c r="U226" s="17"/>
      <c r="V226" s="17"/>
      <c r="W226" s="7"/>
    </row>
    <row r="227" spans="14:23" x14ac:dyDescent="0.3">
      <c r="N227" s="17"/>
      <c r="O227" s="17"/>
      <c r="P227" s="17"/>
      <c r="Q227" s="17"/>
      <c r="R227" s="7"/>
      <c r="S227" s="17"/>
      <c r="T227" s="7"/>
      <c r="U227" s="17"/>
      <c r="V227" s="17"/>
      <c r="W227" s="7"/>
    </row>
    <row r="228" spans="14:23" x14ac:dyDescent="0.3">
      <c r="N228" s="17"/>
      <c r="O228" s="17"/>
      <c r="P228" s="17"/>
      <c r="Q228" s="17"/>
      <c r="R228" s="7"/>
      <c r="S228" s="17"/>
      <c r="T228" s="7"/>
      <c r="U228" s="17"/>
      <c r="V228" s="17"/>
      <c r="W228" s="7"/>
    </row>
    <row r="229" spans="14:23" x14ac:dyDescent="0.3">
      <c r="N229" s="17"/>
      <c r="O229" s="17"/>
      <c r="P229" s="17"/>
      <c r="Q229" s="17"/>
      <c r="R229" s="7"/>
      <c r="S229" s="17"/>
      <c r="T229" s="7"/>
      <c r="U229" s="17"/>
      <c r="V229" s="17"/>
      <c r="W229" s="7"/>
    </row>
    <row r="230" spans="14:23" x14ac:dyDescent="0.3">
      <c r="N230" s="17"/>
      <c r="O230" s="17"/>
      <c r="P230" s="17"/>
      <c r="Q230" s="17"/>
      <c r="R230" s="7"/>
      <c r="S230" s="17"/>
      <c r="T230" s="7"/>
      <c r="U230" s="17"/>
      <c r="V230" s="17"/>
      <c r="W230" s="7"/>
    </row>
    <row r="231" spans="14:23" x14ac:dyDescent="0.3">
      <c r="N231" s="17"/>
      <c r="O231" s="17"/>
      <c r="P231" s="17"/>
      <c r="Q231" s="17"/>
      <c r="R231" s="7"/>
      <c r="S231" s="17"/>
      <c r="T231" s="7"/>
      <c r="U231" s="17"/>
      <c r="V231" s="17"/>
      <c r="W231" s="7"/>
    </row>
    <row r="232" spans="14:23" x14ac:dyDescent="0.3">
      <c r="N232" s="17"/>
      <c r="O232" s="17"/>
      <c r="P232" s="17"/>
      <c r="Q232" s="17"/>
      <c r="R232" s="7"/>
      <c r="S232" s="17"/>
      <c r="T232" s="7"/>
      <c r="U232" s="17"/>
      <c r="V232" s="17"/>
      <c r="W232" s="7"/>
    </row>
    <row r="233" spans="14:23" x14ac:dyDescent="0.3">
      <c r="N233" s="17"/>
      <c r="O233" s="17"/>
      <c r="P233" s="17"/>
      <c r="Q233" s="17"/>
      <c r="R233" s="7"/>
      <c r="S233" s="17"/>
      <c r="T233" s="7"/>
      <c r="U233" s="17"/>
      <c r="V233" s="17"/>
      <c r="W233" s="7"/>
    </row>
    <row r="234" spans="14:23" x14ac:dyDescent="0.3">
      <c r="N234" s="17"/>
      <c r="O234" s="17"/>
      <c r="P234" s="17"/>
      <c r="Q234" s="17"/>
      <c r="R234" s="7"/>
      <c r="S234" s="17"/>
      <c r="T234" s="7"/>
      <c r="U234" s="17"/>
      <c r="V234" s="17"/>
      <c r="W234" s="7"/>
    </row>
    <row r="235" spans="14:23" x14ac:dyDescent="0.3">
      <c r="N235" s="17"/>
      <c r="O235" s="17"/>
      <c r="P235" s="17"/>
      <c r="Q235" s="17"/>
      <c r="R235" s="7"/>
      <c r="S235" s="17"/>
      <c r="T235" s="7"/>
      <c r="U235" s="17"/>
      <c r="V235" s="17"/>
      <c r="W235" s="7"/>
    </row>
    <row r="236" spans="14:23" x14ac:dyDescent="0.3">
      <c r="N236" s="17"/>
      <c r="O236" s="17"/>
      <c r="P236" s="17"/>
      <c r="Q236" s="17"/>
      <c r="R236" s="7"/>
      <c r="S236" s="17"/>
      <c r="T236" s="7"/>
      <c r="U236" s="17"/>
      <c r="V236" s="17"/>
      <c r="W236" s="7"/>
    </row>
    <row r="237" spans="14:23" x14ac:dyDescent="0.3">
      <c r="N237" s="17"/>
      <c r="O237" s="17"/>
      <c r="P237" s="17"/>
      <c r="Q237" s="17"/>
      <c r="R237" s="7"/>
      <c r="S237" s="17"/>
      <c r="T237" s="7"/>
      <c r="U237" s="17"/>
      <c r="V237" s="17"/>
      <c r="W237" s="7"/>
    </row>
    <row r="238" spans="14:23" x14ac:dyDescent="0.3">
      <c r="N238" s="17"/>
      <c r="O238" s="17"/>
      <c r="P238" s="17"/>
      <c r="Q238" s="17"/>
      <c r="R238" s="7"/>
      <c r="S238" s="17"/>
      <c r="T238" s="7"/>
      <c r="U238" s="17"/>
      <c r="V238" s="17"/>
      <c r="W238" s="7"/>
    </row>
    <row r="239" spans="14:23" x14ac:dyDescent="0.3">
      <c r="N239" s="17"/>
      <c r="O239" s="17"/>
      <c r="P239" s="17"/>
      <c r="Q239" s="17"/>
      <c r="R239" s="7"/>
      <c r="S239" s="17"/>
      <c r="T239" s="7"/>
      <c r="U239" s="17"/>
      <c r="V239" s="17"/>
      <c r="W239" s="7"/>
    </row>
    <row r="240" spans="14:23" x14ac:dyDescent="0.3">
      <c r="N240" s="17"/>
      <c r="O240" s="17"/>
      <c r="P240" s="17"/>
      <c r="Q240" s="17"/>
      <c r="R240" s="7"/>
      <c r="S240" s="17"/>
      <c r="T240" s="7"/>
      <c r="U240" s="17"/>
      <c r="V240" s="17"/>
      <c r="W240" s="7"/>
    </row>
    <row r="241" spans="14:23" x14ac:dyDescent="0.3">
      <c r="N241" s="17"/>
      <c r="O241" s="17"/>
      <c r="P241" s="17"/>
      <c r="Q241" s="17"/>
      <c r="R241" s="7"/>
      <c r="S241" s="17"/>
      <c r="T241" s="7"/>
      <c r="U241" s="17"/>
      <c r="V241" s="17"/>
      <c r="W241" s="7"/>
    </row>
    <row r="242" spans="14:23" x14ac:dyDescent="0.3">
      <c r="N242" s="17"/>
      <c r="O242" s="17"/>
      <c r="P242" s="17"/>
      <c r="Q242" s="17"/>
      <c r="R242" s="7"/>
      <c r="S242" s="17"/>
      <c r="T242" s="7"/>
      <c r="U242" s="17"/>
      <c r="V242" s="17"/>
      <c r="W242" s="7"/>
    </row>
    <row r="243" spans="14:23" x14ac:dyDescent="0.3">
      <c r="N243" s="17"/>
      <c r="O243" s="17"/>
      <c r="P243" s="17"/>
      <c r="Q243" s="17"/>
      <c r="R243" s="7"/>
      <c r="S243" s="17"/>
      <c r="T243" s="7"/>
      <c r="U243" s="17"/>
      <c r="V243" s="17"/>
      <c r="W243" s="7"/>
    </row>
    <row r="244" spans="14:23" x14ac:dyDescent="0.3">
      <c r="N244" s="17"/>
      <c r="O244" s="17"/>
      <c r="P244" s="17"/>
      <c r="Q244" s="17"/>
      <c r="R244" s="7"/>
      <c r="S244" s="17"/>
      <c r="T244" s="7"/>
      <c r="U244" s="17"/>
      <c r="V244" s="17"/>
      <c r="W244" s="7"/>
    </row>
    <row r="245" spans="14:23" x14ac:dyDescent="0.3">
      <c r="N245" s="17"/>
      <c r="O245" s="17"/>
      <c r="P245" s="17"/>
      <c r="Q245" s="17"/>
      <c r="R245" s="7"/>
      <c r="S245" s="17"/>
      <c r="T245" s="7"/>
      <c r="U245" s="17"/>
      <c r="V245" s="17"/>
      <c r="W245" s="7"/>
    </row>
    <row r="246" spans="14:23" x14ac:dyDescent="0.3">
      <c r="N246" s="17"/>
      <c r="O246" s="17"/>
      <c r="P246" s="17"/>
      <c r="Q246" s="17"/>
      <c r="R246" s="7"/>
      <c r="S246" s="17"/>
      <c r="T246" s="7"/>
      <c r="U246" s="17"/>
      <c r="V246" s="17"/>
      <c r="W246" s="7"/>
    </row>
    <row r="247" spans="14:23" x14ac:dyDescent="0.3">
      <c r="N247" s="17"/>
      <c r="O247" s="17"/>
      <c r="P247" s="17"/>
      <c r="Q247" s="17"/>
      <c r="R247" s="7"/>
      <c r="S247" s="17"/>
      <c r="T247" s="7"/>
      <c r="U247" s="17"/>
      <c r="V247" s="17"/>
      <c r="W247" s="7"/>
    </row>
    <row r="248" spans="14:23" x14ac:dyDescent="0.3">
      <c r="N248" s="17"/>
      <c r="O248" s="17"/>
      <c r="P248" s="17"/>
      <c r="Q248" s="17"/>
      <c r="R248" s="7"/>
      <c r="S248" s="17"/>
      <c r="T248" s="7"/>
      <c r="U248" s="17"/>
      <c r="V248" s="17"/>
      <c r="W248" s="7"/>
    </row>
    <row r="249" spans="14:23" x14ac:dyDescent="0.3">
      <c r="N249" s="17"/>
      <c r="O249" s="17"/>
      <c r="P249" s="17"/>
      <c r="Q249" s="17"/>
      <c r="R249" s="7"/>
      <c r="S249" s="17"/>
      <c r="T249" s="7"/>
      <c r="U249" s="17"/>
      <c r="V249" s="17"/>
      <c r="W249" s="7"/>
    </row>
    <row r="250" spans="14:23" x14ac:dyDescent="0.3">
      <c r="N250" s="17"/>
      <c r="O250" s="17"/>
      <c r="P250" s="17"/>
      <c r="Q250" s="17"/>
      <c r="R250" s="7"/>
      <c r="S250" s="17"/>
      <c r="T250" s="7"/>
      <c r="U250" s="17"/>
      <c r="V250" s="17"/>
      <c r="W250" s="7"/>
    </row>
    <row r="251" spans="14:23" x14ac:dyDescent="0.3">
      <c r="N251" s="17"/>
      <c r="O251" s="17"/>
      <c r="P251" s="17"/>
      <c r="Q251" s="17"/>
      <c r="R251" s="7"/>
      <c r="S251" s="17"/>
      <c r="T251" s="7"/>
      <c r="U251" s="17"/>
      <c r="V251" s="17"/>
      <c r="W251" s="7"/>
    </row>
    <row r="252" spans="14:23" x14ac:dyDescent="0.3">
      <c r="N252" s="17"/>
      <c r="O252" s="17"/>
      <c r="P252" s="17"/>
      <c r="Q252" s="17"/>
      <c r="R252" s="7"/>
      <c r="S252" s="17"/>
      <c r="T252" s="7"/>
      <c r="U252" s="17"/>
      <c r="V252" s="17"/>
      <c r="W252" s="7"/>
    </row>
    <row r="253" spans="14:23" x14ac:dyDescent="0.3">
      <c r="N253" s="17"/>
      <c r="O253" s="17"/>
      <c r="P253" s="17"/>
      <c r="Q253" s="17"/>
      <c r="R253" s="7"/>
      <c r="S253" s="17"/>
      <c r="T253" s="7"/>
      <c r="U253" s="17"/>
      <c r="V253" s="17"/>
      <c r="W253" s="7"/>
    </row>
    <row r="254" spans="14:23" x14ac:dyDescent="0.3">
      <c r="N254" s="17"/>
      <c r="O254" s="17"/>
      <c r="P254" s="17"/>
      <c r="Q254" s="17"/>
      <c r="R254" s="7"/>
      <c r="S254" s="17"/>
      <c r="T254" s="7"/>
      <c r="U254" s="17"/>
      <c r="V254" s="17"/>
      <c r="W254" s="7"/>
    </row>
    <row r="255" spans="14:23" x14ac:dyDescent="0.3">
      <c r="N255" s="17"/>
      <c r="O255" s="17"/>
      <c r="P255" s="17"/>
      <c r="Q255" s="17"/>
      <c r="R255" s="7"/>
      <c r="S255" s="17"/>
      <c r="T255" s="7"/>
      <c r="U255" s="17"/>
      <c r="V255" s="17"/>
      <c r="W255" s="7"/>
    </row>
    <row r="256" spans="14:23" x14ac:dyDescent="0.3">
      <c r="N256" s="17"/>
      <c r="O256" s="17"/>
      <c r="P256" s="17"/>
      <c r="Q256" s="17"/>
      <c r="R256" s="7"/>
      <c r="S256" s="17"/>
      <c r="T256" s="7"/>
      <c r="U256" s="17"/>
      <c r="V256" s="17"/>
      <c r="W256" s="7"/>
    </row>
    <row r="257" spans="14:23" x14ac:dyDescent="0.3">
      <c r="N257" s="17"/>
      <c r="O257" s="17"/>
      <c r="P257" s="17"/>
      <c r="Q257" s="17"/>
      <c r="R257" s="7"/>
      <c r="S257" s="17"/>
      <c r="T257" s="7"/>
      <c r="U257" s="17"/>
      <c r="V257" s="17"/>
      <c r="W257" s="7"/>
    </row>
    <row r="258" spans="14:23" x14ac:dyDescent="0.3">
      <c r="N258" s="17"/>
      <c r="O258" s="17"/>
      <c r="P258" s="17"/>
      <c r="Q258" s="17"/>
      <c r="R258" s="7"/>
      <c r="S258" s="17"/>
      <c r="T258" s="7"/>
      <c r="U258" s="17"/>
      <c r="V258" s="17"/>
      <c r="W258" s="7"/>
    </row>
    <row r="259" spans="14:23" x14ac:dyDescent="0.3">
      <c r="N259" s="17"/>
      <c r="O259" s="17"/>
      <c r="P259" s="17"/>
      <c r="Q259" s="17"/>
      <c r="R259" s="7"/>
      <c r="S259" s="17"/>
      <c r="T259" s="7"/>
      <c r="U259" s="17"/>
      <c r="V259" s="17"/>
      <c r="W259" s="7"/>
    </row>
    <row r="260" spans="14:23" x14ac:dyDescent="0.3">
      <c r="N260" s="17"/>
      <c r="O260" s="17"/>
      <c r="P260" s="17"/>
      <c r="Q260" s="17"/>
      <c r="R260" s="7"/>
      <c r="S260" s="17"/>
      <c r="T260" s="7"/>
      <c r="U260" s="17"/>
      <c r="V260" s="17"/>
      <c r="W260" s="7"/>
    </row>
    <row r="261" spans="14:23" x14ac:dyDescent="0.3">
      <c r="N261" s="17"/>
      <c r="O261" s="17"/>
      <c r="P261" s="17"/>
      <c r="Q261" s="17"/>
      <c r="R261" s="7"/>
      <c r="S261" s="17"/>
      <c r="T261" s="7"/>
      <c r="U261" s="17"/>
      <c r="V261" s="17"/>
      <c r="W261" s="7"/>
    </row>
    <row r="262" spans="14:23" x14ac:dyDescent="0.3">
      <c r="N262" s="17"/>
      <c r="O262" s="17"/>
      <c r="P262" s="17"/>
      <c r="Q262" s="17"/>
      <c r="R262" s="7"/>
      <c r="S262" s="17"/>
      <c r="T262" s="7"/>
      <c r="U262" s="17"/>
      <c r="V262" s="17"/>
      <c r="W262" s="7"/>
    </row>
    <row r="263" spans="14:23" x14ac:dyDescent="0.3">
      <c r="N263" s="17"/>
      <c r="O263" s="17"/>
      <c r="P263" s="17"/>
      <c r="Q263" s="17"/>
      <c r="R263" s="7"/>
      <c r="S263" s="17"/>
      <c r="T263" s="7"/>
      <c r="U263" s="17"/>
      <c r="V263" s="17"/>
      <c r="W263" s="7"/>
    </row>
    <row r="264" spans="14:23" x14ac:dyDescent="0.3">
      <c r="N264" s="17"/>
      <c r="O264" s="17"/>
      <c r="P264" s="17"/>
      <c r="Q264" s="17"/>
      <c r="R264" s="7"/>
      <c r="S264" s="17"/>
      <c r="T264" s="7"/>
      <c r="U264" s="17"/>
      <c r="V264" s="17"/>
      <c r="W264" s="7"/>
    </row>
    <row r="265" spans="14:23" x14ac:dyDescent="0.3">
      <c r="N265" s="17"/>
      <c r="O265" s="17"/>
      <c r="P265" s="17"/>
      <c r="Q265" s="17"/>
      <c r="R265" s="7"/>
      <c r="S265" s="17"/>
      <c r="T265" s="7"/>
      <c r="U265" s="17"/>
      <c r="V265" s="17"/>
      <c r="W265" s="7"/>
    </row>
    <row r="266" spans="14:23" x14ac:dyDescent="0.3">
      <c r="N266" s="17"/>
      <c r="O266" s="17"/>
      <c r="P266" s="17"/>
      <c r="Q266" s="17"/>
      <c r="R266" s="7"/>
      <c r="S266" s="17"/>
      <c r="T266" s="7"/>
      <c r="U266" s="17"/>
      <c r="V266" s="17"/>
      <c r="W266" s="7"/>
    </row>
    <row r="267" spans="14:23" x14ac:dyDescent="0.3">
      <c r="N267" s="17"/>
      <c r="O267" s="17"/>
      <c r="P267" s="17"/>
      <c r="Q267" s="17"/>
      <c r="R267" s="7"/>
      <c r="S267" s="17"/>
      <c r="T267" s="7"/>
      <c r="U267" s="17"/>
      <c r="V267" s="17"/>
      <c r="W267" s="7"/>
    </row>
    <row r="268" spans="14:23" x14ac:dyDescent="0.3">
      <c r="N268" s="17"/>
      <c r="O268" s="17"/>
      <c r="P268" s="17"/>
      <c r="Q268" s="17"/>
      <c r="R268" s="7"/>
      <c r="S268" s="17"/>
      <c r="T268" s="7"/>
      <c r="U268" s="17"/>
      <c r="V268" s="17"/>
      <c r="W268" s="7"/>
    </row>
    <row r="269" spans="14:23" x14ac:dyDescent="0.3">
      <c r="N269" s="17"/>
      <c r="O269" s="17"/>
      <c r="P269" s="17"/>
      <c r="Q269" s="17"/>
      <c r="R269" s="7"/>
      <c r="S269" s="17"/>
      <c r="T269" s="7"/>
      <c r="U269" s="17"/>
      <c r="V269" s="17"/>
      <c r="W269" s="7"/>
    </row>
    <row r="270" spans="14:23" x14ac:dyDescent="0.3">
      <c r="N270" s="17"/>
      <c r="O270" s="17"/>
      <c r="P270" s="17"/>
      <c r="Q270" s="17"/>
      <c r="R270" s="7"/>
      <c r="S270" s="17"/>
      <c r="T270" s="7"/>
      <c r="U270" s="17"/>
      <c r="V270" s="17"/>
      <c r="W270" s="7"/>
    </row>
    <row r="271" spans="14:23" x14ac:dyDescent="0.3">
      <c r="N271" s="17"/>
      <c r="O271" s="17"/>
      <c r="P271" s="17"/>
      <c r="Q271" s="17"/>
      <c r="R271" s="7"/>
      <c r="S271" s="17"/>
      <c r="T271" s="7"/>
      <c r="U271" s="17"/>
      <c r="V271" s="17"/>
      <c r="W271" s="7"/>
    </row>
    <row r="272" spans="14:23" x14ac:dyDescent="0.3">
      <c r="N272" s="17"/>
      <c r="O272" s="17"/>
      <c r="P272" s="17"/>
      <c r="Q272" s="17"/>
      <c r="R272" s="7"/>
      <c r="S272" s="17"/>
      <c r="T272" s="7"/>
      <c r="U272" s="17"/>
      <c r="V272" s="17"/>
      <c r="W272" s="7"/>
    </row>
    <row r="273" spans="14:23" x14ac:dyDescent="0.3">
      <c r="N273" s="17"/>
      <c r="O273" s="17"/>
      <c r="P273" s="17"/>
      <c r="Q273" s="17"/>
      <c r="R273" s="7"/>
      <c r="S273" s="17"/>
      <c r="T273" s="7"/>
      <c r="U273" s="17"/>
      <c r="V273" s="17"/>
      <c r="W273" s="7"/>
    </row>
    <row r="274" spans="14:23" x14ac:dyDescent="0.3">
      <c r="N274" s="17"/>
      <c r="O274" s="17"/>
      <c r="P274" s="17"/>
      <c r="Q274" s="17"/>
      <c r="R274" s="7"/>
      <c r="S274" s="17"/>
      <c r="T274" s="7"/>
      <c r="U274" s="17"/>
      <c r="V274" s="17"/>
      <c r="W274" s="7"/>
    </row>
    <row r="275" spans="14:23" x14ac:dyDescent="0.3">
      <c r="N275" s="17"/>
      <c r="O275" s="17"/>
      <c r="P275" s="17"/>
      <c r="Q275" s="17"/>
      <c r="R275" s="7"/>
      <c r="S275" s="17"/>
      <c r="T275" s="7"/>
      <c r="U275" s="17"/>
      <c r="V275" s="17"/>
      <c r="W275" s="7"/>
    </row>
    <row r="276" spans="14:23" x14ac:dyDescent="0.3">
      <c r="N276" s="17"/>
      <c r="O276" s="17"/>
      <c r="P276" s="17"/>
      <c r="Q276" s="17"/>
      <c r="R276" s="7"/>
      <c r="S276" s="17"/>
      <c r="T276" s="7"/>
      <c r="U276" s="17"/>
      <c r="V276" s="17"/>
      <c r="W276" s="7"/>
    </row>
    <row r="277" spans="14:23" x14ac:dyDescent="0.3">
      <c r="N277" s="17"/>
      <c r="O277" s="17"/>
      <c r="P277" s="17"/>
      <c r="Q277" s="17"/>
      <c r="R277" s="7"/>
      <c r="S277" s="17"/>
      <c r="T277" s="7"/>
      <c r="U277" s="17"/>
      <c r="V277" s="17"/>
      <c r="W277" s="7"/>
    </row>
    <row r="278" spans="14:23" x14ac:dyDescent="0.3">
      <c r="N278" s="17"/>
      <c r="O278" s="17"/>
      <c r="P278" s="17"/>
      <c r="Q278" s="17"/>
      <c r="R278" s="7"/>
      <c r="S278" s="17"/>
      <c r="T278" s="7"/>
      <c r="U278" s="17"/>
      <c r="V278" s="17"/>
      <c r="W278" s="7"/>
    </row>
    <row r="279" spans="14:23" x14ac:dyDescent="0.3">
      <c r="N279" s="17"/>
      <c r="O279" s="17"/>
      <c r="P279" s="17"/>
      <c r="Q279" s="17"/>
      <c r="R279" s="7"/>
      <c r="S279" s="17"/>
      <c r="T279" s="7"/>
      <c r="U279" s="17"/>
      <c r="V279" s="17"/>
      <c r="W279" s="7"/>
    </row>
    <row r="280" spans="14:23" x14ac:dyDescent="0.3">
      <c r="N280" s="17"/>
      <c r="O280" s="17"/>
      <c r="P280" s="17"/>
      <c r="Q280" s="17"/>
      <c r="R280" s="7"/>
      <c r="S280" s="17"/>
      <c r="T280" s="7"/>
      <c r="U280" s="17"/>
      <c r="V280" s="17"/>
      <c r="W280" s="7"/>
    </row>
    <row r="281" spans="14:23" x14ac:dyDescent="0.3">
      <c r="N281" s="17"/>
      <c r="O281" s="17"/>
      <c r="P281" s="17"/>
      <c r="Q281" s="17"/>
      <c r="R281" s="7"/>
      <c r="S281" s="17"/>
      <c r="T281" s="7"/>
      <c r="U281" s="17"/>
      <c r="V281" s="17"/>
      <c r="W281" s="7"/>
    </row>
    <row r="282" spans="14:23" x14ac:dyDescent="0.3">
      <c r="N282" s="17"/>
      <c r="O282" s="17"/>
      <c r="P282" s="17"/>
      <c r="Q282" s="17"/>
      <c r="R282" s="7"/>
      <c r="S282" s="17"/>
      <c r="T282" s="7"/>
      <c r="U282" s="17"/>
      <c r="V282" s="17"/>
      <c r="W282" s="7"/>
    </row>
    <row r="283" spans="14:23" x14ac:dyDescent="0.3">
      <c r="N283" s="17"/>
      <c r="O283" s="17"/>
      <c r="P283" s="17"/>
      <c r="Q283" s="17"/>
      <c r="R283" s="7"/>
      <c r="S283" s="17"/>
      <c r="T283" s="7"/>
      <c r="U283" s="17"/>
      <c r="V283" s="17"/>
      <c r="W283" s="7"/>
    </row>
    <row r="284" spans="14:23" x14ac:dyDescent="0.3">
      <c r="N284" s="17"/>
      <c r="O284" s="17"/>
      <c r="P284" s="17"/>
      <c r="Q284" s="17"/>
      <c r="R284" s="7"/>
      <c r="S284" s="17"/>
      <c r="T284" s="7"/>
      <c r="U284" s="17"/>
      <c r="V284" s="17"/>
      <c r="W284" s="7"/>
    </row>
    <row r="285" spans="14:23" x14ac:dyDescent="0.3">
      <c r="N285" s="17"/>
      <c r="O285" s="17"/>
      <c r="P285" s="17"/>
      <c r="Q285" s="17"/>
      <c r="R285" s="7"/>
      <c r="S285" s="17"/>
      <c r="T285" s="7"/>
      <c r="U285" s="17"/>
      <c r="V285" s="17"/>
      <c r="W285" s="7"/>
    </row>
    <row r="286" spans="14:23" x14ac:dyDescent="0.3">
      <c r="N286" s="17"/>
      <c r="O286" s="17"/>
      <c r="P286" s="17"/>
      <c r="Q286" s="17"/>
      <c r="R286" s="7"/>
      <c r="S286" s="17"/>
      <c r="T286" s="7"/>
      <c r="U286" s="17"/>
      <c r="V286" s="17"/>
      <c r="W286" s="7"/>
    </row>
    <row r="287" spans="14:23" x14ac:dyDescent="0.3">
      <c r="N287" s="17"/>
      <c r="O287" s="17"/>
      <c r="P287" s="17"/>
      <c r="Q287" s="17"/>
      <c r="R287" s="7"/>
      <c r="S287" s="17"/>
      <c r="T287" s="7"/>
      <c r="U287" s="17"/>
      <c r="V287" s="17"/>
      <c r="W287" s="7"/>
    </row>
    <row r="288" spans="14:23" x14ac:dyDescent="0.3">
      <c r="N288" s="17"/>
      <c r="O288" s="17"/>
      <c r="P288" s="17"/>
      <c r="Q288" s="17"/>
      <c r="R288" s="7"/>
      <c r="S288" s="17"/>
      <c r="T288" s="7"/>
      <c r="U288" s="17"/>
      <c r="V288" s="17"/>
      <c r="W288" s="7"/>
    </row>
    <row r="289" spans="14:23" x14ac:dyDescent="0.3">
      <c r="N289" s="17"/>
      <c r="O289" s="17"/>
      <c r="P289" s="17"/>
      <c r="Q289" s="17"/>
      <c r="R289" s="7"/>
      <c r="S289" s="17"/>
      <c r="T289" s="7"/>
      <c r="U289" s="17"/>
      <c r="V289" s="17"/>
      <c r="W289" s="7"/>
    </row>
    <row r="290" spans="14:23" x14ac:dyDescent="0.3">
      <c r="N290" s="17"/>
      <c r="O290" s="17"/>
      <c r="P290" s="17"/>
      <c r="Q290" s="17"/>
      <c r="R290" s="7"/>
      <c r="S290" s="17"/>
      <c r="T290" s="7"/>
      <c r="U290" s="17"/>
      <c r="V290" s="17"/>
      <c r="W290" s="7"/>
    </row>
    <row r="291" spans="14:23" x14ac:dyDescent="0.3">
      <c r="N291" s="17"/>
      <c r="O291" s="17"/>
      <c r="P291" s="17"/>
      <c r="Q291" s="17"/>
      <c r="R291" s="7"/>
      <c r="S291" s="17"/>
      <c r="T291" s="7"/>
      <c r="U291" s="17"/>
      <c r="V291" s="17"/>
      <c r="W291" s="7"/>
    </row>
    <row r="292" spans="14:23" x14ac:dyDescent="0.3">
      <c r="N292" s="17"/>
      <c r="O292" s="17"/>
      <c r="P292" s="17"/>
      <c r="Q292" s="17"/>
      <c r="R292" s="7"/>
      <c r="S292" s="17"/>
      <c r="T292" s="7"/>
      <c r="U292" s="17"/>
      <c r="V292" s="17"/>
      <c r="W292" s="7"/>
    </row>
    <row r="293" spans="14:23" x14ac:dyDescent="0.3">
      <c r="N293" s="17"/>
      <c r="O293" s="17"/>
      <c r="P293" s="17"/>
      <c r="Q293" s="17"/>
      <c r="R293" s="7"/>
      <c r="S293" s="17"/>
      <c r="T293" s="7"/>
      <c r="U293" s="17"/>
      <c r="V293" s="17"/>
      <c r="W293" s="7"/>
    </row>
    <row r="294" spans="14:23" x14ac:dyDescent="0.3">
      <c r="N294" s="17"/>
      <c r="O294" s="17"/>
      <c r="P294" s="17"/>
      <c r="Q294" s="17"/>
      <c r="R294" s="7"/>
      <c r="S294" s="17"/>
      <c r="T294" s="7"/>
      <c r="U294" s="17"/>
      <c r="V294" s="17"/>
      <c r="W294" s="7"/>
    </row>
    <row r="295" spans="14:23" x14ac:dyDescent="0.3">
      <c r="N295" s="17"/>
      <c r="O295" s="17"/>
      <c r="P295" s="17"/>
      <c r="Q295" s="17"/>
      <c r="R295" s="7"/>
      <c r="S295" s="17"/>
      <c r="T295" s="7"/>
      <c r="U295" s="17"/>
      <c r="V295" s="17"/>
      <c r="W295" s="7"/>
    </row>
    <row r="296" spans="14:23" x14ac:dyDescent="0.3">
      <c r="N296" s="17"/>
      <c r="O296" s="17"/>
      <c r="P296" s="17"/>
      <c r="Q296" s="17"/>
      <c r="R296" s="7"/>
      <c r="S296" s="17"/>
      <c r="T296" s="7"/>
      <c r="U296" s="17"/>
      <c r="V296" s="17"/>
      <c r="W296" s="7"/>
    </row>
    <row r="297" spans="14:23" x14ac:dyDescent="0.3">
      <c r="N297" s="17"/>
      <c r="O297" s="17"/>
      <c r="P297" s="17"/>
      <c r="Q297" s="17"/>
      <c r="R297" s="7"/>
      <c r="S297" s="17"/>
      <c r="T297" s="7"/>
      <c r="U297" s="17"/>
      <c r="V297" s="17"/>
      <c r="W297" s="7"/>
    </row>
    <row r="298" spans="14:23" x14ac:dyDescent="0.3">
      <c r="N298" s="17"/>
      <c r="O298" s="17"/>
      <c r="P298" s="17"/>
      <c r="Q298" s="17"/>
      <c r="R298" s="7"/>
      <c r="S298" s="17"/>
      <c r="T298" s="7"/>
      <c r="U298" s="17"/>
      <c r="V298" s="17"/>
      <c r="W298" s="7"/>
    </row>
    <row r="299" spans="14:23" x14ac:dyDescent="0.3">
      <c r="N299" s="17"/>
      <c r="O299" s="17"/>
      <c r="P299" s="17"/>
      <c r="Q299" s="17"/>
      <c r="R299" s="7"/>
      <c r="S299" s="17"/>
      <c r="T299" s="7"/>
      <c r="U299" s="17"/>
      <c r="V299" s="17"/>
      <c r="W299" s="7"/>
    </row>
    <row r="300" spans="14:23" x14ac:dyDescent="0.3">
      <c r="N300" s="17"/>
      <c r="O300" s="17"/>
      <c r="P300" s="17"/>
      <c r="Q300" s="17"/>
      <c r="R300" s="7"/>
      <c r="S300" s="17"/>
      <c r="T300" s="7"/>
      <c r="U300" s="17"/>
      <c r="V300" s="17"/>
      <c r="W300" s="7"/>
    </row>
    <row r="301" spans="14:23" x14ac:dyDescent="0.3">
      <c r="N301" s="17"/>
      <c r="O301" s="17"/>
      <c r="P301" s="17"/>
      <c r="Q301" s="17"/>
      <c r="R301" s="7"/>
      <c r="S301" s="17"/>
      <c r="T301" s="7"/>
      <c r="U301" s="17"/>
      <c r="V301" s="17"/>
      <c r="W301" s="7"/>
    </row>
    <row r="302" spans="14:23" x14ac:dyDescent="0.3">
      <c r="N302" s="17"/>
      <c r="O302" s="17"/>
      <c r="P302" s="17"/>
      <c r="Q302" s="17"/>
      <c r="R302" s="7"/>
      <c r="S302" s="17"/>
      <c r="T302" s="7"/>
      <c r="U302" s="17"/>
      <c r="V302" s="17"/>
      <c r="W302" s="7"/>
    </row>
    <row r="303" spans="14:23" x14ac:dyDescent="0.3">
      <c r="N303" s="17"/>
      <c r="O303" s="17"/>
      <c r="P303" s="17"/>
      <c r="Q303" s="17"/>
      <c r="R303" s="7"/>
      <c r="S303" s="17"/>
      <c r="T303" s="7"/>
      <c r="U303" s="17"/>
      <c r="V303" s="17"/>
      <c r="W303" s="7"/>
    </row>
    <row r="304" spans="14:23" x14ac:dyDescent="0.3">
      <c r="N304" s="17"/>
      <c r="O304" s="17"/>
      <c r="P304" s="17"/>
      <c r="Q304" s="17"/>
      <c r="R304" s="7"/>
      <c r="S304" s="17"/>
      <c r="T304" s="7"/>
      <c r="U304" s="17"/>
      <c r="V304" s="17"/>
      <c r="W304" s="7"/>
    </row>
    <row r="305" spans="14:23" x14ac:dyDescent="0.3">
      <c r="N305" s="17"/>
      <c r="O305" s="17"/>
      <c r="P305" s="17"/>
      <c r="Q305" s="17"/>
      <c r="R305" s="7"/>
      <c r="S305" s="17"/>
      <c r="T305" s="7"/>
      <c r="U305" s="17"/>
      <c r="V305" s="17"/>
      <c r="W305" s="7"/>
    </row>
    <row r="306" spans="14:23" x14ac:dyDescent="0.3">
      <c r="N306" s="17"/>
      <c r="O306" s="17"/>
      <c r="P306" s="17"/>
      <c r="Q306" s="17"/>
      <c r="R306" s="7"/>
      <c r="S306" s="17"/>
      <c r="T306" s="7"/>
      <c r="U306" s="17"/>
      <c r="V306" s="17"/>
      <c r="W306" s="7"/>
    </row>
    <row r="307" spans="14:23" x14ac:dyDescent="0.3">
      <c r="N307" s="17"/>
      <c r="O307" s="17"/>
      <c r="P307" s="17"/>
      <c r="Q307" s="17"/>
      <c r="R307" s="7"/>
      <c r="S307" s="17"/>
      <c r="T307" s="7"/>
      <c r="U307" s="17"/>
      <c r="V307" s="17"/>
      <c r="W307" s="7"/>
    </row>
    <row r="308" spans="14:23" x14ac:dyDescent="0.3">
      <c r="N308" s="17"/>
      <c r="O308" s="17"/>
      <c r="P308" s="17"/>
      <c r="Q308" s="17"/>
      <c r="R308" s="7"/>
      <c r="S308" s="17"/>
      <c r="T308" s="7"/>
      <c r="U308" s="17"/>
      <c r="V308" s="17"/>
      <c r="W308" s="7"/>
    </row>
    <row r="309" spans="14:23" x14ac:dyDescent="0.3">
      <c r="N309" s="17"/>
      <c r="O309" s="17"/>
      <c r="P309" s="17"/>
      <c r="Q309" s="17"/>
      <c r="R309" s="7"/>
      <c r="S309" s="17"/>
      <c r="T309" s="7"/>
      <c r="U309" s="17"/>
      <c r="V309" s="17"/>
      <c r="W309" s="7"/>
    </row>
    <row r="310" spans="14:23" x14ac:dyDescent="0.3">
      <c r="N310" s="17"/>
      <c r="O310" s="17"/>
      <c r="P310" s="17"/>
      <c r="Q310" s="17"/>
      <c r="R310" s="7"/>
      <c r="S310" s="17"/>
      <c r="T310" s="7"/>
      <c r="U310" s="17"/>
      <c r="V310" s="17"/>
      <c r="W310" s="7"/>
    </row>
    <row r="311" spans="14:23" x14ac:dyDescent="0.3">
      <c r="N311" s="17"/>
      <c r="O311" s="17"/>
      <c r="P311" s="17"/>
      <c r="Q311" s="17"/>
      <c r="R311" s="7"/>
      <c r="S311" s="17"/>
      <c r="T311" s="7"/>
      <c r="U311" s="17"/>
      <c r="V311" s="17"/>
      <c r="W311" s="7"/>
    </row>
    <row r="312" spans="14:23" x14ac:dyDescent="0.3">
      <c r="N312" s="17"/>
      <c r="O312" s="17"/>
      <c r="P312" s="17"/>
      <c r="Q312" s="17"/>
      <c r="R312" s="7"/>
      <c r="S312" s="17"/>
      <c r="T312" s="7"/>
      <c r="U312" s="17"/>
      <c r="V312" s="17"/>
      <c r="W312" s="7"/>
    </row>
    <row r="313" spans="14:23" x14ac:dyDescent="0.3">
      <c r="N313" s="17"/>
      <c r="O313" s="17"/>
      <c r="P313" s="17"/>
      <c r="Q313" s="17"/>
      <c r="R313" s="7"/>
      <c r="S313" s="17"/>
      <c r="T313" s="7"/>
      <c r="U313" s="17"/>
      <c r="V313" s="17"/>
      <c r="W313" s="7"/>
    </row>
    <row r="314" spans="14:23" x14ac:dyDescent="0.3">
      <c r="N314" s="17"/>
      <c r="O314" s="17"/>
      <c r="P314" s="17"/>
      <c r="Q314" s="17"/>
      <c r="R314" s="7"/>
      <c r="S314" s="17"/>
      <c r="T314" s="7"/>
      <c r="U314" s="17"/>
      <c r="V314" s="17"/>
      <c r="W314" s="7"/>
    </row>
    <row r="315" spans="14:23" x14ac:dyDescent="0.3">
      <c r="N315" s="17"/>
      <c r="O315" s="17"/>
      <c r="P315" s="17"/>
      <c r="Q315" s="17"/>
      <c r="R315" s="7"/>
      <c r="S315" s="17"/>
      <c r="T315" s="7"/>
      <c r="U315" s="17"/>
      <c r="V315" s="17"/>
      <c r="W315" s="7"/>
    </row>
    <row r="316" spans="14:23" x14ac:dyDescent="0.3">
      <c r="N316" s="17"/>
      <c r="O316" s="17"/>
      <c r="P316" s="17"/>
      <c r="Q316" s="17"/>
      <c r="R316" s="7"/>
      <c r="S316" s="17"/>
      <c r="T316" s="7"/>
      <c r="U316" s="17"/>
      <c r="V316" s="17"/>
      <c r="W316" s="7"/>
    </row>
    <row r="317" spans="14:23" x14ac:dyDescent="0.3">
      <c r="N317" s="17"/>
      <c r="O317" s="17"/>
      <c r="P317" s="17"/>
      <c r="Q317" s="17"/>
      <c r="R317" s="7"/>
      <c r="S317" s="17"/>
      <c r="T317" s="7"/>
      <c r="U317" s="17"/>
      <c r="V317" s="17"/>
      <c r="W317" s="7"/>
    </row>
    <row r="318" spans="14:23" x14ac:dyDescent="0.3">
      <c r="N318" s="17"/>
      <c r="O318" s="17"/>
      <c r="P318" s="17"/>
      <c r="Q318" s="17"/>
      <c r="R318" s="7"/>
      <c r="S318" s="17"/>
      <c r="T318" s="7"/>
      <c r="U318" s="17"/>
      <c r="V318" s="17"/>
      <c r="W318" s="7"/>
    </row>
    <row r="319" spans="14:23" x14ac:dyDescent="0.3">
      <c r="N319" s="17"/>
      <c r="O319" s="17"/>
      <c r="P319" s="17"/>
      <c r="Q319" s="17"/>
      <c r="R319" s="7"/>
      <c r="S319" s="17"/>
      <c r="T319" s="7"/>
      <c r="U319" s="17"/>
      <c r="V319" s="17"/>
      <c r="W319" s="7"/>
    </row>
    <row r="320" spans="14:23" x14ac:dyDescent="0.3">
      <c r="N320" s="17"/>
      <c r="O320" s="17"/>
      <c r="P320" s="17"/>
      <c r="Q320" s="17"/>
      <c r="R320" s="7"/>
      <c r="S320" s="17"/>
      <c r="T320" s="7"/>
      <c r="U320" s="17"/>
      <c r="V320" s="17"/>
      <c r="W320" s="7"/>
    </row>
    <row r="321" spans="14:23" x14ac:dyDescent="0.3">
      <c r="N321" s="17"/>
      <c r="O321" s="17"/>
      <c r="P321" s="17"/>
      <c r="Q321" s="17"/>
      <c r="R321" s="7"/>
      <c r="S321" s="17"/>
      <c r="T321" s="7"/>
      <c r="U321" s="17"/>
      <c r="V321" s="17"/>
      <c r="W321" s="7"/>
    </row>
    <row r="322" spans="14:23" x14ac:dyDescent="0.3">
      <c r="N322" s="17"/>
      <c r="O322" s="17"/>
      <c r="P322" s="17"/>
      <c r="Q322" s="17"/>
      <c r="R322" s="7"/>
      <c r="S322" s="17"/>
      <c r="T322" s="7"/>
      <c r="U322" s="17"/>
      <c r="V322" s="17"/>
      <c r="W322" s="7"/>
    </row>
    <row r="323" spans="14:23" x14ac:dyDescent="0.3">
      <c r="N323" s="17"/>
      <c r="O323" s="17"/>
      <c r="P323" s="17"/>
      <c r="Q323" s="17"/>
      <c r="R323" s="7"/>
      <c r="S323" s="17"/>
      <c r="T323" s="7"/>
      <c r="U323" s="17"/>
      <c r="V323" s="17"/>
      <c r="W323" s="7"/>
    </row>
    <row r="324" spans="14:23" x14ac:dyDescent="0.3">
      <c r="N324" s="17"/>
      <c r="O324" s="17"/>
      <c r="P324" s="17"/>
      <c r="Q324" s="17"/>
      <c r="R324" s="7"/>
      <c r="S324" s="17"/>
      <c r="T324" s="7"/>
      <c r="U324" s="17"/>
      <c r="V324" s="17"/>
      <c r="W324" s="7"/>
    </row>
    <row r="325" spans="14:23" x14ac:dyDescent="0.3">
      <c r="N325" s="17"/>
      <c r="O325" s="17"/>
      <c r="P325" s="17"/>
      <c r="Q325" s="17"/>
      <c r="R325" s="7"/>
      <c r="S325" s="17"/>
      <c r="T325" s="7"/>
      <c r="U325" s="17"/>
      <c r="V325" s="17"/>
      <c r="W325" s="7"/>
    </row>
    <row r="326" spans="14:23" x14ac:dyDescent="0.3">
      <c r="N326" s="17"/>
      <c r="O326" s="17"/>
      <c r="P326" s="17"/>
      <c r="Q326" s="17"/>
      <c r="R326" s="7"/>
      <c r="S326" s="17"/>
      <c r="T326" s="7"/>
      <c r="U326" s="17"/>
      <c r="V326" s="17"/>
      <c r="W326" s="7"/>
    </row>
    <row r="327" spans="14:23" x14ac:dyDescent="0.3">
      <c r="N327" s="17"/>
      <c r="O327" s="17"/>
      <c r="P327" s="17"/>
      <c r="Q327" s="17"/>
      <c r="R327" s="7"/>
      <c r="S327" s="17"/>
      <c r="T327" s="7"/>
      <c r="U327" s="17"/>
      <c r="V327" s="17"/>
      <c r="W327" s="7"/>
    </row>
    <row r="328" spans="14:23" x14ac:dyDescent="0.3">
      <c r="N328" s="17"/>
      <c r="O328" s="17"/>
      <c r="P328" s="17"/>
      <c r="Q328" s="17"/>
      <c r="R328" s="7"/>
      <c r="S328" s="17"/>
      <c r="T328" s="7"/>
      <c r="U328" s="17"/>
      <c r="V328" s="17"/>
      <c r="W328" s="7"/>
    </row>
    <row r="329" spans="14:23" x14ac:dyDescent="0.3">
      <c r="N329" s="17"/>
      <c r="O329" s="17"/>
      <c r="P329" s="17"/>
      <c r="Q329" s="17"/>
      <c r="R329" s="7"/>
      <c r="S329" s="17"/>
      <c r="T329" s="7"/>
      <c r="U329" s="17"/>
      <c r="V329" s="17"/>
      <c r="W329" s="7"/>
    </row>
    <row r="330" spans="14:23" x14ac:dyDescent="0.3">
      <c r="N330" s="17"/>
      <c r="O330" s="17"/>
      <c r="P330" s="17"/>
      <c r="Q330" s="17"/>
      <c r="R330" s="7"/>
      <c r="S330" s="17"/>
      <c r="T330" s="7"/>
      <c r="U330" s="17"/>
      <c r="V330" s="17"/>
      <c r="W330" s="7"/>
    </row>
    <row r="331" spans="14:23" x14ac:dyDescent="0.3">
      <c r="N331" s="17"/>
      <c r="O331" s="17"/>
      <c r="P331" s="17"/>
      <c r="Q331" s="17"/>
      <c r="R331" s="7"/>
      <c r="S331" s="17"/>
      <c r="T331" s="7"/>
      <c r="U331" s="17"/>
      <c r="V331" s="17"/>
      <c r="W331" s="7"/>
    </row>
    <row r="332" spans="14:23" x14ac:dyDescent="0.3">
      <c r="N332" s="17"/>
      <c r="O332" s="17"/>
      <c r="P332" s="17"/>
      <c r="Q332" s="17"/>
      <c r="R332" s="7"/>
      <c r="S332" s="17"/>
      <c r="T332" s="7"/>
      <c r="U332" s="17"/>
      <c r="V332" s="17"/>
      <c r="W332" s="7"/>
    </row>
    <row r="333" spans="14:23" x14ac:dyDescent="0.3">
      <c r="N333" s="17"/>
      <c r="O333" s="17"/>
      <c r="P333" s="17"/>
      <c r="Q333" s="17"/>
      <c r="R333" s="7"/>
      <c r="S333" s="17"/>
      <c r="T333" s="7"/>
      <c r="U333" s="17"/>
      <c r="V333" s="17"/>
      <c r="W333" s="7"/>
    </row>
    <row r="334" spans="14:23" x14ac:dyDescent="0.3">
      <c r="N334" s="17"/>
      <c r="O334" s="17"/>
      <c r="P334" s="17"/>
      <c r="Q334" s="17"/>
      <c r="R334" s="7"/>
      <c r="S334" s="17"/>
      <c r="T334" s="7"/>
      <c r="U334" s="17"/>
      <c r="V334" s="17"/>
      <c r="W334" s="7"/>
    </row>
    <row r="335" spans="14:23" x14ac:dyDescent="0.3">
      <c r="N335" s="17"/>
      <c r="O335" s="17"/>
      <c r="P335" s="17"/>
      <c r="Q335" s="17"/>
      <c r="R335" s="7"/>
      <c r="S335" s="17"/>
      <c r="T335" s="7"/>
      <c r="U335" s="17"/>
      <c r="V335" s="17"/>
      <c r="W335" s="7"/>
    </row>
    <row r="336" spans="14:23" x14ac:dyDescent="0.3">
      <c r="N336" s="17"/>
      <c r="O336" s="17"/>
      <c r="P336" s="17"/>
      <c r="Q336" s="17"/>
      <c r="R336" s="7"/>
      <c r="S336" s="17"/>
      <c r="T336" s="7"/>
      <c r="U336" s="17"/>
      <c r="V336" s="17"/>
      <c r="W336" s="7"/>
    </row>
    <row r="337" spans="14:23" x14ac:dyDescent="0.3">
      <c r="N337" s="17"/>
      <c r="O337" s="17"/>
      <c r="P337" s="17"/>
      <c r="Q337" s="17"/>
      <c r="R337" s="7"/>
      <c r="S337" s="17"/>
      <c r="T337" s="7"/>
      <c r="U337" s="17"/>
      <c r="V337" s="17"/>
      <c r="W337" s="7"/>
    </row>
    <row r="338" spans="14:23" x14ac:dyDescent="0.3">
      <c r="N338" s="17"/>
      <c r="O338" s="17"/>
      <c r="P338" s="17"/>
      <c r="Q338" s="17"/>
      <c r="R338" s="7"/>
      <c r="S338" s="17"/>
      <c r="T338" s="7"/>
      <c r="U338" s="17"/>
      <c r="V338" s="17"/>
      <c r="W338" s="7"/>
    </row>
    <row r="339" spans="14:23" x14ac:dyDescent="0.3">
      <c r="N339" s="17"/>
      <c r="O339" s="17"/>
      <c r="P339" s="17"/>
      <c r="Q339" s="17"/>
      <c r="R339" s="7"/>
      <c r="S339" s="17"/>
      <c r="T339" s="7"/>
      <c r="U339" s="17"/>
      <c r="V339" s="17"/>
      <c r="W339" s="7"/>
    </row>
    <row r="340" spans="14:23" x14ac:dyDescent="0.3">
      <c r="N340" s="17"/>
      <c r="O340" s="17"/>
      <c r="P340" s="17"/>
      <c r="Q340" s="17"/>
      <c r="R340" s="7"/>
      <c r="S340" s="17"/>
      <c r="T340" s="7"/>
      <c r="U340" s="17"/>
      <c r="V340" s="17"/>
      <c r="W340" s="7"/>
    </row>
    <row r="341" spans="14:23" x14ac:dyDescent="0.3">
      <c r="N341" s="17"/>
      <c r="O341" s="17"/>
      <c r="P341" s="17"/>
      <c r="Q341" s="17"/>
      <c r="R341" s="7"/>
      <c r="S341" s="17"/>
      <c r="T341" s="7"/>
      <c r="U341" s="17"/>
      <c r="V341" s="17"/>
      <c r="W341" s="7"/>
    </row>
    <row r="342" spans="14:23" x14ac:dyDescent="0.3">
      <c r="N342" s="17"/>
      <c r="O342" s="17"/>
      <c r="P342" s="17"/>
      <c r="Q342" s="17"/>
      <c r="R342" s="7"/>
      <c r="S342" s="17"/>
      <c r="T342" s="7"/>
      <c r="U342" s="17"/>
      <c r="V342" s="17"/>
      <c r="W342" s="7"/>
    </row>
    <row r="343" spans="14:23" x14ac:dyDescent="0.3">
      <c r="N343" s="17"/>
      <c r="O343" s="17"/>
      <c r="P343" s="17"/>
      <c r="Q343" s="17"/>
      <c r="R343" s="7"/>
      <c r="S343" s="17"/>
      <c r="T343" s="7"/>
      <c r="U343" s="17"/>
      <c r="V343" s="17"/>
      <c r="W343" s="7"/>
    </row>
    <row r="344" spans="14:23" x14ac:dyDescent="0.3">
      <c r="N344" s="17"/>
      <c r="O344" s="17"/>
      <c r="P344" s="17"/>
      <c r="Q344" s="17"/>
      <c r="R344" s="7"/>
      <c r="S344" s="17"/>
      <c r="T344" s="7"/>
      <c r="U344" s="17"/>
      <c r="V344" s="17"/>
      <c r="W344" s="7"/>
    </row>
    <row r="345" spans="14:23" x14ac:dyDescent="0.3">
      <c r="N345" s="17"/>
      <c r="O345" s="17"/>
      <c r="P345" s="17"/>
      <c r="Q345" s="17"/>
      <c r="R345" s="7"/>
      <c r="S345" s="17"/>
      <c r="T345" s="7"/>
      <c r="U345" s="17"/>
      <c r="V345" s="17"/>
      <c r="W345" s="7"/>
    </row>
    <row r="346" spans="14:23" x14ac:dyDescent="0.3">
      <c r="N346" s="17"/>
      <c r="O346" s="17"/>
      <c r="P346" s="17"/>
      <c r="Q346" s="17"/>
      <c r="R346" s="7"/>
      <c r="S346" s="17"/>
      <c r="T346" s="7"/>
      <c r="U346" s="17"/>
      <c r="V346" s="17"/>
      <c r="W346" s="7"/>
    </row>
    <row r="347" spans="14:23" x14ac:dyDescent="0.3">
      <c r="N347" s="17"/>
      <c r="O347" s="17"/>
      <c r="P347" s="17"/>
      <c r="Q347" s="17"/>
      <c r="R347" s="7"/>
      <c r="S347" s="17"/>
      <c r="T347" s="7"/>
      <c r="U347" s="17"/>
      <c r="V347" s="17"/>
      <c r="W347" s="7"/>
    </row>
    <row r="348" spans="14:23" x14ac:dyDescent="0.3">
      <c r="N348" s="17"/>
      <c r="O348" s="17"/>
      <c r="P348" s="17"/>
      <c r="Q348" s="17"/>
      <c r="R348" s="7"/>
      <c r="S348" s="17"/>
      <c r="T348" s="7"/>
      <c r="U348" s="17"/>
      <c r="V348" s="17"/>
      <c r="W348" s="7"/>
    </row>
    <row r="349" spans="14:23" x14ac:dyDescent="0.3">
      <c r="N349" s="17"/>
      <c r="O349" s="17"/>
      <c r="P349" s="17"/>
      <c r="Q349" s="17"/>
      <c r="R349" s="7"/>
      <c r="S349" s="17"/>
      <c r="T349" s="7"/>
      <c r="U349" s="17"/>
      <c r="V349" s="17"/>
      <c r="W349" s="7"/>
    </row>
    <row r="350" spans="14:23" x14ac:dyDescent="0.3">
      <c r="N350" s="17"/>
      <c r="O350" s="17"/>
      <c r="P350" s="17"/>
      <c r="Q350" s="17"/>
      <c r="R350" s="7"/>
      <c r="S350" s="17"/>
      <c r="T350" s="7"/>
      <c r="U350" s="17"/>
      <c r="V350" s="17"/>
      <c r="W350" s="7"/>
    </row>
    <row r="351" spans="14:23" x14ac:dyDescent="0.3">
      <c r="N351" s="17"/>
      <c r="O351" s="17"/>
      <c r="P351" s="17"/>
      <c r="Q351" s="17"/>
      <c r="R351" s="7"/>
      <c r="S351" s="17"/>
      <c r="T351" s="7"/>
      <c r="U351" s="17"/>
      <c r="V351" s="17"/>
      <c r="W351" s="7"/>
    </row>
    <row r="352" spans="14:23" x14ac:dyDescent="0.3">
      <c r="N352" s="17"/>
      <c r="O352" s="17"/>
      <c r="P352" s="17"/>
      <c r="Q352" s="17"/>
      <c r="R352" s="7"/>
      <c r="S352" s="17"/>
      <c r="T352" s="7"/>
      <c r="U352" s="17"/>
      <c r="V352" s="17"/>
      <c r="W352" s="7"/>
    </row>
    <row r="353" spans="14:23" x14ac:dyDescent="0.3">
      <c r="N353" s="17"/>
      <c r="O353" s="17"/>
      <c r="P353" s="17"/>
      <c r="Q353" s="17"/>
      <c r="R353" s="7"/>
      <c r="S353" s="17"/>
      <c r="T353" s="7"/>
      <c r="U353" s="17"/>
      <c r="V353" s="17"/>
      <c r="W353" s="7"/>
    </row>
    <row r="354" spans="14:23" x14ac:dyDescent="0.3">
      <c r="N354" s="17"/>
      <c r="O354" s="17"/>
      <c r="P354" s="17"/>
      <c r="Q354" s="17"/>
      <c r="R354" s="7"/>
      <c r="S354" s="17"/>
      <c r="T354" s="7"/>
      <c r="U354" s="17"/>
      <c r="V354" s="17"/>
      <c r="W354" s="7"/>
    </row>
    <row r="355" spans="14:23" x14ac:dyDescent="0.3">
      <c r="N355" s="17"/>
      <c r="O355" s="17"/>
      <c r="P355" s="17"/>
      <c r="Q355" s="17"/>
      <c r="R355" s="7"/>
      <c r="S355" s="17"/>
      <c r="T355" s="7"/>
      <c r="U355" s="17"/>
      <c r="V355" s="17"/>
      <c r="W355" s="7"/>
    </row>
    <row r="356" spans="14:23" x14ac:dyDescent="0.3">
      <c r="N356" s="17"/>
      <c r="O356" s="17"/>
      <c r="P356" s="17"/>
      <c r="Q356" s="17"/>
      <c r="R356" s="7"/>
      <c r="S356" s="17"/>
      <c r="T356" s="7"/>
      <c r="U356" s="17"/>
      <c r="V356" s="17"/>
      <c r="W356" s="7"/>
    </row>
    <row r="357" spans="14:23" x14ac:dyDescent="0.3">
      <c r="N357" s="17"/>
      <c r="O357" s="17"/>
      <c r="P357" s="17"/>
      <c r="Q357" s="17"/>
      <c r="R357" s="7"/>
      <c r="S357" s="17"/>
      <c r="T357" s="7"/>
      <c r="U357" s="17"/>
      <c r="V357" s="17"/>
      <c r="W357" s="7"/>
    </row>
    <row r="358" spans="14:23" x14ac:dyDescent="0.3">
      <c r="N358" s="17"/>
      <c r="O358" s="17"/>
      <c r="P358" s="17"/>
      <c r="Q358" s="17"/>
      <c r="R358" s="7"/>
      <c r="S358" s="17"/>
      <c r="T358" s="7"/>
      <c r="U358" s="17"/>
      <c r="V358" s="17"/>
      <c r="W358" s="7"/>
    </row>
    <row r="359" spans="14:23" x14ac:dyDescent="0.3">
      <c r="N359" s="17"/>
      <c r="O359" s="17"/>
      <c r="P359" s="17"/>
      <c r="Q359" s="17"/>
      <c r="R359" s="7"/>
      <c r="S359" s="17"/>
      <c r="T359" s="7"/>
      <c r="U359" s="17"/>
      <c r="V359" s="17"/>
      <c r="W359" s="7"/>
    </row>
    <row r="360" spans="14:23" x14ac:dyDescent="0.3">
      <c r="N360" s="17"/>
      <c r="O360" s="17"/>
      <c r="P360" s="17"/>
      <c r="Q360" s="17"/>
      <c r="R360" s="7"/>
      <c r="S360" s="17"/>
      <c r="T360" s="7"/>
      <c r="U360" s="17"/>
      <c r="V360" s="17"/>
      <c r="W360" s="7"/>
    </row>
    <row r="361" spans="14:23" x14ac:dyDescent="0.3">
      <c r="N361" s="17"/>
      <c r="O361" s="17"/>
      <c r="P361" s="17"/>
      <c r="Q361" s="17"/>
      <c r="R361" s="7"/>
      <c r="S361" s="17"/>
      <c r="T361" s="7"/>
      <c r="U361" s="17"/>
      <c r="V361" s="17"/>
      <c r="W361" s="7"/>
    </row>
    <row r="362" spans="14:23" x14ac:dyDescent="0.3">
      <c r="N362" s="17"/>
      <c r="O362" s="17"/>
      <c r="P362" s="17"/>
      <c r="Q362" s="17"/>
      <c r="R362" s="7"/>
      <c r="S362" s="17"/>
      <c r="T362" s="7"/>
      <c r="U362" s="17"/>
      <c r="V362" s="17"/>
      <c r="W362" s="7"/>
    </row>
    <row r="363" spans="14:23" x14ac:dyDescent="0.3">
      <c r="N363" s="17"/>
      <c r="O363" s="17"/>
      <c r="P363" s="17"/>
      <c r="Q363" s="17"/>
      <c r="R363" s="7"/>
      <c r="S363" s="17"/>
      <c r="T363" s="7"/>
      <c r="U363" s="17"/>
      <c r="V363" s="17"/>
      <c r="W363" s="7"/>
    </row>
    <row r="364" spans="14:23" x14ac:dyDescent="0.3">
      <c r="N364" s="17"/>
      <c r="O364" s="17"/>
      <c r="P364" s="17"/>
      <c r="Q364" s="17"/>
      <c r="R364" s="7"/>
      <c r="S364" s="17"/>
      <c r="T364" s="7"/>
      <c r="U364" s="17"/>
      <c r="V364" s="17"/>
      <c r="W364" s="7"/>
    </row>
    <row r="365" spans="14:23" x14ac:dyDescent="0.3">
      <c r="N365" s="17"/>
      <c r="O365" s="17"/>
      <c r="P365" s="17"/>
      <c r="Q365" s="17"/>
      <c r="R365" s="7"/>
      <c r="S365" s="17"/>
      <c r="T365" s="7"/>
      <c r="U365" s="17"/>
      <c r="V365" s="17"/>
      <c r="W365" s="7"/>
    </row>
    <row r="366" spans="14:23" x14ac:dyDescent="0.3">
      <c r="N366" s="17"/>
      <c r="O366" s="17"/>
      <c r="P366" s="17"/>
      <c r="Q366" s="17"/>
      <c r="R366" s="7"/>
      <c r="S366" s="17"/>
      <c r="T366" s="7"/>
      <c r="U366" s="17"/>
      <c r="V366" s="17"/>
      <c r="W366" s="7"/>
    </row>
    <row r="367" spans="14:23" x14ac:dyDescent="0.3">
      <c r="N367" s="17"/>
      <c r="O367" s="17"/>
      <c r="P367" s="17"/>
      <c r="Q367" s="17"/>
      <c r="R367" s="7"/>
      <c r="S367" s="17"/>
      <c r="T367" s="7"/>
      <c r="U367" s="17"/>
      <c r="V367" s="17"/>
      <c r="W367" s="7"/>
    </row>
    <row r="368" spans="14:23" x14ac:dyDescent="0.3">
      <c r="N368" s="17"/>
      <c r="O368" s="17"/>
      <c r="P368" s="17"/>
      <c r="Q368" s="17"/>
      <c r="R368" s="7"/>
      <c r="S368" s="17"/>
      <c r="T368" s="7"/>
      <c r="U368" s="17"/>
      <c r="V368" s="17"/>
      <c r="W368" s="7"/>
    </row>
    <row r="369" spans="14:23" x14ac:dyDescent="0.3">
      <c r="N369" s="17"/>
      <c r="O369" s="17"/>
      <c r="P369" s="17"/>
      <c r="Q369" s="17"/>
      <c r="R369" s="7"/>
      <c r="S369" s="17"/>
      <c r="T369" s="7"/>
      <c r="U369" s="17"/>
      <c r="V369" s="17"/>
      <c r="W369" s="7"/>
    </row>
    <row r="370" spans="14:23" x14ac:dyDescent="0.3">
      <c r="N370" s="17"/>
      <c r="O370" s="17"/>
      <c r="P370" s="17"/>
      <c r="Q370" s="17"/>
      <c r="R370" s="7"/>
      <c r="S370" s="17"/>
      <c r="T370" s="7"/>
      <c r="U370" s="17"/>
      <c r="V370" s="17"/>
      <c r="W370" s="7"/>
    </row>
    <row r="371" spans="14:23" x14ac:dyDescent="0.3">
      <c r="N371" s="17"/>
      <c r="O371" s="17"/>
      <c r="P371" s="17"/>
      <c r="Q371" s="17"/>
      <c r="R371" s="7"/>
      <c r="S371" s="17"/>
      <c r="T371" s="7"/>
      <c r="U371" s="17"/>
      <c r="V371" s="17"/>
      <c r="W371" s="7"/>
    </row>
    <row r="372" spans="14:23" x14ac:dyDescent="0.3">
      <c r="N372" s="17"/>
      <c r="O372" s="17"/>
      <c r="P372" s="17"/>
      <c r="Q372" s="17"/>
      <c r="R372" s="7"/>
      <c r="S372" s="17"/>
      <c r="T372" s="7"/>
      <c r="U372" s="17"/>
      <c r="V372" s="17"/>
      <c r="W372" s="7"/>
    </row>
    <row r="373" spans="14:23" x14ac:dyDescent="0.3">
      <c r="N373" s="17"/>
      <c r="O373" s="17"/>
      <c r="P373" s="17"/>
      <c r="Q373" s="17"/>
      <c r="R373" s="7"/>
      <c r="S373" s="17"/>
      <c r="T373" s="7"/>
      <c r="U373" s="17"/>
      <c r="V373" s="17"/>
      <c r="W373" s="7"/>
    </row>
    <row r="374" spans="14:23" x14ac:dyDescent="0.3">
      <c r="N374" s="17"/>
      <c r="O374" s="17"/>
      <c r="P374" s="17"/>
      <c r="Q374" s="17"/>
      <c r="R374" s="7"/>
      <c r="S374" s="17"/>
      <c r="T374" s="7"/>
      <c r="U374" s="17"/>
      <c r="V374" s="17"/>
      <c r="W374" s="7"/>
    </row>
    <row r="375" spans="14:23" x14ac:dyDescent="0.3">
      <c r="N375" s="17"/>
      <c r="O375" s="17"/>
      <c r="P375" s="17"/>
      <c r="Q375" s="17"/>
      <c r="R375" s="7"/>
      <c r="S375" s="17"/>
      <c r="T375" s="7"/>
      <c r="U375" s="17"/>
      <c r="V375" s="17"/>
      <c r="W375" s="7"/>
    </row>
    <row r="376" spans="14:23" x14ac:dyDescent="0.3">
      <c r="N376" s="17"/>
      <c r="O376" s="17"/>
      <c r="P376" s="17"/>
      <c r="Q376" s="17"/>
      <c r="R376" s="7"/>
      <c r="S376" s="17"/>
      <c r="T376" s="7"/>
      <c r="U376" s="17"/>
      <c r="V376" s="17"/>
      <c r="W376" s="7"/>
    </row>
    <row r="377" spans="14:23" x14ac:dyDescent="0.3">
      <c r="N377" s="17"/>
      <c r="O377" s="17"/>
      <c r="P377" s="17"/>
      <c r="Q377" s="17"/>
      <c r="R377" s="7"/>
      <c r="S377" s="17"/>
      <c r="T377" s="7"/>
      <c r="U377" s="17"/>
      <c r="V377" s="17"/>
      <c r="W377" s="7"/>
    </row>
    <row r="378" spans="14:23" x14ac:dyDescent="0.3">
      <c r="N378" s="17"/>
      <c r="O378" s="17"/>
      <c r="P378" s="17"/>
      <c r="Q378" s="17"/>
      <c r="R378" s="7"/>
      <c r="S378" s="17"/>
      <c r="T378" s="7"/>
      <c r="U378" s="17"/>
      <c r="V378" s="17"/>
      <c r="W378" s="7"/>
    </row>
    <row r="379" spans="14:23" x14ac:dyDescent="0.3">
      <c r="N379" s="17"/>
      <c r="O379" s="17"/>
      <c r="P379" s="17"/>
      <c r="Q379" s="17"/>
      <c r="R379" s="7"/>
      <c r="S379" s="17"/>
      <c r="T379" s="7"/>
      <c r="U379" s="17"/>
      <c r="V379" s="17"/>
      <c r="W379" s="7"/>
    </row>
    <row r="380" spans="14:23" x14ac:dyDescent="0.3">
      <c r="N380" s="17"/>
      <c r="O380" s="17"/>
      <c r="P380" s="17"/>
      <c r="Q380" s="17"/>
      <c r="R380" s="7"/>
      <c r="S380" s="17"/>
      <c r="T380" s="7"/>
      <c r="U380" s="17"/>
      <c r="V380" s="17"/>
      <c r="W380" s="7"/>
    </row>
    <row r="381" spans="14:23" x14ac:dyDescent="0.3">
      <c r="N381" s="17"/>
      <c r="O381" s="17"/>
      <c r="P381" s="17"/>
      <c r="Q381" s="17"/>
      <c r="R381" s="7"/>
      <c r="S381" s="17"/>
      <c r="T381" s="7"/>
      <c r="U381" s="17"/>
      <c r="V381" s="17"/>
      <c r="W381" s="7"/>
    </row>
    <row r="382" spans="14:23" x14ac:dyDescent="0.3">
      <c r="N382" s="17"/>
      <c r="O382" s="17"/>
      <c r="P382" s="17"/>
      <c r="Q382" s="17"/>
      <c r="R382" s="7"/>
      <c r="S382" s="17"/>
      <c r="T382" s="7"/>
      <c r="U382" s="17"/>
      <c r="V382" s="17"/>
      <c r="W382" s="7"/>
    </row>
    <row r="383" spans="14:23" x14ac:dyDescent="0.3">
      <c r="N383" s="17"/>
      <c r="O383" s="17"/>
      <c r="P383" s="17"/>
      <c r="Q383" s="17"/>
      <c r="R383" s="7"/>
      <c r="S383" s="17"/>
      <c r="T383" s="7"/>
      <c r="U383" s="17"/>
      <c r="V383" s="17"/>
      <c r="W383" s="7"/>
    </row>
    <row r="384" spans="14:23" x14ac:dyDescent="0.3">
      <c r="N384" s="17"/>
      <c r="O384" s="17"/>
      <c r="P384" s="17"/>
      <c r="Q384" s="17"/>
      <c r="R384" s="7"/>
      <c r="S384" s="17"/>
      <c r="T384" s="7"/>
      <c r="U384" s="17"/>
      <c r="V384" s="17"/>
      <c r="W384" s="7"/>
    </row>
    <row r="385" spans="14:23" x14ac:dyDescent="0.3">
      <c r="N385" s="17"/>
      <c r="O385" s="17"/>
      <c r="P385" s="17"/>
      <c r="Q385" s="17"/>
      <c r="R385" s="7"/>
      <c r="S385" s="17"/>
      <c r="T385" s="7"/>
      <c r="U385" s="17"/>
      <c r="V385" s="17"/>
      <c r="W385" s="7"/>
    </row>
    <row r="386" spans="14:23" x14ac:dyDescent="0.3">
      <c r="N386" s="17"/>
      <c r="O386" s="17"/>
      <c r="P386" s="17"/>
      <c r="Q386" s="17"/>
      <c r="R386" s="7"/>
      <c r="S386" s="17"/>
      <c r="T386" s="7"/>
      <c r="U386" s="17"/>
      <c r="V386" s="17"/>
      <c r="W386" s="7"/>
    </row>
    <row r="387" spans="14:23" x14ac:dyDescent="0.3">
      <c r="N387" s="17"/>
      <c r="O387" s="17"/>
      <c r="P387" s="17"/>
      <c r="Q387" s="17"/>
      <c r="R387" s="7"/>
      <c r="S387" s="17"/>
      <c r="T387" s="7"/>
      <c r="U387" s="17"/>
      <c r="V387" s="17"/>
      <c r="W387" s="7"/>
    </row>
    <row r="388" spans="14:23" x14ac:dyDescent="0.3">
      <c r="N388" s="17"/>
      <c r="O388" s="17"/>
      <c r="P388" s="17"/>
      <c r="Q388" s="17"/>
      <c r="R388" s="7"/>
      <c r="S388" s="17"/>
      <c r="T388" s="7"/>
      <c r="U388" s="17"/>
      <c r="V388" s="17"/>
      <c r="W388" s="7"/>
    </row>
    <row r="389" spans="14:23" x14ac:dyDescent="0.3">
      <c r="N389" s="17"/>
      <c r="O389" s="17"/>
      <c r="P389" s="17"/>
      <c r="Q389" s="17"/>
      <c r="R389" s="7"/>
      <c r="S389" s="17"/>
      <c r="T389" s="7"/>
      <c r="U389" s="17"/>
      <c r="V389" s="17"/>
      <c r="W389" s="7"/>
    </row>
    <row r="390" spans="14:23" x14ac:dyDescent="0.3">
      <c r="N390" s="17"/>
      <c r="O390" s="17"/>
      <c r="P390" s="17"/>
      <c r="Q390" s="17"/>
      <c r="R390" s="7"/>
      <c r="S390" s="17"/>
      <c r="T390" s="7"/>
      <c r="U390" s="17"/>
      <c r="V390" s="17"/>
      <c r="W390" s="7"/>
    </row>
    <row r="391" spans="14:23" x14ac:dyDescent="0.3">
      <c r="N391" s="17"/>
      <c r="O391" s="17"/>
      <c r="P391" s="17"/>
      <c r="Q391" s="17"/>
      <c r="R391" s="7"/>
      <c r="S391" s="17"/>
      <c r="T391" s="7"/>
      <c r="U391" s="17"/>
      <c r="V391" s="17"/>
      <c r="W391" s="7"/>
    </row>
    <row r="392" spans="14:23" x14ac:dyDescent="0.3">
      <c r="N392" s="17"/>
      <c r="O392" s="17"/>
      <c r="P392" s="17"/>
      <c r="Q392" s="17"/>
      <c r="R392" s="7"/>
      <c r="S392" s="17"/>
      <c r="T392" s="7"/>
      <c r="U392" s="17"/>
      <c r="V392" s="17"/>
      <c r="W392" s="7"/>
    </row>
    <row r="393" spans="14:23" x14ac:dyDescent="0.3">
      <c r="N393" s="17"/>
      <c r="O393" s="17"/>
      <c r="P393" s="17"/>
      <c r="Q393" s="17"/>
      <c r="R393" s="7"/>
      <c r="S393" s="17"/>
      <c r="T393" s="7"/>
      <c r="U393" s="17"/>
      <c r="V393" s="17"/>
      <c r="W393" s="7"/>
    </row>
    <row r="394" spans="14:23" x14ac:dyDescent="0.3">
      <c r="N394" s="17"/>
      <c r="O394" s="17"/>
      <c r="P394" s="17"/>
      <c r="Q394" s="17"/>
      <c r="R394" s="7"/>
      <c r="S394" s="17"/>
      <c r="T394" s="7"/>
      <c r="U394" s="17"/>
      <c r="V394" s="17"/>
      <c r="W394" s="7"/>
    </row>
    <row r="395" spans="14:23" x14ac:dyDescent="0.3">
      <c r="N395" s="17"/>
      <c r="O395" s="17"/>
      <c r="P395" s="17"/>
      <c r="Q395" s="17"/>
      <c r="R395" s="7"/>
      <c r="S395" s="17"/>
      <c r="T395" s="7"/>
      <c r="U395" s="17"/>
      <c r="V395" s="17"/>
      <c r="W395" s="7"/>
    </row>
    <row r="396" spans="14:23" x14ac:dyDescent="0.3">
      <c r="N396" s="17"/>
      <c r="O396" s="17"/>
      <c r="P396" s="17"/>
      <c r="Q396" s="17"/>
      <c r="R396" s="7"/>
      <c r="S396" s="17"/>
      <c r="T396" s="7"/>
      <c r="U396" s="17"/>
      <c r="V396" s="17"/>
      <c r="W396" s="7"/>
    </row>
    <row r="397" spans="14:23" x14ac:dyDescent="0.3">
      <c r="N397" s="17"/>
      <c r="O397" s="17"/>
      <c r="P397" s="17"/>
      <c r="Q397" s="17"/>
      <c r="R397" s="7"/>
      <c r="S397" s="17"/>
      <c r="T397" s="7"/>
      <c r="U397" s="17"/>
      <c r="V397" s="17"/>
      <c r="W397" s="7"/>
    </row>
    <row r="398" spans="14:23" x14ac:dyDescent="0.3">
      <c r="N398" s="17"/>
      <c r="O398" s="17"/>
      <c r="P398" s="17"/>
      <c r="Q398" s="17"/>
      <c r="R398" s="7"/>
      <c r="S398" s="17"/>
      <c r="T398" s="7"/>
      <c r="U398" s="17"/>
      <c r="V398" s="17"/>
      <c r="W398" s="7"/>
    </row>
    <row r="399" spans="14:23" x14ac:dyDescent="0.3">
      <c r="N399" s="17"/>
      <c r="O399" s="17"/>
      <c r="P399" s="17"/>
      <c r="Q399" s="17"/>
      <c r="R399" s="7"/>
      <c r="S399" s="17"/>
      <c r="T399" s="7"/>
      <c r="U399" s="17"/>
      <c r="V399" s="17"/>
      <c r="W399" s="7"/>
    </row>
    <row r="400" spans="14:23" x14ac:dyDescent="0.3">
      <c r="N400" s="17"/>
      <c r="O400" s="17"/>
      <c r="P400" s="17"/>
      <c r="Q400" s="17"/>
      <c r="R400" s="7"/>
      <c r="S400" s="17"/>
      <c r="T400" s="7"/>
      <c r="U400" s="17"/>
      <c r="V400" s="17"/>
      <c r="W400" s="7"/>
    </row>
    <row r="401" spans="14:23" x14ac:dyDescent="0.3">
      <c r="N401" s="17"/>
      <c r="O401" s="17"/>
      <c r="P401" s="17"/>
      <c r="Q401" s="17"/>
      <c r="R401" s="7"/>
      <c r="S401" s="17"/>
      <c r="T401" s="7"/>
      <c r="U401" s="17"/>
      <c r="V401" s="17"/>
      <c r="W401" s="7"/>
    </row>
    <row r="402" spans="14:23" x14ac:dyDescent="0.3">
      <c r="N402" s="17"/>
      <c r="O402" s="17"/>
      <c r="P402" s="17"/>
      <c r="Q402" s="17"/>
      <c r="R402" s="7"/>
      <c r="S402" s="17"/>
      <c r="T402" s="7"/>
      <c r="U402" s="17"/>
      <c r="V402" s="17"/>
      <c r="W402" s="7"/>
    </row>
    <row r="403" spans="14:23" x14ac:dyDescent="0.3">
      <c r="N403" s="17"/>
      <c r="O403" s="17"/>
      <c r="P403" s="17"/>
      <c r="Q403" s="17"/>
      <c r="R403" s="7"/>
      <c r="S403" s="17"/>
      <c r="T403" s="7"/>
      <c r="U403" s="17"/>
      <c r="V403" s="17"/>
      <c r="W403" s="7"/>
    </row>
    <row r="404" spans="14:23" x14ac:dyDescent="0.3">
      <c r="N404" s="17"/>
      <c r="O404" s="17"/>
      <c r="P404" s="17"/>
      <c r="Q404" s="17"/>
      <c r="R404" s="7"/>
      <c r="S404" s="17"/>
      <c r="T404" s="7"/>
      <c r="U404" s="17"/>
      <c r="V404" s="17"/>
      <c r="W404" s="7"/>
    </row>
    <row r="405" spans="14:23" x14ac:dyDescent="0.3">
      <c r="N405" s="17"/>
      <c r="O405" s="17"/>
      <c r="P405" s="17"/>
      <c r="Q405" s="17"/>
      <c r="R405" s="7"/>
      <c r="S405" s="17"/>
      <c r="T405" s="7"/>
      <c r="U405" s="17"/>
      <c r="V405" s="17"/>
      <c r="W405" s="7"/>
    </row>
    <row r="406" spans="14:23" x14ac:dyDescent="0.3">
      <c r="N406" s="17"/>
      <c r="O406" s="17"/>
      <c r="P406" s="17"/>
      <c r="Q406" s="17"/>
      <c r="R406" s="7"/>
      <c r="S406" s="17"/>
      <c r="T406" s="7"/>
      <c r="U406" s="17"/>
      <c r="V406" s="17"/>
      <c r="W406" s="7"/>
    </row>
    <row r="407" spans="14:23" x14ac:dyDescent="0.3">
      <c r="N407" s="17"/>
      <c r="O407" s="17"/>
      <c r="P407" s="17"/>
      <c r="Q407" s="17"/>
      <c r="R407" s="7"/>
      <c r="S407" s="17"/>
      <c r="T407" s="7"/>
      <c r="U407" s="17"/>
      <c r="V407" s="17"/>
      <c r="W407" s="7"/>
    </row>
    <row r="408" spans="14:23" x14ac:dyDescent="0.3">
      <c r="N408" s="17"/>
      <c r="O408" s="17"/>
      <c r="P408" s="17"/>
      <c r="Q408" s="17"/>
      <c r="R408" s="7"/>
      <c r="S408" s="17"/>
      <c r="T408" s="7"/>
      <c r="U408" s="17"/>
      <c r="V408" s="17"/>
      <c r="W408" s="7"/>
    </row>
    <row r="409" spans="14:23" x14ac:dyDescent="0.3">
      <c r="N409" s="17"/>
      <c r="O409" s="17"/>
      <c r="P409" s="17"/>
      <c r="Q409" s="17"/>
      <c r="R409" s="7"/>
      <c r="S409" s="17"/>
      <c r="T409" s="7"/>
      <c r="U409" s="17"/>
      <c r="V409" s="17"/>
      <c r="W409" s="7"/>
    </row>
    <row r="410" spans="14:23" x14ac:dyDescent="0.3">
      <c r="N410" s="17"/>
      <c r="O410" s="17"/>
      <c r="P410" s="17"/>
      <c r="Q410" s="17"/>
      <c r="R410" s="7"/>
      <c r="S410" s="17"/>
      <c r="T410" s="7"/>
      <c r="U410" s="17"/>
      <c r="V410" s="17"/>
      <c r="W410" s="7"/>
    </row>
    <row r="411" spans="14:23" x14ac:dyDescent="0.3">
      <c r="N411" s="17"/>
      <c r="O411" s="17"/>
      <c r="P411" s="17"/>
      <c r="Q411" s="17"/>
      <c r="R411" s="7"/>
      <c r="S411" s="17"/>
      <c r="T411" s="7"/>
      <c r="U411" s="17"/>
      <c r="V411" s="17"/>
      <c r="W411" s="7"/>
    </row>
    <row r="412" spans="14:23" x14ac:dyDescent="0.3">
      <c r="N412" s="17"/>
      <c r="O412" s="17"/>
      <c r="P412" s="17"/>
      <c r="Q412" s="17"/>
      <c r="R412" s="7"/>
      <c r="S412" s="17"/>
      <c r="T412" s="7"/>
      <c r="U412" s="17"/>
      <c r="V412" s="17"/>
      <c r="W412" s="7"/>
    </row>
    <row r="413" spans="14:23" x14ac:dyDescent="0.3">
      <c r="N413" s="17"/>
      <c r="O413" s="17"/>
      <c r="P413" s="17"/>
      <c r="Q413" s="17"/>
      <c r="R413" s="7"/>
      <c r="S413" s="17"/>
      <c r="T413" s="7"/>
      <c r="U413" s="17"/>
      <c r="V413" s="17"/>
      <c r="W413" s="7"/>
    </row>
    <row r="414" spans="14:23" x14ac:dyDescent="0.3">
      <c r="N414" s="17"/>
      <c r="O414" s="17"/>
      <c r="P414" s="17"/>
      <c r="Q414" s="17"/>
      <c r="R414" s="7"/>
      <c r="S414" s="17"/>
      <c r="T414" s="7"/>
      <c r="U414" s="17"/>
      <c r="V414" s="17"/>
      <c r="W414" s="7"/>
    </row>
    <row r="415" spans="14:23" x14ac:dyDescent="0.3">
      <c r="N415" s="17"/>
      <c r="O415" s="17"/>
      <c r="P415" s="17"/>
      <c r="Q415" s="17"/>
      <c r="R415" s="7"/>
      <c r="S415" s="17"/>
      <c r="T415" s="7"/>
      <c r="U415" s="17"/>
      <c r="V415" s="17"/>
      <c r="W415" s="7"/>
    </row>
    <row r="416" spans="14:23" x14ac:dyDescent="0.3">
      <c r="N416" s="17"/>
      <c r="O416" s="17"/>
      <c r="P416" s="17"/>
      <c r="Q416" s="17"/>
      <c r="R416" s="7"/>
      <c r="S416" s="17"/>
      <c r="T416" s="7"/>
      <c r="U416" s="17"/>
      <c r="V416" s="17"/>
      <c r="W416" s="7"/>
    </row>
    <row r="417" spans="5:23" x14ac:dyDescent="0.3">
      <c r="N417" s="17"/>
      <c r="O417" s="17"/>
      <c r="P417" s="17"/>
      <c r="Q417" s="17"/>
      <c r="R417" s="7"/>
      <c r="S417" s="17"/>
      <c r="T417" s="7"/>
      <c r="U417" s="17"/>
      <c r="V417" s="17"/>
      <c r="W417" s="7"/>
    </row>
    <row r="418" spans="5:23" x14ac:dyDescent="0.3">
      <c r="N418" s="17"/>
      <c r="O418" s="17"/>
      <c r="P418" s="17"/>
      <c r="Q418" s="17"/>
      <c r="R418" s="7"/>
      <c r="S418" s="17"/>
      <c r="T418" s="7"/>
      <c r="U418" s="17"/>
      <c r="V418" s="17"/>
      <c r="W418" s="7"/>
    </row>
    <row r="419" spans="5:23" x14ac:dyDescent="0.3">
      <c r="N419" s="17"/>
      <c r="O419" s="17"/>
      <c r="P419" s="17"/>
      <c r="Q419" s="17"/>
      <c r="R419" s="7"/>
      <c r="S419" s="17"/>
      <c r="T419" s="7"/>
      <c r="U419" s="17"/>
      <c r="V419" s="17"/>
      <c r="W419" s="7"/>
    </row>
    <row r="420" spans="5:23" x14ac:dyDescent="0.3">
      <c r="N420" s="17"/>
      <c r="O420" s="17"/>
      <c r="P420" s="17"/>
      <c r="Q420" s="17"/>
      <c r="R420" s="7"/>
      <c r="S420" s="17"/>
      <c r="T420" s="7"/>
      <c r="U420" s="17"/>
      <c r="V420" s="17"/>
      <c r="W420" s="7"/>
    </row>
    <row r="421" spans="5:23" x14ac:dyDescent="0.3">
      <c r="N421" s="17"/>
      <c r="O421" s="17"/>
      <c r="P421" s="17"/>
      <c r="Q421" s="17"/>
      <c r="R421" s="7"/>
      <c r="S421" s="17"/>
      <c r="T421" s="7"/>
      <c r="U421" s="17"/>
      <c r="V421" s="17"/>
      <c r="W421" s="7"/>
    </row>
    <row r="422" spans="5:23" x14ac:dyDescent="0.3">
      <c r="N422" s="17"/>
      <c r="O422" s="17"/>
      <c r="P422" s="17"/>
      <c r="Q422" s="17"/>
      <c r="R422" s="7"/>
      <c r="S422" s="17"/>
      <c r="T422" s="7"/>
      <c r="U422" s="17"/>
      <c r="V422" s="17"/>
      <c r="W422" s="7"/>
    </row>
    <row r="423" spans="5:23" ht="15" thickBot="1" x14ac:dyDescent="0.35">
      <c r="N423" s="13"/>
      <c r="O423" s="17"/>
      <c r="P423" s="17"/>
      <c r="Q423" s="17"/>
      <c r="R423" s="7"/>
      <c r="S423" s="17"/>
      <c r="T423" s="10"/>
      <c r="U423" s="13"/>
      <c r="V423" s="13"/>
      <c r="W423" s="10"/>
    </row>
    <row r="424" spans="5:23" x14ac:dyDescent="0.3">
      <c r="E424" s="38"/>
      <c r="G424" s="39"/>
      <c r="H424" s="39"/>
    </row>
    <row r="425" spans="5:23" ht="15" thickBot="1" x14ac:dyDescent="0.35">
      <c r="E425" s="38"/>
      <c r="G425" s="39"/>
      <c r="H425" s="39"/>
      <c r="N425" s="30" t="s">
        <v>29</v>
      </c>
      <c r="O425" s="18"/>
      <c r="P425" s="18"/>
      <c r="Q425" s="18"/>
      <c r="R425" s="18"/>
      <c r="S425" s="18"/>
      <c r="T425" s="18"/>
      <c r="U425" s="18"/>
      <c r="V425" s="18"/>
      <c r="W425" s="18"/>
    </row>
    <row r="426" spans="5:23" x14ac:dyDescent="0.3">
      <c r="E426" s="38"/>
      <c r="G426" s="39"/>
      <c r="H426" s="39"/>
    </row>
    <row r="427" spans="5:23" x14ac:dyDescent="0.3">
      <c r="E427" s="38"/>
      <c r="G427" s="39"/>
      <c r="H427" s="39"/>
      <c r="N427" s="29" t="s">
        <v>30</v>
      </c>
    </row>
    <row r="428" spans="5:23" x14ac:dyDescent="0.3">
      <c r="E428" s="38"/>
      <c r="G428" s="39"/>
      <c r="H428" s="39"/>
    </row>
    <row r="429" spans="5:23" x14ac:dyDescent="0.3">
      <c r="E429" s="38"/>
      <c r="G429" s="39"/>
      <c r="H429" s="39"/>
    </row>
    <row r="430" spans="5:23" x14ac:dyDescent="0.3">
      <c r="E430" s="38"/>
      <c r="G430" s="39"/>
      <c r="H430" s="39"/>
    </row>
    <row r="431" spans="5:23" x14ac:dyDescent="0.3">
      <c r="E431" s="38"/>
      <c r="G431" s="39"/>
      <c r="H431" s="39"/>
    </row>
    <row r="432" spans="5:23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  <row r="483" spans="5:8" x14ac:dyDescent="0.3">
      <c r="E483" s="38"/>
      <c r="G483" s="39"/>
      <c r="H483" s="39"/>
    </row>
    <row r="484" spans="5:8" x14ac:dyDescent="0.3">
      <c r="E484" s="38"/>
      <c r="G484" s="39"/>
      <c r="H484" s="39"/>
    </row>
    <row r="485" spans="5:8" x14ac:dyDescent="0.3">
      <c r="E485" s="38"/>
      <c r="G485" s="39"/>
      <c r="H485" s="39"/>
    </row>
    <row r="486" spans="5:8" x14ac:dyDescent="0.3">
      <c r="E486" s="38"/>
      <c r="G486" s="39"/>
      <c r="H486" s="39"/>
    </row>
    <row r="487" spans="5:8" x14ac:dyDescent="0.3">
      <c r="E487" s="38"/>
      <c r="G487" s="39"/>
      <c r="H487" s="39"/>
    </row>
    <row r="488" spans="5:8" x14ac:dyDescent="0.3">
      <c r="E488" s="38"/>
      <c r="G488" s="39"/>
      <c r="H488" s="39"/>
    </row>
    <row r="489" spans="5:8" x14ac:dyDescent="0.3">
      <c r="E489" s="38"/>
      <c r="G489" s="39"/>
      <c r="H489" s="39"/>
    </row>
    <row r="490" spans="5:8" x14ac:dyDescent="0.3">
      <c r="E490" s="38"/>
      <c r="G490" s="39"/>
      <c r="H490" s="39"/>
    </row>
    <row r="491" spans="5:8" x14ac:dyDescent="0.3">
      <c r="E491" s="38"/>
      <c r="G491" s="39"/>
      <c r="H491" s="39"/>
    </row>
    <row r="492" spans="5:8" x14ac:dyDescent="0.3">
      <c r="E492" s="38"/>
      <c r="G492" s="39"/>
      <c r="H492" s="39"/>
    </row>
    <row r="493" spans="5:8" x14ac:dyDescent="0.3">
      <c r="E493" s="38"/>
      <c r="G493" s="39"/>
      <c r="H493" s="39"/>
    </row>
    <row r="494" spans="5:8" x14ac:dyDescent="0.3">
      <c r="E494" s="38"/>
      <c r="G494" s="39"/>
      <c r="H494" s="39"/>
    </row>
    <row r="495" spans="5:8" x14ac:dyDescent="0.3">
      <c r="E495" s="38"/>
      <c r="G495" s="39"/>
      <c r="H495" s="39"/>
    </row>
    <row r="496" spans="5:8" x14ac:dyDescent="0.3">
      <c r="E496" s="38"/>
      <c r="G496" s="39"/>
      <c r="H496" s="39"/>
    </row>
    <row r="497" spans="5:8" x14ac:dyDescent="0.3">
      <c r="E497" s="38"/>
      <c r="G497" s="39"/>
      <c r="H497" s="39"/>
    </row>
    <row r="498" spans="5:8" x14ac:dyDescent="0.3">
      <c r="E498" s="38"/>
      <c r="G498" s="39"/>
      <c r="H498" s="39"/>
    </row>
    <row r="499" spans="5:8" x14ac:dyDescent="0.3">
      <c r="E499" s="38"/>
      <c r="G499" s="39"/>
      <c r="H499" s="39"/>
    </row>
    <row r="500" spans="5:8" x14ac:dyDescent="0.3">
      <c r="E500" s="38"/>
      <c r="G500" s="39"/>
      <c r="H500" s="39"/>
    </row>
    <row r="501" spans="5:8" x14ac:dyDescent="0.3">
      <c r="E501" s="38"/>
      <c r="G501" s="39"/>
      <c r="H501" s="39"/>
    </row>
    <row r="502" spans="5:8" x14ac:dyDescent="0.3">
      <c r="E502" s="38"/>
      <c r="G502" s="39"/>
      <c r="H502" s="39"/>
    </row>
    <row r="503" spans="5:8" x14ac:dyDescent="0.3">
      <c r="E503" s="38"/>
      <c r="G503" s="39"/>
      <c r="H503" s="39"/>
    </row>
    <row r="504" spans="5:8" x14ac:dyDescent="0.3">
      <c r="E504" s="38"/>
      <c r="G504" s="39"/>
      <c r="H504" s="39"/>
    </row>
    <row r="505" spans="5:8" x14ac:dyDescent="0.3">
      <c r="E505" s="38"/>
      <c r="G505" s="39"/>
      <c r="H505" s="39"/>
    </row>
    <row r="506" spans="5:8" x14ac:dyDescent="0.3">
      <c r="E506" s="38"/>
      <c r="G506" s="39"/>
      <c r="H506" s="39"/>
    </row>
    <row r="507" spans="5:8" x14ac:dyDescent="0.3">
      <c r="E507" s="38"/>
      <c r="G507" s="39"/>
      <c r="H507" s="39"/>
    </row>
    <row r="508" spans="5:8" x14ac:dyDescent="0.3">
      <c r="E508" s="38"/>
      <c r="G508" s="39"/>
      <c r="H508" s="39"/>
    </row>
    <row r="509" spans="5:8" x14ac:dyDescent="0.3">
      <c r="E509" s="38"/>
      <c r="G509" s="39"/>
      <c r="H509" s="39"/>
    </row>
    <row r="510" spans="5:8" x14ac:dyDescent="0.3">
      <c r="E510" s="38"/>
      <c r="G510" s="39"/>
      <c r="H510" s="39"/>
    </row>
    <row r="511" spans="5:8" x14ac:dyDescent="0.3">
      <c r="E511" s="38"/>
      <c r="G511" s="39"/>
      <c r="H511" s="39"/>
    </row>
    <row r="512" spans="5:8" x14ac:dyDescent="0.3">
      <c r="E512" s="38"/>
      <c r="G512" s="39"/>
      <c r="H512" s="39"/>
    </row>
    <row r="513" spans="5:8" x14ac:dyDescent="0.3">
      <c r="E513" s="38"/>
      <c r="G513" s="39"/>
      <c r="H513" s="39"/>
    </row>
    <row r="514" spans="5:8" x14ac:dyDescent="0.3">
      <c r="E514" s="38"/>
      <c r="G514" s="39"/>
      <c r="H514" s="39"/>
    </row>
    <row r="515" spans="5:8" x14ac:dyDescent="0.3">
      <c r="E515" s="38"/>
      <c r="G515" s="39"/>
      <c r="H515" s="39"/>
    </row>
    <row r="516" spans="5:8" x14ac:dyDescent="0.3">
      <c r="E516" s="38"/>
      <c r="G516" s="39"/>
      <c r="H516" s="39"/>
    </row>
    <row r="517" spans="5:8" x14ac:dyDescent="0.3">
      <c r="E517" s="38"/>
      <c r="G517" s="39"/>
      <c r="H517" s="39"/>
    </row>
    <row r="518" spans="5:8" x14ac:dyDescent="0.3">
      <c r="E518" s="38"/>
      <c r="G518" s="39"/>
      <c r="H518" s="39"/>
    </row>
    <row r="519" spans="5:8" x14ac:dyDescent="0.3">
      <c r="E519" s="38"/>
      <c r="G519" s="39"/>
      <c r="H519" s="39"/>
    </row>
    <row r="520" spans="5:8" x14ac:dyDescent="0.3">
      <c r="E520" s="38"/>
      <c r="G520" s="39"/>
      <c r="H520" s="39"/>
    </row>
    <row r="521" spans="5:8" x14ac:dyDescent="0.3">
      <c r="E521" s="38"/>
      <c r="G521" s="39"/>
      <c r="H521" s="39"/>
    </row>
    <row r="522" spans="5:8" x14ac:dyDescent="0.3">
      <c r="E522" s="38"/>
      <c r="G522" s="39"/>
      <c r="H522" s="39"/>
    </row>
    <row r="523" spans="5:8" x14ac:dyDescent="0.3">
      <c r="E523" s="38"/>
      <c r="G523" s="39"/>
      <c r="H523" s="39"/>
    </row>
    <row r="524" spans="5:8" x14ac:dyDescent="0.3">
      <c r="E524" s="38"/>
      <c r="G524" s="39"/>
      <c r="H524" s="39"/>
    </row>
    <row r="525" spans="5:8" x14ac:dyDescent="0.3">
      <c r="E525" s="38"/>
      <c r="G525" s="39"/>
      <c r="H525" s="39"/>
    </row>
    <row r="526" spans="5:8" x14ac:dyDescent="0.3">
      <c r="E526" s="38"/>
      <c r="G526" s="39"/>
      <c r="H526" s="39"/>
    </row>
    <row r="527" spans="5:8" x14ac:dyDescent="0.3">
      <c r="E527" s="38"/>
      <c r="G527" s="39"/>
      <c r="H527" s="39"/>
    </row>
    <row r="528" spans="5:8" x14ac:dyDescent="0.3">
      <c r="E528" s="38"/>
      <c r="G528" s="39"/>
      <c r="H528" s="39"/>
    </row>
    <row r="529" spans="5:8" x14ac:dyDescent="0.3">
      <c r="E529" s="38"/>
      <c r="G529" s="39"/>
      <c r="H529" s="39"/>
    </row>
    <row r="530" spans="5:8" x14ac:dyDescent="0.3">
      <c r="E530" s="38"/>
      <c r="G530" s="39"/>
      <c r="H530" s="39"/>
    </row>
    <row r="531" spans="5:8" x14ac:dyDescent="0.3">
      <c r="E531" s="38"/>
      <c r="G531" s="39"/>
      <c r="H531" s="39"/>
    </row>
    <row r="532" spans="5:8" x14ac:dyDescent="0.3">
      <c r="E532" s="38"/>
      <c r="G532" s="39"/>
      <c r="H532" s="39"/>
    </row>
    <row r="533" spans="5:8" x14ac:dyDescent="0.3">
      <c r="E533" s="38"/>
      <c r="G533" s="39"/>
      <c r="H533" s="39"/>
    </row>
    <row r="534" spans="5:8" x14ac:dyDescent="0.3">
      <c r="E534" s="38"/>
      <c r="G534" s="39"/>
      <c r="H534" s="39"/>
    </row>
    <row r="535" spans="5:8" x14ac:dyDescent="0.3">
      <c r="E535" s="38"/>
      <c r="G535" s="39"/>
      <c r="H535" s="39"/>
    </row>
    <row r="536" spans="5:8" x14ac:dyDescent="0.3">
      <c r="E536" s="38"/>
      <c r="G536" s="39"/>
      <c r="H536" s="39"/>
    </row>
    <row r="537" spans="5:8" x14ac:dyDescent="0.3">
      <c r="E537" s="38"/>
      <c r="G537" s="39"/>
      <c r="H537" s="39"/>
    </row>
    <row r="538" spans="5:8" x14ac:dyDescent="0.3">
      <c r="E538" s="38"/>
      <c r="G538" s="39"/>
      <c r="H538" s="39"/>
    </row>
    <row r="539" spans="5:8" x14ac:dyDescent="0.3">
      <c r="E539" s="38"/>
      <c r="G539" s="39"/>
      <c r="H539" s="39"/>
    </row>
    <row r="540" spans="5:8" x14ac:dyDescent="0.3">
      <c r="E540" s="38"/>
      <c r="G540" s="39"/>
      <c r="H540" s="39"/>
    </row>
    <row r="541" spans="5:8" x14ac:dyDescent="0.3">
      <c r="E541" s="38"/>
      <c r="G541" s="39"/>
      <c r="H541" s="39"/>
    </row>
    <row r="542" spans="5:8" x14ac:dyDescent="0.3">
      <c r="E542" s="38"/>
      <c r="G542" s="39"/>
      <c r="H542" s="39"/>
    </row>
    <row r="543" spans="5:8" x14ac:dyDescent="0.3">
      <c r="E543" s="38"/>
      <c r="G543" s="39"/>
      <c r="H543" s="39"/>
    </row>
    <row r="544" spans="5:8" x14ac:dyDescent="0.3">
      <c r="E544" s="38"/>
      <c r="G544" s="39"/>
      <c r="H544" s="39"/>
    </row>
    <row r="545" spans="5:8" x14ac:dyDescent="0.3">
      <c r="E545" s="38"/>
      <c r="G545" s="39"/>
      <c r="H545" s="39"/>
    </row>
    <row r="546" spans="5:8" x14ac:dyDescent="0.3">
      <c r="E546" s="38"/>
      <c r="G546" s="39"/>
      <c r="H546" s="39"/>
    </row>
    <row r="547" spans="5:8" x14ac:dyDescent="0.3">
      <c r="E547" s="38"/>
      <c r="G547" s="39"/>
      <c r="H547" s="39"/>
    </row>
    <row r="548" spans="5:8" x14ac:dyDescent="0.3">
      <c r="E548" s="38"/>
      <c r="G548" s="39"/>
      <c r="H548" s="39"/>
    </row>
    <row r="549" spans="5:8" x14ac:dyDescent="0.3">
      <c r="E549" s="38"/>
      <c r="G549" s="39"/>
      <c r="H549" s="39"/>
    </row>
    <row r="550" spans="5:8" x14ac:dyDescent="0.3">
      <c r="E550" s="38"/>
      <c r="G550" s="39"/>
      <c r="H550" s="39"/>
    </row>
    <row r="551" spans="5:8" x14ac:dyDescent="0.3">
      <c r="E551" s="38"/>
      <c r="G551" s="39"/>
      <c r="H551" s="39"/>
    </row>
    <row r="552" spans="5:8" x14ac:dyDescent="0.3">
      <c r="E552" s="38"/>
      <c r="G552" s="39"/>
      <c r="H552" s="39"/>
    </row>
    <row r="553" spans="5:8" x14ac:dyDescent="0.3">
      <c r="E553" s="38"/>
      <c r="G553" s="39"/>
      <c r="H553" s="39"/>
    </row>
    <row r="554" spans="5:8" x14ac:dyDescent="0.3">
      <c r="E554" s="38"/>
      <c r="G554" s="39"/>
      <c r="H554" s="39"/>
    </row>
    <row r="555" spans="5:8" x14ac:dyDescent="0.3">
      <c r="E555" s="38"/>
      <c r="G555" s="39"/>
      <c r="H555" s="39"/>
    </row>
    <row r="556" spans="5:8" x14ac:dyDescent="0.3">
      <c r="E556" s="38"/>
      <c r="G556" s="39"/>
      <c r="H556" s="39"/>
    </row>
    <row r="557" spans="5:8" x14ac:dyDescent="0.3">
      <c r="E557" s="38"/>
      <c r="G557" s="39"/>
      <c r="H557" s="39"/>
    </row>
    <row r="558" spans="5:8" x14ac:dyDescent="0.3">
      <c r="E558" s="38"/>
      <c r="G558" s="39"/>
      <c r="H558" s="39"/>
    </row>
    <row r="559" spans="5:8" x14ac:dyDescent="0.3">
      <c r="E559" s="38"/>
      <c r="G559" s="39"/>
      <c r="H559" s="39"/>
    </row>
    <row r="560" spans="5:8" x14ac:dyDescent="0.3">
      <c r="E560" s="38"/>
      <c r="G560" s="39"/>
      <c r="H560" s="39"/>
    </row>
    <row r="561" spans="5:8" x14ac:dyDescent="0.3">
      <c r="E561" s="38"/>
      <c r="G561" s="39"/>
      <c r="H561" s="39"/>
    </row>
    <row r="562" spans="5:8" x14ac:dyDescent="0.3">
      <c r="E562" s="38"/>
      <c r="G562" s="39"/>
      <c r="H562" s="39"/>
    </row>
    <row r="563" spans="5:8" x14ac:dyDescent="0.3">
      <c r="E563" s="38"/>
      <c r="G563" s="39"/>
      <c r="H563" s="39"/>
    </row>
    <row r="564" spans="5:8" x14ac:dyDescent="0.3">
      <c r="E564" s="38"/>
      <c r="G564" s="39"/>
      <c r="H564" s="39"/>
    </row>
    <row r="565" spans="5:8" x14ac:dyDescent="0.3">
      <c r="E565" s="38"/>
      <c r="G565" s="39"/>
      <c r="H565" s="39"/>
    </row>
    <row r="566" spans="5:8" x14ac:dyDescent="0.3">
      <c r="E566" s="38"/>
      <c r="G566" s="39"/>
      <c r="H566" s="39"/>
    </row>
    <row r="567" spans="5:8" x14ac:dyDescent="0.3">
      <c r="E567" s="38"/>
      <c r="G567" s="39"/>
      <c r="H567" s="39"/>
    </row>
    <row r="568" spans="5:8" x14ac:dyDescent="0.3">
      <c r="E568" s="38"/>
      <c r="G568" s="39"/>
      <c r="H568" s="39"/>
    </row>
    <row r="569" spans="5:8" x14ac:dyDescent="0.3">
      <c r="E569" s="38"/>
      <c r="G569" s="39"/>
      <c r="H569" s="39"/>
    </row>
    <row r="570" spans="5:8" x14ac:dyDescent="0.3">
      <c r="E570" s="38"/>
      <c r="G570" s="39"/>
      <c r="H570" s="39"/>
    </row>
    <row r="571" spans="5:8" x14ac:dyDescent="0.3">
      <c r="E571" s="38"/>
      <c r="G571" s="39"/>
      <c r="H571" s="39"/>
    </row>
    <row r="572" spans="5:8" x14ac:dyDescent="0.3">
      <c r="E572" s="38"/>
      <c r="G572" s="39"/>
      <c r="H572" s="39"/>
    </row>
    <row r="573" spans="5:8" x14ac:dyDescent="0.3">
      <c r="E573" s="38"/>
      <c r="G573" s="39"/>
      <c r="H573" s="39"/>
    </row>
    <row r="574" spans="5:8" x14ac:dyDescent="0.3">
      <c r="E574" s="38"/>
      <c r="G574" s="39"/>
      <c r="H574" s="39"/>
    </row>
    <row r="575" spans="5:8" x14ac:dyDescent="0.3">
      <c r="E575" s="38"/>
      <c r="G575" s="39"/>
      <c r="H575" s="39"/>
    </row>
    <row r="576" spans="5:8" x14ac:dyDescent="0.3">
      <c r="E576" s="38"/>
      <c r="G576" s="39"/>
      <c r="H576" s="39"/>
    </row>
    <row r="577" spans="5:8" x14ac:dyDescent="0.3">
      <c r="E577" s="38"/>
      <c r="G577" s="39"/>
      <c r="H577" s="39"/>
    </row>
    <row r="578" spans="5:8" x14ac:dyDescent="0.3">
      <c r="E578" s="38"/>
      <c r="G578" s="39"/>
      <c r="H578" s="39"/>
    </row>
    <row r="579" spans="5:8" x14ac:dyDescent="0.3">
      <c r="E579" s="38"/>
      <c r="G579" s="39"/>
      <c r="H579" s="39"/>
    </row>
    <row r="580" spans="5:8" x14ac:dyDescent="0.3">
      <c r="E580" s="38"/>
      <c r="G580" s="39"/>
      <c r="H580" s="39"/>
    </row>
    <row r="581" spans="5:8" x14ac:dyDescent="0.3">
      <c r="E581" s="38"/>
      <c r="G581" s="39"/>
      <c r="H581" s="39"/>
    </row>
    <row r="582" spans="5:8" x14ac:dyDescent="0.3">
      <c r="E582" s="38"/>
      <c r="G582" s="39"/>
      <c r="H582" s="39"/>
    </row>
    <row r="583" spans="5:8" x14ac:dyDescent="0.3">
      <c r="E583" s="38"/>
      <c r="G583" s="39"/>
      <c r="H583" s="39"/>
    </row>
    <row r="584" spans="5:8" x14ac:dyDescent="0.3">
      <c r="E584" s="38"/>
      <c r="G584" s="39"/>
      <c r="H584" s="39"/>
    </row>
    <row r="585" spans="5:8" x14ac:dyDescent="0.3">
      <c r="E585" s="38"/>
      <c r="G585" s="39"/>
      <c r="H585" s="39"/>
    </row>
    <row r="586" spans="5:8" x14ac:dyDescent="0.3">
      <c r="E586" s="38"/>
      <c r="G586" s="39"/>
      <c r="H586" s="39"/>
    </row>
    <row r="587" spans="5:8" x14ac:dyDescent="0.3">
      <c r="E587" s="38"/>
      <c r="G587" s="39"/>
      <c r="H587" s="39"/>
    </row>
    <row r="588" spans="5:8" x14ac:dyDescent="0.3">
      <c r="E588" s="38"/>
      <c r="G588" s="39"/>
      <c r="H588" s="39"/>
    </row>
    <row r="589" spans="5:8" x14ac:dyDescent="0.3">
      <c r="E589" s="38"/>
      <c r="G589" s="39"/>
      <c r="H589" s="39"/>
    </row>
    <row r="590" spans="5:8" x14ac:dyDescent="0.3">
      <c r="E590" s="38"/>
      <c r="G590" s="39"/>
      <c r="H590" s="39"/>
    </row>
    <row r="591" spans="5:8" x14ac:dyDescent="0.3">
      <c r="E591" s="38"/>
      <c r="G591" s="39"/>
      <c r="H591" s="39"/>
    </row>
    <row r="592" spans="5:8" x14ac:dyDescent="0.3">
      <c r="E592" s="38"/>
      <c r="G592" s="39"/>
      <c r="H592" s="39"/>
    </row>
    <row r="593" spans="5:8" x14ac:dyDescent="0.3">
      <c r="E593" s="38"/>
      <c r="G593" s="39"/>
      <c r="H593" s="39"/>
    </row>
    <row r="594" spans="5:8" x14ac:dyDescent="0.3">
      <c r="E594" s="38"/>
      <c r="G594" s="39"/>
      <c r="H594" s="39"/>
    </row>
    <row r="595" spans="5:8" x14ac:dyDescent="0.3">
      <c r="E595" s="38"/>
      <c r="G595" s="39"/>
      <c r="H595" s="39"/>
    </row>
    <row r="596" spans="5:8" x14ac:dyDescent="0.3">
      <c r="E596" s="38"/>
      <c r="G596" s="39"/>
      <c r="H596" s="39"/>
    </row>
    <row r="597" spans="5:8" x14ac:dyDescent="0.3">
      <c r="E597" s="38"/>
      <c r="G597" s="39"/>
      <c r="H597" s="39"/>
    </row>
    <row r="598" spans="5:8" x14ac:dyDescent="0.3">
      <c r="E598" s="38"/>
      <c r="G598" s="39"/>
      <c r="H598" s="39"/>
    </row>
    <row r="599" spans="5:8" x14ac:dyDescent="0.3">
      <c r="E599" s="38"/>
      <c r="G599" s="39"/>
      <c r="H599" s="39"/>
    </row>
    <row r="600" spans="5:8" x14ac:dyDescent="0.3">
      <c r="E600" s="38"/>
      <c r="G600" s="39"/>
      <c r="H600" s="39"/>
    </row>
    <row r="601" spans="5:8" x14ac:dyDescent="0.3">
      <c r="E601" s="38"/>
      <c r="G601" s="39"/>
      <c r="H601" s="39"/>
    </row>
    <row r="602" spans="5:8" x14ac:dyDescent="0.3">
      <c r="E602" s="38"/>
      <c r="G602" s="39"/>
      <c r="H602" s="39"/>
    </row>
    <row r="603" spans="5:8" x14ac:dyDescent="0.3">
      <c r="E603" s="38"/>
      <c r="G603" s="39"/>
      <c r="H603" s="39"/>
    </row>
    <row r="604" spans="5:8" x14ac:dyDescent="0.3">
      <c r="E604" s="38"/>
      <c r="G604" s="39"/>
      <c r="H604" s="39"/>
    </row>
    <row r="605" spans="5:8" x14ac:dyDescent="0.3">
      <c r="E605" s="38"/>
      <c r="G605" s="39"/>
      <c r="H605" s="39"/>
    </row>
    <row r="606" spans="5:8" x14ac:dyDescent="0.3">
      <c r="E606" s="38"/>
      <c r="G606" s="39"/>
      <c r="H606" s="39"/>
    </row>
    <row r="607" spans="5:8" x14ac:dyDescent="0.3">
      <c r="E607" s="38"/>
      <c r="G607" s="39"/>
      <c r="H607" s="39"/>
    </row>
    <row r="608" spans="5:8" x14ac:dyDescent="0.3">
      <c r="E608" s="38"/>
      <c r="G608" s="39"/>
      <c r="H608" s="39"/>
    </row>
    <row r="609" spans="5:8" x14ac:dyDescent="0.3">
      <c r="E609" s="38"/>
      <c r="G609" s="39"/>
      <c r="H609" s="39"/>
    </row>
    <row r="610" spans="5:8" x14ac:dyDescent="0.3">
      <c r="E610" s="38"/>
      <c r="G610" s="39"/>
      <c r="H610" s="39"/>
    </row>
    <row r="611" spans="5:8" x14ac:dyDescent="0.3">
      <c r="E611" s="38"/>
      <c r="G611" s="39"/>
      <c r="H611" s="39"/>
    </row>
    <row r="612" spans="5:8" x14ac:dyDescent="0.3">
      <c r="E612" s="38"/>
      <c r="G612" s="39"/>
      <c r="H612" s="39"/>
    </row>
    <row r="613" spans="5:8" x14ac:dyDescent="0.3">
      <c r="E613" s="38"/>
      <c r="G613" s="39"/>
      <c r="H613" s="39"/>
    </row>
    <row r="614" spans="5:8" x14ac:dyDescent="0.3">
      <c r="E614" s="38"/>
      <c r="G614" s="39"/>
      <c r="H614" s="39"/>
    </row>
    <row r="615" spans="5:8" x14ac:dyDescent="0.3">
      <c r="E615" s="38"/>
      <c r="G615" s="39"/>
      <c r="H615" s="39"/>
    </row>
    <row r="616" spans="5:8" x14ac:dyDescent="0.3">
      <c r="E616" s="38"/>
      <c r="G616" s="39"/>
      <c r="H616" s="39"/>
    </row>
    <row r="617" spans="5:8" x14ac:dyDescent="0.3">
      <c r="E617" s="38"/>
      <c r="G617" s="39"/>
      <c r="H617" s="39"/>
    </row>
    <row r="618" spans="5:8" x14ac:dyDescent="0.3">
      <c r="E618" s="38"/>
      <c r="G618" s="39"/>
      <c r="H618" s="39"/>
    </row>
    <row r="619" spans="5:8" x14ac:dyDescent="0.3">
      <c r="E619" s="38"/>
      <c r="G619" s="39"/>
      <c r="H619" s="39"/>
    </row>
    <row r="620" spans="5:8" x14ac:dyDescent="0.3">
      <c r="E620" s="38"/>
      <c r="G620" s="39"/>
      <c r="H620" s="39"/>
    </row>
    <row r="621" spans="5:8" x14ac:dyDescent="0.3">
      <c r="E621" s="38"/>
      <c r="G621" s="39"/>
      <c r="H621" s="39"/>
    </row>
    <row r="622" spans="5:8" x14ac:dyDescent="0.3">
      <c r="E622" s="38"/>
      <c r="G622" s="39"/>
      <c r="H622" s="39"/>
    </row>
    <row r="623" spans="5:8" x14ac:dyDescent="0.3">
      <c r="E623" s="38"/>
      <c r="G623" s="39"/>
      <c r="H623" s="39"/>
    </row>
    <row r="624" spans="5:8" x14ac:dyDescent="0.3">
      <c r="E624" s="38"/>
      <c r="G624" s="39"/>
      <c r="H624" s="39"/>
    </row>
    <row r="625" spans="5:8" x14ac:dyDescent="0.3">
      <c r="E625" s="38"/>
      <c r="G625" s="39"/>
      <c r="H625" s="39"/>
    </row>
    <row r="626" spans="5:8" x14ac:dyDescent="0.3">
      <c r="E626" s="38"/>
      <c r="G626" s="39"/>
      <c r="H626" s="39"/>
    </row>
    <row r="627" spans="5:8" x14ac:dyDescent="0.3">
      <c r="E627" s="38"/>
      <c r="G627" s="39"/>
      <c r="H627" s="39"/>
    </row>
    <row r="628" spans="5:8" x14ac:dyDescent="0.3">
      <c r="E628" s="38"/>
      <c r="G628" s="39"/>
      <c r="H628" s="39"/>
    </row>
    <row r="629" spans="5:8" x14ac:dyDescent="0.3">
      <c r="E629" s="38"/>
      <c r="G629" s="39"/>
      <c r="H629" s="39"/>
    </row>
    <row r="630" spans="5:8" x14ac:dyDescent="0.3">
      <c r="E630" s="38"/>
      <c r="G630" s="39"/>
      <c r="H630" s="39"/>
    </row>
    <row r="631" spans="5:8" x14ac:dyDescent="0.3">
      <c r="E631" s="38"/>
      <c r="G631" s="39"/>
      <c r="H631" s="39"/>
    </row>
    <row r="632" spans="5:8" x14ac:dyDescent="0.3">
      <c r="E632" s="38"/>
      <c r="G632" s="39"/>
      <c r="H632" s="39"/>
    </row>
    <row r="633" spans="5:8" x14ac:dyDescent="0.3">
      <c r="E633" s="38"/>
      <c r="G633" s="39"/>
      <c r="H633" s="39"/>
    </row>
    <row r="634" spans="5:8" x14ac:dyDescent="0.3">
      <c r="E634" s="38"/>
      <c r="G634" s="39"/>
      <c r="H634" s="39"/>
    </row>
    <row r="635" spans="5:8" x14ac:dyDescent="0.3">
      <c r="E635" s="38"/>
      <c r="G635" s="39"/>
      <c r="H635" s="39"/>
    </row>
    <row r="636" spans="5:8" x14ac:dyDescent="0.3">
      <c r="E636" s="38"/>
      <c r="G636" s="39"/>
      <c r="H636" s="39"/>
    </row>
    <row r="637" spans="5:8" x14ac:dyDescent="0.3">
      <c r="E637" s="38"/>
      <c r="G637" s="39"/>
      <c r="H637" s="39"/>
    </row>
    <row r="638" spans="5:8" x14ac:dyDescent="0.3">
      <c r="E638" s="38"/>
      <c r="G638" s="39"/>
      <c r="H638" s="39"/>
    </row>
    <row r="639" spans="5:8" x14ac:dyDescent="0.3">
      <c r="E639" s="38"/>
      <c r="G639" s="39"/>
      <c r="H639" s="39"/>
    </row>
    <row r="640" spans="5:8" x14ac:dyDescent="0.3">
      <c r="E640" s="38"/>
      <c r="G640" s="39"/>
      <c r="H640" s="39"/>
    </row>
    <row r="641" spans="5:8" x14ac:dyDescent="0.3">
      <c r="E641" s="38"/>
      <c r="G641" s="39"/>
      <c r="H641" s="39"/>
    </row>
    <row r="642" spans="5:8" x14ac:dyDescent="0.3">
      <c r="E642" s="38"/>
      <c r="G642" s="39"/>
      <c r="H642" s="39"/>
    </row>
    <row r="643" spans="5:8" x14ac:dyDescent="0.3">
      <c r="E643" s="38"/>
      <c r="G643" s="39"/>
      <c r="H643" s="39"/>
    </row>
    <row r="644" spans="5:8" x14ac:dyDescent="0.3">
      <c r="E644" s="38"/>
      <c r="G644" s="39"/>
      <c r="H644" s="39"/>
    </row>
    <row r="645" spans="5:8" x14ac:dyDescent="0.3">
      <c r="E645" s="38"/>
      <c r="G645" s="39"/>
      <c r="H645" s="39"/>
    </row>
    <row r="646" spans="5:8" x14ac:dyDescent="0.3">
      <c r="E646" s="38"/>
      <c r="G646" s="39"/>
      <c r="H646" s="39"/>
    </row>
    <row r="647" spans="5:8" x14ac:dyDescent="0.3">
      <c r="E647" s="38"/>
      <c r="G647" s="39"/>
      <c r="H647" s="39"/>
    </row>
    <row r="648" spans="5:8" x14ac:dyDescent="0.3">
      <c r="E648" s="38"/>
      <c r="G648" s="39"/>
      <c r="H648" s="39"/>
    </row>
    <row r="649" spans="5:8" x14ac:dyDescent="0.3">
      <c r="E649" s="38"/>
      <c r="G649" s="39"/>
      <c r="H649" s="39"/>
    </row>
    <row r="650" spans="5:8" x14ac:dyDescent="0.3">
      <c r="E650" s="38"/>
      <c r="G650" s="39"/>
      <c r="H650" s="39"/>
    </row>
    <row r="651" spans="5:8" x14ac:dyDescent="0.3">
      <c r="E651" s="38"/>
      <c r="G651" s="39"/>
      <c r="H651" s="39"/>
    </row>
    <row r="652" spans="5:8" x14ac:dyDescent="0.3">
      <c r="E652" s="38"/>
      <c r="G652" s="39"/>
      <c r="H652" s="39"/>
    </row>
    <row r="653" spans="5:8" x14ac:dyDescent="0.3">
      <c r="E653" s="38"/>
      <c r="G653" s="39"/>
      <c r="H653" s="39"/>
    </row>
    <row r="654" spans="5:8" x14ac:dyDescent="0.3">
      <c r="E654" s="38"/>
      <c r="G654" s="39"/>
      <c r="H654" s="39"/>
    </row>
    <row r="655" spans="5:8" x14ac:dyDescent="0.3">
      <c r="E655" s="38"/>
      <c r="G655" s="39"/>
      <c r="H655" s="39"/>
    </row>
    <row r="656" spans="5:8" x14ac:dyDescent="0.3">
      <c r="E656" s="38"/>
      <c r="G656" s="39"/>
      <c r="H656" s="39"/>
    </row>
    <row r="657" spans="5:8" x14ac:dyDescent="0.3">
      <c r="E657" s="38"/>
      <c r="G657" s="39"/>
      <c r="H657" s="39"/>
    </row>
    <row r="658" spans="5:8" x14ac:dyDescent="0.3">
      <c r="E658" s="38"/>
      <c r="G658" s="39"/>
      <c r="H658" s="39"/>
    </row>
    <row r="659" spans="5:8" x14ac:dyDescent="0.3">
      <c r="E659" s="38"/>
      <c r="G659" s="39"/>
      <c r="H659" s="39"/>
    </row>
    <row r="660" spans="5:8" x14ac:dyDescent="0.3">
      <c r="E660" s="38"/>
      <c r="G660" s="39"/>
      <c r="H660" s="39"/>
    </row>
    <row r="661" spans="5:8" x14ac:dyDescent="0.3">
      <c r="E661" s="38"/>
      <c r="G661" s="39"/>
      <c r="H661" s="39"/>
    </row>
    <row r="662" spans="5:8" x14ac:dyDescent="0.3">
      <c r="E662" s="38"/>
      <c r="G662" s="39"/>
      <c r="H662" s="39"/>
    </row>
    <row r="663" spans="5:8" x14ac:dyDescent="0.3">
      <c r="E663" s="38"/>
      <c r="G663" s="39"/>
      <c r="H663" s="39"/>
    </row>
    <row r="664" spans="5:8" x14ac:dyDescent="0.3">
      <c r="E664" s="38"/>
      <c r="G664" s="39"/>
      <c r="H664" s="39"/>
    </row>
    <row r="665" spans="5:8" x14ac:dyDescent="0.3">
      <c r="E665" s="38"/>
      <c r="G665" s="39"/>
      <c r="H665" s="39"/>
    </row>
    <row r="666" spans="5:8" x14ac:dyDescent="0.3">
      <c r="E666" s="38"/>
      <c r="G666" s="39"/>
      <c r="H666" s="39"/>
    </row>
    <row r="667" spans="5:8" x14ac:dyDescent="0.3">
      <c r="E667" s="38"/>
      <c r="G667" s="39"/>
      <c r="H667" s="39"/>
    </row>
    <row r="668" spans="5:8" x14ac:dyDescent="0.3">
      <c r="E668" s="38"/>
      <c r="G668" s="39"/>
      <c r="H668" s="39"/>
    </row>
    <row r="669" spans="5:8" x14ac:dyDescent="0.3">
      <c r="E669" s="38"/>
      <c r="G669" s="39"/>
      <c r="H669" s="39"/>
    </row>
    <row r="670" spans="5:8" x14ac:dyDescent="0.3">
      <c r="E670" s="38"/>
      <c r="G670" s="39"/>
      <c r="H670" s="39"/>
    </row>
    <row r="671" spans="5:8" x14ac:dyDescent="0.3">
      <c r="E671" s="38"/>
      <c r="G671" s="39"/>
      <c r="H671" s="39"/>
    </row>
    <row r="672" spans="5:8" x14ac:dyDescent="0.3">
      <c r="E672" s="38"/>
      <c r="G672" s="39"/>
      <c r="H672" s="39"/>
    </row>
    <row r="673" spans="5:8" x14ac:dyDescent="0.3">
      <c r="E673" s="38"/>
      <c r="G673" s="39"/>
      <c r="H673" s="39"/>
    </row>
    <row r="674" spans="5:8" x14ac:dyDescent="0.3">
      <c r="E674" s="38"/>
      <c r="G674" s="39"/>
      <c r="H674" s="39"/>
    </row>
    <row r="675" spans="5:8" x14ac:dyDescent="0.3">
      <c r="E675" s="38"/>
      <c r="G675" s="39"/>
      <c r="H675" s="39"/>
    </row>
    <row r="676" spans="5:8" x14ac:dyDescent="0.3">
      <c r="E676" s="38"/>
      <c r="G676" s="39"/>
      <c r="H676" s="39"/>
    </row>
    <row r="677" spans="5:8" x14ac:dyDescent="0.3">
      <c r="E677" s="38"/>
      <c r="G677" s="39"/>
      <c r="H677" s="39"/>
    </row>
    <row r="678" spans="5:8" x14ac:dyDescent="0.3">
      <c r="E678" s="38"/>
      <c r="G678" s="39"/>
      <c r="H678" s="39"/>
    </row>
    <row r="679" spans="5:8" x14ac:dyDescent="0.3">
      <c r="E679" s="38"/>
      <c r="G679" s="39"/>
      <c r="H679" s="39"/>
    </row>
    <row r="680" spans="5:8" x14ac:dyDescent="0.3">
      <c r="E680" s="38"/>
      <c r="G680" s="39"/>
      <c r="H680" s="39"/>
    </row>
    <row r="681" spans="5:8" x14ac:dyDescent="0.3">
      <c r="E681" s="38"/>
      <c r="G681" s="39"/>
      <c r="H681" s="39"/>
    </row>
    <row r="682" spans="5:8" x14ac:dyDescent="0.3">
      <c r="E682" s="38"/>
      <c r="G682" s="39"/>
      <c r="H682" s="39"/>
    </row>
    <row r="683" spans="5:8" x14ac:dyDescent="0.3">
      <c r="E683" s="38"/>
      <c r="G683" s="39"/>
      <c r="H683" s="39"/>
    </row>
    <row r="684" spans="5:8" x14ac:dyDescent="0.3">
      <c r="E684" s="38"/>
      <c r="G684" s="39"/>
      <c r="H684" s="39"/>
    </row>
    <row r="685" spans="5:8" x14ac:dyDescent="0.3">
      <c r="E685" s="38"/>
      <c r="G685" s="39"/>
      <c r="H685" s="39"/>
    </row>
    <row r="686" spans="5:8" x14ac:dyDescent="0.3">
      <c r="E686" s="38"/>
      <c r="G686" s="39"/>
      <c r="H686" s="39"/>
    </row>
    <row r="687" spans="5:8" x14ac:dyDescent="0.3">
      <c r="E687" s="38"/>
      <c r="G687" s="39"/>
      <c r="H687" s="39"/>
    </row>
    <row r="688" spans="5:8" x14ac:dyDescent="0.3">
      <c r="E688" s="38"/>
      <c r="G688" s="39"/>
      <c r="H688" s="39"/>
    </row>
    <row r="689" spans="5:8" x14ac:dyDescent="0.3">
      <c r="E689" s="38"/>
      <c r="G689" s="39"/>
      <c r="H689" s="39"/>
    </row>
    <row r="690" spans="5:8" x14ac:dyDescent="0.3">
      <c r="E690" s="38"/>
      <c r="G690" s="39"/>
      <c r="H690" s="39"/>
    </row>
    <row r="691" spans="5:8" x14ac:dyDescent="0.3">
      <c r="E691" s="38"/>
      <c r="G691" s="39"/>
      <c r="H691" s="39"/>
    </row>
    <row r="692" spans="5:8" x14ac:dyDescent="0.3">
      <c r="E692" s="38"/>
      <c r="G692" s="39"/>
      <c r="H692" s="39"/>
    </row>
    <row r="693" spans="5:8" x14ac:dyDescent="0.3">
      <c r="E693" s="38"/>
      <c r="G693" s="39"/>
      <c r="H693" s="39"/>
    </row>
    <row r="694" spans="5:8" x14ac:dyDescent="0.3">
      <c r="E694" s="38"/>
      <c r="G694" s="39"/>
      <c r="H694" s="39"/>
    </row>
    <row r="695" spans="5:8" x14ac:dyDescent="0.3">
      <c r="E695" s="38"/>
      <c r="G695" s="39"/>
      <c r="H695" s="39"/>
    </row>
    <row r="696" spans="5:8" x14ac:dyDescent="0.3">
      <c r="E696" s="38"/>
      <c r="G696" s="39"/>
      <c r="H696" s="39"/>
    </row>
    <row r="697" spans="5:8" x14ac:dyDescent="0.3">
      <c r="E697" s="38"/>
      <c r="G697" s="39"/>
      <c r="H697" s="39"/>
    </row>
    <row r="698" spans="5:8" x14ac:dyDescent="0.3">
      <c r="E698" s="38"/>
      <c r="G698" s="39"/>
      <c r="H698" s="39"/>
    </row>
    <row r="699" spans="5:8" x14ac:dyDescent="0.3">
      <c r="E699" s="38"/>
      <c r="G699" s="39"/>
      <c r="H699" s="39"/>
    </row>
    <row r="700" spans="5:8" x14ac:dyDescent="0.3">
      <c r="E700" s="38"/>
      <c r="G700" s="39"/>
      <c r="H700" s="39"/>
    </row>
    <row r="701" spans="5:8" x14ac:dyDescent="0.3">
      <c r="E701" s="38"/>
      <c r="G701" s="39"/>
      <c r="H701" s="39"/>
    </row>
    <row r="702" spans="5:8" x14ac:dyDescent="0.3">
      <c r="E702" s="38"/>
      <c r="G702" s="39"/>
      <c r="H702" s="39"/>
    </row>
    <row r="703" spans="5:8" x14ac:dyDescent="0.3">
      <c r="E703" s="38"/>
      <c r="G703" s="39"/>
      <c r="H703" s="39"/>
    </row>
    <row r="704" spans="5:8" x14ac:dyDescent="0.3">
      <c r="E704" s="38"/>
      <c r="G704" s="39"/>
      <c r="H704" s="39"/>
    </row>
    <row r="705" spans="5:8" x14ac:dyDescent="0.3">
      <c r="E705" s="38"/>
      <c r="G705" s="39"/>
      <c r="H705" s="39"/>
    </row>
    <row r="706" spans="5:8" x14ac:dyDescent="0.3">
      <c r="E706" s="38"/>
      <c r="G706" s="39"/>
      <c r="H706" s="39"/>
    </row>
    <row r="707" spans="5:8" x14ac:dyDescent="0.3">
      <c r="E707" s="38"/>
      <c r="G707" s="39"/>
      <c r="H707" s="39"/>
    </row>
    <row r="708" spans="5:8" x14ac:dyDescent="0.3">
      <c r="E708" s="38"/>
      <c r="G708" s="39"/>
      <c r="H708" s="39"/>
    </row>
    <row r="709" spans="5:8" x14ac:dyDescent="0.3">
      <c r="E709" s="38"/>
      <c r="G709" s="39"/>
      <c r="H709" s="39"/>
    </row>
    <row r="710" spans="5:8" x14ac:dyDescent="0.3">
      <c r="E710" s="38"/>
      <c r="G710" s="39"/>
      <c r="H710" s="39"/>
    </row>
    <row r="711" spans="5:8" x14ac:dyDescent="0.3">
      <c r="E711" s="38"/>
      <c r="G711" s="39"/>
      <c r="H711" s="39"/>
    </row>
    <row r="712" spans="5:8" x14ac:dyDescent="0.3">
      <c r="E712" s="38"/>
      <c r="G712" s="39"/>
      <c r="H712" s="39"/>
    </row>
    <row r="713" spans="5:8" x14ac:dyDescent="0.3">
      <c r="E713" s="38"/>
      <c r="G713" s="39"/>
      <c r="H713" s="39"/>
    </row>
    <row r="714" spans="5:8" x14ac:dyDescent="0.3">
      <c r="E714" s="38"/>
      <c r="G714" s="39"/>
      <c r="H714" s="39"/>
    </row>
    <row r="715" spans="5:8" x14ac:dyDescent="0.3">
      <c r="E715" s="38"/>
      <c r="G715" s="39"/>
      <c r="H715" s="39"/>
    </row>
    <row r="716" spans="5:8" x14ac:dyDescent="0.3">
      <c r="E716" s="38"/>
      <c r="G716" s="39"/>
      <c r="H716" s="39"/>
    </row>
    <row r="717" spans="5:8" x14ac:dyDescent="0.3">
      <c r="E717" s="38"/>
      <c r="G717" s="39"/>
      <c r="H717" s="39"/>
    </row>
    <row r="718" spans="5:8" x14ac:dyDescent="0.3">
      <c r="E718" s="38"/>
      <c r="G718" s="39"/>
      <c r="H718" s="39"/>
    </row>
    <row r="719" spans="5:8" x14ac:dyDescent="0.3">
      <c r="E719" s="38"/>
      <c r="G719" s="39"/>
      <c r="H719" s="39"/>
    </row>
    <row r="720" spans="5:8" x14ac:dyDescent="0.3">
      <c r="E720" s="38"/>
      <c r="G720" s="39"/>
      <c r="H720" s="39"/>
    </row>
    <row r="721" spans="5:8" x14ac:dyDescent="0.3">
      <c r="E721" s="38"/>
      <c r="G721" s="39"/>
      <c r="H721" s="39"/>
    </row>
    <row r="722" spans="5:8" x14ac:dyDescent="0.3">
      <c r="E722" s="38"/>
      <c r="G722" s="39"/>
      <c r="H722" s="39"/>
    </row>
    <row r="723" spans="5:8" x14ac:dyDescent="0.3">
      <c r="E723" s="38"/>
      <c r="G723" s="39"/>
      <c r="H723" s="39"/>
    </row>
    <row r="724" spans="5:8" x14ac:dyDescent="0.3">
      <c r="E724" s="38"/>
      <c r="G724" s="39"/>
      <c r="H724" s="39"/>
    </row>
    <row r="725" spans="5:8" x14ac:dyDescent="0.3">
      <c r="E725" s="38"/>
      <c r="G725" s="39"/>
      <c r="H725" s="39"/>
    </row>
    <row r="726" spans="5:8" x14ac:dyDescent="0.3">
      <c r="E726" s="38"/>
      <c r="G726" s="39"/>
      <c r="H726" s="39"/>
    </row>
    <row r="727" spans="5:8" x14ac:dyDescent="0.3">
      <c r="E727" s="38"/>
      <c r="G727" s="39"/>
      <c r="H727" s="39"/>
    </row>
    <row r="728" spans="5:8" x14ac:dyDescent="0.3">
      <c r="E728" s="38"/>
      <c r="G728" s="39"/>
      <c r="H728" s="39"/>
    </row>
    <row r="729" spans="5:8" x14ac:dyDescent="0.3">
      <c r="E729" s="38"/>
      <c r="G729" s="39"/>
      <c r="H729" s="39"/>
    </row>
    <row r="730" spans="5:8" x14ac:dyDescent="0.3">
      <c r="E730" s="38"/>
      <c r="G730" s="39"/>
      <c r="H730" s="39"/>
    </row>
    <row r="731" spans="5:8" x14ac:dyDescent="0.3">
      <c r="E731" s="38"/>
      <c r="G731" s="39"/>
      <c r="H731" s="39"/>
    </row>
    <row r="732" spans="5:8" x14ac:dyDescent="0.3">
      <c r="E732" s="38"/>
      <c r="G732" s="39"/>
      <c r="H732" s="39"/>
    </row>
    <row r="733" spans="5:8" x14ac:dyDescent="0.3">
      <c r="E733" s="38"/>
      <c r="G733" s="39"/>
      <c r="H733" s="39"/>
    </row>
    <row r="734" spans="5:8" x14ac:dyDescent="0.3">
      <c r="E734" s="38"/>
      <c r="G734" s="39"/>
      <c r="H734" s="39"/>
    </row>
    <row r="735" spans="5:8" x14ac:dyDescent="0.3">
      <c r="E735" s="38"/>
      <c r="G735" s="39"/>
      <c r="H735" s="39"/>
    </row>
    <row r="736" spans="5:8" x14ac:dyDescent="0.3">
      <c r="E736" s="38"/>
      <c r="G736" s="39"/>
      <c r="H736" s="39"/>
    </row>
    <row r="737" spans="5:8" x14ac:dyDescent="0.3">
      <c r="E737" s="38"/>
      <c r="G737" s="39"/>
      <c r="H737" s="39"/>
    </row>
    <row r="738" spans="5:8" x14ac:dyDescent="0.3">
      <c r="E738" s="38"/>
      <c r="G738" s="39"/>
      <c r="H738" s="39"/>
    </row>
    <row r="739" spans="5:8" x14ac:dyDescent="0.3">
      <c r="E739" s="38"/>
      <c r="G739" s="39"/>
      <c r="H739" s="39"/>
    </row>
    <row r="740" spans="5:8" x14ac:dyDescent="0.3">
      <c r="E740" s="38"/>
      <c r="G740" s="39"/>
      <c r="H740" s="39"/>
    </row>
    <row r="741" spans="5:8" x14ac:dyDescent="0.3">
      <c r="E741" s="38"/>
      <c r="G741" s="39"/>
      <c r="H741" s="39"/>
    </row>
    <row r="742" spans="5:8" x14ac:dyDescent="0.3">
      <c r="E742" s="38"/>
      <c r="G742" s="39"/>
      <c r="H742" s="39"/>
    </row>
    <row r="743" spans="5:8" x14ac:dyDescent="0.3">
      <c r="E743" s="38"/>
      <c r="G743" s="39"/>
      <c r="H743" s="39"/>
    </row>
    <row r="744" spans="5:8" x14ac:dyDescent="0.3">
      <c r="E744" s="38"/>
      <c r="G744" s="39"/>
      <c r="H744" s="39"/>
    </row>
    <row r="745" spans="5:8" x14ac:dyDescent="0.3">
      <c r="E745" s="38"/>
      <c r="G745" s="39"/>
      <c r="H745" s="39"/>
    </row>
    <row r="746" spans="5:8" x14ac:dyDescent="0.3">
      <c r="E746" s="38"/>
      <c r="G746" s="39"/>
      <c r="H746" s="39"/>
    </row>
    <row r="747" spans="5:8" x14ac:dyDescent="0.3">
      <c r="E747" s="38"/>
      <c r="G747" s="39"/>
      <c r="H747" s="39"/>
    </row>
    <row r="748" spans="5:8" x14ac:dyDescent="0.3">
      <c r="E748" s="38"/>
      <c r="G748" s="39"/>
      <c r="H748" s="39"/>
    </row>
    <row r="749" spans="5:8" x14ac:dyDescent="0.3">
      <c r="E749" s="38"/>
      <c r="G749" s="39"/>
      <c r="H749" s="39"/>
    </row>
    <row r="750" spans="5:8" x14ac:dyDescent="0.3">
      <c r="E750" s="38"/>
      <c r="G750" s="39"/>
      <c r="H750" s="39"/>
    </row>
    <row r="751" spans="5:8" x14ac:dyDescent="0.3">
      <c r="E751" s="38"/>
      <c r="G751" s="39"/>
      <c r="H751" s="39"/>
    </row>
    <row r="752" spans="5:8" x14ac:dyDescent="0.3">
      <c r="E752" s="38"/>
      <c r="G752" s="39"/>
      <c r="H752" s="39"/>
    </row>
    <row r="753" spans="5:8" x14ac:dyDescent="0.3">
      <c r="E753" s="38"/>
      <c r="G753" s="39"/>
      <c r="H753" s="39"/>
    </row>
    <row r="754" spans="5:8" x14ac:dyDescent="0.3">
      <c r="E754" s="38"/>
      <c r="G754" s="39"/>
      <c r="H754" s="39"/>
    </row>
    <row r="755" spans="5:8" x14ac:dyDescent="0.3">
      <c r="E755" s="38"/>
      <c r="G755" s="39"/>
      <c r="H755" s="39"/>
    </row>
    <row r="756" spans="5:8" x14ac:dyDescent="0.3">
      <c r="E756" s="38"/>
      <c r="G756" s="39"/>
      <c r="H756" s="39"/>
    </row>
    <row r="757" spans="5:8" x14ac:dyDescent="0.3">
      <c r="E757" s="38"/>
      <c r="G757" s="39"/>
      <c r="H757" s="39"/>
    </row>
    <row r="758" spans="5:8" x14ac:dyDescent="0.3">
      <c r="E758" s="38"/>
      <c r="G758" s="39"/>
      <c r="H758" s="39"/>
    </row>
    <row r="759" spans="5:8" x14ac:dyDescent="0.3">
      <c r="E759" s="38"/>
      <c r="G759" s="39"/>
      <c r="H759" s="39"/>
    </row>
    <row r="760" spans="5:8" x14ac:dyDescent="0.3">
      <c r="E760" s="38"/>
      <c r="G760" s="39"/>
      <c r="H760" s="39"/>
    </row>
    <row r="761" spans="5:8" x14ac:dyDescent="0.3">
      <c r="E761" s="38"/>
      <c r="G761" s="39"/>
      <c r="H761" s="39"/>
    </row>
    <row r="762" spans="5:8" x14ac:dyDescent="0.3">
      <c r="E762" s="38"/>
      <c r="G762" s="39"/>
      <c r="H762" s="39"/>
    </row>
    <row r="763" spans="5:8" x14ac:dyDescent="0.3">
      <c r="E763" s="38"/>
      <c r="G763" s="39"/>
      <c r="H763" s="39"/>
    </row>
    <row r="764" spans="5:8" x14ac:dyDescent="0.3">
      <c r="E764" s="38"/>
      <c r="G764" s="39"/>
      <c r="H764" s="39"/>
    </row>
    <row r="765" spans="5:8" x14ac:dyDescent="0.3">
      <c r="E765" s="38"/>
      <c r="G765" s="39"/>
      <c r="H765" s="39"/>
    </row>
    <row r="766" spans="5:8" x14ac:dyDescent="0.3">
      <c r="E766" s="38"/>
      <c r="G766" s="39"/>
      <c r="H766" s="39"/>
    </row>
    <row r="767" spans="5:8" x14ac:dyDescent="0.3">
      <c r="E767" s="38"/>
      <c r="G767" s="39"/>
      <c r="H767" s="39"/>
    </row>
    <row r="768" spans="5:8" x14ac:dyDescent="0.3">
      <c r="E768" s="38"/>
      <c r="G768" s="39"/>
      <c r="H768" s="39"/>
    </row>
    <row r="769" spans="5:8" x14ac:dyDescent="0.3">
      <c r="E769" s="38"/>
      <c r="G769" s="39"/>
      <c r="H769" s="39"/>
    </row>
    <row r="770" spans="5:8" x14ac:dyDescent="0.3">
      <c r="E770" s="38"/>
      <c r="G770" s="39"/>
      <c r="H770" s="39"/>
    </row>
    <row r="771" spans="5:8" x14ac:dyDescent="0.3">
      <c r="E771" s="38"/>
      <c r="G771" s="39"/>
      <c r="H771" s="39"/>
    </row>
    <row r="772" spans="5:8" x14ac:dyDescent="0.3">
      <c r="E772" s="38"/>
      <c r="G772" s="39"/>
      <c r="H772" s="39"/>
    </row>
    <row r="773" spans="5:8" x14ac:dyDescent="0.3">
      <c r="E773" s="38"/>
      <c r="G773" s="39"/>
      <c r="H773" s="39"/>
    </row>
    <row r="774" spans="5:8" x14ac:dyDescent="0.3">
      <c r="E774" s="38"/>
      <c r="G774" s="39"/>
      <c r="H774" s="39"/>
    </row>
    <row r="775" spans="5:8" x14ac:dyDescent="0.3">
      <c r="E775" s="38"/>
      <c r="G775" s="39"/>
      <c r="H775" s="39"/>
    </row>
    <row r="776" spans="5:8" x14ac:dyDescent="0.3">
      <c r="E776" s="38"/>
      <c r="G776" s="39"/>
      <c r="H776" s="39"/>
    </row>
    <row r="777" spans="5:8" x14ac:dyDescent="0.3">
      <c r="E777" s="38"/>
      <c r="G777" s="39"/>
      <c r="H777" s="39"/>
    </row>
    <row r="778" spans="5:8" x14ac:dyDescent="0.3">
      <c r="E778" s="38"/>
      <c r="G778" s="39"/>
      <c r="H778" s="39"/>
    </row>
    <row r="779" spans="5:8" x14ac:dyDescent="0.3">
      <c r="E779" s="38"/>
      <c r="G779" s="39"/>
      <c r="H779" s="39"/>
    </row>
    <row r="780" spans="5:8" x14ac:dyDescent="0.3">
      <c r="E780" s="38"/>
      <c r="G780" s="39"/>
      <c r="H780" s="39"/>
    </row>
    <row r="781" spans="5:8" x14ac:dyDescent="0.3">
      <c r="E781" s="38"/>
      <c r="G781" s="39"/>
      <c r="H781" s="39"/>
    </row>
    <row r="782" spans="5:8" x14ac:dyDescent="0.3">
      <c r="E782" s="38"/>
      <c r="G782" s="39"/>
      <c r="H782" s="39"/>
    </row>
    <row r="783" spans="5:8" x14ac:dyDescent="0.3">
      <c r="E783" s="38"/>
      <c r="G783" s="39"/>
      <c r="H783" s="39"/>
    </row>
    <row r="784" spans="5:8" x14ac:dyDescent="0.3">
      <c r="E784" s="38"/>
      <c r="G784" s="39"/>
      <c r="H784" s="39"/>
    </row>
    <row r="785" spans="5:8" x14ac:dyDescent="0.3">
      <c r="E785" s="38"/>
      <c r="G785" s="39"/>
      <c r="H785" s="39"/>
    </row>
    <row r="786" spans="5:8" x14ac:dyDescent="0.3">
      <c r="E786" s="38"/>
      <c r="G786" s="39"/>
      <c r="H786" s="39"/>
    </row>
    <row r="787" spans="5:8" x14ac:dyDescent="0.3">
      <c r="E787" s="38"/>
      <c r="G787" s="39"/>
      <c r="H787" s="39"/>
    </row>
    <row r="788" spans="5:8" x14ac:dyDescent="0.3">
      <c r="E788" s="38"/>
      <c r="G788" s="39"/>
      <c r="H788" s="39"/>
    </row>
    <row r="789" spans="5:8" x14ac:dyDescent="0.3">
      <c r="E789" s="38"/>
      <c r="G789" s="39"/>
      <c r="H789" s="39"/>
    </row>
    <row r="790" spans="5:8" x14ac:dyDescent="0.3">
      <c r="E790" s="38"/>
      <c r="G790" s="39"/>
      <c r="H790" s="39"/>
    </row>
    <row r="791" spans="5:8" x14ac:dyDescent="0.3">
      <c r="E791" s="38"/>
      <c r="G791" s="39"/>
      <c r="H791" s="39"/>
    </row>
    <row r="792" spans="5:8" x14ac:dyDescent="0.3">
      <c r="E792" s="38"/>
      <c r="G792" s="39"/>
      <c r="H792" s="39"/>
    </row>
    <row r="793" spans="5:8" x14ac:dyDescent="0.3">
      <c r="E793" s="38"/>
      <c r="G793" s="39"/>
      <c r="H793" s="39"/>
    </row>
    <row r="794" spans="5:8" x14ac:dyDescent="0.3">
      <c r="E794" s="38"/>
      <c r="G794" s="39"/>
      <c r="H794" s="39"/>
    </row>
    <row r="795" spans="5:8" x14ac:dyDescent="0.3">
      <c r="E795" s="38"/>
      <c r="G795" s="39"/>
      <c r="H795" s="39"/>
    </row>
    <row r="796" spans="5:8" x14ac:dyDescent="0.3">
      <c r="E796" s="38"/>
      <c r="G796" s="39"/>
      <c r="H796" s="39"/>
    </row>
    <row r="797" spans="5:8" x14ac:dyDescent="0.3">
      <c r="E797" s="38"/>
      <c r="G797" s="39"/>
      <c r="H797" s="39"/>
    </row>
    <row r="798" spans="5:8" x14ac:dyDescent="0.3">
      <c r="E798" s="38"/>
      <c r="G798" s="39"/>
      <c r="H798" s="39"/>
    </row>
    <row r="799" spans="5:8" x14ac:dyDescent="0.3">
      <c r="E799" s="38"/>
      <c r="G799" s="39"/>
      <c r="H799" s="39"/>
    </row>
    <row r="800" spans="5:8" x14ac:dyDescent="0.3">
      <c r="E800" s="38"/>
      <c r="G800" s="39"/>
      <c r="H800" s="39"/>
    </row>
    <row r="801" spans="5:8" x14ac:dyDescent="0.3">
      <c r="E801" s="38"/>
      <c r="G801" s="39"/>
      <c r="H801" s="39"/>
    </row>
    <row r="802" spans="5:8" x14ac:dyDescent="0.3">
      <c r="E802" s="38"/>
      <c r="G802" s="39"/>
      <c r="H802" s="39"/>
    </row>
    <row r="803" spans="5:8" x14ac:dyDescent="0.3">
      <c r="E803" s="38"/>
      <c r="G803" s="39"/>
      <c r="H803" s="39"/>
    </row>
    <row r="804" spans="5:8" x14ac:dyDescent="0.3">
      <c r="E804" s="38"/>
      <c r="G804" s="39"/>
      <c r="H804" s="39"/>
    </row>
    <row r="805" spans="5:8" x14ac:dyDescent="0.3">
      <c r="E805" s="38"/>
      <c r="G805" s="39"/>
      <c r="H805" s="39"/>
    </row>
    <row r="806" spans="5:8" x14ac:dyDescent="0.3">
      <c r="E806" s="38"/>
      <c r="G806" s="39"/>
      <c r="H806" s="39"/>
    </row>
    <row r="807" spans="5:8" x14ac:dyDescent="0.3">
      <c r="E807" s="38"/>
      <c r="G807" s="39"/>
      <c r="H807" s="39"/>
    </row>
    <row r="808" spans="5:8" x14ac:dyDescent="0.3">
      <c r="E808" s="38"/>
      <c r="G808" s="39"/>
      <c r="H808" s="39"/>
    </row>
    <row r="809" spans="5:8" x14ac:dyDescent="0.3">
      <c r="E809" s="38"/>
      <c r="G809" s="39"/>
      <c r="H809" s="39"/>
    </row>
    <row r="810" spans="5:8" x14ac:dyDescent="0.3">
      <c r="E810" s="38"/>
      <c r="G810" s="39"/>
      <c r="H810" s="39"/>
    </row>
    <row r="811" spans="5:8" x14ac:dyDescent="0.3">
      <c r="E811" s="38"/>
      <c r="G811" s="39"/>
      <c r="H811" s="39"/>
    </row>
    <row r="812" spans="5:8" x14ac:dyDescent="0.3">
      <c r="E812" s="38"/>
      <c r="G812" s="39"/>
      <c r="H812" s="39"/>
    </row>
    <row r="813" spans="5:8" x14ac:dyDescent="0.3">
      <c r="E813" s="38"/>
      <c r="G813" s="39"/>
      <c r="H813" s="39"/>
    </row>
    <row r="814" spans="5:8" x14ac:dyDescent="0.3">
      <c r="E814" s="38"/>
      <c r="G814" s="39"/>
      <c r="H814" s="39"/>
    </row>
    <row r="815" spans="5:8" x14ac:dyDescent="0.3">
      <c r="E815" s="38"/>
      <c r="G815" s="39"/>
      <c r="H815" s="39"/>
    </row>
    <row r="816" spans="5:8" x14ac:dyDescent="0.3">
      <c r="E816" s="38"/>
      <c r="G816" s="39"/>
      <c r="H816" s="39"/>
    </row>
    <row r="817" spans="5:8" x14ac:dyDescent="0.3">
      <c r="E817" s="38"/>
      <c r="G817" s="39"/>
      <c r="H817" s="39"/>
    </row>
    <row r="818" spans="5:8" x14ac:dyDescent="0.3">
      <c r="E818" s="38"/>
      <c r="G818" s="39"/>
      <c r="H818" s="39"/>
    </row>
    <row r="819" spans="5:8" x14ac:dyDescent="0.3">
      <c r="E819" s="38"/>
      <c r="G819" s="39"/>
      <c r="H819" s="39"/>
    </row>
    <row r="820" spans="5:8" x14ac:dyDescent="0.3">
      <c r="E820" s="38"/>
      <c r="G820" s="39"/>
      <c r="H820" s="39"/>
    </row>
    <row r="821" spans="5:8" x14ac:dyDescent="0.3">
      <c r="E821" s="38"/>
      <c r="G821" s="39"/>
      <c r="H821" s="39"/>
    </row>
    <row r="822" spans="5:8" x14ac:dyDescent="0.3">
      <c r="E822" s="38"/>
      <c r="G822" s="39"/>
      <c r="H822" s="39"/>
    </row>
    <row r="823" spans="5:8" x14ac:dyDescent="0.3">
      <c r="E823" s="38"/>
      <c r="G823" s="39"/>
      <c r="H823" s="39"/>
    </row>
    <row r="824" spans="5:8" x14ac:dyDescent="0.3">
      <c r="E824" s="38"/>
      <c r="G824" s="39"/>
      <c r="H824" s="39"/>
    </row>
    <row r="825" spans="5:8" x14ac:dyDescent="0.3">
      <c r="E825" s="38"/>
      <c r="G825" s="39"/>
      <c r="H825" s="39"/>
    </row>
    <row r="826" spans="5:8" x14ac:dyDescent="0.3">
      <c r="E826" s="38"/>
      <c r="G826" s="39"/>
      <c r="H826" s="39"/>
    </row>
    <row r="827" spans="5:8" x14ac:dyDescent="0.3">
      <c r="E827" s="38"/>
      <c r="G827" s="39"/>
      <c r="H827" s="39"/>
    </row>
    <row r="828" spans="5:8" x14ac:dyDescent="0.3">
      <c r="E828" s="38"/>
      <c r="G828" s="39"/>
      <c r="H828" s="39"/>
    </row>
    <row r="829" spans="5:8" x14ac:dyDescent="0.3">
      <c r="E829" s="38"/>
      <c r="G829" s="39"/>
      <c r="H829" s="39"/>
    </row>
    <row r="830" spans="5:8" x14ac:dyDescent="0.3">
      <c r="E830" s="38"/>
      <c r="G830" s="39"/>
      <c r="H830" s="39"/>
    </row>
    <row r="831" spans="5:8" x14ac:dyDescent="0.3">
      <c r="E831" s="38"/>
      <c r="G831" s="39"/>
      <c r="H831" s="39"/>
    </row>
    <row r="832" spans="5:8" x14ac:dyDescent="0.3">
      <c r="E832" s="38"/>
      <c r="G832" s="39"/>
      <c r="H832" s="39"/>
    </row>
    <row r="833" spans="5:8" x14ac:dyDescent="0.3">
      <c r="E833" s="38"/>
      <c r="G833" s="39"/>
      <c r="H833" s="39"/>
    </row>
    <row r="834" spans="5:8" x14ac:dyDescent="0.3">
      <c r="E834" s="38"/>
      <c r="G834" s="39"/>
      <c r="H834" s="39"/>
    </row>
    <row r="835" spans="5:8" x14ac:dyDescent="0.3">
      <c r="E835" s="38"/>
      <c r="G835" s="39"/>
      <c r="H835" s="39"/>
    </row>
    <row r="836" spans="5:8" x14ac:dyDescent="0.3">
      <c r="E836" s="38"/>
      <c r="G836" s="39"/>
      <c r="H836" s="39"/>
    </row>
    <row r="837" spans="5:8" x14ac:dyDescent="0.3">
      <c r="E837" s="38"/>
      <c r="G837" s="39"/>
      <c r="H837" s="39"/>
    </row>
    <row r="838" spans="5:8" x14ac:dyDescent="0.3">
      <c r="E838" s="38"/>
      <c r="G838" s="39"/>
      <c r="H838" s="39"/>
    </row>
    <row r="839" spans="5:8" x14ac:dyDescent="0.3">
      <c r="E839" s="38"/>
      <c r="G839" s="39"/>
      <c r="H839" s="39"/>
    </row>
    <row r="840" spans="5:8" x14ac:dyDescent="0.3">
      <c r="E840" s="38"/>
      <c r="G840" s="39"/>
      <c r="H840" s="39"/>
    </row>
    <row r="841" spans="5:8" x14ac:dyDescent="0.3">
      <c r="E841" s="38"/>
      <c r="G841" s="39"/>
      <c r="H841" s="39"/>
    </row>
    <row r="842" spans="5:8" x14ac:dyDescent="0.3">
      <c r="E842" s="38"/>
      <c r="G842" s="39"/>
      <c r="H842" s="39"/>
    </row>
    <row r="843" spans="5:8" x14ac:dyDescent="0.3">
      <c r="E843" s="38"/>
      <c r="G843" s="39"/>
      <c r="H843" s="39"/>
    </row>
  </sheetData>
  <mergeCells count="4">
    <mergeCell ref="E21:I21"/>
    <mergeCell ref="D3:G4"/>
    <mergeCell ref="B21:B22"/>
    <mergeCell ref="C21:D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482"/>
  <sheetViews>
    <sheetView topLeftCell="A2" zoomScale="74" workbookViewId="0">
      <selection activeCell="B23" sqref="B23:B62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4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x14ac:dyDescent="0.3">
      <c r="B8" s="1" t="s">
        <v>0</v>
      </c>
      <c r="C8">
        <v>2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171</v>
      </c>
      <c r="H9" s="1" t="s">
        <v>3</v>
      </c>
      <c r="I9" s="35">
        <v>45505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170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1" x14ac:dyDescent="0.3">
      <c r="B17" s="6"/>
    </row>
    <row r="18" spans="2:21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1" ht="15" thickBot="1" x14ac:dyDescent="0.35">
      <c r="B20" s="1" t="s">
        <v>18</v>
      </c>
      <c r="L20" s="1" t="s">
        <v>28</v>
      </c>
    </row>
    <row r="21" spans="2:21" ht="15" thickBot="1" x14ac:dyDescent="0.35">
      <c r="B21" s="75" t="s">
        <v>5</v>
      </c>
      <c r="C21" s="88"/>
      <c r="D21" s="89"/>
      <c r="E21" s="89"/>
      <c r="F21" s="89"/>
      <c r="G21" s="89"/>
      <c r="H21" s="89"/>
      <c r="I21" s="89"/>
      <c r="J21" s="36"/>
      <c r="L21" s="45" t="s">
        <v>5</v>
      </c>
      <c r="M21" s="45" t="s">
        <v>6</v>
      </c>
      <c r="N21" s="46"/>
      <c r="O21" s="46"/>
      <c r="P21" s="46"/>
      <c r="Q21" s="46"/>
      <c r="R21" s="46"/>
      <c r="S21" s="46"/>
      <c r="T21" s="46"/>
      <c r="U21" s="19"/>
    </row>
    <row r="22" spans="2:21" ht="15" thickBot="1" x14ac:dyDescent="0.35">
      <c r="B22" s="87"/>
      <c r="C22" s="50" t="s">
        <v>79</v>
      </c>
      <c r="D22" s="48" t="s">
        <v>80</v>
      </c>
      <c r="E22" s="50" t="s">
        <v>81</v>
      </c>
      <c r="F22" s="49" t="s">
        <v>82</v>
      </c>
      <c r="G22" s="50" t="s">
        <v>83</v>
      </c>
      <c r="H22" s="48" t="s">
        <v>84</v>
      </c>
      <c r="I22" s="50" t="s">
        <v>85</v>
      </c>
      <c r="J22" s="37"/>
      <c r="L22" s="47"/>
      <c r="M22" s="26" t="s">
        <v>19</v>
      </c>
      <c r="N22" s="27" t="s">
        <v>20</v>
      </c>
      <c r="O22" s="27" t="s">
        <v>21</v>
      </c>
      <c r="P22" s="27" t="s">
        <v>22</v>
      </c>
      <c r="Q22" s="27" t="s">
        <v>23</v>
      </c>
      <c r="R22" s="27" t="s">
        <v>24</v>
      </c>
      <c r="S22" s="27" t="s">
        <v>25</v>
      </c>
      <c r="T22" s="27" t="s">
        <v>26</v>
      </c>
      <c r="U22" s="28" t="s">
        <v>27</v>
      </c>
    </row>
    <row r="23" spans="2:21" x14ac:dyDescent="0.3">
      <c r="B23" s="35">
        <v>45505</v>
      </c>
      <c r="C23">
        <v>50000</v>
      </c>
      <c r="D23">
        <v>83.304002164834088</v>
      </c>
      <c r="E23">
        <v>14.190673828125</v>
      </c>
      <c r="F23">
        <v>3123.8957248638767</v>
      </c>
      <c r="G23">
        <v>364.25049906986982</v>
      </c>
      <c r="H23">
        <v>3102.5869969672335</v>
      </c>
      <c r="I23">
        <v>1.0259499137169638E-9</v>
      </c>
      <c r="L23" s="12"/>
      <c r="M23" s="17"/>
      <c r="N23" s="17"/>
      <c r="O23" s="17"/>
      <c r="P23" s="7"/>
      <c r="Q23" s="17"/>
      <c r="R23" s="7"/>
      <c r="S23" s="17"/>
      <c r="T23" s="17"/>
      <c r="U23" s="7"/>
    </row>
    <row r="24" spans="2:21" x14ac:dyDescent="0.3">
      <c r="B24" s="35">
        <v>45505</v>
      </c>
      <c r="C24">
        <v>35714.28515625</v>
      </c>
      <c r="D24">
        <v>-7.7696641636513384</v>
      </c>
      <c r="E24">
        <v>15.106201171875</v>
      </c>
      <c r="F24">
        <v>1662.0908748347715</v>
      </c>
      <c r="G24">
        <v>1646.8321452922046</v>
      </c>
      <c r="H24">
        <v>-224.69971393237554</v>
      </c>
      <c r="I24">
        <v>-1.9832417221254296E-8</v>
      </c>
      <c r="L24" s="17"/>
      <c r="M24" s="17"/>
      <c r="N24" s="17"/>
      <c r="O24" s="17"/>
      <c r="P24" s="7"/>
      <c r="Q24" s="17"/>
      <c r="R24" s="7"/>
      <c r="S24" s="17"/>
      <c r="T24" s="17"/>
      <c r="U24" s="7"/>
    </row>
    <row r="25" spans="2:21" x14ac:dyDescent="0.3">
      <c r="B25" s="35">
        <v>45505</v>
      </c>
      <c r="C25">
        <v>25641.025390625</v>
      </c>
      <c r="D25">
        <v>-21.029445028189752</v>
      </c>
      <c r="E25">
        <v>15.106201171875</v>
      </c>
      <c r="F25">
        <v>1597.7639826827424</v>
      </c>
      <c r="G25">
        <v>1491.3467234995601</v>
      </c>
      <c r="H25">
        <v>-573.35390001755911</v>
      </c>
      <c r="I25">
        <v>-1.0825849167520231E-8</v>
      </c>
      <c r="L25" s="17"/>
      <c r="M25" s="17"/>
      <c r="N25" s="17"/>
      <c r="O25" s="17"/>
      <c r="P25" s="7"/>
      <c r="Q25" s="17"/>
      <c r="R25" s="7"/>
      <c r="S25" s="17"/>
      <c r="T25" s="17"/>
      <c r="U25" s="7"/>
    </row>
    <row r="26" spans="2:21" x14ac:dyDescent="0.3">
      <c r="B26" s="35">
        <v>45505</v>
      </c>
      <c r="C26">
        <v>18390.8046875</v>
      </c>
      <c r="D26">
        <v>6.9749945445670223</v>
      </c>
      <c r="E26">
        <v>15.609979629516602</v>
      </c>
      <c r="F26">
        <v>2126.0194022878304</v>
      </c>
      <c r="G26">
        <v>2110.2852519745406</v>
      </c>
      <c r="H26">
        <v>258.17562666342747</v>
      </c>
      <c r="I26">
        <v>3.3520011552630492E-8</v>
      </c>
      <c r="L26" s="17"/>
      <c r="M26" s="17"/>
      <c r="N26" s="17"/>
      <c r="O26" s="17"/>
      <c r="P26" s="7"/>
      <c r="Q26" s="17"/>
      <c r="R26" s="7"/>
      <c r="S26" s="17"/>
      <c r="T26" s="17"/>
      <c r="U26" s="7"/>
    </row>
    <row r="27" spans="2:21" x14ac:dyDescent="0.3">
      <c r="B27" s="35">
        <v>45505</v>
      </c>
      <c r="C27">
        <v>13136.2890625</v>
      </c>
      <c r="D27">
        <v>25.050620542198484</v>
      </c>
      <c r="E27">
        <v>15.701532363891602</v>
      </c>
      <c r="F27">
        <v>2930.8029918832744</v>
      </c>
      <c r="G27">
        <v>2655.1142306175916</v>
      </c>
      <c r="H27">
        <v>1240.9571304456522</v>
      </c>
      <c r="I27">
        <v>9.7631656134334092E-9</v>
      </c>
      <c r="L27" s="17"/>
      <c r="M27" s="17"/>
      <c r="N27" s="17"/>
      <c r="O27" s="17"/>
      <c r="P27" s="7"/>
      <c r="Q27" s="17"/>
      <c r="R27" s="7"/>
      <c r="S27" s="17"/>
      <c r="T27" s="17"/>
      <c r="U27" s="7"/>
    </row>
    <row r="28" spans="2:21" x14ac:dyDescent="0.3">
      <c r="B28" s="35">
        <v>45505</v>
      </c>
      <c r="C28">
        <v>9302.326171875</v>
      </c>
      <c r="D28">
        <v>31.83775234258302</v>
      </c>
      <c r="E28">
        <v>16.250848770141602</v>
      </c>
      <c r="F28">
        <v>3856.7771022304337</v>
      </c>
      <c r="G28">
        <v>3276.506844670901</v>
      </c>
      <c r="H28">
        <v>2034.5103865829042</v>
      </c>
      <c r="I28">
        <v>8.4094706073653193E-9</v>
      </c>
      <c r="L28" s="17"/>
      <c r="M28" s="17"/>
      <c r="N28" s="17"/>
      <c r="O28" s="17"/>
      <c r="P28" s="7"/>
      <c r="Q28" s="17"/>
      <c r="R28" s="7"/>
      <c r="S28" s="17"/>
      <c r="T28" s="17"/>
      <c r="U28" s="7"/>
    </row>
    <row r="29" spans="2:21" x14ac:dyDescent="0.3">
      <c r="B29" s="35">
        <v>45505</v>
      </c>
      <c r="C29">
        <v>6644.5185546875</v>
      </c>
      <c r="D29">
        <v>33.665913780359055</v>
      </c>
      <c r="E29">
        <v>16.159296035766602</v>
      </c>
      <c r="F29">
        <v>4940.9852580052138</v>
      </c>
      <c r="G29">
        <v>4112.3032765471244</v>
      </c>
      <c r="H29">
        <v>2739.0321432076398</v>
      </c>
      <c r="I29">
        <v>8.7449933646096345E-9</v>
      </c>
      <c r="L29" s="17"/>
      <c r="M29" s="17"/>
      <c r="N29" s="17"/>
      <c r="O29" s="17"/>
      <c r="P29" s="7"/>
      <c r="Q29" s="17"/>
      <c r="R29" s="7"/>
      <c r="S29" s="17"/>
      <c r="T29" s="17"/>
      <c r="U29" s="7"/>
    </row>
    <row r="30" spans="2:21" x14ac:dyDescent="0.3">
      <c r="B30" s="35">
        <v>45505</v>
      </c>
      <c r="C30">
        <v>4761.90478515625</v>
      </c>
      <c r="D30">
        <v>31.255648240188918</v>
      </c>
      <c r="E30">
        <v>16.067743301391602</v>
      </c>
      <c r="F30">
        <v>5868.6514039422982</v>
      </c>
      <c r="G30">
        <v>5016.8795977596828</v>
      </c>
      <c r="H30">
        <v>3044.9939905649317</v>
      </c>
      <c r="I30">
        <v>1.0976224580299162E-8</v>
      </c>
      <c r="L30" s="17"/>
      <c r="M30" s="17"/>
      <c r="N30" s="17"/>
      <c r="O30" s="17"/>
      <c r="P30" s="7"/>
      <c r="Q30" s="17"/>
      <c r="R30" s="7"/>
      <c r="S30" s="17"/>
      <c r="T30" s="17"/>
      <c r="U30" s="7"/>
    </row>
    <row r="31" spans="2:21" x14ac:dyDescent="0.3">
      <c r="B31" s="35">
        <v>45505</v>
      </c>
      <c r="C31">
        <v>3401.360595703125</v>
      </c>
      <c r="D31">
        <v>26.420400303162687</v>
      </c>
      <c r="E31">
        <v>15.733575820922852</v>
      </c>
      <c r="F31">
        <v>7064.2589431179713</v>
      </c>
      <c r="G31">
        <v>6326.421044473147</v>
      </c>
      <c r="H31">
        <v>3143.2707779428629</v>
      </c>
      <c r="I31">
        <v>1.4886262071055088E-8</v>
      </c>
      <c r="L31" s="17"/>
      <c r="M31" s="17"/>
      <c r="N31" s="17"/>
      <c r="O31" s="17"/>
      <c r="P31" s="7"/>
      <c r="Q31" s="17"/>
      <c r="R31" s="7"/>
      <c r="S31" s="17"/>
      <c r="T31" s="17"/>
      <c r="U31" s="7"/>
    </row>
    <row r="32" spans="2:21" x14ac:dyDescent="0.3">
      <c r="B32" s="35">
        <v>45505</v>
      </c>
      <c r="C32">
        <v>2433.830078125</v>
      </c>
      <c r="D32">
        <v>22.350738437424106</v>
      </c>
      <c r="E32">
        <v>1.4927911758422852</v>
      </c>
      <c r="F32">
        <v>7928.4531912758011</v>
      </c>
      <c r="G32">
        <v>7332.8148825042063</v>
      </c>
      <c r="H32">
        <v>3014.9951749839101</v>
      </c>
      <c r="I32">
        <v>2.1689186153237071E-8</v>
      </c>
      <c r="L32" s="17"/>
      <c r="M32" s="17"/>
      <c r="N32" s="17"/>
      <c r="O32" s="17"/>
      <c r="P32" s="7"/>
      <c r="Q32" s="17"/>
      <c r="R32" s="7"/>
      <c r="S32" s="17"/>
      <c r="T32" s="17"/>
      <c r="U32" s="7"/>
    </row>
    <row r="33" spans="2:21" x14ac:dyDescent="0.3">
      <c r="B33" s="35">
        <v>45505</v>
      </c>
      <c r="C33">
        <v>1732.726806640625</v>
      </c>
      <c r="D33">
        <v>18.836465972246113</v>
      </c>
      <c r="E33">
        <v>1.4287018775939941</v>
      </c>
      <c r="F33">
        <v>8466.4072320351625</v>
      </c>
      <c r="G33">
        <v>8012.980004469181</v>
      </c>
      <c r="H33">
        <v>2733.5330374141017</v>
      </c>
      <c r="I33">
        <v>3.3602045084720325E-8</v>
      </c>
      <c r="L33" s="17"/>
      <c r="M33" s="17"/>
      <c r="N33" s="17"/>
      <c r="O33" s="17"/>
      <c r="P33" s="7"/>
      <c r="Q33" s="17"/>
      <c r="R33" s="7"/>
      <c r="S33" s="17"/>
      <c r="T33" s="17"/>
      <c r="U33" s="7"/>
    </row>
    <row r="34" spans="2:21" x14ac:dyDescent="0.3">
      <c r="B34" s="35">
        <v>45505</v>
      </c>
      <c r="C34">
        <v>1238.39013671875</v>
      </c>
      <c r="D34">
        <v>15.982909603613415</v>
      </c>
      <c r="E34">
        <v>1.3939118385314941</v>
      </c>
      <c r="F34">
        <v>8936.8335821635537</v>
      </c>
      <c r="G34">
        <v>8591.3701930475563</v>
      </c>
      <c r="H34">
        <v>2460.762621891889</v>
      </c>
      <c r="I34">
        <v>5.2226740951682953E-8</v>
      </c>
      <c r="L34" s="17"/>
      <c r="M34" s="17"/>
      <c r="N34" s="17"/>
      <c r="O34" s="17"/>
      <c r="P34" s="7"/>
      <c r="Q34" s="17"/>
      <c r="R34" s="7"/>
      <c r="S34" s="17"/>
      <c r="T34" s="17"/>
      <c r="U34" s="7"/>
    </row>
    <row r="35" spans="2:21" x14ac:dyDescent="0.3">
      <c r="B35" s="35">
        <v>45505</v>
      </c>
      <c r="C35">
        <v>887.11468505859375</v>
      </c>
      <c r="D35">
        <v>13.539605399806078</v>
      </c>
      <c r="E35">
        <v>1.3380646705627441</v>
      </c>
      <c r="F35">
        <v>9669.762190110383</v>
      </c>
      <c r="G35">
        <v>9401.0232560479217</v>
      </c>
      <c r="H35">
        <v>2263.8601000358849</v>
      </c>
      <c r="I35">
        <v>7.9248450221242862E-8</v>
      </c>
      <c r="L35" s="17"/>
      <c r="M35" s="17"/>
      <c r="N35" s="17"/>
      <c r="O35" s="17"/>
      <c r="P35" s="7"/>
      <c r="Q35" s="17"/>
      <c r="R35" s="7"/>
      <c r="S35" s="17"/>
      <c r="T35" s="17"/>
      <c r="U35" s="7"/>
    </row>
    <row r="36" spans="2:21" x14ac:dyDescent="0.3">
      <c r="B36" s="35">
        <v>45505</v>
      </c>
      <c r="C36">
        <v>631.1636962890625</v>
      </c>
      <c r="D36">
        <v>11.820721545500286</v>
      </c>
      <c r="E36">
        <v>1.3325715065002441</v>
      </c>
      <c r="F36">
        <v>9951.1013825966602</v>
      </c>
      <c r="G36">
        <v>9740.0720263280364</v>
      </c>
      <c r="H36">
        <v>2038.4836640648407</v>
      </c>
      <c r="I36">
        <v>1.2370033771661397E-7</v>
      </c>
      <c r="L36" s="17"/>
      <c r="M36" s="17"/>
      <c r="N36" s="17"/>
      <c r="O36" s="17"/>
      <c r="P36" s="7"/>
      <c r="Q36" s="17"/>
      <c r="R36" s="7"/>
      <c r="S36" s="17"/>
      <c r="T36" s="17"/>
      <c r="U36" s="7"/>
    </row>
    <row r="37" spans="2:21" x14ac:dyDescent="0.3">
      <c r="B37" s="35">
        <v>45505</v>
      </c>
      <c r="C37">
        <v>451.92633056640625</v>
      </c>
      <c r="D37">
        <v>10.315152952522524</v>
      </c>
      <c r="E37">
        <v>1.3096809387207031</v>
      </c>
      <c r="F37">
        <v>10161.520944706534</v>
      </c>
      <c r="G37">
        <v>9997.287556292833</v>
      </c>
      <c r="H37">
        <v>1819.5464892390169</v>
      </c>
      <c r="I37">
        <v>1.9354828615218253E-7</v>
      </c>
      <c r="L37" s="17"/>
      <c r="M37" s="17"/>
      <c r="N37" s="17"/>
      <c r="O37" s="17"/>
      <c r="P37" s="7"/>
      <c r="Q37" s="17"/>
      <c r="R37" s="7"/>
      <c r="S37" s="17"/>
      <c r="T37" s="17"/>
      <c r="U37" s="7"/>
    </row>
    <row r="38" spans="2:21" x14ac:dyDescent="0.3">
      <c r="B38" s="35">
        <v>45505</v>
      </c>
      <c r="C38">
        <v>321.75030517578125</v>
      </c>
      <c r="D38">
        <v>9.3620200299307044</v>
      </c>
      <c r="E38">
        <v>1.2986946105957031</v>
      </c>
      <c r="F38">
        <v>10443.884194610599</v>
      </c>
      <c r="G38">
        <v>10304.773846495755</v>
      </c>
      <c r="H38">
        <v>1698.9270269832634</v>
      </c>
      <c r="I38">
        <v>2.911564656719693E-7</v>
      </c>
      <c r="L38" s="17"/>
      <c r="M38" s="17"/>
      <c r="N38" s="17"/>
      <c r="O38" s="17"/>
      <c r="P38" s="7"/>
      <c r="Q38" s="17"/>
      <c r="R38" s="7"/>
      <c r="S38" s="17"/>
      <c r="T38" s="17"/>
      <c r="U38" s="7"/>
    </row>
    <row r="39" spans="2:21" x14ac:dyDescent="0.3">
      <c r="B39" s="35">
        <v>45505</v>
      </c>
      <c r="C39">
        <v>230.043701171875</v>
      </c>
      <c r="D39">
        <v>8.6226599003513282</v>
      </c>
      <c r="E39">
        <v>1.2703132629394531</v>
      </c>
      <c r="F39">
        <v>10980.152679816043</v>
      </c>
      <c r="G39">
        <v>10856.045814912422</v>
      </c>
      <c r="H39">
        <v>1646.2144868132812</v>
      </c>
      <c r="I39">
        <v>4.2026513836057476E-7</v>
      </c>
      <c r="L39" s="17"/>
      <c r="M39" s="17"/>
      <c r="N39" s="17"/>
      <c r="O39" s="17"/>
      <c r="P39" s="7"/>
      <c r="Q39" s="17"/>
      <c r="R39" s="7"/>
      <c r="S39" s="17"/>
      <c r="T39" s="17"/>
      <c r="U39" s="7"/>
    </row>
    <row r="40" spans="2:21" x14ac:dyDescent="0.3">
      <c r="B40" s="35">
        <v>45505</v>
      </c>
      <c r="C40">
        <v>164.61921691894531</v>
      </c>
      <c r="D40">
        <v>-6.2350157469802019</v>
      </c>
      <c r="E40">
        <v>1.2602424621582031</v>
      </c>
      <c r="F40">
        <v>11470.479359702964</v>
      </c>
      <c r="G40">
        <v>11402.628900180422</v>
      </c>
      <c r="H40">
        <v>-1245.7732161761844</v>
      </c>
      <c r="I40">
        <v>-7.7606949114058242E-7</v>
      </c>
      <c r="L40" s="17"/>
      <c r="M40" s="17"/>
      <c r="N40" s="17"/>
      <c r="O40" s="17"/>
      <c r="P40" s="7"/>
      <c r="Q40" s="17"/>
      <c r="R40" s="7"/>
      <c r="S40" s="17"/>
      <c r="T40" s="17"/>
      <c r="U40" s="7"/>
    </row>
    <row r="41" spans="2:21" x14ac:dyDescent="0.3">
      <c r="B41" s="35">
        <v>45505</v>
      </c>
      <c r="C41">
        <v>117.70071411132813</v>
      </c>
      <c r="D41">
        <v>-2.6196069313332258</v>
      </c>
      <c r="E41">
        <v>1.2538337707519531</v>
      </c>
      <c r="F41">
        <v>11558.403762309423</v>
      </c>
      <c r="G41">
        <v>11546.325089765121</v>
      </c>
      <c r="H41">
        <v>-528.27497955997762</v>
      </c>
      <c r="I41">
        <v>-2.5596523982280041E-6</v>
      </c>
      <c r="L41" s="17"/>
      <c r="M41" s="17"/>
      <c r="N41" s="17"/>
      <c r="O41" s="17"/>
      <c r="P41" s="7"/>
      <c r="Q41" s="17"/>
      <c r="R41" s="7"/>
      <c r="S41" s="17"/>
      <c r="T41" s="17"/>
      <c r="U41" s="7"/>
    </row>
    <row r="42" spans="2:21" x14ac:dyDescent="0.3">
      <c r="B42" s="35">
        <v>45505</v>
      </c>
      <c r="C42">
        <v>84.042442321777344</v>
      </c>
      <c r="D42">
        <v>-0.4952694578377938</v>
      </c>
      <c r="E42">
        <v>1.2574958801269531</v>
      </c>
      <c r="F42">
        <v>11607.199016231138</v>
      </c>
      <c r="G42">
        <v>11606.765373011869</v>
      </c>
      <c r="H42">
        <v>-100.33233900260629</v>
      </c>
      <c r="I42">
        <v>-1.8874720532895988E-5</v>
      </c>
      <c r="L42" s="17"/>
      <c r="M42" s="17"/>
      <c r="N42" s="17"/>
      <c r="O42" s="17"/>
      <c r="P42" s="7"/>
      <c r="Q42" s="17"/>
      <c r="R42" s="7"/>
      <c r="S42" s="17"/>
      <c r="T42" s="17"/>
      <c r="U42" s="7"/>
    </row>
    <row r="43" spans="2:21" x14ac:dyDescent="0.3">
      <c r="B43" s="35">
        <v>45505</v>
      </c>
      <c r="C43">
        <v>59.955184936523438</v>
      </c>
      <c r="D43">
        <v>9.3823577477591087</v>
      </c>
      <c r="E43">
        <v>1.1897468566894531</v>
      </c>
      <c r="F43">
        <v>14681.103481640303</v>
      </c>
      <c r="G43">
        <v>14484.705631187806</v>
      </c>
      <c r="H43">
        <v>2393.3454026670024</v>
      </c>
      <c r="I43">
        <v>1.1091441810492653E-6</v>
      </c>
      <c r="L43" s="17"/>
      <c r="M43" s="17"/>
      <c r="N43" s="17"/>
      <c r="O43" s="17"/>
      <c r="P43" s="7"/>
      <c r="Q43" s="17"/>
      <c r="R43" s="7"/>
      <c r="S43" s="17"/>
      <c r="T43" s="17"/>
      <c r="U43" s="7"/>
    </row>
    <row r="44" spans="2:21" x14ac:dyDescent="0.3">
      <c r="B44" s="35">
        <v>45505</v>
      </c>
      <c r="C44">
        <v>42.691257476806641</v>
      </c>
      <c r="D44">
        <v>2.198920338260077</v>
      </c>
      <c r="E44">
        <v>1.1815071105957031</v>
      </c>
      <c r="F44">
        <v>12443.020984047806</v>
      </c>
      <c r="G44">
        <v>12433.858436135455</v>
      </c>
      <c r="H44">
        <v>477.42601478891368</v>
      </c>
      <c r="I44">
        <v>7.8086346681432494E-6</v>
      </c>
      <c r="L44" s="17"/>
      <c r="M44" s="17"/>
      <c r="N44" s="17"/>
      <c r="O44" s="17"/>
      <c r="P44" s="7"/>
      <c r="Q44" s="17"/>
      <c r="R44" s="7"/>
      <c r="S44" s="17"/>
      <c r="T44" s="17"/>
      <c r="U44" s="7"/>
    </row>
    <row r="45" spans="2:21" x14ac:dyDescent="0.3">
      <c r="B45" s="35">
        <v>45505</v>
      </c>
      <c r="C45">
        <v>30.517578125</v>
      </c>
      <c r="D45">
        <v>2.9072162229443199</v>
      </c>
      <c r="E45">
        <v>1.1009383201599121</v>
      </c>
      <c r="F45">
        <v>12747.164761310041</v>
      </c>
      <c r="G45">
        <v>12730.758870157466</v>
      </c>
      <c r="H45">
        <v>646.51994701745355</v>
      </c>
      <c r="I45">
        <v>8.0665557177224058E-6</v>
      </c>
      <c r="L45" s="17"/>
      <c r="M45" s="17"/>
      <c r="N45" s="17"/>
      <c r="O45" s="17"/>
      <c r="P45" s="7"/>
      <c r="Q45" s="17"/>
      <c r="R45" s="7"/>
      <c r="S45" s="17"/>
      <c r="T45" s="17"/>
      <c r="U45" s="7"/>
    </row>
    <row r="46" spans="2:21" x14ac:dyDescent="0.3">
      <c r="B46" s="35">
        <v>45505</v>
      </c>
      <c r="C46">
        <v>21.822626113891602</v>
      </c>
      <c r="D46">
        <v>3.3278451814010839</v>
      </c>
      <c r="E46">
        <v>1.1659407615661621</v>
      </c>
      <c r="F46">
        <v>12807.782862492373</v>
      </c>
      <c r="G46">
        <v>12786.185395017439</v>
      </c>
      <c r="H46">
        <v>743.48160501527025</v>
      </c>
      <c r="I46">
        <v>9.8094101107056175E-6</v>
      </c>
      <c r="L46" s="17"/>
      <c r="M46" s="17"/>
      <c r="N46" s="17"/>
      <c r="O46" s="17"/>
      <c r="P46" s="7"/>
      <c r="Q46" s="17"/>
      <c r="R46" s="7"/>
      <c r="S46" s="17"/>
      <c r="T46" s="17"/>
      <c r="U46" s="7"/>
    </row>
    <row r="47" spans="2:21" x14ac:dyDescent="0.3">
      <c r="B47" s="35">
        <v>45505</v>
      </c>
      <c r="C47">
        <v>15.562748908996582</v>
      </c>
      <c r="D47">
        <v>3.9073515653200501</v>
      </c>
      <c r="E47">
        <v>1.1604475975036621</v>
      </c>
      <c r="F47">
        <v>13098.772128970144</v>
      </c>
      <c r="G47">
        <v>13068.324604888914</v>
      </c>
      <c r="H47">
        <v>892.59358497586027</v>
      </c>
      <c r="I47">
        <v>1.1457241299810574E-5</v>
      </c>
      <c r="L47" s="17"/>
      <c r="M47" s="17"/>
      <c r="N47" s="17"/>
      <c r="O47" s="17"/>
      <c r="P47" s="7"/>
      <c r="Q47" s="17"/>
      <c r="R47" s="7"/>
      <c r="S47" s="17"/>
      <c r="T47" s="17"/>
      <c r="U47" s="7"/>
    </row>
    <row r="48" spans="2:21" x14ac:dyDescent="0.3">
      <c r="B48" s="35">
        <v>45505</v>
      </c>
      <c r="C48">
        <v>11.113086700439453</v>
      </c>
      <c r="D48">
        <v>4.1461408734130769</v>
      </c>
      <c r="E48">
        <v>1.1512923240661621</v>
      </c>
      <c r="F48">
        <v>13318.5484170032</v>
      </c>
      <c r="G48">
        <v>13283.692202694496</v>
      </c>
      <c r="H48">
        <v>962.93997742947363</v>
      </c>
      <c r="I48">
        <v>1.4872576511278277E-5</v>
      </c>
      <c r="L48" s="17"/>
      <c r="M48" s="17"/>
      <c r="N48" s="17"/>
      <c r="O48" s="17"/>
      <c r="P48" s="7"/>
      <c r="Q48" s="17"/>
      <c r="R48" s="7"/>
      <c r="S48" s="17"/>
      <c r="T48" s="17"/>
      <c r="U48" s="7"/>
    </row>
    <row r="49" spans="2:21" x14ac:dyDescent="0.3">
      <c r="B49" s="35">
        <v>45505</v>
      </c>
      <c r="C49">
        <v>7.9395327568054199</v>
      </c>
      <c r="D49">
        <v>4.0627139189388126</v>
      </c>
      <c r="E49">
        <v>1.1329817771911621</v>
      </c>
      <c r="F49">
        <v>13917.463969212498</v>
      </c>
      <c r="G49">
        <v>13882.490770495247</v>
      </c>
      <c r="H49">
        <v>986.02907738177623</v>
      </c>
      <c r="I49">
        <v>2.0329910400278363E-5</v>
      </c>
      <c r="L49" s="17"/>
      <c r="M49" s="17"/>
      <c r="N49" s="17"/>
      <c r="O49" s="17"/>
      <c r="P49" s="7"/>
      <c r="Q49" s="17"/>
      <c r="R49" s="7"/>
      <c r="S49" s="17"/>
      <c r="T49" s="17"/>
      <c r="U49" s="7"/>
    </row>
    <row r="50" spans="2:21" x14ac:dyDescent="0.3">
      <c r="B50" s="35">
        <v>45505</v>
      </c>
      <c r="C50">
        <v>5.6694483757019043</v>
      </c>
      <c r="D50">
        <v>5.5838738169652968</v>
      </c>
      <c r="E50">
        <v>1.1375594139099121</v>
      </c>
      <c r="F50">
        <v>14096.702611019091</v>
      </c>
      <c r="G50">
        <v>14029.811300865344</v>
      </c>
      <c r="H50">
        <v>1371.6484118109597</v>
      </c>
      <c r="I50">
        <v>2.0466167377501775E-5</v>
      </c>
      <c r="L50" s="17"/>
      <c r="M50" s="17"/>
      <c r="N50" s="17"/>
      <c r="O50" s="17"/>
      <c r="P50" s="7"/>
      <c r="Q50" s="17"/>
      <c r="R50" s="7"/>
      <c r="S50" s="17"/>
      <c r="T50" s="17"/>
      <c r="U50" s="7"/>
    </row>
    <row r="51" spans="2:21" x14ac:dyDescent="0.3">
      <c r="B51" s="35">
        <v>45505</v>
      </c>
      <c r="C51">
        <v>4.0500259399414063</v>
      </c>
      <c r="D51">
        <v>3.955681306312238</v>
      </c>
      <c r="E51">
        <v>1.1274886131286621</v>
      </c>
      <c r="F51">
        <v>14503.39854764588</v>
      </c>
      <c r="G51">
        <v>14468.847231178423</v>
      </c>
      <c r="H51">
        <v>1000.5144839916579</v>
      </c>
      <c r="I51">
        <v>3.9277057699399116E-5</v>
      </c>
      <c r="L51" s="17"/>
      <c r="M51" s="17"/>
      <c r="N51" s="17"/>
      <c r="O51" s="17"/>
      <c r="P51" s="7"/>
      <c r="Q51" s="17"/>
      <c r="R51" s="7"/>
      <c r="S51" s="17"/>
      <c r="T51" s="17"/>
      <c r="U51" s="7"/>
    </row>
    <row r="52" spans="2:21" x14ac:dyDescent="0.3">
      <c r="B52" s="35">
        <v>45505</v>
      </c>
      <c r="C52">
        <v>2.8935184478759766</v>
      </c>
      <c r="D52">
        <v>3.852504192948746</v>
      </c>
      <c r="E52">
        <v>1.1201643943786621</v>
      </c>
      <c r="F52">
        <v>14546.193978453464</v>
      </c>
      <c r="G52">
        <v>14513.324203901955</v>
      </c>
      <c r="H52">
        <v>977.33300938291995</v>
      </c>
      <c r="I52">
        <v>5.6279639741379393E-5</v>
      </c>
      <c r="L52" s="17"/>
      <c r="M52" s="17"/>
      <c r="N52" s="17"/>
      <c r="O52" s="17"/>
      <c r="P52" s="7"/>
      <c r="Q52" s="17"/>
      <c r="R52" s="7"/>
      <c r="S52" s="17"/>
      <c r="T52" s="17"/>
      <c r="U52" s="7"/>
    </row>
    <row r="53" spans="2:21" x14ac:dyDescent="0.3">
      <c r="B53" s="35">
        <v>45505</v>
      </c>
      <c r="C53">
        <v>2.0662522315979004</v>
      </c>
      <c r="D53">
        <v>3.3772147736921094</v>
      </c>
      <c r="E53">
        <v>1.1329817771911621</v>
      </c>
      <c r="F53">
        <v>14614.19645871592</v>
      </c>
      <c r="G53">
        <v>14588.816477430268</v>
      </c>
      <c r="H53">
        <v>860.91342294337801</v>
      </c>
      <c r="I53">
        <v>8.9469975173924108E-5</v>
      </c>
      <c r="L53" s="17"/>
      <c r="M53" s="17"/>
      <c r="N53" s="17"/>
      <c r="O53" s="17"/>
      <c r="P53" s="7"/>
      <c r="Q53" s="17"/>
      <c r="R53" s="7"/>
      <c r="S53" s="17"/>
      <c r="T53" s="17"/>
      <c r="U53" s="7"/>
    </row>
    <row r="54" spans="2:21" x14ac:dyDescent="0.3">
      <c r="B54" s="35">
        <v>45505</v>
      </c>
      <c r="C54">
        <v>1.476006031036377</v>
      </c>
      <c r="D54">
        <v>3.2376447428154065</v>
      </c>
      <c r="E54">
        <v>1.1311507225036621</v>
      </c>
      <c r="F54">
        <v>14698.705944833302</v>
      </c>
      <c r="G54">
        <v>14675.244937124693</v>
      </c>
      <c r="H54">
        <v>830.146064300685</v>
      </c>
      <c r="I54">
        <v>1.298905292385126E-4</v>
      </c>
      <c r="L54" s="17"/>
      <c r="M54" s="17"/>
      <c r="N54" s="17"/>
      <c r="O54" s="17"/>
      <c r="P54" s="7"/>
      <c r="Q54" s="17"/>
      <c r="R54" s="7"/>
      <c r="S54" s="17"/>
      <c r="T54" s="17"/>
      <c r="U54" s="7"/>
    </row>
    <row r="55" spans="2:21" x14ac:dyDescent="0.3">
      <c r="B55" s="35">
        <v>45505</v>
      </c>
      <c r="C55">
        <v>1.0541762113571167</v>
      </c>
      <c r="D55">
        <v>2.1539678347477289</v>
      </c>
      <c r="E55">
        <v>1.1302351951599121</v>
      </c>
      <c r="F55">
        <v>15026.311216812821</v>
      </c>
      <c r="G55">
        <v>15015.694153752853</v>
      </c>
      <c r="H55">
        <v>564.76354828121555</v>
      </c>
      <c r="I55">
        <v>2.6732542247587748E-4</v>
      </c>
      <c r="L55" s="17"/>
      <c r="M55" s="17"/>
      <c r="N55" s="17"/>
      <c r="O55" s="17"/>
      <c r="P55" s="7"/>
      <c r="Q55" s="17"/>
      <c r="R55" s="7"/>
      <c r="S55" s="17"/>
      <c r="T55" s="17"/>
      <c r="U55" s="7"/>
    </row>
    <row r="56" spans="2:21" x14ac:dyDescent="0.3">
      <c r="B56" s="35">
        <v>45505</v>
      </c>
      <c r="C56">
        <v>0.75301206111907959</v>
      </c>
      <c r="D56">
        <v>1.396034972872455</v>
      </c>
      <c r="E56">
        <v>1.1210799217224121</v>
      </c>
      <c r="F56">
        <v>15095.312860343924</v>
      </c>
      <c r="G56">
        <v>15090.832241835418</v>
      </c>
      <c r="H56">
        <v>367.76704643732205</v>
      </c>
      <c r="I56">
        <v>5.7470554484239777E-4</v>
      </c>
      <c r="L56" s="17"/>
      <c r="M56" s="17"/>
      <c r="N56" s="17"/>
      <c r="O56" s="17"/>
      <c r="P56" s="7"/>
      <c r="Q56" s="17"/>
      <c r="R56" s="7"/>
      <c r="S56" s="17"/>
      <c r="T56" s="17"/>
      <c r="U56" s="7"/>
    </row>
    <row r="57" spans="2:21" x14ac:dyDescent="0.3">
      <c r="B57" s="35">
        <v>45505</v>
      </c>
      <c r="C57">
        <v>0.53782874345779419</v>
      </c>
      <c r="D57">
        <v>1.5203400450969777</v>
      </c>
      <c r="E57">
        <v>1.0432600975036621</v>
      </c>
      <c r="F57">
        <v>16431.881393099462</v>
      </c>
      <c r="G57">
        <v>16426.096863894549</v>
      </c>
      <c r="H57">
        <v>435.96781399768156</v>
      </c>
      <c r="I57">
        <v>6.78768524015258E-4</v>
      </c>
      <c r="L57" s="17"/>
      <c r="M57" s="17"/>
      <c r="N57" s="17"/>
      <c r="O57" s="17"/>
      <c r="P57" s="7"/>
      <c r="Q57" s="17"/>
      <c r="R57" s="7"/>
      <c r="S57" s="17"/>
      <c r="T57" s="17"/>
      <c r="U57" s="7"/>
    </row>
    <row r="58" spans="2:21" x14ac:dyDescent="0.3">
      <c r="B58" s="35">
        <v>45505</v>
      </c>
      <c r="C58">
        <v>0.38417091965675354</v>
      </c>
      <c r="D58">
        <v>-1.3902039909869643</v>
      </c>
      <c r="E58">
        <v>1.0487532615661621</v>
      </c>
      <c r="F58">
        <v>15581.834515196893</v>
      </c>
      <c r="G58">
        <v>15577.248039650432</v>
      </c>
      <c r="H58">
        <v>-378.03487959178955</v>
      </c>
      <c r="I58">
        <v>-1.0958819460962982E-3</v>
      </c>
      <c r="L58" s="17"/>
      <c r="M58" s="17"/>
      <c r="N58" s="17"/>
      <c r="O58" s="17"/>
      <c r="P58" s="7"/>
      <c r="Q58" s="17"/>
      <c r="R58" s="7"/>
      <c r="S58" s="17"/>
      <c r="T58" s="17"/>
      <c r="U58" s="7"/>
    </row>
    <row r="59" spans="2:21" x14ac:dyDescent="0.3">
      <c r="B59" s="35">
        <v>45505</v>
      </c>
      <c r="C59">
        <v>0.27440202236175537</v>
      </c>
      <c r="D59">
        <v>-2.0823258660533837</v>
      </c>
      <c r="E59">
        <v>1.0276961326599121</v>
      </c>
      <c r="F59">
        <v>15941.810943979435</v>
      </c>
      <c r="G59">
        <v>15931.283765693039</v>
      </c>
      <c r="H59">
        <v>-579.25275186909346</v>
      </c>
      <c r="I59">
        <v>-1.0013011573326786E-3</v>
      </c>
      <c r="L59" s="17"/>
      <c r="M59" s="17"/>
      <c r="N59" s="17"/>
      <c r="O59" s="17"/>
      <c r="P59" s="7"/>
      <c r="Q59" s="17"/>
      <c r="R59" s="7"/>
      <c r="S59" s="17"/>
      <c r="T59" s="17"/>
      <c r="U59" s="7"/>
    </row>
    <row r="60" spans="2:21" x14ac:dyDescent="0.3">
      <c r="B60" s="35">
        <v>45505</v>
      </c>
      <c r="C60">
        <v>0.19600340723991394</v>
      </c>
      <c r="D60">
        <v>-4.112922435572882</v>
      </c>
      <c r="E60">
        <v>1.0240340232849121</v>
      </c>
      <c r="F60">
        <v>16844.564235899066</v>
      </c>
      <c r="G60">
        <v>16801.183285820898</v>
      </c>
      <c r="H60">
        <v>-1208.132647345617</v>
      </c>
      <c r="I60">
        <v>-6.7211237262328649E-4</v>
      </c>
      <c r="L60" s="17"/>
      <c r="M60" s="17"/>
      <c r="N60" s="17"/>
      <c r="O60" s="17"/>
      <c r="P60" s="7"/>
      <c r="Q60" s="17"/>
      <c r="R60" s="7"/>
      <c r="S60" s="17"/>
      <c r="T60" s="17"/>
      <c r="U60" s="7"/>
    </row>
    <row r="61" spans="2:21" x14ac:dyDescent="0.3">
      <c r="B61" s="35">
        <v>45505</v>
      </c>
      <c r="C61">
        <v>0.14000143110752106</v>
      </c>
      <c r="D61">
        <v>-2.2287764772859853</v>
      </c>
      <c r="E61">
        <v>1.0405135154724121</v>
      </c>
      <c r="F61">
        <v>16086.546191379439</v>
      </c>
      <c r="G61">
        <v>16074.376885236929</v>
      </c>
      <c r="H61">
        <v>-625.60060641360451</v>
      </c>
      <c r="I61">
        <v>-1.8171488162596376E-3</v>
      </c>
      <c r="L61" s="17"/>
      <c r="M61" s="17"/>
      <c r="N61" s="17"/>
      <c r="O61" s="17"/>
      <c r="P61" s="7"/>
      <c r="Q61" s="17"/>
      <c r="R61" s="7"/>
      <c r="S61" s="17"/>
      <c r="T61" s="17"/>
      <c r="U61" s="7"/>
    </row>
    <row r="62" spans="2:21" x14ac:dyDescent="0.3">
      <c r="B62" s="35">
        <v>45505</v>
      </c>
      <c r="C62">
        <v>0.10000128298997879</v>
      </c>
      <c r="D62">
        <v>-6.1497819095243189</v>
      </c>
      <c r="E62">
        <v>1.1009383201599121</v>
      </c>
      <c r="F62">
        <v>13799.244297110205</v>
      </c>
      <c r="G62">
        <v>13719.832963682557</v>
      </c>
      <c r="H62">
        <v>-1478.2850266366213</v>
      </c>
      <c r="I62">
        <v>-1.0766049733874755E-3</v>
      </c>
      <c r="L62" s="17"/>
      <c r="M62" s="17"/>
      <c r="N62" s="17"/>
      <c r="O62" s="17"/>
      <c r="P62" s="7"/>
      <c r="Q62" s="17"/>
      <c r="R62" s="7"/>
      <c r="S62" s="17"/>
      <c r="T62" s="17"/>
      <c r="U62" s="7"/>
    </row>
    <row r="63" spans="2:21" x14ac:dyDescent="0.3">
      <c r="E63" s="38"/>
      <c r="G63" s="39"/>
      <c r="H63" s="39"/>
    </row>
    <row r="64" spans="2:21" ht="15" thickBot="1" x14ac:dyDescent="0.35">
      <c r="E64" s="38"/>
      <c r="G64" s="39"/>
      <c r="H64" s="39"/>
      <c r="L64" s="30" t="s">
        <v>29</v>
      </c>
      <c r="M64" s="18"/>
      <c r="N64" s="18"/>
      <c r="O64" s="18"/>
      <c r="P64" s="18"/>
      <c r="Q64" s="18"/>
      <c r="R64" s="18"/>
      <c r="S64" s="18"/>
      <c r="T64" s="18"/>
      <c r="U64" s="18"/>
    </row>
    <row r="65" spans="5:12" x14ac:dyDescent="0.3">
      <c r="E65" s="38"/>
      <c r="G65" s="39"/>
      <c r="H65" s="39"/>
    </row>
    <row r="66" spans="5:12" x14ac:dyDescent="0.3">
      <c r="E66" s="38"/>
      <c r="G66" s="39"/>
      <c r="H66" s="39"/>
      <c r="L66" s="29" t="s">
        <v>30</v>
      </c>
    </row>
    <row r="67" spans="5:12" x14ac:dyDescent="0.3">
      <c r="E67" s="38"/>
      <c r="G67" s="39"/>
      <c r="H67" s="39"/>
    </row>
    <row r="68" spans="5:12" x14ac:dyDescent="0.3">
      <c r="E68" s="38"/>
      <c r="G68" s="39"/>
      <c r="H68" s="39"/>
    </row>
    <row r="69" spans="5:12" x14ac:dyDescent="0.3">
      <c r="E69" s="38"/>
      <c r="G69" s="39"/>
      <c r="H69" s="39"/>
    </row>
    <row r="70" spans="5:12" x14ac:dyDescent="0.3">
      <c r="E70" s="38"/>
      <c r="G70" s="39"/>
      <c r="H70" s="39"/>
    </row>
    <row r="71" spans="5:12" x14ac:dyDescent="0.3">
      <c r="E71" s="38"/>
      <c r="G71" s="39"/>
      <c r="H71" s="39"/>
    </row>
    <row r="72" spans="5:12" x14ac:dyDescent="0.3">
      <c r="E72" s="38"/>
      <c r="G72" s="39"/>
      <c r="H72" s="39"/>
    </row>
    <row r="73" spans="5:12" x14ac:dyDescent="0.3">
      <c r="E73" s="38"/>
      <c r="G73" s="39"/>
      <c r="H73" s="39"/>
    </row>
    <row r="74" spans="5:12" x14ac:dyDescent="0.3">
      <c r="E74" s="38"/>
      <c r="G74" s="39"/>
      <c r="H74" s="39"/>
    </row>
    <row r="75" spans="5:12" x14ac:dyDescent="0.3">
      <c r="E75" s="38"/>
      <c r="G75" s="39"/>
      <c r="H75" s="39"/>
    </row>
    <row r="76" spans="5:12" x14ac:dyDescent="0.3">
      <c r="E76" s="38"/>
      <c r="G76" s="39"/>
      <c r="H76" s="39"/>
    </row>
    <row r="77" spans="5:12" x14ac:dyDescent="0.3">
      <c r="E77" s="38"/>
      <c r="G77" s="39"/>
      <c r="H77" s="39"/>
    </row>
    <row r="78" spans="5:12" x14ac:dyDescent="0.3">
      <c r="E78" s="38"/>
      <c r="G78" s="39"/>
      <c r="H78" s="39"/>
    </row>
    <row r="79" spans="5:12" x14ac:dyDescent="0.3">
      <c r="E79" s="38"/>
      <c r="G79" s="39"/>
      <c r="H79" s="39"/>
    </row>
    <row r="80" spans="5:12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482"/>
  <sheetViews>
    <sheetView zoomScale="74" workbookViewId="0">
      <selection activeCell="B23" sqref="B23:B62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4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ht="15" thickBot="1" x14ac:dyDescent="0.35">
      <c r="B8" s="1" t="s">
        <v>0</v>
      </c>
      <c r="C8">
        <v>3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171</v>
      </c>
      <c r="H9" s="1" t="s">
        <v>3</v>
      </c>
      <c r="I9" s="34">
        <v>45503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172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1" x14ac:dyDescent="0.3">
      <c r="B17" s="6"/>
    </row>
    <row r="18" spans="2:21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1" ht="15" thickBot="1" x14ac:dyDescent="0.35">
      <c r="B20" s="1" t="s">
        <v>18</v>
      </c>
      <c r="L20" s="1" t="s">
        <v>28</v>
      </c>
    </row>
    <row r="21" spans="2:21" ht="15" thickBot="1" x14ac:dyDescent="0.35">
      <c r="B21" s="75" t="s">
        <v>5</v>
      </c>
      <c r="C21" s="88"/>
      <c r="D21" s="89"/>
      <c r="E21" s="89"/>
      <c r="F21" s="89"/>
      <c r="G21" s="89"/>
      <c r="H21" s="89"/>
      <c r="I21" s="89"/>
      <c r="J21" s="36"/>
      <c r="L21" s="45" t="s">
        <v>5</v>
      </c>
      <c r="M21" s="45" t="s">
        <v>6</v>
      </c>
      <c r="N21" s="46"/>
      <c r="O21" s="46"/>
      <c r="P21" s="46"/>
      <c r="Q21" s="46"/>
      <c r="R21" s="46"/>
      <c r="S21" s="46"/>
      <c r="T21" s="46"/>
      <c r="U21" s="19"/>
    </row>
    <row r="22" spans="2:21" ht="15" thickBot="1" x14ac:dyDescent="0.35">
      <c r="B22" s="87"/>
      <c r="C22" s="50" t="s">
        <v>79</v>
      </c>
      <c r="D22" s="48" t="s">
        <v>80</v>
      </c>
      <c r="E22" s="50" t="s">
        <v>81</v>
      </c>
      <c r="F22" s="49" t="s">
        <v>82</v>
      </c>
      <c r="G22" s="50" t="s">
        <v>83</v>
      </c>
      <c r="H22" s="48" t="s">
        <v>84</v>
      </c>
      <c r="I22" s="50" t="s">
        <v>85</v>
      </c>
      <c r="J22" s="37"/>
      <c r="L22" s="47"/>
      <c r="M22" s="26" t="s">
        <v>19</v>
      </c>
      <c r="N22" s="27" t="s">
        <v>20</v>
      </c>
      <c r="O22" s="27" t="s">
        <v>21</v>
      </c>
      <c r="P22" s="27" t="s">
        <v>22</v>
      </c>
      <c r="Q22" s="27" t="s">
        <v>23</v>
      </c>
      <c r="R22" s="27" t="s">
        <v>24</v>
      </c>
      <c r="S22" s="27" t="s">
        <v>25</v>
      </c>
      <c r="T22" s="27" t="s">
        <v>26</v>
      </c>
      <c r="U22" s="28" t="s">
        <v>27</v>
      </c>
    </row>
    <row r="23" spans="2:21" x14ac:dyDescent="0.3">
      <c r="B23" s="35">
        <v>45503</v>
      </c>
      <c r="C23">
        <v>50000</v>
      </c>
      <c r="D23">
        <v>-33.500005616759992</v>
      </c>
      <c r="E23">
        <v>57.220458984375</v>
      </c>
      <c r="F23">
        <v>1494.6187370609441</v>
      </c>
      <c r="G23">
        <v>1246.3412933618508</v>
      </c>
      <c r="H23">
        <v>-824.93548210436472</v>
      </c>
      <c r="I23">
        <v>-3.8586034070422073E-9</v>
      </c>
      <c r="L23" s="12"/>
      <c r="M23" s="17"/>
      <c r="N23" s="17"/>
      <c r="O23" s="17"/>
      <c r="P23" s="7"/>
      <c r="Q23" s="17"/>
      <c r="R23" s="7"/>
      <c r="S23" s="17"/>
      <c r="T23" s="17"/>
      <c r="U23" s="7"/>
    </row>
    <row r="24" spans="2:21" x14ac:dyDescent="0.3">
      <c r="B24" s="35">
        <v>45503</v>
      </c>
      <c r="C24">
        <v>35714.28515625</v>
      </c>
      <c r="D24">
        <v>4.5994613213707893</v>
      </c>
      <c r="E24">
        <v>57.220458984375</v>
      </c>
      <c r="F24">
        <v>906.83047842941608</v>
      </c>
      <c r="G24">
        <v>903.91015095583464</v>
      </c>
      <c r="H24">
        <v>72.718330615629199</v>
      </c>
      <c r="I24">
        <v>6.1282188940206042E-8</v>
      </c>
      <c r="L24" s="17"/>
      <c r="M24" s="17"/>
      <c r="N24" s="17"/>
      <c r="O24" s="17"/>
      <c r="P24" s="7"/>
      <c r="Q24" s="17"/>
      <c r="R24" s="7"/>
      <c r="S24" s="17"/>
      <c r="T24" s="17"/>
      <c r="U24" s="7"/>
    </row>
    <row r="25" spans="2:21" x14ac:dyDescent="0.3">
      <c r="B25" s="35">
        <v>45503</v>
      </c>
      <c r="C25">
        <v>25641.025390625</v>
      </c>
      <c r="D25">
        <v>3.8600042947490651</v>
      </c>
      <c r="E25">
        <v>57.220458984375</v>
      </c>
      <c r="F25">
        <v>1166.2771417585607</v>
      </c>
      <c r="G25">
        <v>1163.6314587246775</v>
      </c>
      <c r="H25">
        <v>78.512417201340156</v>
      </c>
      <c r="I25">
        <v>7.9058103959301111E-8</v>
      </c>
      <c r="L25" s="17"/>
      <c r="M25" s="17"/>
      <c r="N25" s="17"/>
      <c r="O25" s="17"/>
      <c r="P25" s="7"/>
      <c r="Q25" s="17"/>
      <c r="R25" s="7"/>
      <c r="S25" s="17"/>
      <c r="T25" s="17"/>
      <c r="U25" s="7"/>
    </row>
    <row r="26" spans="2:21" x14ac:dyDescent="0.3">
      <c r="B26" s="35">
        <v>45503</v>
      </c>
      <c r="C26">
        <v>18390.8046875</v>
      </c>
      <c r="D26">
        <v>9.3437753725831865</v>
      </c>
      <c r="E26">
        <v>57.541847229003906</v>
      </c>
      <c r="F26">
        <v>1633.5352698051231</v>
      </c>
      <c r="G26">
        <v>1611.861457080958</v>
      </c>
      <c r="H26">
        <v>265.21712025083781</v>
      </c>
      <c r="I26">
        <v>3.2630057894380478E-8</v>
      </c>
      <c r="L26" s="17"/>
      <c r="M26" s="17"/>
      <c r="N26" s="17"/>
      <c r="O26" s="17"/>
      <c r="P26" s="7"/>
      <c r="Q26" s="17"/>
      <c r="R26" s="7"/>
      <c r="S26" s="17"/>
      <c r="T26" s="17"/>
      <c r="U26" s="7"/>
    </row>
    <row r="27" spans="2:21" x14ac:dyDescent="0.3">
      <c r="B27" s="35">
        <v>45503</v>
      </c>
      <c r="C27">
        <v>13136.2890625</v>
      </c>
      <c r="D27">
        <v>11.04221843038721</v>
      </c>
      <c r="E27">
        <v>57.541847229003906</v>
      </c>
      <c r="F27">
        <v>1777.6066502539252</v>
      </c>
      <c r="G27">
        <v>1744.6966082286513</v>
      </c>
      <c r="H27">
        <v>340.46901219115568</v>
      </c>
      <c r="I27">
        <v>3.5585235513033029E-8</v>
      </c>
      <c r="L27" s="17"/>
      <c r="M27" s="17"/>
      <c r="N27" s="17"/>
      <c r="O27" s="17"/>
      <c r="P27" s="7"/>
      <c r="Q27" s="17"/>
      <c r="R27" s="7"/>
      <c r="S27" s="17"/>
      <c r="T27" s="17"/>
      <c r="U27" s="7"/>
    </row>
    <row r="28" spans="2:21" x14ac:dyDescent="0.3">
      <c r="B28" s="35">
        <v>45503</v>
      </c>
      <c r="C28">
        <v>9302.326171875</v>
      </c>
      <c r="D28">
        <v>12.001160460607181</v>
      </c>
      <c r="E28">
        <v>59.189796447753906</v>
      </c>
      <c r="F28">
        <v>1931.8053892454575</v>
      </c>
      <c r="G28">
        <v>1889.5826713280594</v>
      </c>
      <c r="H28">
        <v>401.6831962311955</v>
      </c>
      <c r="I28">
        <v>4.2593654543868255E-8</v>
      </c>
      <c r="L28" s="17"/>
      <c r="M28" s="17"/>
      <c r="N28" s="17"/>
      <c r="O28" s="17"/>
      <c r="P28" s="7"/>
      <c r="Q28" s="17"/>
      <c r="R28" s="7"/>
      <c r="S28" s="17"/>
      <c r="T28" s="17"/>
      <c r="U28" s="7"/>
    </row>
    <row r="29" spans="2:21" x14ac:dyDescent="0.3">
      <c r="B29" s="35">
        <v>45503</v>
      </c>
      <c r="C29">
        <v>6644.5185546875</v>
      </c>
      <c r="D29">
        <v>11.981402394232079</v>
      </c>
      <c r="E29">
        <v>58.732032775878906</v>
      </c>
      <c r="F29">
        <v>2099.6050751145103</v>
      </c>
      <c r="G29">
        <v>2053.865252347452</v>
      </c>
      <c r="H29">
        <v>435.86580118924979</v>
      </c>
      <c r="I29">
        <v>5.4954570540860527E-8</v>
      </c>
      <c r="L29" s="17"/>
      <c r="M29" s="17"/>
      <c r="N29" s="17"/>
      <c r="O29" s="17"/>
      <c r="P29" s="7"/>
      <c r="Q29" s="17"/>
      <c r="R29" s="7"/>
      <c r="S29" s="17"/>
      <c r="T29" s="17"/>
      <c r="U29" s="7"/>
    </row>
    <row r="30" spans="2:21" x14ac:dyDescent="0.3">
      <c r="B30" s="35">
        <v>45503</v>
      </c>
      <c r="C30">
        <v>4761.90478515625</v>
      </c>
      <c r="D30">
        <v>10.761757555893153</v>
      </c>
      <c r="E30">
        <v>58.548927307128906</v>
      </c>
      <c r="F30">
        <v>2216.9888018080105</v>
      </c>
      <c r="G30">
        <v>2177.99662624339</v>
      </c>
      <c r="H30">
        <v>413.96865027986104</v>
      </c>
      <c r="I30">
        <v>8.0736881557352069E-8</v>
      </c>
      <c r="L30" s="17"/>
      <c r="M30" s="17"/>
      <c r="N30" s="17"/>
      <c r="O30" s="17"/>
      <c r="P30" s="7"/>
      <c r="Q30" s="17"/>
      <c r="R30" s="7"/>
      <c r="S30" s="17"/>
      <c r="T30" s="17"/>
      <c r="U30" s="7"/>
    </row>
    <row r="31" spans="2:21" x14ac:dyDescent="0.3">
      <c r="B31" s="35">
        <v>45503</v>
      </c>
      <c r="C31">
        <v>3401.360595703125</v>
      </c>
      <c r="D31">
        <v>9.0445497546736924</v>
      </c>
      <c r="E31">
        <v>58.242153167724609</v>
      </c>
      <c r="F31">
        <v>2340.6676937862499</v>
      </c>
      <c r="G31">
        <v>2311.5647866895192</v>
      </c>
      <c r="H31">
        <v>367.95854341444334</v>
      </c>
      <c r="I31">
        <v>1.2716528369350527E-7</v>
      </c>
      <c r="L31" s="17"/>
      <c r="M31" s="17"/>
      <c r="N31" s="17"/>
      <c r="O31" s="17"/>
      <c r="P31" s="7"/>
      <c r="Q31" s="17"/>
      <c r="R31" s="7"/>
      <c r="S31" s="17"/>
      <c r="T31" s="17"/>
      <c r="U31" s="7"/>
    </row>
    <row r="32" spans="2:21" x14ac:dyDescent="0.3">
      <c r="B32" s="35">
        <v>45503</v>
      </c>
      <c r="C32">
        <v>2433.830078125</v>
      </c>
      <c r="D32">
        <v>7.1959129205201577</v>
      </c>
      <c r="E32">
        <v>58.049892425537109</v>
      </c>
      <c r="F32">
        <v>2425.6400019829362</v>
      </c>
      <c r="G32">
        <v>2406.534786120254</v>
      </c>
      <c r="H32">
        <v>303.84164035385487</v>
      </c>
      <c r="I32">
        <v>2.1521997947740462E-7</v>
      </c>
      <c r="L32" s="17"/>
      <c r="M32" s="17"/>
      <c r="N32" s="17"/>
      <c r="O32" s="17"/>
      <c r="P32" s="7"/>
      <c r="Q32" s="17"/>
      <c r="R32" s="7"/>
      <c r="S32" s="17"/>
      <c r="T32" s="17"/>
      <c r="U32" s="7"/>
    </row>
    <row r="33" spans="2:21" x14ac:dyDescent="0.3">
      <c r="B33" s="35">
        <v>45503</v>
      </c>
      <c r="C33">
        <v>1732.726806640625</v>
      </c>
      <c r="D33">
        <v>6.0735227348092362</v>
      </c>
      <c r="E33">
        <v>57.793544769287109</v>
      </c>
      <c r="F33">
        <v>2464.9604948314068</v>
      </c>
      <c r="G33">
        <v>2451.124534103818</v>
      </c>
      <c r="H33">
        <v>260.80406322340031</v>
      </c>
      <c r="I33">
        <v>3.5218891618679281E-7</v>
      </c>
      <c r="L33" s="17"/>
      <c r="M33" s="17"/>
      <c r="N33" s="17"/>
      <c r="O33" s="17"/>
      <c r="P33" s="7"/>
      <c r="Q33" s="17"/>
      <c r="R33" s="7"/>
      <c r="S33" s="17"/>
      <c r="T33" s="17"/>
      <c r="U33" s="7"/>
    </row>
    <row r="34" spans="2:21" x14ac:dyDescent="0.3">
      <c r="B34" s="35">
        <v>45503</v>
      </c>
      <c r="C34">
        <v>1238.39013671875</v>
      </c>
      <c r="D34">
        <v>5.1473916988666106</v>
      </c>
      <c r="E34">
        <v>57.692836761474609</v>
      </c>
      <c r="F34">
        <v>2508.7581999890535</v>
      </c>
      <c r="G34">
        <v>2498.6408712856946</v>
      </c>
      <c r="H34">
        <v>225.08110172331473</v>
      </c>
      <c r="I34">
        <v>5.7098357442338523E-7</v>
      </c>
      <c r="L34" s="17"/>
      <c r="M34" s="17"/>
      <c r="N34" s="17"/>
      <c r="O34" s="17"/>
      <c r="P34" s="7"/>
      <c r="Q34" s="17"/>
      <c r="R34" s="7"/>
      <c r="S34" s="17"/>
      <c r="T34" s="17"/>
      <c r="U34" s="7"/>
    </row>
    <row r="35" spans="2:21" x14ac:dyDescent="0.3">
      <c r="B35" s="35">
        <v>45503</v>
      </c>
      <c r="C35">
        <v>887.11468505859375</v>
      </c>
      <c r="D35">
        <v>4.519809018791368</v>
      </c>
      <c r="E35">
        <v>57.509731292724609</v>
      </c>
      <c r="F35">
        <v>2546.2044192986405</v>
      </c>
      <c r="G35">
        <v>2538.2861011192331</v>
      </c>
      <c r="H35">
        <v>200.65047650292169</v>
      </c>
      <c r="I35">
        <v>8.9412897279084862E-7</v>
      </c>
      <c r="L35" s="17"/>
      <c r="M35" s="17"/>
      <c r="N35" s="17"/>
      <c r="O35" s="17"/>
      <c r="P35" s="7"/>
      <c r="Q35" s="17"/>
      <c r="R35" s="7"/>
      <c r="S35" s="17"/>
      <c r="T35" s="17"/>
      <c r="U35" s="7"/>
    </row>
    <row r="36" spans="2:21" x14ac:dyDescent="0.3">
      <c r="B36" s="35">
        <v>45503</v>
      </c>
      <c r="C36">
        <v>631.1636962890625</v>
      </c>
      <c r="D36">
        <v>4.0114713086131797</v>
      </c>
      <c r="E36">
        <v>57.280849456787109</v>
      </c>
      <c r="F36">
        <v>2585.3146496245695</v>
      </c>
      <c r="G36">
        <v>2578.9807946477904</v>
      </c>
      <c r="H36">
        <v>180.85878027140816</v>
      </c>
      <c r="I36">
        <v>1.3942431619643376E-6</v>
      </c>
      <c r="L36" s="17"/>
      <c r="M36" s="17"/>
      <c r="N36" s="17"/>
      <c r="O36" s="17"/>
      <c r="P36" s="7"/>
      <c r="Q36" s="17"/>
      <c r="R36" s="7"/>
      <c r="S36" s="17"/>
      <c r="T36" s="17"/>
      <c r="U36" s="7"/>
    </row>
    <row r="37" spans="2:21" x14ac:dyDescent="0.3">
      <c r="B37" s="35">
        <v>45503</v>
      </c>
      <c r="C37">
        <v>451.92633056640625</v>
      </c>
      <c r="D37">
        <v>3.6208380726020137</v>
      </c>
      <c r="E37">
        <v>57.024478912353516</v>
      </c>
      <c r="F37">
        <v>2622.0839302216541</v>
      </c>
      <c r="G37">
        <v>2616.8497943285606</v>
      </c>
      <c r="H37">
        <v>165.59375305006679</v>
      </c>
      <c r="I37">
        <v>2.1267112924239038E-6</v>
      </c>
      <c r="L37" s="17"/>
      <c r="M37" s="17"/>
      <c r="N37" s="17"/>
      <c r="O37" s="17"/>
      <c r="P37" s="7"/>
      <c r="Q37" s="17"/>
      <c r="R37" s="7"/>
      <c r="S37" s="17"/>
      <c r="T37" s="17"/>
      <c r="U37" s="7"/>
    </row>
    <row r="38" spans="2:21" x14ac:dyDescent="0.3">
      <c r="B38" s="35">
        <v>45503</v>
      </c>
      <c r="C38">
        <v>321.75030517578125</v>
      </c>
      <c r="D38">
        <v>3.2715152029758383</v>
      </c>
      <c r="E38">
        <v>56.859683990478516</v>
      </c>
      <c r="F38">
        <v>2658.4126351772397</v>
      </c>
      <c r="G38">
        <v>2654.0802503960508</v>
      </c>
      <c r="H38">
        <v>151.70947013167435</v>
      </c>
      <c r="I38">
        <v>3.2605320431328705E-6</v>
      </c>
      <c r="L38" s="17"/>
      <c r="M38" s="17"/>
      <c r="N38" s="17"/>
      <c r="O38" s="17"/>
      <c r="P38" s="7"/>
      <c r="Q38" s="17"/>
      <c r="R38" s="7"/>
      <c r="S38" s="17"/>
      <c r="T38" s="17"/>
      <c r="U38" s="7"/>
    </row>
    <row r="39" spans="2:21" x14ac:dyDescent="0.3">
      <c r="B39" s="35">
        <v>45503</v>
      </c>
      <c r="C39">
        <v>230.043701171875</v>
      </c>
      <c r="D39">
        <v>2.9364593261494716</v>
      </c>
      <c r="E39">
        <v>56.566715240478516</v>
      </c>
      <c r="F39">
        <v>2691.046865506647</v>
      </c>
      <c r="G39">
        <v>2687.5134157830862</v>
      </c>
      <c r="H39">
        <v>137.85816021940403</v>
      </c>
      <c r="I39">
        <v>5.0185390402039203E-6</v>
      </c>
      <c r="L39" s="17"/>
      <c r="M39" s="17"/>
      <c r="N39" s="17"/>
      <c r="O39" s="17"/>
      <c r="P39" s="7"/>
      <c r="Q39" s="17"/>
      <c r="R39" s="7"/>
      <c r="S39" s="17"/>
      <c r="T39" s="17"/>
      <c r="U39" s="7"/>
    </row>
    <row r="40" spans="2:21" x14ac:dyDescent="0.3">
      <c r="B40" s="35">
        <v>45503</v>
      </c>
      <c r="C40">
        <v>164.61921691894531</v>
      </c>
      <c r="D40">
        <v>-8.0430753811844458</v>
      </c>
      <c r="E40">
        <v>56.246280670166016</v>
      </c>
      <c r="F40">
        <v>2849.9436453807507</v>
      </c>
      <c r="G40">
        <v>2821.9091987538159</v>
      </c>
      <c r="H40">
        <v>-398.75713891379809</v>
      </c>
      <c r="I40">
        <v>-2.4245499117281486E-6</v>
      </c>
      <c r="L40" s="17"/>
      <c r="M40" s="17"/>
      <c r="N40" s="17"/>
      <c r="O40" s="17"/>
      <c r="P40" s="7"/>
      <c r="Q40" s="17"/>
      <c r="R40" s="7"/>
      <c r="S40" s="17"/>
      <c r="T40" s="17"/>
      <c r="U40" s="7"/>
    </row>
    <row r="41" spans="2:21" x14ac:dyDescent="0.3">
      <c r="B41" s="35">
        <v>45503</v>
      </c>
      <c r="C41">
        <v>117.70071411132813</v>
      </c>
      <c r="D41">
        <v>-5.5156179325498851</v>
      </c>
      <c r="E41">
        <v>56.017398834228516</v>
      </c>
      <c r="F41">
        <v>2832.9435015601825</v>
      </c>
      <c r="G41">
        <v>2819.82707325206</v>
      </c>
      <c r="H41">
        <v>-272.29425257759209</v>
      </c>
      <c r="I41">
        <v>-4.9659524780796755E-6</v>
      </c>
      <c r="L41" s="17"/>
      <c r="M41" s="17"/>
      <c r="N41" s="17"/>
      <c r="O41" s="17"/>
      <c r="P41" s="7"/>
      <c r="Q41" s="17"/>
      <c r="R41" s="7"/>
      <c r="S41" s="17"/>
      <c r="T41" s="17"/>
      <c r="U41" s="7"/>
    </row>
    <row r="42" spans="2:21" x14ac:dyDescent="0.3">
      <c r="B42" s="35">
        <v>45503</v>
      </c>
      <c r="C42">
        <v>84.042442321777344</v>
      </c>
      <c r="D42">
        <v>-3.7142593418637291</v>
      </c>
      <c r="E42">
        <v>55.541324615478516</v>
      </c>
      <c r="F42">
        <v>2833.9838441237648</v>
      </c>
      <c r="G42">
        <v>2828.0311377284688</v>
      </c>
      <c r="H42">
        <v>-183.58734377056822</v>
      </c>
      <c r="I42">
        <v>-1.0315225549821205E-5</v>
      </c>
      <c r="L42" s="17"/>
      <c r="M42" s="17"/>
      <c r="N42" s="17"/>
      <c r="O42" s="17"/>
      <c r="P42" s="7"/>
      <c r="Q42" s="17"/>
      <c r="R42" s="7"/>
      <c r="S42" s="17"/>
      <c r="T42" s="17"/>
      <c r="U42" s="7"/>
    </row>
    <row r="43" spans="2:21" x14ac:dyDescent="0.3">
      <c r="B43" s="35">
        <v>45503</v>
      </c>
      <c r="C43">
        <v>59.955184936523438</v>
      </c>
      <c r="D43">
        <v>-2.4863701806214884</v>
      </c>
      <c r="E43">
        <v>55.284954071044922</v>
      </c>
      <c r="F43">
        <v>2858.2536208724787</v>
      </c>
      <c r="G43">
        <v>2855.5627743709028</v>
      </c>
      <c r="H43">
        <v>-123.99597920008442</v>
      </c>
      <c r="I43">
        <v>-2.140847746623795E-5</v>
      </c>
      <c r="L43" s="17"/>
      <c r="M43" s="17"/>
      <c r="N43" s="17"/>
      <c r="O43" s="17"/>
      <c r="P43" s="7"/>
      <c r="Q43" s="17"/>
      <c r="R43" s="7"/>
      <c r="S43" s="17"/>
      <c r="T43" s="17"/>
      <c r="U43" s="7"/>
    </row>
    <row r="44" spans="2:21" x14ac:dyDescent="0.3">
      <c r="B44" s="35">
        <v>45503</v>
      </c>
      <c r="C44">
        <v>42.691257476806641</v>
      </c>
      <c r="D44">
        <v>-1.6187572553755663</v>
      </c>
      <c r="E44">
        <v>54.955364227294922</v>
      </c>
      <c r="F44">
        <v>2855.3816371764333</v>
      </c>
      <c r="G44">
        <v>2854.2421131953347</v>
      </c>
      <c r="H44">
        <v>-80.661348777458826</v>
      </c>
      <c r="I44">
        <v>-4.6218484900862475E-5</v>
      </c>
      <c r="L44" s="17"/>
      <c r="M44" s="17"/>
      <c r="N44" s="17"/>
      <c r="O44" s="17"/>
      <c r="P44" s="7"/>
      <c r="Q44" s="17"/>
      <c r="R44" s="7"/>
      <c r="S44" s="17"/>
      <c r="T44" s="17"/>
      <c r="U44" s="7"/>
    </row>
    <row r="45" spans="2:21" x14ac:dyDescent="0.3">
      <c r="B45" s="35">
        <v>45503</v>
      </c>
      <c r="C45">
        <v>30.517578125</v>
      </c>
      <c r="D45">
        <v>-1.2388643222371685</v>
      </c>
      <c r="E45">
        <v>54.579998016357422</v>
      </c>
      <c r="F45">
        <v>2867.5302054422336</v>
      </c>
      <c r="G45">
        <v>2866.8599145589965</v>
      </c>
      <c r="H45">
        <v>-61.997656555396595</v>
      </c>
      <c r="I45">
        <v>-8.4119133931704552E-5</v>
      </c>
      <c r="L45" s="17"/>
      <c r="M45" s="17"/>
      <c r="N45" s="17"/>
      <c r="O45" s="17"/>
      <c r="P45" s="7"/>
      <c r="Q45" s="17"/>
      <c r="R45" s="7"/>
      <c r="S45" s="17"/>
      <c r="T45" s="17"/>
      <c r="U45" s="7"/>
    </row>
    <row r="46" spans="2:21" x14ac:dyDescent="0.3">
      <c r="B46" s="35">
        <v>45503</v>
      </c>
      <c r="C46">
        <v>21.822626113891602</v>
      </c>
      <c r="D46">
        <v>-0.91662837229053706</v>
      </c>
      <c r="E46">
        <v>54.442668914794922</v>
      </c>
      <c r="F46">
        <v>2884.1800492492785</v>
      </c>
      <c r="G46">
        <v>2883.8109659139418</v>
      </c>
      <c r="H46">
        <v>-46.139672322953381</v>
      </c>
      <c r="I46">
        <v>-1.580660547893029E-4</v>
      </c>
      <c r="L46" s="17"/>
      <c r="M46" s="17"/>
      <c r="N46" s="17"/>
      <c r="O46" s="17"/>
      <c r="P46" s="7"/>
      <c r="Q46" s="17"/>
      <c r="R46" s="7"/>
      <c r="S46" s="17"/>
      <c r="T46" s="17"/>
      <c r="U46" s="7"/>
    </row>
    <row r="47" spans="2:21" x14ac:dyDescent="0.3">
      <c r="B47" s="35">
        <v>45503</v>
      </c>
      <c r="C47">
        <v>15.562748908996582</v>
      </c>
      <c r="D47">
        <v>-0.87229326494239356</v>
      </c>
      <c r="E47">
        <v>54.287029266357422</v>
      </c>
      <c r="F47">
        <v>2891.9136370580864</v>
      </c>
      <c r="G47">
        <v>2891.5784967158825</v>
      </c>
      <c r="H47">
        <v>-44.025918875651378</v>
      </c>
      <c r="I47">
        <v>-2.3228726047980978E-4</v>
      </c>
      <c r="L47" s="17"/>
      <c r="M47" s="17"/>
      <c r="N47" s="17"/>
      <c r="O47" s="17"/>
      <c r="P47" s="7"/>
      <c r="Q47" s="17"/>
      <c r="R47" s="7"/>
      <c r="S47" s="17"/>
      <c r="T47" s="17"/>
      <c r="U47" s="7"/>
    </row>
    <row r="48" spans="2:21" x14ac:dyDescent="0.3">
      <c r="B48" s="35">
        <v>45503</v>
      </c>
      <c r="C48">
        <v>11.113086700439453</v>
      </c>
      <c r="D48">
        <v>-0.83509993129628179</v>
      </c>
      <c r="E48">
        <v>54.168010711669922</v>
      </c>
      <c r="F48">
        <v>2897.9118910284633</v>
      </c>
      <c r="G48">
        <v>2897.604083580653</v>
      </c>
      <c r="H48">
        <v>-42.236275651247155</v>
      </c>
      <c r="I48">
        <v>-3.3907815661453903E-4</v>
      </c>
      <c r="L48" s="17"/>
      <c r="M48" s="17"/>
      <c r="N48" s="17"/>
      <c r="O48" s="17"/>
      <c r="P48" s="7"/>
      <c r="Q48" s="17"/>
      <c r="R48" s="7"/>
      <c r="S48" s="17"/>
      <c r="T48" s="17"/>
      <c r="U48" s="7"/>
    </row>
    <row r="49" spans="2:21" x14ac:dyDescent="0.3">
      <c r="B49" s="35">
        <v>45503</v>
      </c>
      <c r="C49">
        <v>7.9395327568054199</v>
      </c>
      <c r="D49">
        <v>-0.95134704938987502</v>
      </c>
      <c r="E49">
        <v>53.875015258789063</v>
      </c>
      <c r="F49">
        <v>2902.3142863432331</v>
      </c>
      <c r="G49">
        <v>2901.9142152689637</v>
      </c>
      <c r="H49">
        <v>-48.188213620627323</v>
      </c>
      <c r="I49">
        <v>-4.1599140721539139E-4</v>
      </c>
      <c r="L49" s="17"/>
      <c r="M49" s="17"/>
      <c r="N49" s="17"/>
      <c r="O49" s="17"/>
      <c r="P49" s="7"/>
      <c r="Q49" s="17"/>
      <c r="R49" s="7"/>
      <c r="S49" s="17"/>
      <c r="T49" s="17"/>
      <c r="U49" s="7"/>
    </row>
    <row r="50" spans="2:21" x14ac:dyDescent="0.3">
      <c r="B50" s="35">
        <v>45503</v>
      </c>
      <c r="C50">
        <v>5.6694483757019043</v>
      </c>
      <c r="D50">
        <v>-0.94895346855445617</v>
      </c>
      <c r="E50">
        <v>53.719375610351563</v>
      </c>
      <c r="F50">
        <v>2898.854620582053</v>
      </c>
      <c r="G50">
        <v>2898.4570345827292</v>
      </c>
      <c r="H50">
        <v>-48.009685979064329</v>
      </c>
      <c r="I50">
        <v>-5.8472338251596063E-4</v>
      </c>
      <c r="L50" s="17"/>
      <c r="M50" s="17"/>
      <c r="N50" s="17"/>
      <c r="O50" s="17"/>
      <c r="P50" s="7"/>
      <c r="Q50" s="17"/>
      <c r="R50" s="7"/>
      <c r="S50" s="17"/>
      <c r="T50" s="17"/>
      <c r="U50" s="7"/>
    </row>
    <row r="51" spans="2:21" x14ac:dyDescent="0.3">
      <c r="B51" s="35">
        <v>45503</v>
      </c>
      <c r="C51">
        <v>4.0500259399414063</v>
      </c>
      <c r="D51">
        <v>-0.80839067435280476</v>
      </c>
      <c r="E51">
        <v>53.636978149414063</v>
      </c>
      <c r="F51">
        <v>2897.2892192600389</v>
      </c>
      <c r="G51">
        <v>2897.0008479999738</v>
      </c>
      <c r="H51">
        <v>-40.876725992645831</v>
      </c>
      <c r="I51">
        <v>-9.6136038693252711E-4</v>
      </c>
      <c r="L51" s="17"/>
      <c r="M51" s="17"/>
      <c r="N51" s="17"/>
      <c r="O51" s="17"/>
      <c r="P51" s="7"/>
      <c r="Q51" s="17"/>
      <c r="R51" s="7"/>
      <c r="S51" s="17"/>
      <c r="T51" s="17"/>
      <c r="U51" s="7"/>
    </row>
    <row r="52" spans="2:21" x14ac:dyDescent="0.3">
      <c r="B52" s="35">
        <v>45503</v>
      </c>
      <c r="C52">
        <v>2.8935184478759766</v>
      </c>
      <c r="D52">
        <v>-0.90841113651941574</v>
      </c>
      <c r="E52">
        <v>53.591201782226563</v>
      </c>
      <c r="F52">
        <v>2914.4675500016647</v>
      </c>
      <c r="G52">
        <v>2914.1012476003857</v>
      </c>
      <c r="H52">
        <v>-46.206263066639991</v>
      </c>
      <c r="I52">
        <v>-1.190400305605771E-3</v>
      </c>
      <c r="L52" s="17"/>
      <c r="M52" s="17"/>
      <c r="N52" s="17"/>
      <c r="O52" s="17"/>
      <c r="P52" s="7"/>
      <c r="Q52" s="17"/>
      <c r="R52" s="7"/>
      <c r="S52" s="17"/>
      <c r="T52" s="17"/>
      <c r="U52" s="7"/>
    </row>
    <row r="53" spans="2:21" x14ac:dyDescent="0.3">
      <c r="B53" s="35">
        <v>45503</v>
      </c>
      <c r="C53">
        <v>2.0662522315979004</v>
      </c>
      <c r="D53">
        <v>-0.43164104868402747</v>
      </c>
      <c r="E53">
        <v>53.508804321289063</v>
      </c>
      <c r="F53">
        <v>2894.1705396661055</v>
      </c>
      <c r="G53">
        <v>2894.0884114703758</v>
      </c>
      <c r="H53">
        <v>-21.803193896171596</v>
      </c>
      <c r="I53">
        <v>-3.5327806992152171E-3</v>
      </c>
      <c r="L53" s="17"/>
      <c r="M53" s="17"/>
      <c r="N53" s="17"/>
      <c r="O53" s="17"/>
      <c r="P53" s="7"/>
      <c r="Q53" s="17"/>
      <c r="R53" s="7"/>
      <c r="S53" s="17"/>
      <c r="T53" s="17"/>
      <c r="U53" s="7"/>
    </row>
    <row r="54" spans="2:21" x14ac:dyDescent="0.3">
      <c r="B54" s="35">
        <v>45503</v>
      </c>
      <c r="C54">
        <v>1.476006031036377</v>
      </c>
      <c r="D54">
        <v>-1.0808234098023002</v>
      </c>
      <c r="E54">
        <v>53.408096313476563</v>
      </c>
      <c r="F54">
        <v>2910.4330606736171</v>
      </c>
      <c r="G54">
        <v>2909.9152405057398</v>
      </c>
      <c r="H54">
        <v>-54.898941104745766</v>
      </c>
      <c r="I54">
        <v>-1.9641200625627915E-3</v>
      </c>
      <c r="L54" s="17"/>
      <c r="M54" s="17"/>
      <c r="N54" s="17"/>
      <c r="O54" s="17"/>
      <c r="P54" s="7"/>
      <c r="Q54" s="17"/>
      <c r="R54" s="7"/>
      <c r="S54" s="17"/>
      <c r="T54" s="17"/>
      <c r="U54" s="7"/>
    </row>
    <row r="55" spans="2:21" x14ac:dyDescent="0.3">
      <c r="B55" s="35">
        <v>45503</v>
      </c>
      <c r="C55">
        <v>1.0541762113571167</v>
      </c>
      <c r="D55">
        <v>-1.3416884011328059</v>
      </c>
      <c r="E55">
        <v>53.197525024414063</v>
      </c>
      <c r="F55">
        <v>2908.5854842224094</v>
      </c>
      <c r="G55">
        <v>2907.7880588369635</v>
      </c>
      <c r="H55">
        <v>-68.103773129477787</v>
      </c>
      <c r="I55">
        <v>-2.2168471320409681E-3</v>
      </c>
      <c r="L55" s="17"/>
      <c r="M55" s="17"/>
      <c r="N55" s="17"/>
      <c r="O55" s="17"/>
      <c r="P55" s="7"/>
      <c r="Q55" s="17"/>
      <c r="R55" s="7"/>
      <c r="S55" s="17"/>
      <c r="T55" s="17"/>
      <c r="U55" s="7"/>
    </row>
    <row r="56" spans="2:21" x14ac:dyDescent="0.3">
      <c r="B56" s="35">
        <v>45503</v>
      </c>
      <c r="C56">
        <v>0.75301206111907959</v>
      </c>
      <c r="D56">
        <v>-1.2415318348329161</v>
      </c>
      <c r="E56">
        <v>53.105972290039063</v>
      </c>
      <c r="F56">
        <v>2905.9091327939195</v>
      </c>
      <c r="G56">
        <v>2905.2269425625304</v>
      </c>
      <c r="H56">
        <v>-62.962689458764793</v>
      </c>
      <c r="I56">
        <v>-3.3568731357363941E-3</v>
      </c>
      <c r="L56" s="17"/>
      <c r="M56" s="17"/>
      <c r="N56" s="17"/>
      <c r="O56" s="17"/>
      <c r="P56" s="7"/>
      <c r="Q56" s="17"/>
      <c r="R56" s="7"/>
      <c r="S56" s="17"/>
      <c r="T56" s="17"/>
      <c r="U56" s="7"/>
    </row>
    <row r="57" spans="2:21" x14ac:dyDescent="0.3">
      <c r="B57" s="35">
        <v>45503</v>
      </c>
      <c r="C57">
        <v>0.53782874345779419</v>
      </c>
      <c r="D57">
        <v>-2.0998936251136713</v>
      </c>
      <c r="E57">
        <v>52.877090454101563</v>
      </c>
      <c r="F57">
        <v>2931.1046416402814</v>
      </c>
      <c r="G57">
        <v>2929.1362929326306</v>
      </c>
      <c r="H57">
        <v>-107.40110646585518</v>
      </c>
      <c r="I57">
        <v>-2.7552903257979352E-3</v>
      </c>
      <c r="L57" s="17"/>
      <c r="M57" s="17"/>
      <c r="N57" s="17"/>
      <c r="O57" s="17"/>
      <c r="P57" s="7"/>
      <c r="Q57" s="17"/>
      <c r="R57" s="7"/>
      <c r="S57" s="17"/>
      <c r="T57" s="17"/>
      <c r="U57" s="7"/>
    </row>
    <row r="58" spans="2:21" x14ac:dyDescent="0.3">
      <c r="B58" s="35">
        <v>45503</v>
      </c>
      <c r="C58">
        <v>0.38417091965675354</v>
      </c>
      <c r="D58">
        <v>-2.525633396229801</v>
      </c>
      <c r="E58">
        <v>52.648208618164063</v>
      </c>
      <c r="F58">
        <v>2886.4145111905268</v>
      </c>
      <c r="G58">
        <v>2883.6106678952533</v>
      </c>
      <c r="H58">
        <v>-127.19373574173703</v>
      </c>
      <c r="I58">
        <v>-3.257091216980341E-3</v>
      </c>
      <c r="L58" s="17"/>
      <c r="M58" s="17"/>
      <c r="N58" s="17"/>
      <c r="O58" s="17"/>
      <c r="P58" s="7"/>
      <c r="Q58" s="17"/>
      <c r="R58" s="7"/>
      <c r="S58" s="17"/>
      <c r="T58" s="17"/>
      <c r="U58" s="7"/>
    </row>
    <row r="59" spans="2:21" x14ac:dyDescent="0.3">
      <c r="B59" s="35">
        <v>45503</v>
      </c>
      <c r="C59">
        <v>0.27440202236175537</v>
      </c>
      <c r="D59">
        <v>-2.6760989746273642</v>
      </c>
      <c r="E59">
        <v>52.758071899414063</v>
      </c>
      <c r="F59">
        <v>2818.3861884802782</v>
      </c>
      <c r="G59">
        <v>2815.3125652391536</v>
      </c>
      <c r="H59">
        <v>-131.58976944628037</v>
      </c>
      <c r="I59">
        <v>-4.4076865038618481E-3</v>
      </c>
      <c r="L59" s="17"/>
      <c r="M59" s="17"/>
      <c r="N59" s="17"/>
      <c r="O59" s="17"/>
      <c r="P59" s="7"/>
      <c r="Q59" s="17"/>
      <c r="R59" s="7"/>
      <c r="S59" s="17"/>
      <c r="T59" s="17"/>
      <c r="U59" s="7"/>
    </row>
    <row r="60" spans="2:21" x14ac:dyDescent="0.3">
      <c r="B60" s="35">
        <v>45503</v>
      </c>
      <c r="C60">
        <v>0.19600340723991394</v>
      </c>
      <c r="D60">
        <v>-3.7613596963872995</v>
      </c>
      <c r="E60">
        <v>53.472183227539063</v>
      </c>
      <c r="F60">
        <v>2782.3521967416336</v>
      </c>
      <c r="G60">
        <v>2776.358833524052</v>
      </c>
      <c r="H60">
        <v>-182.52499616753559</v>
      </c>
      <c r="I60">
        <v>-4.4487106812800452E-3</v>
      </c>
      <c r="L60" s="17"/>
      <c r="M60" s="17"/>
      <c r="N60" s="17"/>
      <c r="O60" s="17"/>
      <c r="P60" s="7"/>
      <c r="Q60" s="17"/>
      <c r="R60" s="7"/>
      <c r="S60" s="17"/>
      <c r="T60" s="17"/>
      <c r="U60" s="7"/>
    </row>
    <row r="61" spans="2:21" x14ac:dyDescent="0.3">
      <c r="B61" s="35">
        <v>45503</v>
      </c>
      <c r="C61">
        <v>0.14000143110752106</v>
      </c>
      <c r="D61">
        <v>-4.6516777339736874</v>
      </c>
      <c r="E61">
        <v>54.003215789794922</v>
      </c>
      <c r="F61">
        <v>2783.4886614854622</v>
      </c>
      <c r="G61">
        <v>2774.3202336071809</v>
      </c>
      <c r="H61">
        <v>-225.73517673576384</v>
      </c>
      <c r="I61">
        <v>-5.0360312372869313E-3</v>
      </c>
      <c r="L61" s="17"/>
      <c r="M61" s="17"/>
      <c r="N61" s="17"/>
      <c r="O61" s="17"/>
      <c r="P61" s="7"/>
      <c r="Q61" s="17"/>
      <c r="R61" s="7"/>
      <c r="S61" s="17"/>
      <c r="T61" s="17"/>
      <c r="U61" s="7"/>
    </row>
    <row r="62" spans="2:21" x14ac:dyDescent="0.3">
      <c r="B62" s="35">
        <v>45503</v>
      </c>
      <c r="C62">
        <v>0.10000128298997879</v>
      </c>
      <c r="D62">
        <v>-4.5452716584350421</v>
      </c>
      <c r="E62">
        <v>54.158855438232422</v>
      </c>
      <c r="F62">
        <v>2776.8899846646741</v>
      </c>
      <c r="G62">
        <v>2768.1567459461053</v>
      </c>
      <c r="H62">
        <v>-220.05957557907664</v>
      </c>
      <c r="I62">
        <v>-7.2322642973985012E-3</v>
      </c>
      <c r="L62" s="17"/>
      <c r="M62" s="17"/>
      <c r="N62" s="17"/>
      <c r="O62" s="17"/>
      <c r="P62" s="7"/>
      <c r="Q62" s="17"/>
      <c r="R62" s="7"/>
      <c r="S62" s="17"/>
      <c r="T62" s="17"/>
      <c r="U62" s="7"/>
    </row>
    <row r="63" spans="2:21" x14ac:dyDescent="0.3">
      <c r="E63" s="38"/>
      <c r="G63" s="39"/>
      <c r="H63" s="39"/>
    </row>
    <row r="64" spans="2:21" ht="15" thickBot="1" x14ac:dyDescent="0.35">
      <c r="E64" s="38"/>
      <c r="G64" s="39"/>
      <c r="H64" s="39"/>
      <c r="L64" s="30" t="s">
        <v>29</v>
      </c>
      <c r="M64" s="18"/>
      <c r="N64" s="18"/>
      <c r="O64" s="18"/>
      <c r="P64" s="18"/>
      <c r="Q64" s="18"/>
      <c r="R64" s="18"/>
      <c r="S64" s="18"/>
      <c r="T64" s="18"/>
      <c r="U64" s="18"/>
    </row>
    <row r="65" spans="5:12" x14ac:dyDescent="0.3">
      <c r="E65" s="38"/>
      <c r="G65" s="39"/>
      <c r="H65" s="39"/>
    </row>
    <row r="66" spans="5:12" x14ac:dyDescent="0.3">
      <c r="E66" s="38"/>
      <c r="G66" s="39"/>
      <c r="H66" s="39"/>
      <c r="L66" s="29" t="s">
        <v>30</v>
      </c>
    </row>
    <row r="67" spans="5:12" x14ac:dyDescent="0.3">
      <c r="E67" s="38"/>
      <c r="G67" s="39"/>
      <c r="H67" s="39"/>
    </row>
    <row r="68" spans="5:12" x14ac:dyDescent="0.3">
      <c r="E68" s="38"/>
      <c r="G68" s="39"/>
      <c r="H68" s="39"/>
    </row>
    <row r="69" spans="5:12" x14ac:dyDescent="0.3">
      <c r="E69" s="38"/>
      <c r="G69" s="39"/>
      <c r="H69" s="39"/>
    </row>
    <row r="70" spans="5:12" x14ac:dyDescent="0.3">
      <c r="E70" s="38"/>
      <c r="G70" s="39"/>
      <c r="H70" s="39"/>
    </row>
    <row r="71" spans="5:12" x14ac:dyDescent="0.3">
      <c r="E71" s="38"/>
      <c r="G71" s="39"/>
      <c r="H71" s="39"/>
    </row>
    <row r="72" spans="5:12" x14ac:dyDescent="0.3">
      <c r="E72" s="38"/>
      <c r="G72" s="39"/>
      <c r="H72" s="39"/>
    </row>
    <row r="73" spans="5:12" x14ac:dyDescent="0.3">
      <c r="E73" s="38"/>
      <c r="G73" s="39"/>
      <c r="H73" s="39"/>
    </row>
    <row r="74" spans="5:12" x14ac:dyDescent="0.3">
      <c r="E74" s="38"/>
      <c r="G74" s="39"/>
      <c r="H74" s="39"/>
    </row>
    <row r="75" spans="5:12" x14ac:dyDescent="0.3">
      <c r="E75" s="38"/>
      <c r="G75" s="39"/>
      <c r="H75" s="39"/>
    </row>
    <row r="76" spans="5:12" x14ac:dyDescent="0.3">
      <c r="E76" s="38"/>
      <c r="G76" s="39"/>
      <c r="H76" s="39"/>
    </row>
    <row r="77" spans="5:12" x14ac:dyDescent="0.3">
      <c r="E77" s="38"/>
      <c r="G77" s="39"/>
      <c r="H77" s="39"/>
    </row>
    <row r="78" spans="5:12" x14ac:dyDescent="0.3">
      <c r="E78" s="38"/>
      <c r="G78" s="39"/>
      <c r="H78" s="39"/>
    </row>
    <row r="79" spans="5:12" x14ac:dyDescent="0.3">
      <c r="E79" s="38"/>
      <c r="G79" s="39"/>
      <c r="H79" s="39"/>
    </row>
    <row r="80" spans="5:12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G482"/>
  <sheetViews>
    <sheetView zoomScale="74" workbookViewId="0">
      <selection activeCell="B23" sqref="B23:B62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56" width="11.44140625" customWidth="1"/>
  </cols>
  <sheetData>
    <row r="1" spans="2:2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2:2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2:21" x14ac:dyDescent="0.3">
      <c r="B3" s="2"/>
      <c r="C3" s="2"/>
      <c r="D3" s="78" t="s">
        <v>4</v>
      </c>
      <c r="E3" s="78"/>
      <c r="F3" s="78"/>
      <c r="G3" s="7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2:21" x14ac:dyDescent="0.3">
      <c r="B4" s="2"/>
      <c r="C4" s="2"/>
      <c r="D4" s="78"/>
      <c r="E4" s="78"/>
      <c r="F4" s="78"/>
      <c r="G4" s="7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2:21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2:21" ht="5.25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2:21" ht="5.2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2:21" ht="15" thickBot="1" x14ac:dyDescent="0.35">
      <c r="B8" s="1" t="s">
        <v>0</v>
      </c>
      <c r="C8">
        <v>4</v>
      </c>
      <c r="H8" s="1" t="s">
        <v>2</v>
      </c>
      <c r="I8" t="str">
        <f>Description!I8</f>
        <v>Ailin Prado Falla</v>
      </c>
    </row>
    <row r="9" spans="2:21" x14ac:dyDescent="0.3">
      <c r="B9" s="1" t="s">
        <v>1</v>
      </c>
      <c r="C9" t="s">
        <v>171</v>
      </c>
      <c r="H9" s="1" t="s">
        <v>3</v>
      </c>
      <c r="I9" s="34">
        <v>45503</v>
      </c>
    </row>
    <row r="10" spans="2:21" ht="15" thickBot="1" x14ac:dyDescent="0.35"/>
    <row r="11" spans="2:21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  <c r="J11" s="4"/>
      <c r="K11" s="5"/>
    </row>
    <row r="12" spans="2:21" x14ac:dyDescent="0.3">
      <c r="B12" s="6"/>
      <c r="K12" s="7"/>
    </row>
    <row r="13" spans="2:21" x14ac:dyDescent="0.3">
      <c r="B13" s="6" t="s">
        <v>173</v>
      </c>
      <c r="K13" s="7"/>
    </row>
    <row r="14" spans="2:21" x14ac:dyDescent="0.3">
      <c r="B14" s="6"/>
      <c r="K14" s="7"/>
    </row>
    <row r="15" spans="2:21" x14ac:dyDescent="0.3">
      <c r="B15" s="6"/>
      <c r="K15" s="7"/>
    </row>
    <row r="16" spans="2:21" x14ac:dyDescent="0.3">
      <c r="B16" s="6"/>
      <c r="K16" s="7"/>
    </row>
    <row r="17" spans="2:24" x14ac:dyDescent="0.3">
      <c r="B17" s="6"/>
      <c r="K17" s="7"/>
    </row>
    <row r="18" spans="2:24" ht="15" thickBot="1" x14ac:dyDescent="0.35">
      <c r="B18" s="8"/>
      <c r="C18" s="9"/>
      <c r="D18" s="9"/>
      <c r="E18" s="9"/>
      <c r="F18" s="9"/>
      <c r="G18" s="9"/>
      <c r="H18" s="9"/>
      <c r="I18" s="9"/>
      <c r="J18" s="9"/>
      <c r="K18" s="10"/>
    </row>
    <row r="20" spans="2:24" ht="15" thickBot="1" x14ac:dyDescent="0.35">
      <c r="B20" s="1" t="s">
        <v>18</v>
      </c>
      <c r="X20" s="1" t="s">
        <v>28</v>
      </c>
    </row>
    <row r="21" spans="2:24" x14ac:dyDescent="0.3">
      <c r="B21" s="75" t="s">
        <v>5</v>
      </c>
      <c r="C21" s="75"/>
      <c r="D21" s="76"/>
      <c r="E21" s="76"/>
      <c r="F21" s="76"/>
      <c r="G21" s="76"/>
      <c r="H21" s="76"/>
      <c r="I21" s="76"/>
      <c r="K21" s="45" t="s">
        <v>5</v>
      </c>
      <c r="L21" s="45" t="s">
        <v>6</v>
      </c>
      <c r="M21" s="46"/>
      <c r="N21" s="46"/>
      <c r="O21" s="46"/>
      <c r="P21" s="46"/>
      <c r="Q21" s="46"/>
      <c r="R21" s="46"/>
      <c r="S21" s="46"/>
      <c r="T21" s="19"/>
    </row>
    <row r="22" spans="2:24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K22" s="47"/>
      <c r="L22" s="26" t="s">
        <v>19</v>
      </c>
      <c r="M22" s="27" t="s">
        <v>20</v>
      </c>
      <c r="N22" s="27" t="s">
        <v>21</v>
      </c>
      <c r="O22" s="27" t="s">
        <v>22</v>
      </c>
      <c r="P22" s="27" t="s">
        <v>23</v>
      </c>
      <c r="Q22" s="27" t="s">
        <v>24</v>
      </c>
      <c r="R22" s="27" t="s">
        <v>25</v>
      </c>
      <c r="S22" s="27" t="s">
        <v>26</v>
      </c>
      <c r="T22" s="28" t="s">
        <v>27</v>
      </c>
    </row>
    <row r="23" spans="2:24" x14ac:dyDescent="0.3">
      <c r="B23" s="35">
        <v>45503</v>
      </c>
      <c r="C23">
        <v>50000</v>
      </c>
      <c r="D23">
        <v>-57.198541090900491</v>
      </c>
      <c r="E23">
        <v>81.94207763671875</v>
      </c>
      <c r="F23">
        <v>1762.5868867707663</v>
      </c>
      <c r="G23">
        <v>954.84551250559139</v>
      </c>
      <c r="H23">
        <v>-1481.5473602501531</v>
      </c>
      <c r="I23">
        <v>-2.1484961920491385E-9</v>
      </c>
      <c r="K23" s="12"/>
      <c r="L23" s="17"/>
      <c r="M23" s="17"/>
      <c r="N23" s="17"/>
      <c r="O23" s="7"/>
      <c r="P23" s="17"/>
      <c r="Q23" s="7"/>
      <c r="R23" s="17"/>
      <c r="S23" s="17"/>
      <c r="T23" s="7"/>
    </row>
    <row r="24" spans="2:24" x14ac:dyDescent="0.3">
      <c r="B24" s="35">
        <v>45503</v>
      </c>
      <c r="C24">
        <v>35714.28515625</v>
      </c>
      <c r="D24">
        <v>-9.4635388451142326</v>
      </c>
      <c r="E24">
        <v>81.94207763671875</v>
      </c>
      <c r="F24">
        <v>979.28305226723421</v>
      </c>
      <c r="G24">
        <v>965.95543367004257</v>
      </c>
      <c r="H24">
        <v>-161.01365352401169</v>
      </c>
      <c r="I24">
        <v>-2.7676773855322724E-8</v>
      </c>
      <c r="K24" s="17"/>
      <c r="L24" s="17"/>
      <c r="M24" s="17"/>
      <c r="N24" s="17"/>
      <c r="O24" s="7"/>
      <c r="P24" s="17"/>
      <c r="Q24" s="7"/>
      <c r="R24" s="17"/>
      <c r="S24" s="17"/>
      <c r="T24" s="7"/>
    </row>
    <row r="25" spans="2:24" x14ac:dyDescent="0.3">
      <c r="B25" s="35">
        <v>45503</v>
      </c>
      <c r="C25">
        <v>25641.025390625</v>
      </c>
      <c r="D25">
        <v>-12.7058212413862</v>
      </c>
      <c r="E25">
        <v>80.11102294921875</v>
      </c>
      <c r="F25">
        <v>1072.0431313962868</v>
      </c>
      <c r="G25">
        <v>1045.7911563629268</v>
      </c>
      <c r="H25">
        <v>-235.79086675918663</v>
      </c>
      <c r="I25">
        <v>-2.6324356521997215E-8</v>
      </c>
      <c r="K25" s="17"/>
      <c r="L25" s="17"/>
      <c r="M25" s="17"/>
      <c r="N25" s="17"/>
      <c r="O25" s="7"/>
      <c r="P25" s="17"/>
      <c r="Q25" s="7"/>
      <c r="R25" s="17"/>
      <c r="S25" s="17"/>
      <c r="T25" s="7"/>
    </row>
    <row r="26" spans="2:24" x14ac:dyDescent="0.3">
      <c r="B26" s="35">
        <v>45503</v>
      </c>
      <c r="C26">
        <v>18390.8046875</v>
      </c>
      <c r="D26">
        <v>-7.0537424360752894</v>
      </c>
      <c r="E26">
        <v>78.782318115234375</v>
      </c>
      <c r="F26">
        <v>1391.2670961113367</v>
      </c>
      <c r="G26">
        <v>1380.7371571506403</v>
      </c>
      <c r="H26">
        <v>-170.84798970324266</v>
      </c>
      <c r="I26">
        <v>-5.0653507854540786E-8</v>
      </c>
      <c r="K26" s="17"/>
      <c r="L26" s="17"/>
      <c r="M26" s="17"/>
      <c r="N26" s="17"/>
      <c r="O26" s="7"/>
      <c r="P26" s="17"/>
      <c r="Q26" s="7"/>
      <c r="R26" s="17"/>
      <c r="S26" s="17"/>
      <c r="T26" s="7"/>
    </row>
    <row r="27" spans="2:24" x14ac:dyDescent="0.3">
      <c r="B27" s="35">
        <v>45503</v>
      </c>
      <c r="C27">
        <v>13136.2890625</v>
      </c>
      <c r="D27">
        <v>-2.4058570336911171</v>
      </c>
      <c r="E27">
        <v>77.958343505859375</v>
      </c>
      <c r="F27">
        <v>1432.6235475400101</v>
      </c>
      <c r="G27">
        <v>1431.3607531472567</v>
      </c>
      <c r="H27">
        <v>-60.138368084290832</v>
      </c>
      <c r="I27">
        <v>-2.0146323170476601E-7</v>
      </c>
      <c r="K27" s="17"/>
      <c r="L27" s="17"/>
      <c r="M27" s="17"/>
      <c r="N27" s="17"/>
      <c r="O27" s="7"/>
      <c r="P27" s="17"/>
      <c r="Q27" s="7"/>
      <c r="R27" s="17"/>
      <c r="S27" s="17"/>
      <c r="T27" s="7"/>
    </row>
    <row r="28" spans="2:24" x14ac:dyDescent="0.3">
      <c r="B28" s="35">
        <v>45503</v>
      </c>
      <c r="C28">
        <v>9302.326171875</v>
      </c>
      <c r="D28">
        <v>1.3175543810311694</v>
      </c>
      <c r="E28">
        <v>78.965423583984375</v>
      </c>
      <c r="F28">
        <v>1501.0837246249719</v>
      </c>
      <c r="G28">
        <v>1500.6868552232056</v>
      </c>
      <c r="H28">
        <v>34.515371854640243</v>
      </c>
      <c r="I28">
        <v>4.9569668171047769E-7</v>
      </c>
      <c r="K28" s="17"/>
      <c r="L28" s="17"/>
      <c r="M28" s="17"/>
      <c r="N28" s="17"/>
      <c r="O28" s="7"/>
      <c r="P28" s="17"/>
      <c r="Q28" s="7"/>
      <c r="R28" s="17"/>
      <c r="S28" s="17"/>
      <c r="T28" s="7"/>
    </row>
    <row r="29" spans="2:24" x14ac:dyDescent="0.3">
      <c r="B29" s="35">
        <v>45503</v>
      </c>
      <c r="C29">
        <v>6644.5185546875</v>
      </c>
      <c r="D29">
        <v>3.435771019253226</v>
      </c>
      <c r="E29">
        <v>77.866790771484375</v>
      </c>
      <c r="F29">
        <v>1580.9147054965154</v>
      </c>
      <c r="G29">
        <v>1578.0731806336348</v>
      </c>
      <c r="H29">
        <v>94.74356241970807</v>
      </c>
      <c r="I29">
        <v>2.528173662258321E-7</v>
      </c>
      <c r="K29" s="17"/>
      <c r="L29" s="17"/>
      <c r="M29" s="17"/>
      <c r="N29" s="17"/>
      <c r="O29" s="7"/>
      <c r="P29" s="17"/>
      <c r="Q29" s="7"/>
      <c r="R29" s="17"/>
      <c r="S29" s="17"/>
      <c r="T29" s="7"/>
    </row>
    <row r="30" spans="2:24" x14ac:dyDescent="0.3">
      <c r="B30" s="35">
        <v>45503</v>
      </c>
      <c r="C30">
        <v>4761.90478515625</v>
      </c>
      <c r="D30">
        <v>4.5559913647391301</v>
      </c>
      <c r="E30">
        <v>76.676605224609375</v>
      </c>
      <c r="F30">
        <v>1637.9487023525317</v>
      </c>
      <c r="G30">
        <v>1632.7730872355194</v>
      </c>
      <c r="H30">
        <v>130.10763673871475</v>
      </c>
      <c r="I30">
        <v>2.5688375197546607E-7</v>
      </c>
      <c r="K30" s="17"/>
      <c r="L30" s="17"/>
      <c r="M30" s="17"/>
      <c r="N30" s="17"/>
      <c r="O30" s="7"/>
      <c r="P30" s="17"/>
      <c r="Q30" s="7"/>
      <c r="R30" s="17"/>
      <c r="S30" s="17"/>
      <c r="T30" s="7"/>
    </row>
    <row r="31" spans="2:24" x14ac:dyDescent="0.3">
      <c r="B31" s="35">
        <v>45503</v>
      </c>
      <c r="C31">
        <v>3401.360595703125</v>
      </c>
      <c r="D31">
        <v>4.9922819480346829</v>
      </c>
      <c r="E31">
        <v>75.481796264648438</v>
      </c>
      <c r="F31">
        <v>1713.8117315607435</v>
      </c>
      <c r="G31">
        <v>1707.3102657692828</v>
      </c>
      <c r="H31">
        <v>149.13855180353286</v>
      </c>
      <c r="I31">
        <v>3.1374552049015024E-7</v>
      </c>
      <c r="K31" s="17"/>
      <c r="L31" s="17"/>
      <c r="M31" s="17"/>
      <c r="N31" s="17"/>
      <c r="O31" s="7"/>
      <c r="P31" s="17"/>
      <c r="Q31" s="7"/>
      <c r="R31" s="17"/>
      <c r="S31" s="17"/>
      <c r="T31" s="7"/>
    </row>
    <row r="32" spans="2:24" x14ac:dyDescent="0.3">
      <c r="B32" s="35">
        <v>45503</v>
      </c>
      <c r="C32">
        <v>2433.830078125</v>
      </c>
      <c r="D32">
        <v>4.9878152020758959</v>
      </c>
      <c r="E32">
        <v>74.694442749023438</v>
      </c>
      <c r="F32">
        <v>1778.2239089468503</v>
      </c>
      <c r="G32">
        <v>1771.4901493674395</v>
      </c>
      <c r="H32">
        <v>154.60569538132611</v>
      </c>
      <c r="I32">
        <v>4.2296495895607225E-7</v>
      </c>
      <c r="K32" s="17"/>
      <c r="L32" s="17"/>
      <c r="M32" s="17"/>
      <c r="N32" s="17"/>
      <c r="O32" s="7"/>
      <c r="P32" s="17"/>
      <c r="Q32" s="7"/>
      <c r="R32" s="17"/>
      <c r="S32" s="17"/>
      <c r="T32" s="7"/>
    </row>
    <row r="33" spans="2:20" x14ac:dyDescent="0.3">
      <c r="B33" s="35">
        <v>45503</v>
      </c>
      <c r="C33">
        <v>1732.726806640625</v>
      </c>
      <c r="D33">
        <v>5.2655408496015985</v>
      </c>
      <c r="E33">
        <v>73.769737243652344</v>
      </c>
      <c r="F33">
        <v>1826.6543347695797</v>
      </c>
      <c r="G33">
        <v>1818.945985246183</v>
      </c>
      <c r="H33">
        <v>167.63520360976779</v>
      </c>
      <c r="I33">
        <v>5.4792966146645988E-7</v>
      </c>
      <c r="K33" s="17"/>
      <c r="L33" s="17"/>
      <c r="M33" s="17"/>
      <c r="N33" s="17"/>
      <c r="O33" s="7"/>
      <c r="P33" s="17"/>
      <c r="Q33" s="7"/>
      <c r="R33" s="17"/>
      <c r="S33" s="17"/>
      <c r="T33" s="7"/>
    </row>
    <row r="34" spans="2:20" x14ac:dyDescent="0.3">
      <c r="B34" s="35">
        <v>45503</v>
      </c>
      <c r="C34">
        <v>1238.39013671875</v>
      </c>
      <c r="D34">
        <v>5.4771598344118937</v>
      </c>
      <c r="E34">
        <v>73.348594665527344</v>
      </c>
      <c r="F34">
        <v>1885.9651600472466</v>
      </c>
      <c r="G34">
        <v>1877.3544595593551</v>
      </c>
      <c r="H34">
        <v>180.01338307092283</v>
      </c>
      <c r="I34">
        <v>7.1393365206906659E-7</v>
      </c>
      <c r="K34" s="17"/>
      <c r="L34" s="17"/>
      <c r="M34" s="17"/>
      <c r="N34" s="17"/>
      <c r="O34" s="7"/>
      <c r="P34" s="17"/>
      <c r="Q34" s="7"/>
      <c r="R34" s="17"/>
      <c r="S34" s="17"/>
      <c r="T34" s="7"/>
    </row>
    <row r="35" spans="2:20" x14ac:dyDescent="0.3">
      <c r="B35" s="35">
        <v>45503</v>
      </c>
      <c r="C35">
        <v>887.11468505859375</v>
      </c>
      <c r="D35">
        <v>5.7487303169570545</v>
      </c>
      <c r="E35">
        <v>72.762657165527344</v>
      </c>
      <c r="F35">
        <v>1947.4883455375261</v>
      </c>
      <c r="G35">
        <v>1937.6939167740243</v>
      </c>
      <c r="H35">
        <v>195.0721428124252</v>
      </c>
      <c r="I35">
        <v>9.1969771725973094E-7</v>
      </c>
      <c r="K35" s="17"/>
      <c r="L35" s="17"/>
      <c r="M35" s="17"/>
      <c r="N35" s="17"/>
      <c r="O35" s="7"/>
      <c r="P35" s="17"/>
      <c r="Q35" s="7"/>
      <c r="R35" s="17"/>
      <c r="S35" s="17"/>
      <c r="T35" s="7"/>
    </row>
    <row r="36" spans="2:20" x14ac:dyDescent="0.3">
      <c r="B36" s="35">
        <v>45503</v>
      </c>
      <c r="C36">
        <v>631.1636962890625</v>
      </c>
      <c r="D36">
        <v>5.9548421593056435</v>
      </c>
      <c r="E36">
        <v>72.08514404296875</v>
      </c>
      <c r="F36">
        <v>2018.3009683676746</v>
      </c>
      <c r="G36">
        <v>2007.4101575914087</v>
      </c>
      <c r="H36">
        <v>209.38781748881451</v>
      </c>
      <c r="I36">
        <v>1.2042778834928728E-6</v>
      </c>
      <c r="K36" s="17"/>
      <c r="L36" s="17"/>
      <c r="M36" s="17"/>
      <c r="N36" s="17"/>
      <c r="O36" s="7"/>
      <c r="P36" s="17"/>
      <c r="Q36" s="7"/>
      <c r="R36" s="17"/>
      <c r="S36" s="17"/>
      <c r="T36" s="7"/>
    </row>
    <row r="37" spans="2:20" x14ac:dyDescent="0.3">
      <c r="B37" s="35">
        <v>45503</v>
      </c>
      <c r="C37">
        <v>451.92633056640625</v>
      </c>
      <c r="D37">
        <v>6.0568781322023471</v>
      </c>
      <c r="E37">
        <v>71.57244873046875</v>
      </c>
      <c r="F37">
        <v>2092.2693654670475</v>
      </c>
      <c r="G37">
        <v>2080.5895621948744</v>
      </c>
      <c r="H37">
        <v>220.76723343291499</v>
      </c>
      <c r="I37">
        <v>1.595210027730166E-6</v>
      </c>
      <c r="K37" s="17"/>
      <c r="L37" s="17"/>
      <c r="M37" s="17"/>
      <c r="N37" s="17"/>
      <c r="O37" s="7"/>
      <c r="P37" s="17"/>
      <c r="Q37" s="7"/>
      <c r="R37" s="17"/>
      <c r="S37" s="17"/>
      <c r="T37" s="7"/>
    </row>
    <row r="38" spans="2:20" x14ac:dyDescent="0.3">
      <c r="B38" s="35">
        <v>45503</v>
      </c>
      <c r="C38">
        <v>321.75030517578125</v>
      </c>
      <c r="D38">
        <v>6.0059647191265277</v>
      </c>
      <c r="E38">
        <v>70.995643615722656</v>
      </c>
      <c r="F38">
        <v>2170.7132327365161</v>
      </c>
      <c r="G38">
        <v>2158.798205491823</v>
      </c>
      <c r="H38">
        <v>227.12605914492039</v>
      </c>
      <c r="I38">
        <v>2.17788126326541E-6</v>
      </c>
      <c r="K38" s="17"/>
      <c r="L38" s="17"/>
      <c r="M38" s="17"/>
      <c r="N38" s="17"/>
      <c r="O38" s="7"/>
      <c r="P38" s="17"/>
      <c r="Q38" s="7"/>
      <c r="R38" s="17"/>
      <c r="S38" s="17"/>
      <c r="T38" s="7"/>
    </row>
    <row r="39" spans="2:20" x14ac:dyDescent="0.3">
      <c r="B39" s="35">
        <v>45503</v>
      </c>
      <c r="C39">
        <v>230.043701171875</v>
      </c>
      <c r="D39">
        <v>5.8002743891601334</v>
      </c>
      <c r="E39">
        <v>70.684364318847656</v>
      </c>
      <c r="F39">
        <v>2256.3167185223297</v>
      </c>
      <c r="G39">
        <v>2244.7648842774079</v>
      </c>
      <c r="H39">
        <v>228.02576301463964</v>
      </c>
      <c r="I39">
        <v>3.0340718957592017E-6</v>
      </c>
      <c r="K39" s="17"/>
      <c r="L39" s="17"/>
      <c r="M39" s="17"/>
      <c r="N39" s="17"/>
      <c r="O39" s="7"/>
      <c r="P39" s="17"/>
      <c r="Q39" s="7"/>
      <c r="R39" s="17"/>
      <c r="S39" s="17"/>
      <c r="T39" s="7"/>
    </row>
    <row r="40" spans="2:20" x14ac:dyDescent="0.3">
      <c r="B40" s="35">
        <v>45503</v>
      </c>
      <c r="C40">
        <v>164.61921691894531</v>
      </c>
      <c r="D40">
        <v>-11.196629538661176</v>
      </c>
      <c r="E40">
        <v>70.345619201660156</v>
      </c>
      <c r="F40">
        <v>2462.3555022724299</v>
      </c>
      <c r="G40">
        <v>2415.4884548564692</v>
      </c>
      <c r="H40">
        <v>-478.13193161136786</v>
      </c>
      <c r="I40">
        <v>-2.022049819379668E-6</v>
      </c>
      <c r="K40" s="17"/>
      <c r="L40" s="17"/>
      <c r="M40" s="17"/>
      <c r="N40" s="17"/>
      <c r="O40" s="7"/>
      <c r="P40" s="17"/>
      <c r="Q40" s="7"/>
      <c r="R40" s="17"/>
      <c r="S40" s="17"/>
      <c r="T40" s="7"/>
    </row>
    <row r="41" spans="2:20" x14ac:dyDescent="0.3">
      <c r="B41" s="35">
        <v>45503</v>
      </c>
      <c r="C41">
        <v>117.70071411132813</v>
      </c>
      <c r="D41">
        <v>-6.896252953914729</v>
      </c>
      <c r="E41">
        <v>70.098426818847656</v>
      </c>
      <c r="F41">
        <v>2474.0335178503078</v>
      </c>
      <c r="G41">
        <v>2456.1343716210754</v>
      </c>
      <c r="H41">
        <v>-297.06193964948733</v>
      </c>
      <c r="I41">
        <v>-4.55191371856674E-6</v>
      </c>
      <c r="K41" s="17"/>
      <c r="L41" s="17"/>
      <c r="M41" s="17"/>
      <c r="N41" s="17"/>
      <c r="O41" s="7"/>
      <c r="P41" s="17"/>
      <c r="Q41" s="7"/>
      <c r="R41" s="17"/>
      <c r="S41" s="17"/>
      <c r="T41" s="7"/>
    </row>
    <row r="42" spans="2:20" x14ac:dyDescent="0.3">
      <c r="B42" s="35">
        <v>45503</v>
      </c>
      <c r="C42">
        <v>84.042442321777344</v>
      </c>
      <c r="D42">
        <v>-3.9373291479747112</v>
      </c>
      <c r="E42">
        <v>69.759681701660156</v>
      </c>
      <c r="F42">
        <v>2516.5487804411778</v>
      </c>
      <c r="G42">
        <v>2510.6091062648129</v>
      </c>
      <c r="H42">
        <v>-172.79953668970441</v>
      </c>
      <c r="I42">
        <v>-1.0959201021971292E-5</v>
      </c>
      <c r="K42" s="17"/>
      <c r="L42" s="17"/>
      <c r="M42" s="17"/>
      <c r="N42" s="17"/>
      <c r="O42" s="7"/>
      <c r="P42" s="17"/>
      <c r="Q42" s="7"/>
      <c r="R42" s="17"/>
      <c r="S42" s="17"/>
      <c r="T42" s="7"/>
    </row>
    <row r="43" spans="2:20" x14ac:dyDescent="0.3">
      <c r="B43" s="35">
        <v>45503</v>
      </c>
      <c r="C43">
        <v>59.955184936523438</v>
      </c>
      <c r="D43">
        <v>-1.8412553886428296</v>
      </c>
      <c r="E43">
        <v>69.311050415039063</v>
      </c>
      <c r="F43">
        <v>2569.0366396388895</v>
      </c>
      <c r="G43">
        <v>2567.710205399781</v>
      </c>
      <c r="H43">
        <v>-82.544272320330592</v>
      </c>
      <c r="I43">
        <v>-3.2159289215216685E-5</v>
      </c>
      <c r="K43" s="17"/>
      <c r="L43" s="17"/>
      <c r="M43" s="17"/>
      <c r="N43" s="17"/>
      <c r="O43" s="7"/>
      <c r="P43" s="17"/>
      <c r="Q43" s="7"/>
      <c r="R43" s="17"/>
      <c r="S43" s="17"/>
      <c r="T43" s="7"/>
    </row>
    <row r="44" spans="2:20" x14ac:dyDescent="0.3">
      <c r="B44" s="35">
        <v>45503</v>
      </c>
      <c r="C44">
        <v>42.691257476806641</v>
      </c>
      <c r="D44">
        <v>-1.0033427784325764</v>
      </c>
      <c r="E44">
        <v>68.825820922851563</v>
      </c>
      <c r="F44">
        <v>2631.2746888173706</v>
      </c>
      <c r="G44">
        <v>2630.8712492516438</v>
      </c>
      <c r="H44">
        <v>-46.075566974766517</v>
      </c>
      <c r="I44">
        <v>-8.0911545431353306E-5</v>
      </c>
      <c r="K44" s="17"/>
      <c r="L44" s="17"/>
      <c r="M44" s="17"/>
      <c r="N44" s="17"/>
      <c r="O44" s="7"/>
      <c r="P44" s="17"/>
      <c r="Q44" s="7"/>
      <c r="R44" s="17"/>
      <c r="S44" s="17"/>
      <c r="T44" s="7"/>
    </row>
    <row r="45" spans="2:20" x14ac:dyDescent="0.3">
      <c r="B45" s="35">
        <v>45503</v>
      </c>
      <c r="C45">
        <v>30.517578125</v>
      </c>
      <c r="D45">
        <v>-0.44595577358303007</v>
      </c>
      <c r="E45">
        <v>68.230728149414063</v>
      </c>
      <c r="F45">
        <v>2681.9346309288157</v>
      </c>
      <c r="G45">
        <v>2681.8533938464998</v>
      </c>
      <c r="H45">
        <v>-20.874350032865472</v>
      </c>
      <c r="I45">
        <v>-2.4983720053674529E-4</v>
      </c>
      <c r="K45" s="17"/>
      <c r="L45" s="17"/>
      <c r="M45" s="17"/>
      <c r="N45" s="17"/>
      <c r="O45" s="7"/>
      <c r="P45" s="17"/>
      <c r="Q45" s="7"/>
      <c r="R45" s="17"/>
      <c r="S45" s="17"/>
      <c r="T45" s="7"/>
    </row>
    <row r="46" spans="2:20" x14ac:dyDescent="0.3">
      <c r="B46" s="35">
        <v>45503</v>
      </c>
      <c r="C46">
        <v>21.822626113891602</v>
      </c>
      <c r="D46">
        <v>-0.10558279263300796</v>
      </c>
      <c r="E46">
        <v>67.525741577148438</v>
      </c>
      <c r="F46">
        <v>2731.0333193832616</v>
      </c>
      <c r="G46">
        <v>2731.0286823746242</v>
      </c>
      <c r="H46">
        <v>-5.0326562250944482</v>
      </c>
      <c r="I46">
        <v>-1.4491583861807613E-3</v>
      </c>
      <c r="K46" s="17"/>
      <c r="L46" s="17"/>
      <c r="M46" s="17"/>
      <c r="N46" s="17"/>
      <c r="O46" s="7"/>
      <c r="P46" s="17"/>
      <c r="Q46" s="7"/>
      <c r="R46" s="17"/>
      <c r="S46" s="17"/>
      <c r="T46" s="7"/>
    </row>
    <row r="47" spans="2:20" x14ac:dyDescent="0.3">
      <c r="B47" s="35">
        <v>45503</v>
      </c>
      <c r="C47">
        <v>15.562748908996582</v>
      </c>
      <c r="D47">
        <v>-3.8085676098880306E-2</v>
      </c>
      <c r="E47">
        <v>66.811630249023438</v>
      </c>
      <c r="F47">
        <v>2775.6334902636745</v>
      </c>
      <c r="G47">
        <v>2775.6328770523287</v>
      </c>
      <c r="H47">
        <v>-1.8450201950807466</v>
      </c>
      <c r="I47">
        <v>-5.5428445244112036E-3</v>
      </c>
      <c r="K47" s="17"/>
      <c r="L47" s="17"/>
      <c r="M47" s="17"/>
      <c r="N47" s="17"/>
      <c r="O47" s="7"/>
      <c r="P47" s="17"/>
      <c r="Q47" s="7"/>
      <c r="R47" s="17"/>
      <c r="S47" s="17"/>
      <c r="T47" s="7"/>
    </row>
    <row r="48" spans="2:20" x14ac:dyDescent="0.3">
      <c r="B48" s="35">
        <v>45503</v>
      </c>
      <c r="C48">
        <v>11.113086700439453</v>
      </c>
      <c r="D48">
        <v>-0.18661701146036114</v>
      </c>
      <c r="E48">
        <v>66.436264038085938</v>
      </c>
      <c r="F48">
        <v>2808.0618772629832</v>
      </c>
      <c r="G48">
        <v>2808.0469825036785</v>
      </c>
      <c r="H48">
        <v>-9.1460696310470926</v>
      </c>
      <c r="I48">
        <v>-1.5658527725913268E-3</v>
      </c>
      <c r="K48" s="17"/>
      <c r="L48" s="17"/>
      <c r="M48" s="17"/>
      <c r="N48" s="17"/>
      <c r="O48" s="7"/>
      <c r="P48" s="17"/>
      <c r="Q48" s="7"/>
      <c r="R48" s="17"/>
      <c r="S48" s="17"/>
      <c r="T48" s="7"/>
    </row>
    <row r="49" spans="2:33" x14ac:dyDescent="0.3">
      <c r="B49" s="35">
        <v>45503</v>
      </c>
      <c r="C49">
        <v>7.9395327568054199</v>
      </c>
      <c r="D49">
        <v>-0.34694841858002823</v>
      </c>
      <c r="E49">
        <v>65.383384704589844</v>
      </c>
      <c r="F49">
        <v>2843.4962018142887</v>
      </c>
      <c r="G49">
        <v>2843.4440696338802</v>
      </c>
      <c r="H49">
        <v>-17.218379604486845</v>
      </c>
      <c r="I49">
        <v>-1.1642142440637679E-3</v>
      </c>
      <c r="K49" s="17"/>
      <c r="L49" s="17"/>
      <c r="M49" s="17"/>
      <c r="N49" s="17"/>
      <c r="O49" s="7"/>
      <c r="P49" s="17"/>
      <c r="Q49" s="7"/>
      <c r="R49" s="17"/>
      <c r="S49" s="17"/>
      <c r="T49" s="7"/>
    </row>
    <row r="50" spans="2:33" x14ac:dyDescent="0.3">
      <c r="B50" s="35">
        <v>45503</v>
      </c>
      <c r="C50">
        <v>5.6694483757019043</v>
      </c>
      <c r="D50">
        <v>-0.4715857029637196</v>
      </c>
      <c r="E50">
        <v>64.925621032714844</v>
      </c>
      <c r="F50">
        <v>2866.9619659329755</v>
      </c>
      <c r="G50">
        <v>2866.864855591889</v>
      </c>
      <c r="H50">
        <v>-23.596903999687331</v>
      </c>
      <c r="I50">
        <v>-1.1896639482696354E-3</v>
      </c>
      <c r="K50" s="17"/>
      <c r="L50" s="17"/>
      <c r="M50" s="17"/>
      <c r="N50" s="17"/>
      <c r="O50" s="7"/>
      <c r="P50" s="17"/>
      <c r="Q50" s="7"/>
      <c r="R50" s="17"/>
      <c r="S50" s="17"/>
      <c r="T50" s="7"/>
    </row>
    <row r="51" spans="2:33" x14ac:dyDescent="0.3">
      <c r="B51" s="35">
        <v>45503</v>
      </c>
      <c r="C51">
        <v>4.0500259399414063</v>
      </c>
      <c r="D51">
        <v>-0.86662971962624691</v>
      </c>
      <c r="E51">
        <v>64.50445556640625</v>
      </c>
      <c r="F51">
        <v>2881.2285234743367</v>
      </c>
      <c r="G51">
        <v>2880.8989431157934</v>
      </c>
      <c r="H51">
        <v>-43.578481345854804</v>
      </c>
      <c r="I51">
        <v>-9.0175848040567044E-4</v>
      </c>
      <c r="K51" s="17"/>
      <c r="L51" s="17"/>
      <c r="M51" s="17"/>
      <c r="N51" s="17"/>
      <c r="O51" s="7"/>
      <c r="P51" s="17"/>
      <c r="Q51" s="7"/>
      <c r="R51" s="17"/>
      <c r="S51" s="17"/>
      <c r="T51" s="7"/>
    </row>
    <row r="52" spans="2:33" x14ac:dyDescent="0.3">
      <c r="B52" s="35">
        <v>45503</v>
      </c>
      <c r="C52">
        <v>2.8935184478759766</v>
      </c>
      <c r="D52">
        <v>-0.97614377460111201</v>
      </c>
      <c r="E52">
        <v>64.00091552734375</v>
      </c>
      <c r="F52">
        <v>2915.0814810367001</v>
      </c>
      <c r="G52">
        <v>2914.6584302460947</v>
      </c>
      <c r="H52">
        <v>-49.661615745866747</v>
      </c>
      <c r="I52">
        <v>-1.1075747103537763E-3</v>
      </c>
      <c r="K52" s="17"/>
      <c r="L52" s="17"/>
      <c r="M52" s="17"/>
      <c r="N52" s="17"/>
      <c r="O52" s="7"/>
      <c r="P52" s="17"/>
      <c r="Q52" s="7"/>
      <c r="R52" s="17"/>
      <c r="S52" s="17"/>
      <c r="T52" s="7"/>
    </row>
    <row r="53" spans="2:33" x14ac:dyDescent="0.3">
      <c r="B53" s="35">
        <v>45503</v>
      </c>
      <c r="C53">
        <v>2.0662522315979004</v>
      </c>
      <c r="D53">
        <v>-1.7962645241251123</v>
      </c>
      <c r="E53">
        <v>63.83612060546875</v>
      </c>
      <c r="F53">
        <v>2910.900477737197</v>
      </c>
      <c r="G53">
        <v>2909.470079023492</v>
      </c>
      <c r="H53">
        <v>-91.243906961926498</v>
      </c>
      <c r="I53">
        <v>-8.4417584847372635E-4</v>
      </c>
      <c r="K53" s="17"/>
      <c r="L53" s="17"/>
      <c r="M53" s="17"/>
      <c r="N53" s="17"/>
      <c r="O53" s="7"/>
      <c r="P53" s="17"/>
      <c r="Q53" s="7"/>
      <c r="R53" s="17"/>
      <c r="S53" s="17"/>
      <c r="T53" s="7"/>
    </row>
    <row r="54" spans="2:33" x14ac:dyDescent="0.3">
      <c r="B54" s="35">
        <v>45503</v>
      </c>
      <c r="C54">
        <v>1.476006031036377</v>
      </c>
      <c r="D54">
        <v>-2.1688247936269698</v>
      </c>
      <c r="E54">
        <v>64.03753662109375</v>
      </c>
      <c r="F54">
        <v>2902.3132038900208</v>
      </c>
      <c r="G54">
        <v>2900.2341483159526</v>
      </c>
      <c r="H54">
        <v>-109.83541512826889</v>
      </c>
      <c r="I54">
        <v>-9.8172444207871913E-4</v>
      </c>
      <c r="K54" s="17"/>
      <c r="L54" s="17"/>
      <c r="M54" s="17"/>
      <c r="N54" s="17"/>
      <c r="O54" s="7"/>
      <c r="P54" s="17"/>
      <c r="Q54" s="7"/>
      <c r="R54" s="17"/>
      <c r="S54" s="17"/>
      <c r="T54" s="7"/>
    </row>
    <row r="55" spans="2:33" x14ac:dyDescent="0.3">
      <c r="B55" s="35">
        <v>45503</v>
      </c>
      <c r="C55">
        <v>1.0541762113571167</v>
      </c>
      <c r="D55">
        <v>-2.7705852588431372</v>
      </c>
      <c r="E55">
        <v>64.41290283203125</v>
      </c>
      <c r="F55">
        <v>2904.234711617657</v>
      </c>
      <c r="G55">
        <v>2900.8399063870115</v>
      </c>
      <c r="H55">
        <v>-140.38197062831574</v>
      </c>
      <c r="I55">
        <v>-1.0754632768547206E-3</v>
      </c>
      <c r="K55" s="17"/>
      <c r="L55" s="17"/>
      <c r="M55" s="17"/>
      <c r="N55" s="17"/>
      <c r="O55" s="7"/>
      <c r="P55" s="17"/>
      <c r="Q55" s="7"/>
      <c r="R55" s="17"/>
      <c r="S55" s="17"/>
      <c r="T55" s="7"/>
    </row>
    <row r="56" spans="2:33" x14ac:dyDescent="0.3">
      <c r="B56" s="35">
        <v>45503</v>
      </c>
      <c r="C56">
        <v>0.75301206111907959</v>
      </c>
      <c r="D56">
        <v>-3.6777920243079043</v>
      </c>
      <c r="E56">
        <v>64.70587158203125</v>
      </c>
      <c r="F56">
        <v>2907.7161279556713</v>
      </c>
      <c r="G56">
        <v>2901.7278499491417</v>
      </c>
      <c r="H56">
        <v>-186.51693114313625</v>
      </c>
      <c r="I56">
        <v>-1.1331827062693899E-3</v>
      </c>
      <c r="K56" s="17"/>
      <c r="L56" s="17"/>
      <c r="M56" s="17"/>
      <c r="N56" s="17"/>
      <c r="O56" s="7"/>
      <c r="P56" s="17"/>
      <c r="Q56" s="7"/>
      <c r="R56" s="17"/>
      <c r="S56" s="17"/>
      <c r="T56" s="7"/>
    </row>
    <row r="57" spans="2:33" x14ac:dyDescent="0.3">
      <c r="B57" s="35">
        <v>45503</v>
      </c>
      <c r="C57">
        <v>0.53782874345779419</v>
      </c>
      <c r="D57">
        <v>-4.6982381531934765</v>
      </c>
      <c r="E57">
        <v>64.28472900390625</v>
      </c>
      <c r="F57">
        <v>2946.905439988107</v>
      </c>
      <c r="G57">
        <v>2937.0035605776111</v>
      </c>
      <c r="H57">
        <v>-241.37472399969977</v>
      </c>
      <c r="I57">
        <v>-1.2259826742494085E-3</v>
      </c>
      <c r="K57" s="17"/>
      <c r="L57" s="17"/>
      <c r="M57" s="17"/>
      <c r="N57" s="17"/>
      <c r="O57" s="7"/>
      <c r="P57" s="17"/>
      <c r="Q57" s="7"/>
      <c r="R57" s="17"/>
      <c r="S57" s="17"/>
      <c r="T57" s="7"/>
    </row>
    <row r="58" spans="2:33" x14ac:dyDescent="0.3">
      <c r="B58" s="35">
        <v>45503</v>
      </c>
      <c r="C58">
        <v>0.38417091965675354</v>
      </c>
      <c r="D58">
        <v>-6.3701835898094643</v>
      </c>
      <c r="E58">
        <v>64.30303955078125</v>
      </c>
      <c r="F58">
        <v>2883.9601464782304</v>
      </c>
      <c r="G58">
        <v>2866.1539778787524</v>
      </c>
      <c r="H58">
        <v>-319.98047059865939</v>
      </c>
      <c r="I58">
        <v>-1.2947090138477528E-3</v>
      </c>
      <c r="K58" s="17"/>
      <c r="L58" s="17"/>
      <c r="M58" s="17"/>
      <c r="N58" s="17"/>
      <c r="O58" s="7"/>
      <c r="P58" s="17"/>
      <c r="Q58" s="7"/>
      <c r="R58" s="17"/>
      <c r="S58" s="17"/>
      <c r="T58" s="7"/>
    </row>
    <row r="59" spans="2:33" x14ac:dyDescent="0.3">
      <c r="B59" s="35">
        <v>45503</v>
      </c>
      <c r="C59">
        <v>0.27440202236175537</v>
      </c>
      <c r="D59">
        <v>-7.0621504096553505</v>
      </c>
      <c r="E59">
        <v>63.78118896484375</v>
      </c>
      <c r="F59">
        <v>2985.1387196715987</v>
      </c>
      <c r="G59">
        <v>2962.4915841356456</v>
      </c>
      <c r="H59">
        <v>-367.0106123916114</v>
      </c>
      <c r="I59">
        <v>-1.5803533501526595E-3</v>
      </c>
      <c r="K59" s="17"/>
      <c r="L59" s="17"/>
      <c r="M59" s="17"/>
      <c r="N59" s="17"/>
      <c r="O59" s="7"/>
      <c r="P59" s="17"/>
      <c r="Q59" s="7"/>
      <c r="R59" s="17"/>
      <c r="S59" s="17"/>
      <c r="T59" s="7"/>
    </row>
    <row r="60" spans="2:33" x14ac:dyDescent="0.3">
      <c r="B60" s="35">
        <v>45503</v>
      </c>
      <c r="C60">
        <v>0.19600340723991394</v>
      </c>
      <c r="D60">
        <v>-8.4751392147452016</v>
      </c>
      <c r="E60">
        <v>63.195228576660156</v>
      </c>
      <c r="F60">
        <v>3002.7569274346665</v>
      </c>
      <c r="G60">
        <v>2969.9665369445879</v>
      </c>
      <c r="H60">
        <v>-442.54709883384317</v>
      </c>
      <c r="I60">
        <v>-1.8348349863569783E-3</v>
      </c>
      <c r="K60" s="17"/>
      <c r="L60" s="17"/>
      <c r="M60" s="17"/>
      <c r="N60" s="17"/>
      <c r="O60" s="7"/>
      <c r="P60" s="17"/>
      <c r="Q60" s="7"/>
      <c r="R60" s="17"/>
      <c r="S60" s="17"/>
      <c r="T60" s="7"/>
    </row>
    <row r="61" spans="2:33" x14ac:dyDescent="0.3">
      <c r="B61" s="35">
        <v>45503</v>
      </c>
      <c r="C61">
        <v>0.14000143110752106</v>
      </c>
      <c r="D61">
        <v>-9.5850033789417974</v>
      </c>
      <c r="E61">
        <v>62.398719787597656</v>
      </c>
      <c r="F61">
        <v>3032.1123885707707</v>
      </c>
      <c r="G61">
        <v>2989.783048746222</v>
      </c>
      <c r="H61">
        <v>-504.87905319402182</v>
      </c>
      <c r="I61">
        <v>-2.2516469918963428E-3</v>
      </c>
      <c r="K61" s="17"/>
      <c r="L61" s="17"/>
      <c r="M61" s="17"/>
      <c r="N61" s="17"/>
      <c r="O61" s="7"/>
      <c r="P61" s="17"/>
      <c r="Q61" s="7"/>
      <c r="R61" s="17"/>
      <c r="S61" s="17"/>
      <c r="T61" s="7"/>
    </row>
    <row r="62" spans="2:33" x14ac:dyDescent="0.3">
      <c r="B62" s="35">
        <v>45503</v>
      </c>
      <c r="C62">
        <v>0.10000128298997879</v>
      </c>
      <c r="D62">
        <v>-11.441956076429452</v>
      </c>
      <c r="E62">
        <v>61.300064086914063</v>
      </c>
      <c r="F62">
        <v>3081.2220993392484</v>
      </c>
      <c r="G62">
        <v>3019.9864242084013</v>
      </c>
      <c r="H62">
        <v>-611.23777947171868</v>
      </c>
      <c r="I62">
        <v>-2.6037805011606971E-3</v>
      </c>
      <c r="K62" s="17"/>
      <c r="L62" s="17"/>
      <c r="M62" s="17"/>
      <c r="N62" s="17"/>
      <c r="O62" s="7"/>
      <c r="P62" s="17"/>
      <c r="Q62" s="7"/>
      <c r="R62" s="17"/>
      <c r="S62" s="17"/>
      <c r="T62" s="7"/>
    </row>
    <row r="63" spans="2:33" x14ac:dyDescent="0.3">
      <c r="E63" s="38"/>
      <c r="G63" s="39"/>
      <c r="H63" s="39"/>
    </row>
    <row r="64" spans="2:33" ht="15" thickBot="1" x14ac:dyDescent="0.35">
      <c r="E64" s="38"/>
      <c r="G64" s="39"/>
      <c r="H64" s="39"/>
      <c r="X64" s="30" t="s">
        <v>29</v>
      </c>
      <c r="Y64" s="18"/>
      <c r="Z64" s="18"/>
      <c r="AA64" s="18"/>
      <c r="AB64" s="18"/>
      <c r="AC64" s="18"/>
      <c r="AD64" s="18"/>
      <c r="AE64" s="18"/>
      <c r="AF64" s="18"/>
      <c r="AG64" s="18"/>
    </row>
    <row r="65" spans="5:24" x14ac:dyDescent="0.3">
      <c r="E65" s="38"/>
      <c r="G65" s="39"/>
      <c r="H65" s="39"/>
    </row>
    <row r="66" spans="5:24" x14ac:dyDescent="0.3">
      <c r="E66" s="38"/>
      <c r="G66" s="39"/>
      <c r="H66" s="39"/>
      <c r="X66" s="29" t="s">
        <v>30</v>
      </c>
    </row>
    <row r="67" spans="5:24" x14ac:dyDescent="0.3">
      <c r="E67" s="38"/>
      <c r="G67" s="39"/>
      <c r="H67" s="39"/>
    </row>
    <row r="68" spans="5:24" x14ac:dyDescent="0.3">
      <c r="E68" s="38"/>
      <c r="G68" s="39"/>
      <c r="H68" s="39"/>
    </row>
    <row r="69" spans="5:24" x14ac:dyDescent="0.3">
      <c r="E69" s="38"/>
      <c r="G69" s="39"/>
      <c r="H69" s="39"/>
    </row>
    <row r="70" spans="5:24" x14ac:dyDescent="0.3">
      <c r="E70" s="38"/>
      <c r="G70" s="39"/>
      <c r="H70" s="39"/>
    </row>
    <row r="71" spans="5:24" x14ac:dyDescent="0.3">
      <c r="E71" s="38"/>
      <c r="G71" s="39"/>
      <c r="H71" s="39"/>
    </row>
    <row r="72" spans="5:24" x14ac:dyDescent="0.3">
      <c r="E72" s="38"/>
      <c r="G72" s="39"/>
      <c r="H72" s="39"/>
    </row>
    <row r="73" spans="5:24" x14ac:dyDescent="0.3">
      <c r="E73" s="38"/>
      <c r="G73" s="39"/>
      <c r="H73" s="39"/>
    </row>
    <row r="74" spans="5:24" x14ac:dyDescent="0.3">
      <c r="E74" s="38"/>
      <c r="G74" s="39"/>
      <c r="H74" s="39"/>
    </row>
    <row r="75" spans="5:24" x14ac:dyDescent="0.3">
      <c r="E75" s="38"/>
      <c r="G75" s="39"/>
      <c r="H75" s="39"/>
    </row>
    <row r="76" spans="5:24" x14ac:dyDescent="0.3">
      <c r="E76" s="38"/>
      <c r="G76" s="39"/>
      <c r="H76" s="39"/>
    </row>
    <row r="77" spans="5:24" x14ac:dyDescent="0.3">
      <c r="E77" s="38"/>
      <c r="G77" s="39"/>
      <c r="H77" s="39"/>
    </row>
    <row r="78" spans="5:24" x14ac:dyDescent="0.3">
      <c r="E78" s="38"/>
      <c r="G78" s="39"/>
      <c r="H78" s="39"/>
    </row>
    <row r="79" spans="5:24" x14ac:dyDescent="0.3">
      <c r="E79" s="38"/>
      <c r="G79" s="39"/>
      <c r="H79" s="39"/>
    </row>
    <row r="80" spans="5:24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U482"/>
  <sheetViews>
    <sheetView topLeftCell="A2" zoomScale="74" workbookViewId="0">
      <selection activeCell="B23" sqref="B23:B62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4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ht="15" thickBot="1" x14ac:dyDescent="0.35">
      <c r="B8" s="1" t="s">
        <v>0</v>
      </c>
      <c r="C8">
        <v>5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171</v>
      </c>
      <c r="H9" s="1" t="s">
        <v>3</v>
      </c>
      <c r="I9" s="34">
        <v>45504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174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1" x14ac:dyDescent="0.3">
      <c r="B17" s="6"/>
    </row>
    <row r="18" spans="2:21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1" ht="15" thickBot="1" x14ac:dyDescent="0.35">
      <c r="B20" s="1" t="s">
        <v>18</v>
      </c>
      <c r="L20" s="1" t="s">
        <v>28</v>
      </c>
    </row>
    <row r="21" spans="2:21" x14ac:dyDescent="0.3">
      <c r="B21" s="75" t="s">
        <v>5</v>
      </c>
      <c r="C21" s="75"/>
      <c r="D21" s="76"/>
      <c r="E21" s="76"/>
      <c r="F21" s="76"/>
      <c r="G21" s="76"/>
      <c r="H21" s="76"/>
      <c r="I21" s="76"/>
      <c r="J21" s="36"/>
      <c r="L21" s="45" t="s">
        <v>5</v>
      </c>
      <c r="M21" s="45" t="s">
        <v>6</v>
      </c>
      <c r="N21" s="46"/>
      <c r="O21" s="46"/>
      <c r="P21" s="46"/>
      <c r="Q21" s="46"/>
      <c r="R21" s="46"/>
      <c r="S21" s="46"/>
      <c r="T21" s="46"/>
      <c r="U21" s="19"/>
    </row>
    <row r="22" spans="2:21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J22" s="37"/>
      <c r="L22" s="47"/>
      <c r="M22" s="26" t="s">
        <v>19</v>
      </c>
      <c r="N22" s="27" t="s">
        <v>20</v>
      </c>
      <c r="O22" s="27" t="s">
        <v>21</v>
      </c>
      <c r="P22" s="27" t="s">
        <v>22</v>
      </c>
      <c r="Q22" s="27" t="s">
        <v>23</v>
      </c>
      <c r="R22" s="27" t="s">
        <v>24</v>
      </c>
      <c r="S22" s="27" t="s">
        <v>25</v>
      </c>
      <c r="T22" s="27" t="s">
        <v>26</v>
      </c>
      <c r="U22" s="28" t="s">
        <v>27</v>
      </c>
    </row>
    <row r="23" spans="2:21" x14ac:dyDescent="0.3">
      <c r="B23" s="35">
        <v>45504</v>
      </c>
      <c r="C23">
        <v>50000</v>
      </c>
      <c r="D23">
        <v>-30.005415977250692</v>
      </c>
      <c r="E23">
        <v>7.781982421875</v>
      </c>
      <c r="F23">
        <v>1376.502607728894</v>
      </c>
      <c r="G23">
        <v>1192.0211632630778</v>
      </c>
      <c r="H23">
        <v>-688.36398468933862</v>
      </c>
      <c r="I23">
        <v>-4.6241507874274567E-9</v>
      </c>
      <c r="L23" s="12"/>
      <c r="M23" s="17"/>
      <c r="N23" s="17"/>
      <c r="O23" s="17"/>
      <c r="P23" s="7"/>
      <c r="Q23" s="17"/>
      <c r="R23" s="7"/>
      <c r="S23" s="17"/>
      <c r="T23" s="17"/>
      <c r="U23" s="7"/>
    </row>
    <row r="24" spans="2:21" x14ac:dyDescent="0.3">
      <c r="B24" s="35">
        <v>45504</v>
      </c>
      <c r="C24">
        <v>35714.28515625</v>
      </c>
      <c r="D24">
        <v>10.693137968152108</v>
      </c>
      <c r="E24">
        <v>7.781982421875</v>
      </c>
      <c r="F24">
        <v>845.41638077500772</v>
      </c>
      <c r="G24">
        <v>830.73574719185979</v>
      </c>
      <c r="H24">
        <v>156.86610602770529</v>
      </c>
      <c r="I24">
        <v>2.8408549106307841E-8</v>
      </c>
      <c r="L24" s="17"/>
      <c r="M24" s="17"/>
      <c r="N24" s="17"/>
      <c r="O24" s="17"/>
      <c r="P24" s="7"/>
      <c r="Q24" s="17"/>
      <c r="R24" s="7"/>
      <c r="S24" s="17"/>
      <c r="T24" s="17"/>
      <c r="U24" s="7"/>
    </row>
    <row r="25" spans="2:21" x14ac:dyDescent="0.3">
      <c r="B25" s="35">
        <v>45504</v>
      </c>
      <c r="C25">
        <v>25641.025390625</v>
      </c>
      <c r="D25">
        <v>14.198756368730979</v>
      </c>
      <c r="E25">
        <v>7.781982421875</v>
      </c>
      <c r="F25">
        <v>1158.3355447166136</v>
      </c>
      <c r="G25">
        <v>1122.9491747481293</v>
      </c>
      <c r="H25">
        <v>284.12389038310278</v>
      </c>
      <c r="I25">
        <v>2.1846254578698783E-8</v>
      </c>
      <c r="L25" s="17"/>
      <c r="M25" s="17"/>
      <c r="N25" s="17"/>
      <c r="O25" s="17"/>
      <c r="P25" s="7"/>
      <c r="Q25" s="17"/>
      <c r="R25" s="7"/>
      <c r="S25" s="17"/>
      <c r="T25" s="17"/>
      <c r="U25" s="7"/>
    </row>
    <row r="26" spans="2:21" x14ac:dyDescent="0.3">
      <c r="B26" s="35">
        <v>45504</v>
      </c>
      <c r="C26">
        <v>18390.8046875</v>
      </c>
      <c r="D26">
        <v>26.931107901225811</v>
      </c>
      <c r="E26">
        <v>7.5531005859375</v>
      </c>
      <c r="F26">
        <v>1689.7782928787053</v>
      </c>
      <c r="G26">
        <v>1506.5248032549891</v>
      </c>
      <c r="H26">
        <v>765.33240899728526</v>
      </c>
      <c r="I26">
        <v>1.1307570261795096E-8</v>
      </c>
      <c r="L26" s="17"/>
      <c r="M26" s="17"/>
      <c r="N26" s="17"/>
      <c r="O26" s="17"/>
      <c r="P26" s="7"/>
      <c r="Q26" s="17"/>
      <c r="R26" s="7"/>
      <c r="S26" s="17"/>
      <c r="T26" s="17"/>
      <c r="U26" s="7"/>
    </row>
    <row r="27" spans="2:21" x14ac:dyDescent="0.3">
      <c r="B27" s="35">
        <v>45504</v>
      </c>
      <c r="C27">
        <v>13136.2890625</v>
      </c>
      <c r="D27">
        <v>32.162861211619123</v>
      </c>
      <c r="E27">
        <v>7.6446533203125</v>
      </c>
      <c r="F27">
        <v>1970.2213060486904</v>
      </c>
      <c r="G27">
        <v>1667.8679834291477</v>
      </c>
      <c r="H27">
        <v>1048.8033107595511</v>
      </c>
      <c r="I27">
        <v>1.1551899063836602E-8</v>
      </c>
      <c r="L27" s="17"/>
      <c r="M27" s="17"/>
      <c r="N27" s="17"/>
      <c r="O27" s="17"/>
      <c r="P27" s="7"/>
      <c r="Q27" s="17"/>
      <c r="R27" s="7"/>
      <c r="S27" s="17"/>
      <c r="T27" s="17"/>
      <c r="U27" s="7"/>
    </row>
    <row r="28" spans="2:21" x14ac:dyDescent="0.3">
      <c r="B28" s="35">
        <v>45504</v>
      </c>
      <c r="C28">
        <v>9302.326171875</v>
      </c>
      <c r="D28">
        <v>37.029912012344511</v>
      </c>
      <c r="E28">
        <v>7.8277587890625</v>
      </c>
      <c r="F28">
        <v>2338.6211082427753</v>
      </c>
      <c r="G28">
        <v>1866.9708464516743</v>
      </c>
      <c r="H28">
        <v>1408.3921848754292</v>
      </c>
      <c r="I28">
        <v>1.2148004994689509E-8</v>
      </c>
      <c r="L28" s="17"/>
      <c r="M28" s="17"/>
      <c r="N28" s="17"/>
      <c r="O28" s="17"/>
      <c r="P28" s="7"/>
      <c r="Q28" s="17"/>
      <c r="R28" s="7"/>
      <c r="S28" s="17"/>
      <c r="T28" s="17"/>
      <c r="U28" s="7"/>
    </row>
    <row r="29" spans="2:21" x14ac:dyDescent="0.3">
      <c r="B29" s="35">
        <v>45504</v>
      </c>
      <c r="C29">
        <v>6644.5185546875</v>
      </c>
      <c r="D29">
        <v>41.184958281881769</v>
      </c>
      <c r="E29">
        <v>7.8277587890625</v>
      </c>
      <c r="F29">
        <v>2865.2312719264801</v>
      </c>
      <c r="G29">
        <v>2156.3381196779796</v>
      </c>
      <c r="H29">
        <v>1886.7316065749974</v>
      </c>
      <c r="I29">
        <v>1.2695402904329941E-8</v>
      </c>
      <c r="L29" s="17"/>
      <c r="M29" s="17"/>
      <c r="N29" s="17"/>
      <c r="O29" s="17"/>
      <c r="P29" s="7"/>
      <c r="Q29" s="17"/>
      <c r="R29" s="7"/>
      <c r="S29" s="17"/>
      <c r="T29" s="17"/>
      <c r="U29" s="7"/>
    </row>
    <row r="30" spans="2:21" x14ac:dyDescent="0.3">
      <c r="B30" s="35">
        <v>45504</v>
      </c>
      <c r="C30">
        <v>4761.90478515625</v>
      </c>
      <c r="D30">
        <v>41.981958279304088</v>
      </c>
      <c r="E30">
        <v>7.7362060546875</v>
      </c>
      <c r="F30">
        <v>3494.5194532885889</v>
      </c>
      <c r="G30">
        <v>2597.6702185821036</v>
      </c>
      <c r="H30">
        <v>2337.4720629141184</v>
      </c>
      <c r="I30">
        <v>1.4298582822176822E-8</v>
      </c>
      <c r="L30" s="17"/>
      <c r="M30" s="17"/>
      <c r="N30" s="17"/>
      <c r="O30" s="17"/>
      <c r="P30" s="7"/>
      <c r="Q30" s="17"/>
      <c r="R30" s="7"/>
      <c r="S30" s="17"/>
      <c r="T30" s="17"/>
      <c r="U30" s="7"/>
    </row>
    <row r="31" spans="2:21" x14ac:dyDescent="0.3">
      <c r="B31" s="35">
        <v>45504</v>
      </c>
      <c r="C31">
        <v>3401.360595703125</v>
      </c>
      <c r="D31">
        <v>40.551118497258159</v>
      </c>
      <c r="E31">
        <v>7.6585054397583008</v>
      </c>
      <c r="F31">
        <v>4441.4056430182736</v>
      </c>
      <c r="G31">
        <v>3374.6965257312222</v>
      </c>
      <c r="H31">
        <v>2887.4742327944987</v>
      </c>
      <c r="I31">
        <v>1.6205011296485846E-8</v>
      </c>
      <c r="L31" s="17"/>
      <c r="M31" s="17"/>
      <c r="N31" s="17"/>
      <c r="O31" s="17"/>
      <c r="P31" s="7"/>
      <c r="Q31" s="17"/>
      <c r="R31" s="7"/>
      <c r="S31" s="17"/>
      <c r="T31" s="17"/>
      <c r="U31" s="7"/>
    </row>
    <row r="32" spans="2:21" x14ac:dyDescent="0.3">
      <c r="B32" s="35">
        <v>45504</v>
      </c>
      <c r="C32">
        <v>2433.830078125</v>
      </c>
      <c r="D32">
        <v>37.754176078029253</v>
      </c>
      <c r="E32">
        <v>0.76035737991333008</v>
      </c>
      <c r="F32">
        <v>5281.9095571094986</v>
      </c>
      <c r="G32">
        <v>4176.1151144333517</v>
      </c>
      <c r="H32">
        <v>3233.9806926581937</v>
      </c>
      <c r="I32">
        <v>2.0220526285080427E-8</v>
      </c>
      <c r="L32" s="17"/>
      <c r="M32" s="17"/>
      <c r="N32" s="17"/>
      <c r="O32" s="17"/>
      <c r="P32" s="7"/>
      <c r="Q32" s="17"/>
      <c r="R32" s="7"/>
      <c r="S32" s="17"/>
      <c r="T32" s="17"/>
      <c r="U32" s="7"/>
    </row>
    <row r="33" spans="2:21" x14ac:dyDescent="0.3">
      <c r="B33" s="35">
        <v>45504</v>
      </c>
      <c r="C33">
        <v>1732.726806640625</v>
      </c>
      <c r="D33">
        <v>33.50335139274133</v>
      </c>
      <c r="E33">
        <v>0.75852632522583008</v>
      </c>
      <c r="F33">
        <v>6095.4025747715186</v>
      </c>
      <c r="G33">
        <v>5082.6729920238158</v>
      </c>
      <c r="H33">
        <v>3364.5754271056162</v>
      </c>
      <c r="I33">
        <v>2.7299819057044382E-8</v>
      </c>
      <c r="L33" s="17"/>
      <c r="M33" s="17"/>
      <c r="N33" s="17"/>
      <c r="O33" s="17"/>
      <c r="P33" s="7"/>
      <c r="Q33" s="17"/>
      <c r="R33" s="7"/>
      <c r="S33" s="17"/>
      <c r="T33" s="17"/>
      <c r="U33" s="7"/>
    </row>
    <row r="34" spans="2:21" x14ac:dyDescent="0.3">
      <c r="B34" s="35">
        <v>45504</v>
      </c>
      <c r="C34">
        <v>1238.39013671875</v>
      </c>
      <c r="D34">
        <v>29.053434722765275</v>
      </c>
      <c r="E34">
        <v>0.75394868850708008</v>
      </c>
      <c r="F34">
        <v>6828.7648483080739</v>
      </c>
      <c r="G34">
        <v>5969.4821625875775</v>
      </c>
      <c r="H34">
        <v>3316.2195440043961</v>
      </c>
      <c r="I34">
        <v>3.875425323678795E-8</v>
      </c>
      <c r="L34" s="17"/>
      <c r="M34" s="17"/>
      <c r="N34" s="17"/>
      <c r="O34" s="17"/>
      <c r="P34" s="7"/>
      <c r="Q34" s="17"/>
      <c r="R34" s="7"/>
      <c r="S34" s="17"/>
      <c r="T34" s="17"/>
      <c r="U34" s="7"/>
    </row>
    <row r="35" spans="2:21" x14ac:dyDescent="0.3">
      <c r="B35" s="35">
        <v>45504</v>
      </c>
      <c r="C35">
        <v>887.11468505859375</v>
      </c>
      <c r="D35">
        <v>25.046220793038096</v>
      </c>
      <c r="E35">
        <v>0.74937105178833008</v>
      </c>
      <c r="F35">
        <v>7453.6340631236317</v>
      </c>
      <c r="G35">
        <v>6752.7432407320002</v>
      </c>
      <c r="H35">
        <v>3155.4903694521367</v>
      </c>
      <c r="I35">
        <v>5.6855633654398003E-8</v>
      </c>
      <c r="L35" s="17"/>
      <c r="M35" s="17"/>
      <c r="N35" s="17"/>
      <c r="O35" s="17"/>
      <c r="P35" s="7"/>
      <c r="Q35" s="17"/>
      <c r="R35" s="7"/>
      <c r="S35" s="17"/>
      <c r="T35" s="17"/>
      <c r="U35" s="7"/>
    </row>
    <row r="36" spans="2:21" x14ac:dyDescent="0.3">
      <c r="B36" s="35">
        <v>45504</v>
      </c>
      <c r="C36">
        <v>631.1636962890625</v>
      </c>
      <c r="D36">
        <v>21.459962981158419</v>
      </c>
      <c r="E36">
        <v>0.74479341506958008</v>
      </c>
      <c r="F36">
        <v>7988.2068104034115</v>
      </c>
      <c r="G36">
        <v>7434.4119414308097</v>
      </c>
      <c r="H36">
        <v>2922.4933072440767</v>
      </c>
      <c r="I36">
        <v>8.6282872590189256E-8</v>
      </c>
      <c r="L36" s="17"/>
      <c r="M36" s="17"/>
      <c r="N36" s="17"/>
      <c r="O36" s="17"/>
      <c r="P36" s="7"/>
      <c r="Q36" s="17"/>
      <c r="R36" s="7"/>
      <c r="S36" s="17"/>
      <c r="T36" s="17"/>
      <c r="U36" s="7"/>
    </row>
    <row r="37" spans="2:21" x14ac:dyDescent="0.3">
      <c r="B37" s="35">
        <v>45504</v>
      </c>
      <c r="C37">
        <v>451.92633056640625</v>
      </c>
      <c r="D37">
        <v>18.621186355436919</v>
      </c>
      <c r="E37">
        <v>0.73746919631958008</v>
      </c>
      <c r="F37">
        <v>8420.6504996231251</v>
      </c>
      <c r="G37">
        <v>7979.8328403713394</v>
      </c>
      <c r="H37">
        <v>2688.7957669808752</v>
      </c>
      <c r="I37">
        <v>1.3097688894455078E-7</v>
      </c>
      <c r="L37" s="17"/>
      <c r="M37" s="17"/>
      <c r="N37" s="17"/>
      <c r="O37" s="17"/>
      <c r="P37" s="7"/>
      <c r="Q37" s="17"/>
      <c r="R37" s="7"/>
      <c r="S37" s="17"/>
      <c r="T37" s="17"/>
      <c r="U37" s="7"/>
    </row>
    <row r="38" spans="2:21" x14ac:dyDescent="0.3">
      <c r="B38" s="35">
        <v>45504</v>
      </c>
      <c r="C38">
        <v>321.75030517578125</v>
      </c>
      <c r="D38">
        <v>16.384280549807194</v>
      </c>
      <c r="E38">
        <v>0.73472261428833008</v>
      </c>
      <c r="F38">
        <v>8795.0218344710647</v>
      </c>
      <c r="G38">
        <v>8437.868315669908</v>
      </c>
      <c r="H38">
        <v>2480.8843899377162</v>
      </c>
      <c r="I38">
        <v>1.9938598937431823E-7</v>
      </c>
      <c r="L38" s="17"/>
      <c r="M38" s="17"/>
      <c r="N38" s="17"/>
      <c r="O38" s="17"/>
      <c r="P38" s="7"/>
      <c r="Q38" s="17"/>
      <c r="R38" s="7"/>
      <c r="S38" s="17"/>
      <c r="T38" s="17"/>
      <c r="U38" s="7"/>
    </row>
    <row r="39" spans="2:21" x14ac:dyDescent="0.3">
      <c r="B39" s="35">
        <v>45504</v>
      </c>
      <c r="C39">
        <v>230.043701171875</v>
      </c>
      <c r="D39">
        <v>14.773744056603537</v>
      </c>
      <c r="E39">
        <v>0.72831392288208008</v>
      </c>
      <c r="F39">
        <v>9127.2436639822681</v>
      </c>
      <c r="G39">
        <v>8825.5001445082762</v>
      </c>
      <c r="H39">
        <v>2327.4716112100823</v>
      </c>
      <c r="I39">
        <v>2.9725241577149303E-7</v>
      </c>
      <c r="L39" s="17"/>
      <c r="M39" s="17"/>
      <c r="N39" s="17"/>
      <c r="O39" s="17"/>
      <c r="P39" s="7"/>
      <c r="Q39" s="17"/>
      <c r="R39" s="7"/>
      <c r="S39" s="17"/>
      <c r="T39" s="17"/>
      <c r="U39" s="7"/>
    </row>
    <row r="40" spans="2:21" x14ac:dyDescent="0.3">
      <c r="B40" s="35">
        <v>45504</v>
      </c>
      <c r="C40">
        <v>164.61921691894531</v>
      </c>
      <c r="D40">
        <v>9.8503269998530811</v>
      </c>
      <c r="E40">
        <v>0.72373628616333008</v>
      </c>
      <c r="F40">
        <v>9442.4754587435182</v>
      </c>
      <c r="G40">
        <v>9303.2745906318469</v>
      </c>
      <c r="H40">
        <v>1615.3713753429672</v>
      </c>
      <c r="I40">
        <v>5.9850422058466335E-7</v>
      </c>
      <c r="L40" s="17"/>
      <c r="M40" s="17"/>
      <c r="N40" s="17"/>
      <c r="O40" s="17"/>
      <c r="P40" s="7"/>
      <c r="Q40" s="17"/>
      <c r="R40" s="7"/>
      <c r="S40" s="17"/>
      <c r="T40" s="17"/>
      <c r="U40" s="7"/>
    </row>
    <row r="41" spans="2:21" x14ac:dyDescent="0.3">
      <c r="B41" s="35">
        <v>45504</v>
      </c>
      <c r="C41">
        <v>117.70071411132813</v>
      </c>
      <c r="D41">
        <v>10.290936326457611</v>
      </c>
      <c r="E41">
        <v>0.71732759475708008</v>
      </c>
      <c r="F41">
        <v>9724.8609281140634</v>
      </c>
      <c r="G41">
        <v>9568.4201100724731</v>
      </c>
      <c r="H41">
        <v>1737.3130599636352</v>
      </c>
      <c r="I41">
        <v>7.7832852898881108E-7</v>
      </c>
      <c r="L41" s="17"/>
      <c r="M41" s="17"/>
      <c r="N41" s="17"/>
      <c r="O41" s="17"/>
      <c r="P41" s="7"/>
      <c r="Q41" s="17"/>
      <c r="R41" s="7"/>
      <c r="S41" s="17"/>
      <c r="T41" s="17"/>
      <c r="U41" s="7"/>
    </row>
    <row r="42" spans="2:21" x14ac:dyDescent="0.3">
      <c r="B42" s="35">
        <v>45504</v>
      </c>
      <c r="C42">
        <v>84.042442321777344</v>
      </c>
      <c r="D42">
        <v>10.811253348548405</v>
      </c>
      <c r="E42">
        <v>0.71274995803833008</v>
      </c>
      <c r="F42">
        <v>10034.031301003786</v>
      </c>
      <c r="G42">
        <v>9855.9315459594218</v>
      </c>
      <c r="H42">
        <v>1882.1257957123044</v>
      </c>
      <c r="I42">
        <v>1.0061733723644505E-6</v>
      </c>
      <c r="L42" s="17"/>
      <c r="M42" s="17"/>
      <c r="N42" s="17"/>
      <c r="O42" s="17"/>
      <c r="P42" s="7"/>
      <c r="Q42" s="17"/>
      <c r="R42" s="7"/>
      <c r="S42" s="17"/>
      <c r="T42" s="17"/>
      <c r="U42" s="7"/>
    </row>
    <row r="43" spans="2:21" x14ac:dyDescent="0.3">
      <c r="B43" s="35">
        <v>45504</v>
      </c>
      <c r="C43">
        <v>59.955184936523438</v>
      </c>
      <c r="D43">
        <v>15.559079715754752</v>
      </c>
      <c r="E43">
        <v>0.70634126663208008</v>
      </c>
      <c r="F43">
        <v>10924.245871520567</v>
      </c>
      <c r="G43">
        <v>10523.920130147088</v>
      </c>
      <c r="H43">
        <v>2930.230870719759</v>
      </c>
      <c r="I43">
        <v>9.059235410884433E-7</v>
      </c>
      <c r="L43" s="17"/>
      <c r="M43" s="17"/>
      <c r="N43" s="17"/>
      <c r="O43" s="17"/>
      <c r="P43" s="7"/>
      <c r="Q43" s="17"/>
      <c r="R43" s="7"/>
      <c r="S43" s="17"/>
      <c r="T43" s="17"/>
      <c r="U43" s="7"/>
    </row>
    <row r="44" spans="2:21" x14ac:dyDescent="0.3">
      <c r="B44" s="35">
        <v>45504</v>
      </c>
      <c r="C44">
        <v>42.691257476806641</v>
      </c>
      <c r="D44">
        <v>12.242551073501209</v>
      </c>
      <c r="E44">
        <v>0.69993019104003906</v>
      </c>
      <c r="F44">
        <v>10668.153517696352</v>
      </c>
      <c r="G44">
        <v>10425.545657395922</v>
      </c>
      <c r="H44">
        <v>2262.1885913181645</v>
      </c>
      <c r="I44">
        <v>1.6479816691064966E-6</v>
      </c>
      <c r="L44" s="17"/>
      <c r="M44" s="17"/>
      <c r="N44" s="17"/>
      <c r="O44" s="17"/>
      <c r="P44" s="7"/>
      <c r="Q44" s="17"/>
      <c r="R44" s="7"/>
      <c r="S44" s="17"/>
      <c r="T44" s="17"/>
      <c r="U44" s="7"/>
    </row>
    <row r="45" spans="2:21" x14ac:dyDescent="0.3">
      <c r="B45" s="35">
        <v>45504</v>
      </c>
      <c r="C45">
        <v>30.517578125</v>
      </c>
      <c r="D45">
        <v>12.828826438475792</v>
      </c>
      <c r="E45">
        <v>0.69718360900878906</v>
      </c>
      <c r="F45">
        <v>11099.966287909152</v>
      </c>
      <c r="G45">
        <v>10822.886334705039</v>
      </c>
      <c r="H45">
        <v>2464.6263365416271</v>
      </c>
      <c r="I45">
        <v>2.1160161676082709E-6</v>
      </c>
      <c r="L45" s="17"/>
      <c r="M45" s="17"/>
      <c r="N45" s="17"/>
      <c r="O45" s="17"/>
      <c r="P45" s="7"/>
      <c r="Q45" s="17"/>
      <c r="R45" s="7"/>
      <c r="S45" s="17"/>
      <c r="T45" s="17"/>
      <c r="U45" s="7"/>
    </row>
    <row r="46" spans="2:21" x14ac:dyDescent="0.3">
      <c r="B46" s="35">
        <v>45504</v>
      </c>
      <c r="C46">
        <v>21.822626113891602</v>
      </c>
      <c r="D46">
        <v>13.498603034804818</v>
      </c>
      <c r="E46">
        <v>0.69077491760253906</v>
      </c>
      <c r="F46">
        <v>11564.159292275359</v>
      </c>
      <c r="G46">
        <v>11244.706467819557</v>
      </c>
      <c r="H46">
        <v>2699.3252100655754</v>
      </c>
      <c r="I46">
        <v>2.7018293113274996E-6</v>
      </c>
      <c r="L46" s="17"/>
      <c r="M46" s="17"/>
      <c r="N46" s="17"/>
      <c r="O46" s="17"/>
      <c r="P46" s="7"/>
      <c r="Q46" s="17"/>
      <c r="R46" s="7"/>
      <c r="S46" s="17"/>
      <c r="T46" s="17"/>
      <c r="U46" s="7"/>
    </row>
    <row r="47" spans="2:21" x14ac:dyDescent="0.3">
      <c r="B47" s="35">
        <v>45504</v>
      </c>
      <c r="C47">
        <v>15.562748908996582</v>
      </c>
      <c r="D47">
        <v>13.929344120110253</v>
      </c>
      <c r="E47">
        <v>0.69169044494628906</v>
      </c>
      <c r="F47">
        <v>12149.301230571045</v>
      </c>
      <c r="G47">
        <v>11792.030630659021</v>
      </c>
      <c r="H47">
        <v>2924.6425417056571</v>
      </c>
      <c r="I47">
        <v>3.496721373603216E-6</v>
      </c>
      <c r="L47" s="17"/>
      <c r="M47" s="17"/>
      <c r="N47" s="17"/>
      <c r="O47" s="17"/>
      <c r="P47" s="7"/>
      <c r="Q47" s="17"/>
      <c r="R47" s="7"/>
      <c r="S47" s="17"/>
      <c r="T47" s="17"/>
      <c r="U47" s="7"/>
    </row>
    <row r="48" spans="2:21" x14ac:dyDescent="0.3">
      <c r="B48" s="35">
        <v>45504</v>
      </c>
      <c r="C48">
        <v>11.113086700439453</v>
      </c>
      <c r="D48">
        <v>14.318335508047879</v>
      </c>
      <c r="E48">
        <v>0.68528175354003906</v>
      </c>
      <c r="F48">
        <v>12813.166264382236</v>
      </c>
      <c r="G48">
        <v>12415.146247528486</v>
      </c>
      <c r="H48">
        <v>3168.8126121912596</v>
      </c>
      <c r="I48">
        <v>4.5194841862817068E-6</v>
      </c>
      <c r="L48" s="17"/>
      <c r="M48" s="17"/>
      <c r="N48" s="17"/>
      <c r="O48" s="17"/>
      <c r="P48" s="7"/>
      <c r="Q48" s="17"/>
      <c r="R48" s="7"/>
      <c r="S48" s="17"/>
      <c r="T48" s="17"/>
      <c r="U48" s="7"/>
    </row>
    <row r="49" spans="2:21" x14ac:dyDescent="0.3">
      <c r="B49" s="35">
        <v>45504</v>
      </c>
      <c r="C49">
        <v>7.9395327568054199</v>
      </c>
      <c r="D49">
        <v>14.518807104002699</v>
      </c>
      <c r="E49">
        <v>0.68345069885253906</v>
      </c>
      <c r="F49">
        <v>13548.643643288393</v>
      </c>
      <c r="G49">
        <v>13115.973155314259</v>
      </c>
      <c r="H49">
        <v>3396.6148974964299</v>
      </c>
      <c r="I49">
        <v>5.9017237456080263E-6</v>
      </c>
      <c r="L49" s="17"/>
      <c r="M49" s="17"/>
      <c r="N49" s="17"/>
      <c r="O49" s="17"/>
      <c r="P49" s="7"/>
      <c r="Q49" s="17"/>
      <c r="R49" s="7"/>
      <c r="S49" s="17"/>
      <c r="T49" s="17"/>
      <c r="U49" s="7"/>
    </row>
    <row r="50" spans="2:21" x14ac:dyDescent="0.3">
      <c r="B50" s="35">
        <v>45504</v>
      </c>
      <c r="C50">
        <v>5.6694483757019043</v>
      </c>
      <c r="D50">
        <v>14.328432104111693</v>
      </c>
      <c r="E50">
        <v>0.68528175354003906</v>
      </c>
      <c r="F50">
        <v>14380.330541517025</v>
      </c>
      <c r="G50">
        <v>13933.00221536808</v>
      </c>
      <c r="H50">
        <v>3558.8419113295117</v>
      </c>
      <c r="I50">
        <v>7.8880677137806052E-6</v>
      </c>
      <c r="L50" s="17"/>
      <c r="M50" s="17"/>
      <c r="N50" s="17"/>
      <c r="O50" s="17"/>
      <c r="P50" s="7"/>
      <c r="Q50" s="17"/>
      <c r="R50" s="7"/>
      <c r="S50" s="17"/>
      <c r="T50" s="17"/>
      <c r="U50" s="7"/>
    </row>
    <row r="51" spans="2:21" x14ac:dyDescent="0.3">
      <c r="B51" s="35">
        <v>45504</v>
      </c>
      <c r="C51">
        <v>4.0500259399414063</v>
      </c>
      <c r="D51">
        <v>13.73215264266948</v>
      </c>
      <c r="E51">
        <v>0.68619728088378906</v>
      </c>
      <c r="F51">
        <v>15229.441651972593</v>
      </c>
      <c r="G51">
        <v>14794.124216067938</v>
      </c>
      <c r="H51">
        <v>3615.215306228652</v>
      </c>
      <c r="I51">
        <v>1.0869965351474268E-5</v>
      </c>
      <c r="L51" s="17"/>
      <c r="M51" s="17"/>
      <c r="N51" s="17"/>
      <c r="O51" s="17"/>
      <c r="P51" s="7"/>
      <c r="Q51" s="17"/>
      <c r="R51" s="7"/>
      <c r="S51" s="17"/>
      <c r="T51" s="17"/>
      <c r="U51" s="7"/>
    </row>
    <row r="52" spans="2:21" x14ac:dyDescent="0.3">
      <c r="B52" s="35">
        <v>45504</v>
      </c>
      <c r="C52">
        <v>2.8935184478759766</v>
      </c>
      <c r="D52">
        <v>13.036838641360617</v>
      </c>
      <c r="E52">
        <v>0.68253517150878906</v>
      </c>
      <c r="F52">
        <v>16146.332525906839</v>
      </c>
      <c r="G52">
        <v>15730.16451645435</v>
      </c>
      <c r="H52">
        <v>3642.2490747390716</v>
      </c>
      <c r="I52">
        <v>1.5101644216731484E-5</v>
      </c>
      <c r="L52" s="17"/>
      <c r="M52" s="17"/>
      <c r="N52" s="17"/>
      <c r="O52" s="17"/>
      <c r="P52" s="7"/>
      <c r="Q52" s="17"/>
      <c r="R52" s="7"/>
      <c r="S52" s="17"/>
      <c r="T52" s="17"/>
      <c r="U52" s="7"/>
    </row>
    <row r="53" spans="2:21" x14ac:dyDescent="0.3">
      <c r="B53" s="35">
        <v>45504</v>
      </c>
      <c r="C53">
        <v>2.0662522315979004</v>
      </c>
      <c r="D53">
        <v>12.011857992466053</v>
      </c>
      <c r="E53">
        <v>0.68528175354003906</v>
      </c>
      <c r="F53">
        <v>17006.293436174401</v>
      </c>
      <c r="G53">
        <v>16633.932991480859</v>
      </c>
      <c r="H53">
        <v>3539.2498742238095</v>
      </c>
      <c r="I53">
        <v>2.1763341192329504E-5</v>
      </c>
      <c r="L53" s="17"/>
      <c r="M53" s="17"/>
      <c r="N53" s="17"/>
      <c r="O53" s="17"/>
      <c r="P53" s="7"/>
      <c r="Q53" s="17"/>
      <c r="R53" s="7"/>
      <c r="S53" s="17"/>
      <c r="T53" s="17"/>
      <c r="U53" s="7"/>
    </row>
    <row r="54" spans="2:21" x14ac:dyDescent="0.3">
      <c r="B54" s="35">
        <v>45504</v>
      </c>
      <c r="C54">
        <v>1.476006031036377</v>
      </c>
      <c r="D54">
        <v>10.14216918961124</v>
      </c>
      <c r="E54">
        <v>0.68619728088378906</v>
      </c>
      <c r="F54">
        <v>17973.702974712032</v>
      </c>
      <c r="G54">
        <v>17692.843105643286</v>
      </c>
      <c r="H54">
        <v>3165.0120793233918</v>
      </c>
      <c r="I54">
        <v>3.4068783604875052E-5</v>
      </c>
      <c r="L54" s="17"/>
      <c r="M54" s="17"/>
      <c r="N54" s="17"/>
      <c r="O54" s="17"/>
      <c r="P54" s="7"/>
      <c r="Q54" s="17"/>
      <c r="R54" s="7"/>
      <c r="S54" s="17"/>
      <c r="T54" s="17"/>
      <c r="U54" s="7"/>
    </row>
    <row r="55" spans="2:21" x14ac:dyDescent="0.3">
      <c r="B55" s="35">
        <v>45504</v>
      </c>
      <c r="C55">
        <v>1.0541762113571167</v>
      </c>
      <c r="D55">
        <v>8.2790434163970819</v>
      </c>
      <c r="E55">
        <v>0.68985939025878906</v>
      </c>
      <c r="F55">
        <v>18633.940311729748</v>
      </c>
      <c r="G55">
        <v>18439.747127654136</v>
      </c>
      <c r="H55">
        <v>2683.1804652833057</v>
      </c>
      <c r="I55">
        <v>5.6267424460139957E-5</v>
      </c>
      <c r="L55" s="17"/>
      <c r="M55" s="17"/>
      <c r="N55" s="17"/>
      <c r="O55" s="17"/>
      <c r="P55" s="7"/>
      <c r="Q55" s="17"/>
      <c r="R55" s="7"/>
      <c r="S55" s="17"/>
      <c r="T55" s="17"/>
      <c r="U55" s="7"/>
    </row>
    <row r="56" spans="2:21" x14ac:dyDescent="0.3">
      <c r="B56" s="35">
        <v>45504</v>
      </c>
      <c r="C56">
        <v>0.75301206111907959</v>
      </c>
      <c r="D56">
        <v>5.7979539992261167</v>
      </c>
      <c r="E56">
        <v>0.69626808166503906</v>
      </c>
      <c r="F56">
        <v>19259.746724562487</v>
      </c>
      <c r="G56">
        <v>19161.219962948733</v>
      </c>
      <c r="H56">
        <v>1945.6344532800561</v>
      </c>
      <c r="I56">
        <v>1.0863179383029644E-4</v>
      </c>
      <c r="L56" s="17"/>
      <c r="M56" s="17"/>
      <c r="N56" s="17"/>
      <c r="O56" s="17"/>
      <c r="P56" s="7"/>
      <c r="Q56" s="17"/>
      <c r="R56" s="7"/>
      <c r="S56" s="17"/>
      <c r="T56" s="17"/>
      <c r="U56" s="7"/>
    </row>
    <row r="57" spans="2:21" x14ac:dyDescent="0.3">
      <c r="B57" s="35">
        <v>45504</v>
      </c>
      <c r="C57">
        <v>0.53782874345779419</v>
      </c>
      <c r="D57">
        <v>3.2844089063013966</v>
      </c>
      <c r="E57">
        <v>0.70908784866333008</v>
      </c>
      <c r="F57">
        <v>19517.803250260007</v>
      </c>
      <c r="G57">
        <v>19485.744160345734</v>
      </c>
      <c r="H57">
        <v>1118.2210127753026</v>
      </c>
      <c r="I57">
        <v>2.6463572607254144E-4</v>
      </c>
      <c r="L57" s="17"/>
      <c r="M57" s="17"/>
      <c r="N57" s="17"/>
      <c r="O57" s="17"/>
      <c r="P57" s="7"/>
      <c r="Q57" s="17"/>
      <c r="R57" s="7"/>
      <c r="S57" s="17"/>
      <c r="T57" s="17"/>
      <c r="U57" s="7"/>
    </row>
    <row r="58" spans="2:21" x14ac:dyDescent="0.3">
      <c r="B58" s="35">
        <v>45504</v>
      </c>
      <c r="C58">
        <v>0.38417091965675354</v>
      </c>
      <c r="D58">
        <v>-0.10660883690946261</v>
      </c>
      <c r="E58">
        <v>0.73380708694458008</v>
      </c>
      <c r="F58">
        <v>19250.343632127991</v>
      </c>
      <c r="G58">
        <v>19250.310308712269</v>
      </c>
      <c r="H58">
        <v>-35.818616623755339</v>
      </c>
      <c r="I58">
        <v>-1.1566097146939326E-2</v>
      </c>
      <c r="L58" s="17"/>
      <c r="M58" s="17"/>
      <c r="N58" s="17"/>
      <c r="O58" s="17"/>
      <c r="P58" s="7"/>
      <c r="Q58" s="17"/>
      <c r="R58" s="7"/>
      <c r="S58" s="17"/>
      <c r="T58" s="17"/>
      <c r="U58" s="7"/>
    </row>
    <row r="59" spans="2:21" x14ac:dyDescent="0.3">
      <c r="B59" s="35">
        <v>45504</v>
      </c>
      <c r="C59">
        <v>0.27440202236175537</v>
      </c>
      <c r="D59">
        <v>-2.7378029244041553</v>
      </c>
      <c r="E59">
        <v>0.77225923538208008</v>
      </c>
      <c r="F59">
        <v>18800.330931746485</v>
      </c>
      <c r="G59">
        <v>18778.871809027882</v>
      </c>
      <c r="H59">
        <v>-898.0070842046008</v>
      </c>
      <c r="I59">
        <v>-6.4588182101970389E-4</v>
      </c>
      <c r="L59" s="17"/>
      <c r="M59" s="17"/>
      <c r="N59" s="17"/>
      <c r="O59" s="17"/>
      <c r="P59" s="7"/>
      <c r="Q59" s="17"/>
      <c r="R59" s="7"/>
      <c r="S59" s="17"/>
      <c r="T59" s="17"/>
      <c r="U59" s="7"/>
    </row>
    <row r="60" spans="2:21" x14ac:dyDescent="0.3">
      <c r="B60" s="35">
        <v>45504</v>
      </c>
      <c r="C60">
        <v>0.19600340723991394</v>
      </c>
      <c r="D60">
        <v>-7.8455964860955101</v>
      </c>
      <c r="E60">
        <v>0.81254243850708008</v>
      </c>
      <c r="F60">
        <v>19135.425510449655</v>
      </c>
      <c r="G60">
        <v>18956.308802152405</v>
      </c>
      <c r="H60">
        <v>-2612.0616500011292</v>
      </c>
      <c r="I60">
        <v>-3.1086590167225337E-4</v>
      </c>
      <c r="L60" s="17"/>
      <c r="M60" s="17"/>
      <c r="N60" s="17"/>
      <c r="O60" s="17"/>
      <c r="P60" s="7"/>
      <c r="Q60" s="17"/>
      <c r="R60" s="7"/>
      <c r="S60" s="17"/>
      <c r="T60" s="17"/>
      <c r="U60" s="7"/>
    </row>
    <row r="61" spans="2:21" x14ac:dyDescent="0.3">
      <c r="B61" s="35">
        <v>45504</v>
      </c>
      <c r="C61">
        <v>0.14000143110752106</v>
      </c>
      <c r="D61">
        <v>-10.836433358731181</v>
      </c>
      <c r="E61">
        <v>0.86381435394287109</v>
      </c>
      <c r="F61">
        <v>17589.260529895862</v>
      </c>
      <c r="G61">
        <v>17275.607072399693</v>
      </c>
      <c r="H61">
        <v>-3306.8846772462798</v>
      </c>
      <c r="I61">
        <v>-3.4377050074284435E-4</v>
      </c>
      <c r="L61" s="17"/>
      <c r="M61" s="17"/>
      <c r="N61" s="17"/>
      <c r="O61" s="17"/>
      <c r="P61" s="7"/>
      <c r="Q61" s="17"/>
      <c r="R61" s="7"/>
      <c r="S61" s="17"/>
      <c r="T61" s="17"/>
      <c r="U61" s="7"/>
    </row>
    <row r="62" spans="2:21" x14ac:dyDescent="0.3">
      <c r="B62" s="35">
        <v>45504</v>
      </c>
      <c r="C62">
        <v>0.10000128298997879</v>
      </c>
      <c r="D62">
        <v>-15.648323640275978</v>
      </c>
      <c r="E62">
        <v>0.91142177581787109</v>
      </c>
      <c r="F62">
        <v>18415.348666887701</v>
      </c>
      <c r="G62">
        <v>17732.791420119425</v>
      </c>
      <c r="H62">
        <v>-4967.2099788091873</v>
      </c>
      <c r="I62">
        <v>-3.204070330328109E-4</v>
      </c>
      <c r="L62" s="17"/>
      <c r="M62" s="17"/>
      <c r="N62" s="17"/>
      <c r="O62" s="17"/>
      <c r="P62" s="7"/>
      <c r="Q62" s="17"/>
      <c r="R62" s="7"/>
      <c r="S62" s="17"/>
      <c r="T62" s="17"/>
      <c r="U62" s="7"/>
    </row>
    <row r="63" spans="2:21" x14ac:dyDescent="0.3">
      <c r="E63" s="38"/>
      <c r="G63" s="39"/>
      <c r="H63" s="39"/>
    </row>
    <row r="64" spans="2:21" ht="15" thickBot="1" x14ac:dyDescent="0.35">
      <c r="E64" s="38"/>
      <c r="G64" s="39"/>
      <c r="H64" s="39"/>
      <c r="L64" s="30" t="s">
        <v>29</v>
      </c>
      <c r="M64" s="18"/>
      <c r="N64" s="18"/>
      <c r="O64" s="18"/>
      <c r="P64" s="18"/>
      <c r="Q64" s="18"/>
      <c r="R64" s="18"/>
      <c r="S64" s="18"/>
      <c r="T64" s="18"/>
      <c r="U64" s="18"/>
    </row>
    <row r="65" spans="5:12" x14ac:dyDescent="0.3">
      <c r="E65" s="38"/>
      <c r="G65" s="39"/>
      <c r="H65" s="39"/>
    </row>
    <row r="66" spans="5:12" x14ac:dyDescent="0.3">
      <c r="E66" s="38"/>
      <c r="G66" s="39"/>
      <c r="H66" s="39"/>
      <c r="L66" s="29" t="s">
        <v>30</v>
      </c>
    </row>
    <row r="67" spans="5:12" x14ac:dyDescent="0.3">
      <c r="E67" s="38"/>
      <c r="G67" s="39"/>
      <c r="H67" s="39"/>
    </row>
    <row r="68" spans="5:12" x14ac:dyDescent="0.3">
      <c r="E68" s="38"/>
      <c r="G68" s="39"/>
      <c r="H68" s="39"/>
    </row>
    <row r="69" spans="5:12" x14ac:dyDescent="0.3">
      <c r="E69" s="38"/>
      <c r="G69" s="39"/>
      <c r="H69" s="39"/>
    </row>
    <row r="70" spans="5:12" x14ac:dyDescent="0.3">
      <c r="E70" s="38"/>
      <c r="G70" s="39"/>
      <c r="H70" s="39"/>
    </row>
    <row r="71" spans="5:12" x14ac:dyDescent="0.3">
      <c r="E71" s="38"/>
      <c r="G71" s="39"/>
      <c r="H71" s="39"/>
    </row>
    <row r="72" spans="5:12" x14ac:dyDescent="0.3">
      <c r="E72" s="38"/>
      <c r="G72" s="39"/>
      <c r="H72" s="39"/>
    </row>
    <row r="73" spans="5:12" x14ac:dyDescent="0.3">
      <c r="E73" s="38"/>
      <c r="G73" s="39"/>
      <c r="H73" s="39"/>
    </row>
    <row r="74" spans="5:12" x14ac:dyDescent="0.3">
      <c r="E74" s="38"/>
      <c r="G74" s="39"/>
      <c r="H74" s="39"/>
    </row>
    <row r="75" spans="5:12" x14ac:dyDescent="0.3">
      <c r="E75" s="38"/>
      <c r="G75" s="39"/>
      <c r="H75" s="39"/>
    </row>
    <row r="76" spans="5:12" x14ac:dyDescent="0.3">
      <c r="E76" s="38"/>
      <c r="G76" s="39"/>
      <c r="H76" s="39"/>
    </row>
    <row r="77" spans="5:12" x14ac:dyDescent="0.3">
      <c r="E77" s="38"/>
      <c r="G77" s="39"/>
      <c r="H77" s="39"/>
    </row>
    <row r="78" spans="5:12" x14ac:dyDescent="0.3">
      <c r="E78" s="38"/>
      <c r="G78" s="39"/>
      <c r="H78" s="39"/>
    </row>
    <row r="79" spans="5:12" x14ac:dyDescent="0.3">
      <c r="E79" s="38"/>
      <c r="G79" s="39"/>
      <c r="H79" s="39"/>
    </row>
    <row r="80" spans="5:12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W482"/>
  <sheetViews>
    <sheetView zoomScale="82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6" width="11.44140625" customWidth="1"/>
  </cols>
  <sheetData>
    <row r="1" spans="2:10" x14ac:dyDescent="0.3">
      <c r="B1" s="2"/>
      <c r="C1" s="2"/>
      <c r="D1" s="2"/>
      <c r="E1" s="2"/>
      <c r="F1" s="2"/>
      <c r="G1" s="2"/>
      <c r="H1" s="2"/>
      <c r="I1" s="2"/>
      <c r="J1" s="2"/>
    </row>
    <row r="2" spans="2:10" x14ac:dyDescent="0.3">
      <c r="B2" s="2"/>
      <c r="C2" s="2"/>
      <c r="D2" s="2"/>
      <c r="E2" s="2"/>
      <c r="F2" s="2"/>
      <c r="G2" s="2"/>
      <c r="H2" s="2"/>
      <c r="I2" s="2"/>
      <c r="J2" s="2"/>
    </row>
    <row r="3" spans="2:10" x14ac:dyDescent="0.3">
      <c r="B3" s="2"/>
      <c r="C3" s="2"/>
      <c r="D3" s="78" t="s">
        <v>4</v>
      </c>
      <c r="E3" s="78"/>
      <c r="F3" s="78"/>
      <c r="G3" s="78"/>
      <c r="H3" s="2"/>
      <c r="I3" s="2"/>
      <c r="J3" s="2"/>
    </row>
    <row r="4" spans="2:10" x14ac:dyDescent="0.3">
      <c r="B4" s="2"/>
      <c r="C4" s="2"/>
      <c r="D4" s="78"/>
      <c r="E4" s="78"/>
      <c r="F4" s="78"/>
      <c r="G4" s="78"/>
      <c r="H4" s="2"/>
      <c r="I4" s="2"/>
      <c r="J4" s="2"/>
    </row>
    <row r="5" spans="2:10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</row>
    <row r="6" spans="2:10" ht="5.25" customHeight="1" x14ac:dyDescent="0.3">
      <c r="B6" s="3"/>
      <c r="C6" s="3"/>
      <c r="D6" s="3"/>
      <c r="E6" s="3"/>
      <c r="F6" s="3"/>
      <c r="G6" s="3"/>
      <c r="H6" s="3"/>
      <c r="I6" s="3"/>
      <c r="J6" s="3"/>
    </row>
    <row r="7" spans="2:10" ht="5.25" customHeight="1" x14ac:dyDescent="0.3">
      <c r="B7" s="2"/>
      <c r="C7" s="2"/>
      <c r="D7" s="2"/>
      <c r="E7" s="2"/>
      <c r="F7" s="2"/>
      <c r="G7" s="2"/>
      <c r="H7" s="2"/>
      <c r="I7" s="2"/>
      <c r="J7" s="2"/>
    </row>
    <row r="8" spans="2:10" x14ac:dyDescent="0.3">
      <c r="B8" s="1" t="s">
        <v>0</v>
      </c>
      <c r="C8">
        <v>6</v>
      </c>
      <c r="H8" s="1" t="s">
        <v>2</v>
      </c>
      <c r="I8" t="str">
        <f>Description!I8</f>
        <v>Ailin Prado Falla</v>
      </c>
    </row>
    <row r="9" spans="2:10" x14ac:dyDescent="0.3">
      <c r="B9" s="1" t="s">
        <v>1</v>
      </c>
      <c r="C9" t="s">
        <v>176</v>
      </c>
      <c r="H9" s="1" t="s">
        <v>3</v>
      </c>
      <c r="I9" s="35">
        <v>45506</v>
      </c>
    </row>
    <row r="10" spans="2:10" ht="15" thickBot="1" x14ac:dyDescent="0.35"/>
    <row r="11" spans="2:10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10" x14ac:dyDescent="0.3">
      <c r="B12" s="6"/>
    </row>
    <row r="13" spans="2:10" x14ac:dyDescent="0.3">
      <c r="B13" s="6" t="s">
        <v>175</v>
      </c>
    </row>
    <row r="14" spans="2:10" x14ac:dyDescent="0.3">
      <c r="B14" s="6"/>
    </row>
    <row r="15" spans="2:10" x14ac:dyDescent="0.3">
      <c r="B15" s="6"/>
    </row>
    <row r="16" spans="2:10" x14ac:dyDescent="0.3">
      <c r="B16" s="6"/>
    </row>
    <row r="17" spans="2:23" x14ac:dyDescent="0.3">
      <c r="B17" s="6"/>
    </row>
    <row r="18" spans="2:23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3" ht="15" thickBot="1" x14ac:dyDescent="0.35">
      <c r="B20" s="1" t="s">
        <v>18</v>
      </c>
      <c r="N20" s="1" t="s">
        <v>28</v>
      </c>
    </row>
    <row r="21" spans="2:23" x14ac:dyDescent="0.3">
      <c r="B21" s="75" t="s">
        <v>5</v>
      </c>
      <c r="C21" s="75"/>
      <c r="D21" s="76"/>
      <c r="E21" s="76"/>
      <c r="F21" s="76"/>
      <c r="G21" s="76"/>
      <c r="H21" s="76"/>
      <c r="I21" s="76"/>
      <c r="J21" s="37"/>
      <c r="K21" s="36"/>
      <c r="L21" s="36"/>
      <c r="N21" s="45" t="s">
        <v>5</v>
      </c>
      <c r="O21" s="45" t="s">
        <v>6</v>
      </c>
      <c r="P21" s="46"/>
      <c r="Q21" s="46"/>
      <c r="R21" s="46"/>
      <c r="S21" s="46"/>
      <c r="T21" s="46"/>
      <c r="U21" s="46"/>
      <c r="V21" s="46"/>
      <c r="W21" s="19"/>
    </row>
    <row r="22" spans="2:23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J22" s="37"/>
      <c r="K22" s="37"/>
      <c r="L22" s="37"/>
      <c r="N22" s="47"/>
      <c r="O22" s="26" t="s">
        <v>19</v>
      </c>
      <c r="P22" s="27" t="s">
        <v>20</v>
      </c>
      <c r="Q22" s="27" t="s">
        <v>21</v>
      </c>
      <c r="R22" s="27" t="s">
        <v>22</v>
      </c>
      <c r="S22" s="27" t="s">
        <v>23</v>
      </c>
      <c r="T22" s="27" t="s">
        <v>24</v>
      </c>
      <c r="U22" s="27" t="s">
        <v>25</v>
      </c>
      <c r="V22" s="27" t="s">
        <v>26</v>
      </c>
      <c r="W22" s="28" t="s">
        <v>27</v>
      </c>
    </row>
    <row r="23" spans="2:23" x14ac:dyDescent="0.3">
      <c r="B23" s="35">
        <v>45506</v>
      </c>
      <c r="C23">
        <v>50000</v>
      </c>
      <c r="D23">
        <v>65.218684568912835</v>
      </c>
      <c r="E23">
        <v>3.204345703125</v>
      </c>
      <c r="F23">
        <v>3823.3277941001475</v>
      </c>
      <c r="G23">
        <v>1602.5708893693068</v>
      </c>
      <c r="H23">
        <v>3471.2536590812215</v>
      </c>
      <c r="I23">
        <v>9.1698826258649612E-10</v>
      </c>
      <c r="N23" s="12"/>
      <c r="O23" s="17"/>
      <c r="P23" s="17"/>
      <c r="Q23" s="17"/>
      <c r="R23" s="7"/>
      <c r="S23" s="17"/>
      <c r="T23" s="7"/>
      <c r="U23" s="17"/>
      <c r="V23" s="17"/>
      <c r="W23" s="7"/>
    </row>
    <row r="24" spans="2:23" x14ac:dyDescent="0.3">
      <c r="B24" s="35">
        <v>45506</v>
      </c>
      <c r="C24">
        <v>35714.28515625</v>
      </c>
      <c r="D24">
        <v>1.7512644761861371</v>
      </c>
      <c r="E24">
        <v>3.204345703125</v>
      </c>
      <c r="F24">
        <v>1923.8042171216853</v>
      </c>
      <c r="G24">
        <v>1922.9056401657369</v>
      </c>
      <c r="H24">
        <v>58.792557641063993</v>
      </c>
      <c r="I24">
        <v>7.5797663088751275E-8</v>
      </c>
      <c r="N24" s="17"/>
      <c r="O24" s="17"/>
      <c r="P24" s="17"/>
      <c r="Q24" s="17"/>
      <c r="R24" s="7"/>
      <c r="S24" s="17"/>
      <c r="T24" s="7"/>
      <c r="U24" s="17"/>
      <c r="V24" s="17"/>
      <c r="W24" s="7"/>
    </row>
    <row r="25" spans="2:23" x14ac:dyDescent="0.3">
      <c r="B25" s="35">
        <v>45506</v>
      </c>
      <c r="C25">
        <v>25641.025390625</v>
      </c>
      <c r="D25">
        <v>-4.055513904394652</v>
      </c>
      <c r="E25">
        <v>3.204345703125</v>
      </c>
      <c r="F25">
        <v>2368.3981361550459</v>
      </c>
      <c r="G25">
        <v>2362.4676552703572</v>
      </c>
      <c r="H25">
        <v>-167.50017654938654</v>
      </c>
      <c r="I25">
        <v>-3.7056933127288122E-8</v>
      </c>
      <c r="N25" s="17"/>
      <c r="O25" s="17"/>
      <c r="P25" s="17"/>
      <c r="Q25" s="17"/>
      <c r="R25" s="7"/>
      <c r="S25" s="17"/>
      <c r="T25" s="7"/>
      <c r="U25" s="17"/>
      <c r="V25" s="17"/>
      <c r="W25" s="7"/>
    </row>
    <row r="26" spans="2:23" x14ac:dyDescent="0.3">
      <c r="B26" s="35">
        <v>45506</v>
      </c>
      <c r="C26">
        <v>18390.8046875</v>
      </c>
      <c r="D26">
        <v>20.495000572642514</v>
      </c>
      <c r="E26">
        <v>30.258655548095703</v>
      </c>
      <c r="F26">
        <v>1353.358761803076</v>
      </c>
      <c r="G26">
        <v>1267.6948651772539</v>
      </c>
      <c r="H26">
        <v>473.84561510304121</v>
      </c>
      <c r="I26">
        <v>1.8263437947998778E-8</v>
      </c>
      <c r="N26" s="17"/>
      <c r="O26" s="17"/>
      <c r="P26" s="17"/>
      <c r="Q26" s="17"/>
      <c r="R26" s="7"/>
      <c r="S26" s="17"/>
      <c r="T26" s="7"/>
      <c r="U26" s="17"/>
      <c r="V26" s="17"/>
      <c r="W26" s="7"/>
    </row>
    <row r="27" spans="2:23" x14ac:dyDescent="0.3">
      <c r="B27" s="35">
        <v>45506</v>
      </c>
      <c r="C27">
        <v>13136.2890625</v>
      </c>
      <c r="D27">
        <v>42.927891581194267</v>
      </c>
      <c r="E27">
        <v>24.857044219970703</v>
      </c>
      <c r="F27">
        <v>1860.1395848279872</v>
      </c>
      <c r="G27">
        <v>1362.0154786792548</v>
      </c>
      <c r="H27">
        <v>1266.8990136874195</v>
      </c>
      <c r="I27">
        <v>9.5632484142901646E-9</v>
      </c>
      <c r="N27" s="17"/>
      <c r="O27" s="17"/>
      <c r="P27" s="17"/>
      <c r="Q27" s="17"/>
      <c r="R27" s="7"/>
      <c r="S27" s="17"/>
      <c r="T27" s="7"/>
      <c r="U27" s="17"/>
      <c r="V27" s="17"/>
      <c r="W27" s="7"/>
    </row>
    <row r="28" spans="2:23" x14ac:dyDescent="0.3">
      <c r="B28" s="35">
        <v>45506</v>
      </c>
      <c r="C28">
        <v>9302.326171875</v>
      </c>
      <c r="D28">
        <v>47.525612259474542</v>
      </c>
      <c r="E28">
        <v>37.491321563720703</v>
      </c>
      <c r="F28">
        <v>1845.6488696411373</v>
      </c>
      <c r="G28">
        <v>1246.2938961002594</v>
      </c>
      <c r="H28">
        <v>1361.3123354141926</v>
      </c>
      <c r="I28">
        <v>1.2568133595250757E-8</v>
      </c>
      <c r="N28" s="17"/>
      <c r="O28" s="17"/>
      <c r="P28" s="17"/>
      <c r="Q28" s="17"/>
      <c r="R28" s="7"/>
      <c r="S28" s="17"/>
      <c r="T28" s="7"/>
      <c r="U28" s="17"/>
      <c r="V28" s="17"/>
      <c r="W28" s="7"/>
    </row>
    <row r="29" spans="2:23" x14ac:dyDescent="0.3">
      <c r="B29" s="35">
        <v>45506</v>
      </c>
      <c r="C29">
        <v>6644.5185546875</v>
      </c>
      <c r="D29">
        <v>48.908973194196889</v>
      </c>
      <c r="E29">
        <v>39.047718048095703</v>
      </c>
      <c r="F29">
        <v>2615.0400342007315</v>
      </c>
      <c r="G29">
        <v>1718.7539452279836</v>
      </c>
      <c r="H29">
        <v>1970.8676404659459</v>
      </c>
      <c r="I29">
        <v>1.2153438123394463E-8</v>
      </c>
      <c r="N29" s="17"/>
      <c r="O29" s="17"/>
      <c r="P29" s="17"/>
      <c r="Q29" s="17"/>
      <c r="R29" s="7"/>
      <c r="S29" s="17"/>
      <c r="T29" s="7"/>
      <c r="U29" s="17"/>
      <c r="V29" s="17"/>
      <c r="W29" s="7"/>
    </row>
    <row r="30" spans="2:23" x14ac:dyDescent="0.3">
      <c r="B30" s="35">
        <v>45506</v>
      </c>
      <c r="C30">
        <v>4761.90478515625</v>
      </c>
      <c r="D30">
        <v>44.758670752838064</v>
      </c>
      <c r="E30">
        <v>58.457374572753906</v>
      </c>
      <c r="F30">
        <v>2285.8006842819514</v>
      </c>
      <c r="G30">
        <v>1623.09866796603</v>
      </c>
      <c r="H30">
        <v>1609.4829860271082</v>
      </c>
      <c r="I30">
        <v>2.0766008821629825E-8</v>
      </c>
      <c r="N30" s="17"/>
      <c r="O30" s="17"/>
      <c r="P30" s="17"/>
      <c r="Q30" s="17"/>
      <c r="R30" s="7"/>
      <c r="S30" s="17"/>
      <c r="T30" s="7"/>
      <c r="U30" s="17"/>
      <c r="V30" s="17"/>
      <c r="W30" s="7"/>
    </row>
    <row r="31" spans="2:23" x14ac:dyDescent="0.3">
      <c r="B31" s="35">
        <v>45506</v>
      </c>
      <c r="C31">
        <v>3401.360595703125</v>
      </c>
      <c r="D31">
        <v>39.138032686453293</v>
      </c>
      <c r="E31">
        <v>66.527816772460938</v>
      </c>
      <c r="F31">
        <v>2615.4915528767083</v>
      </c>
      <c r="G31">
        <v>2028.6474262941069</v>
      </c>
      <c r="H31">
        <v>1650.8742177887784</v>
      </c>
      <c r="I31">
        <v>2.8343499496539725E-8</v>
      </c>
      <c r="N31" s="17"/>
      <c r="O31" s="17"/>
      <c r="P31" s="17"/>
      <c r="Q31" s="17"/>
      <c r="R31" s="7"/>
      <c r="S31" s="17"/>
      <c r="T31" s="7"/>
      <c r="U31" s="17"/>
      <c r="V31" s="17"/>
      <c r="W31" s="7"/>
    </row>
    <row r="32" spans="2:23" x14ac:dyDescent="0.3">
      <c r="B32" s="35">
        <v>45506</v>
      </c>
      <c r="C32">
        <v>2433.830078125</v>
      </c>
      <c r="D32">
        <v>32.118973090633148</v>
      </c>
      <c r="E32">
        <v>78.173492431640625</v>
      </c>
      <c r="F32">
        <v>2628.5719239207247</v>
      </c>
      <c r="G32">
        <v>2226.2582297814997</v>
      </c>
      <c r="H32">
        <v>1397.5566727522869</v>
      </c>
      <c r="I32">
        <v>4.6790797737422632E-8</v>
      </c>
      <c r="N32" s="17"/>
      <c r="O32" s="17"/>
      <c r="P32" s="17"/>
      <c r="Q32" s="17"/>
      <c r="R32" s="7"/>
      <c r="S32" s="17"/>
      <c r="T32" s="7"/>
      <c r="U32" s="17"/>
      <c r="V32" s="17"/>
      <c r="W32" s="7"/>
    </row>
    <row r="33" spans="2:23" x14ac:dyDescent="0.3">
      <c r="B33" s="35">
        <v>45506</v>
      </c>
      <c r="C33">
        <v>1732.726806640625</v>
      </c>
      <c r="D33">
        <v>25.536823366967706</v>
      </c>
      <c r="E33">
        <v>73.751426696777344</v>
      </c>
      <c r="F33">
        <v>2981.3635007554949</v>
      </c>
      <c r="G33">
        <v>2690.109369594601</v>
      </c>
      <c r="H33">
        <v>1285.2392396967964</v>
      </c>
      <c r="I33">
        <v>7.1467083735655484E-8</v>
      </c>
      <c r="N33" s="17"/>
      <c r="O33" s="17"/>
      <c r="P33" s="17"/>
      <c r="Q33" s="17"/>
      <c r="R33" s="7"/>
      <c r="S33" s="17"/>
      <c r="T33" s="7"/>
      <c r="U33" s="17"/>
      <c r="V33" s="17"/>
      <c r="W33" s="7"/>
    </row>
    <row r="34" spans="2:23" x14ac:dyDescent="0.3">
      <c r="B34" s="35">
        <v>45506</v>
      </c>
      <c r="C34">
        <v>1238.39013671875</v>
      </c>
      <c r="D34">
        <v>19.791126435618565</v>
      </c>
      <c r="E34">
        <v>79.143974304199219</v>
      </c>
      <c r="F34">
        <v>2914.942254384132</v>
      </c>
      <c r="G34">
        <v>2742.7659986147028</v>
      </c>
      <c r="H34">
        <v>986.97670855858428</v>
      </c>
      <c r="I34">
        <v>1.3021341930634158E-7</v>
      </c>
      <c r="N34" s="17"/>
      <c r="O34" s="17"/>
      <c r="P34" s="17"/>
      <c r="Q34" s="17"/>
      <c r="R34" s="7"/>
      <c r="S34" s="17"/>
      <c r="T34" s="7"/>
      <c r="U34" s="17"/>
      <c r="V34" s="17"/>
      <c r="W34" s="7"/>
    </row>
    <row r="35" spans="2:23" x14ac:dyDescent="0.3">
      <c r="B35" s="35">
        <v>45506</v>
      </c>
      <c r="C35">
        <v>887.11468505859375</v>
      </c>
      <c r="D35">
        <v>15.183811521208456</v>
      </c>
      <c r="E35">
        <v>84.335090637207031</v>
      </c>
      <c r="F35">
        <v>2943.2088244776232</v>
      </c>
      <c r="G35">
        <v>2840.4629804287119</v>
      </c>
      <c r="H35">
        <v>770.87498422052272</v>
      </c>
      <c r="I35">
        <v>2.3273216554946473E-7</v>
      </c>
      <c r="N35" s="17"/>
      <c r="O35" s="17"/>
      <c r="P35" s="17"/>
      <c r="Q35" s="17"/>
      <c r="R35" s="7"/>
      <c r="S35" s="17"/>
      <c r="T35" s="7"/>
      <c r="U35" s="17"/>
      <c r="V35" s="17"/>
      <c r="W35" s="7"/>
    </row>
    <row r="36" spans="2:23" x14ac:dyDescent="0.3">
      <c r="B36" s="35">
        <v>45506</v>
      </c>
      <c r="C36">
        <v>631.1636962890625</v>
      </c>
      <c r="D36">
        <v>11.596726450898096</v>
      </c>
      <c r="E36">
        <v>87.951469421386719</v>
      </c>
      <c r="F36">
        <v>2878.915323393584</v>
      </c>
      <c r="G36">
        <v>2820.1472660976942</v>
      </c>
      <c r="H36">
        <v>578.72518244161927</v>
      </c>
      <c r="I36">
        <v>4.3571823954638268E-7</v>
      </c>
      <c r="N36" s="17"/>
      <c r="O36" s="17"/>
      <c r="P36" s="17"/>
      <c r="Q36" s="17"/>
      <c r="R36" s="7"/>
      <c r="S36" s="17"/>
      <c r="T36" s="7"/>
      <c r="U36" s="17"/>
      <c r="V36" s="17"/>
      <c r="W36" s="7"/>
    </row>
    <row r="37" spans="2:23" x14ac:dyDescent="0.3">
      <c r="B37" s="35">
        <v>45506</v>
      </c>
      <c r="C37">
        <v>451.92633056640625</v>
      </c>
      <c r="D37">
        <v>8.6425143496407433</v>
      </c>
      <c r="E37">
        <v>84.829475402832031</v>
      </c>
      <c r="F37">
        <v>3045.5256629103524</v>
      </c>
      <c r="G37">
        <v>3010.9441799005217</v>
      </c>
      <c r="H37">
        <v>457.64801864393166</v>
      </c>
      <c r="I37">
        <v>7.6952175082054635E-7</v>
      </c>
      <c r="N37" s="17"/>
      <c r="O37" s="17"/>
      <c r="P37" s="17"/>
      <c r="Q37" s="17"/>
      <c r="R37" s="7"/>
      <c r="S37" s="17"/>
      <c r="T37" s="7"/>
      <c r="U37" s="17"/>
      <c r="V37" s="17"/>
      <c r="W37" s="7"/>
    </row>
    <row r="38" spans="2:23" x14ac:dyDescent="0.3">
      <c r="B38" s="35">
        <v>45506</v>
      </c>
      <c r="C38">
        <v>321.75030517578125</v>
      </c>
      <c r="D38">
        <v>6.5325027780204792</v>
      </c>
      <c r="E38">
        <v>93.765167236328125</v>
      </c>
      <c r="F38">
        <v>2872.3997590088638</v>
      </c>
      <c r="G38">
        <v>2853.7506399093713</v>
      </c>
      <c r="H38">
        <v>326.78381350830625</v>
      </c>
      <c r="I38">
        <v>1.5137028462349474E-6</v>
      </c>
      <c r="N38" s="17"/>
      <c r="O38" s="17"/>
      <c r="P38" s="17"/>
      <c r="Q38" s="17"/>
      <c r="R38" s="7"/>
      <c r="S38" s="17"/>
      <c r="T38" s="7"/>
      <c r="U38" s="17"/>
      <c r="V38" s="17"/>
      <c r="W38" s="7"/>
    </row>
    <row r="39" spans="2:23" x14ac:dyDescent="0.3">
      <c r="B39" s="35">
        <v>45506</v>
      </c>
      <c r="C39">
        <v>230.043701171875</v>
      </c>
      <c r="D39">
        <v>5.0020633149717959</v>
      </c>
      <c r="E39">
        <v>99.121070861816406</v>
      </c>
      <c r="F39">
        <v>2760.5466634244744</v>
      </c>
      <c r="G39">
        <v>2750.0332838448298</v>
      </c>
      <c r="H39">
        <v>240.69652820433595</v>
      </c>
      <c r="I39">
        <v>2.8743520491680407E-6</v>
      </c>
      <c r="N39" s="17"/>
      <c r="O39" s="17"/>
      <c r="P39" s="17"/>
      <c r="Q39" s="17"/>
      <c r="R39" s="7"/>
      <c r="S39" s="17"/>
      <c r="T39" s="7"/>
      <c r="U39" s="17"/>
      <c r="V39" s="17"/>
      <c r="W39" s="7"/>
    </row>
    <row r="40" spans="2:23" x14ac:dyDescent="0.3">
      <c r="B40" s="35">
        <v>45506</v>
      </c>
      <c r="C40">
        <v>164.61921691894531</v>
      </c>
      <c r="D40">
        <v>-5.3443877771121748</v>
      </c>
      <c r="E40">
        <v>105.04464721679688</v>
      </c>
      <c r="F40">
        <v>2788.860468961258</v>
      </c>
      <c r="G40">
        <v>2776.7368426675926</v>
      </c>
      <c r="H40">
        <v>-259.75993129660606</v>
      </c>
      <c r="I40">
        <v>-3.7219234742192525E-6</v>
      </c>
      <c r="N40" s="17"/>
      <c r="O40" s="17"/>
      <c r="P40" s="17"/>
      <c r="Q40" s="17"/>
      <c r="R40" s="7"/>
      <c r="S40" s="17"/>
      <c r="T40" s="7"/>
      <c r="U40" s="17"/>
      <c r="V40" s="17"/>
      <c r="W40" s="7"/>
    </row>
    <row r="41" spans="2:23" x14ac:dyDescent="0.3">
      <c r="B41" s="35">
        <v>45506</v>
      </c>
      <c r="C41">
        <v>117.70071411132813</v>
      </c>
      <c r="D41">
        <v>-5.2872875103523551</v>
      </c>
      <c r="E41">
        <v>101.4190673828125</v>
      </c>
      <c r="F41">
        <v>2770.5303227781496</v>
      </c>
      <c r="G41">
        <v>2758.7421827596536</v>
      </c>
      <c r="H41">
        <v>-255.30342437127706</v>
      </c>
      <c r="I41">
        <v>-5.2964441103151767E-6</v>
      </c>
      <c r="N41" s="17"/>
      <c r="O41" s="17"/>
      <c r="P41" s="17"/>
      <c r="Q41" s="17"/>
      <c r="R41" s="7"/>
      <c r="S41" s="17"/>
      <c r="T41" s="7"/>
      <c r="U41" s="17"/>
      <c r="V41" s="17"/>
      <c r="W41" s="7"/>
    </row>
    <row r="42" spans="2:23" x14ac:dyDescent="0.3">
      <c r="B42" s="35">
        <v>45506</v>
      </c>
      <c r="C42">
        <v>84.042442321777344</v>
      </c>
      <c r="D42">
        <v>-3.8346431217140418</v>
      </c>
      <c r="E42">
        <v>132.57493591308594</v>
      </c>
      <c r="F42">
        <v>2426.3010295569597</v>
      </c>
      <c r="G42">
        <v>2420.8690614645766</v>
      </c>
      <c r="H42">
        <v>-162.26420823084152</v>
      </c>
      <c r="I42">
        <v>-1.1670749080979588E-5</v>
      </c>
      <c r="N42" s="17"/>
      <c r="O42" s="17"/>
      <c r="P42" s="17"/>
      <c r="Q42" s="17"/>
      <c r="R42" s="7"/>
      <c r="S42" s="17"/>
      <c r="T42" s="7"/>
      <c r="U42" s="17"/>
      <c r="V42" s="17"/>
      <c r="W42" s="7"/>
    </row>
    <row r="43" spans="2:23" x14ac:dyDescent="0.3">
      <c r="B43" s="35">
        <v>45506</v>
      </c>
      <c r="C43">
        <v>59.955184936523438</v>
      </c>
      <c r="D43">
        <v>-3.0079810275613141</v>
      </c>
      <c r="E43">
        <v>124.71046447753906</v>
      </c>
      <c r="F43">
        <v>2420.2918345491462</v>
      </c>
      <c r="G43">
        <v>2416.9572409721536</v>
      </c>
      <c r="H43">
        <v>-127.00495934232684</v>
      </c>
      <c r="I43">
        <v>-2.0901271417709372E-5</v>
      </c>
      <c r="N43" s="17"/>
      <c r="O43" s="17"/>
      <c r="P43" s="17"/>
      <c r="Q43" s="17"/>
      <c r="R43" s="7"/>
      <c r="S43" s="17"/>
      <c r="T43" s="7"/>
      <c r="U43" s="17"/>
      <c r="V43" s="17"/>
      <c r="W43" s="7"/>
    </row>
    <row r="44" spans="2:23" x14ac:dyDescent="0.3">
      <c r="B44" s="35">
        <v>45506</v>
      </c>
      <c r="C44">
        <v>42.691257476806641</v>
      </c>
      <c r="D44">
        <v>-4.0418291722032142</v>
      </c>
      <c r="E44">
        <v>93.371490478515625</v>
      </c>
      <c r="F44">
        <v>2640.4731342151595</v>
      </c>
      <c r="G44">
        <v>2633.9059032052255</v>
      </c>
      <c r="H44">
        <v>-186.11304514378662</v>
      </c>
      <c r="I44">
        <v>-2.003108018394939E-5</v>
      </c>
      <c r="N44" s="17"/>
      <c r="O44" s="17"/>
      <c r="P44" s="17"/>
      <c r="Q44" s="17"/>
      <c r="R44" s="7"/>
      <c r="S44" s="17"/>
      <c r="T44" s="7"/>
      <c r="U44" s="17"/>
      <c r="V44" s="17"/>
      <c r="W44" s="7"/>
    </row>
    <row r="45" spans="2:23" x14ac:dyDescent="0.3">
      <c r="B45" s="35">
        <v>45506</v>
      </c>
      <c r="C45">
        <v>30.517578125</v>
      </c>
      <c r="D45">
        <v>-4.9238256392209312</v>
      </c>
      <c r="E45">
        <v>114.26415252685547</v>
      </c>
      <c r="F45">
        <v>2346.0317773722422</v>
      </c>
      <c r="G45">
        <v>2337.3741943202062</v>
      </c>
      <c r="H45">
        <v>-201.36279737411419</v>
      </c>
      <c r="I45">
        <v>-2.5899467246404349E-5</v>
      </c>
      <c r="N45" s="17"/>
      <c r="O45" s="17"/>
      <c r="P45" s="17"/>
      <c r="Q45" s="17"/>
      <c r="R45" s="7"/>
      <c r="S45" s="17"/>
      <c r="T45" s="7"/>
      <c r="U45" s="17"/>
      <c r="V45" s="17"/>
      <c r="W45" s="7"/>
    </row>
    <row r="46" spans="2:23" x14ac:dyDescent="0.3">
      <c r="B46" s="35">
        <v>45506</v>
      </c>
      <c r="C46">
        <v>21.822626113891602</v>
      </c>
      <c r="D46">
        <v>-3.1257872807957061</v>
      </c>
      <c r="E46">
        <v>99.8077392578125</v>
      </c>
      <c r="F46">
        <v>2458.9390112477245</v>
      </c>
      <c r="G46">
        <v>2455.2806750170644</v>
      </c>
      <c r="H46">
        <v>-134.08157190189917</v>
      </c>
      <c r="I46">
        <v>-5.4393127033865949E-5</v>
      </c>
      <c r="N46" s="17"/>
      <c r="O46" s="17"/>
      <c r="P46" s="17"/>
      <c r="Q46" s="17"/>
      <c r="R46" s="7"/>
      <c r="S46" s="17"/>
      <c r="T46" s="7"/>
      <c r="U46" s="17"/>
      <c r="V46" s="17"/>
      <c r="W46" s="7"/>
    </row>
    <row r="47" spans="2:23" x14ac:dyDescent="0.3">
      <c r="B47" s="35">
        <v>45506</v>
      </c>
      <c r="C47">
        <v>15.562748908996582</v>
      </c>
      <c r="D47">
        <v>-3.0768585262480688</v>
      </c>
      <c r="E47">
        <v>99.249267578125</v>
      </c>
      <c r="F47">
        <v>2516.1593679908851</v>
      </c>
      <c r="G47">
        <v>2512.5321507394492</v>
      </c>
      <c r="H47">
        <v>-135.05612399624533</v>
      </c>
      <c r="I47">
        <v>-7.5721557698603257E-5</v>
      </c>
      <c r="N47" s="17"/>
      <c r="O47" s="17"/>
      <c r="P47" s="17"/>
      <c r="Q47" s="17"/>
      <c r="R47" s="7"/>
      <c r="S47" s="17"/>
      <c r="T47" s="7"/>
      <c r="U47" s="17"/>
      <c r="V47" s="17"/>
      <c r="W47" s="7"/>
    </row>
    <row r="48" spans="2:23" x14ac:dyDescent="0.3">
      <c r="B48" s="35">
        <v>45506</v>
      </c>
      <c r="C48">
        <v>11.113086700439453</v>
      </c>
      <c r="D48">
        <v>-1.2279132687880998</v>
      </c>
      <c r="E48">
        <v>98.425270080566406</v>
      </c>
      <c r="F48">
        <v>2425.5063969301741</v>
      </c>
      <c r="G48">
        <v>2424.9494088179381</v>
      </c>
      <c r="H48">
        <v>-51.977362598806941</v>
      </c>
      <c r="I48">
        <v>-2.7553145781231212E-4</v>
      </c>
      <c r="N48" s="17"/>
      <c r="O48" s="17"/>
      <c r="P48" s="17"/>
      <c r="Q48" s="17"/>
      <c r="R48" s="7"/>
      <c r="S48" s="17"/>
      <c r="T48" s="7"/>
      <c r="U48" s="17"/>
      <c r="V48" s="17"/>
      <c r="W48" s="7"/>
    </row>
    <row r="49" spans="2:23" x14ac:dyDescent="0.3">
      <c r="B49" s="35">
        <v>45506</v>
      </c>
      <c r="C49">
        <v>7.9395327568054199</v>
      </c>
      <c r="D49">
        <v>-1.1925594295867024</v>
      </c>
      <c r="E49">
        <v>188.1116943359375</v>
      </c>
      <c r="F49">
        <v>1834.7117963844203</v>
      </c>
      <c r="G49">
        <v>1834.3143880460048</v>
      </c>
      <c r="H49">
        <v>-38.185096563424061</v>
      </c>
      <c r="I49">
        <v>-5.2496614122594053E-4</v>
      </c>
      <c r="N49" s="17"/>
      <c r="O49" s="17"/>
      <c r="P49" s="17"/>
      <c r="Q49" s="17"/>
      <c r="R49" s="7"/>
      <c r="S49" s="17"/>
      <c r="T49" s="7"/>
      <c r="U49" s="17"/>
      <c r="V49" s="17"/>
      <c r="W49" s="7"/>
    </row>
    <row r="50" spans="2:23" x14ac:dyDescent="0.3">
      <c r="B50" s="35">
        <v>45506</v>
      </c>
      <c r="C50">
        <v>5.6694483757019043</v>
      </c>
      <c r="D50">
        <v>-2.4253126839231203</v>
      </c>
      <c r="E50">
        <v>284.52734375</v>
      </c>
      <c r="F50">
        <v>1130.1597498691701</v>
      </c>
      <c r="G50">
        <v>1129.147389342259</v>
      </c>
      <c r="H50">
        <v>-47.825028655567188</v>
      </c>
      <c r="I50">
        <v>-5.8698105925629701E-4</v>
      </c>
      <c r="N50" s="17"/>
      <c r="O50" s="17"/>
      <c r="P50" s="17"/>
      <c r="Q50" s="17"/>
      <c r="R50" s="7"/>
      <c r="S50" s="17"/>
      <c r="T50" s="7"/>
      <c r="U50" s="17"/>
      <c r="V50" s="17"/>
      <c r="W50" s="7"/>
    </row>
    <row r="51" spans="2:23" x14ac:dyDescent="0.3">
      <c r="B51" s="35">
        <v>45506</v>
      </c>
      <c r="C51">
        <v>4.0500259399414063</v>
      </c>
      <c r="D51">
        <v>0.6390004378237526</v>
      </c>
      <c r="E51">
        <v>299.9359130859375</v>
      </c>
      <c r="F51">
        <v>909.98784521781954</v>
      </c>
      <c r="G51">
        <v>909.93125281407038</v>
      </c>
      <c r="H51">
        <v>10.148576076802962</v>
      </c>
      <c r="I51">
        <v>3.8721949581329278E-3</v>
      </c>
      <c r="N51" s="17"/>
      <c r="O51" s="17"/>
      <c r="P51" s="17"/>
      <c r="Q51" s="17"/>
      <c r="R51" s="7"/>
      <c r="S51" s="17"/>
      <c r="T51" s="7"/>
      <c r="U51" s="17"/>
      <c r="V51" s="17"/>
      <c r="W51" s="7"/>
    </row>
    <row r="52" spans="2:23" x14ac:dyDescent="0.3">
      <c r="B52" s="35">
        <v>45506</v>
      </c>
      <c r="C52">
        <v>2.8935184478759766</v>
      </c>
      <c r="D52">
        <v>-4.2323486285702741</v>
      </c>
      <c r="E52">
        <v>293.46304321289063</v>
      </c>
      <c r="F52">
        <v>884.38000953855817</v>
      </c>
      <c r="G52">
        <v>881.9682775841369</v>
      </c>
      <c r="H52">
        <v>-65.268358388203751</v>
      </c>
      <c r="I52">
        <v>-8.4273530135806215E-4</v>
      </c>
      <c r="N52" s="17"/>
      <c r="O52" s="17"/>
      <c r="P52" s="17"/>
      <c r="Q52" s="17"/>
      <c r="R52" s="7"/>
      <c r="S52" s="17"/>
      <c r="T52" s="7"/>
      <c r="U52" s="17"/>
      <c r="V52" s="17"/>
      <c r="W52" s="7"/>
    </row>
    <row r="53" spans="2:23" x14ac:dyDescent="0.3">
      <c r="B53" s="35">
        <v>45506</v>
      </c>
      <c r="C53">
        <v>2.0662522315979004</v>
      </c>
      <c r="D53">
        <v>-3.4834618458163304</v>
      </c>
      <c r="E53">
        <v>275.9945068359375</v>
      </c>
      <c r="F53">
        <v>1054.2999296711032</v>
      </c>
      <c r="G53">
        <v>1052.3519821497409</v>
      </c>
      <c r="H53">
        <v>-64.059717217641889</v>
      </c>
      <c r="I53">
        <v>-1.202407783286769E-3</v>
      </c>
      <c r="N53" s="17"/>
      <c r="O53" s="17"/>
      <c r="P53" s="17"/>
      <c r="Q53" s="17"/>
      <c r="R53" s="7"/>
      <c r="S53" s="17"/>
      <c r="T53" s="7"/>
      <c r="U53" s="17"/>
      <c r="V53" s="17"/>
      <c r="W53" s="7"/>
    </row>
    <row r="54" spans="2:23" x14ac:dyDescent="0.3">
      <c r="B54" s="35">
        <v>45506</v>
      </c>
      <c r="C54">
        <v>1.476006031036377</v>
      </c>
      <c r="D54">
        <v>-1.2430520334427229</v>
      </c>
      <c r="E54">
        <v>252.14466857910156</v>
      </c>
      <c r="F54">
        <v>1142.6085218736582</v>
      </c>
      <c r="G54">
        <v>1142.3396262214321</v>
      </c>
      <c r="H54">
        <v>-24.787348034524559</v>
      </c>
      <c r="I54">
        <v>-4.350126987651041E-3</v>
      </c>
      <c r="N54" s="17"/>
      <c r="O54" s="17"/>
      <c r="P54" s="17"/>
      <c r="Q54" s="17"/>
      <c r="R54" s="7"/>
      <c r="S54" s="17"/>
      <c r="T54" s="7"/>
      <c r="U54" s="17"/>
      <c r="V54" s="17"/>
      <c r="W54" s="7"/>
    </row>
    <row r="55" spans="2:23" x14ac:dyDescent="0.3">
      <c r="B55" s="35">
        <v>45506</v>
      </c>
      <c r="C55">
        <v>1.0541762113571167</v>
      </c>
      <c r="D55">
        <v>2.4628132931513589</v>
      </c>
      <c r="E55">
        <v>220.75991821289063</v>
      </c>
      <c r="F55">
        <v>1411.93838175772</v>
      </c>
      <c r="G55">
        <v>1410.6342045911447</v>
      </c>
      <c r="H55">
        <v>60.672355468674851</v>
      </c>
      <c r="I55">
        <v>2.488376344992908E-3</v>
      </c>
      <c r="N55" s="17"/>
      <c r="O55" s="17"/>
      <c r="P55" s="17"/>
      <c r="Q55" s="17"/>
      <c r="R55" s="7"/>
      <c r="S55" s="17"/>
      <c r="T55" s="7"/>
      <c r="U55" s="17"/>
      <c r="V55" s="17"/>
      <c r="W55" s="7"/>
    </row>
    <row r="56" spans="2:23" x14ac:dyDescent="0.3">
      <c r="B56" s="35">
        <v>45506</v>
      </c>
      <c r="C56">
        <v>0.75301206111907959</v>
      </c>
      <c r="D56">
        <v>0.44514912641047072</v>
      </c>
      <c r="E56">
        <v>242.12861633300781</v>
      </c>
      <c r="F56">
        <v>1332.1920634514072</v>
      </c>
      <c r="G56">
        <v>1332.1518565645511</v>
      </c>
      <c r="H56">
        <v>10.350119542204011</v>
      </c>
      <c r="I56">
        <v>2.0420803830912364E-2</v>
      </c>
      <c r="N56" s="17"/>
      <c r="O56" s="17"/>
      <c r="P56" s="17"/>
      <c r="Q56" s="17"/>
      <c r="R56" s="7"/>
      <c r="S56" s="17"/>
      <c r="T56" s="7"/>
      <c r="U56" s="17"/>
      <c r="V56" s="17"/>
      <c r="W56" s="7"/>
    </row>
    <row r="57" spans="2:23" x14ac:dyDescent="0.3">
      <c r="B57" s="35">
        <v>45506</v>
      </c>
      <c r="C57">
        <v>0.53782874345779419</v>
      </c>
      <c r="D57">
        <v>-8.8486137946158738</v>
      </c>
      <c r="E57">
        <v>226.96728515625</v>
      </c>
      <c r="F57">
        <v>1323.6556113273734</v>
      </c>
      <c r="G57">
        <v>1307.9017557441211</v>
      </c>
      <c r="H57">
        <v>-203.61035022780112</v>
      </c>
      <c r="I57">
        <v>-1.4533702697052749E-3</v>
      </c>
      <c r="N57" s="17"/>
      <c r="O57" s="17"/>
      <c r="P57" s="17"/>
      <c r="Q57" s="17"/>
      <c r="R57" s="7"/>
      <c r="S57" s="17"/>
      <c r="T57" s="7"/>
      <c r="U57" s="17"/>
      <c r="V57" s="17"/>
      <c r="W57" s="7"/>
    </row>
    <row r="58" spans="2:23" x14ac:dyDescent="0.3">
      <c r="B58" s="35">
        <v>45506</v>
      </c>
      <c r="C58">
        <v>0.38417091965675354</v>
      </c>
      <c r="D58">
        <v>0.63754388397558692</v>
      </c>
      <c r="E58">
        <v>236.17764282226563</v>
      </c>
      <c r="F58">
        <v>959.6694736906137</v>
      </c>
      <c r="G58">
        <v>959.61006334119122</v>
      </c>
      <c r="H58">
        <v>10.678252101089052</v>
      </c>
      <c r="I58">
        <v>3.8796761456594421E-2</v>
      </c>
      <c r="N58" s="17"/>
      <c r="O58" s="17"/>
      <c r="P58" s="17"/>
      <c r="Q58" s="17"/>
      <c r="R58" s="7"/>
      <c r="S58" s="17"/>
      <c r="T58" s="7"/>
      <c r="U58" s="17"/>
      <c r="V58" s="17"/>
      <c r="W58" s="7"/>
    </row>
    <row r="59" spans="2:23" x14ac:dyDescent="0.3">
      <c r="B59" s="35">
        <v>45506</v>
      </c>
      <c r="C59">
        <v>0.27440202236175537</v>
      </c>
      <c r="D59">
        <v>-7.9377317607516344</v>
      </c>
      <c r="E59">
        <v>233.89791870117188</v>
      </c>
      <c r="F59">
        <v>1201.8868953587796</v>
      </c>
      <c r="G59">
        <v>1190.3712988225479</v>
      </c>
      <c r="H59">
        <v>-165.97674588533806</v>
      </c>
      <c r="I59">
        <v>-3.4945042917960858E-3</v>
      </c>
      <c r="N59" s="17"/>
      <c r="O59" s="17"/>
      <c r="P59" s="17"/>
      <c r="Q59" s="17"/>
      <c r="R59" s="7"/>
      <c r="S59" s="17"/>
      <c r="T59" s="7"/>
      <c r="U59" s="17"/>
      <c r="V59" s="17"/>
      <c r="W59" s="7"/>
    </row>
    <row r="60" spans="2:23" x14ac:dyDescent="0.3">
      <c r="B60" s="35">
        <v>45506</v>
      </c>
      <c r="C60">
        <v>0.19600340723991394</v>
      </c>
      <c r="D60">
        <v>-0.41309066612312983</v>
      </c>
      <c r="E60">
        <v>213.7010498046875</v>
      </c>
      <c r="F60">
        <v>2490.0431473812591</v>
      </c>
      <c r="G60">
        <v>2489.9784300656402</v>
      </c>
      <c r="H60">
        <v>-17.952538211016943</v>
      </c>
      <c r="I60">
        <v>-4.5230423158370656E-2</v>
      </c>
      <c r="N60" s="17"/>
      <c r="O60" s="17"/>
      <c r="P60" s="17"/>
      <c r="Q60" s="17"/>
      <c r="R60" s="7"/>
      <c r="S60" s="17"/>
      <c r="T60" s="7"/>
      <c r="U60" s="17"/>
      <c r="V60" s="17"/>
      <c r="W60" s="7"/>
    </row>
    <row r="61" spans="2:23" x14ac:dyDescent="0.3">
      <c r="B61" s="35">
        <v>45506</v>
      </c>
      <c r="C61">
        <v>0.14000143110752106</v>
      </c>
      <c r="D61">
        <v>0.1446682047280714</v>
      </c>
      <c r="E61">
        <v>216.50262451171875</v>
      </c>
      <c r="F61">
        <v>1207.506038731246</v>
      </c>
      <c r="G61">
        <v>1207.5021896240669</v>
      </c>
      <c r="H61">
        <v>3.0488728260892848</v>
      </c>
      <c r="I61">
        <v>0.37286219079657407</v>
      </c>
      <c r="N61" s="17"/>
      <c r="O61" s="17"/>
      <c r="P61" s="17"/>
      <c r="Q61" s="17"/>
      <c r="R61" s="7"/>
      <c r="S61" s="17"/>
      <c r="T61" s="7"/>
      <c r="U61" s="17"/>
      <c r="V61" s="17"/>
      <c r="W61" s="7"/>
    </row>
    <row r="62" spans="2:23" x14ac:dyDescent="0.3">
      <c r="B62" s="35">
        <v>45506</v>
      </c>
      <c r="C62">
        <v>0.10000128298997879</v>
      </c>
      <c r="D62">
        <v>-1.6036836692612717</v>
      </c>
      <c r="E62">
        <v>215.02862548828125</v>
      </c>
      <c r="F62">
        <v>1820.1536358023184</v>
      </c>
      <c r="G62">
        <v>1819.4407140802191</v>
      </c>
      <c r="H62">
        <v>-50.938648113798763</v>
      </c>
      <c r="I62">
        <v>-3.124403710529754E-2</v>
      </c>
      <c r="N62" s="17"/>
      <c r="O62" s="17"/>
      <c r="P62" s="17"/>
      <c r="Q62" s="17"/>
      <c r="R62" s="7"/>
      <c r="S62" s="17"/>
      <c r="T62" s="7"/>
      <c r="U62" s="17"/>
      <c r="V62" s="17"/>
      <c r="W62" s="7"/>
    </row>
    <row r="63" spans="2:23" x14ac:dyDescent="0.3">
      <c r="E63" s="38"/>
      <c r="G63" s="39"/>
      <c r="H63" s="39"/>
    </row>
    <row r="64" spans="2:23" ht="15" thickBot="1" x14ac:dyDescent="0.35">
      <c r="E64" s="38"/>
      <c r="G64" s="39"/>
      <c r="H64" s="39"/>
      <c r="N64" s="30" t="s">
        <v>29</v>
      </c>
      <c r="O64" s="18"/>
      <c r="P64" s="18"/>
      <c r="Q64" s="18"/>
      <c r="R64" s="18"/>
      <c r="S64" s="18"/>
      <c r="T64" s="18"/>
      <c r="U64" s="18"/>
      <c r="V64" s="18"/>
      <c r="W64" s="18"/>
    </row>
    <row r="65" spans="5:14" x14ac:dyDescent="0.3">
      <c r="E65" s="38"/>
      <c r="G65" s="39"/>
      <c r="H65" s="39"/>
    </row>
    <row r="66" spans="5:14" x14ac:dyDescent="0.3">
      <c r="E66" s="38"/>
      <c r="G66" s="39"/>
      <c r="H66" s="39"/>
      <c r="N66" s="29" t="s">
        <v>30</v>
      </c>
    </row>
    <row r="67" spans="5:14" x14ac:dyDescent="0.3">
      <c r="E67" s="38"/>
      <c r="G67" s="39"/>
      <c r="H67" s="39"/>
    </row>
    <row r="68" spans="5:14" x14ac:dyDescent="0.3">
      <c r="E68" s="38"/>
      <c r="G68" s="39"/>
      <c r="H68" s="39"/>
    </row>
    <row r="69" spans="5:14" x14ac:dyDescent="0.3">
      <c r="E69" s="38"/>
      <c r="G69" s="39"/>
      <c r="H69" s="39"/>
    </row>
    <row r="70" spans="5:14" x14ac:dyDescent="0.3">
      <c r="E70" s="38"/>
      <c r="G70" s="39"/>
      <c r="H70" s="39"/>
    </row>
    <row r="71" spans="5:14" x14ac:dyDescent="0.3">
      <c r="E71" s="38"/>
      <c r="G71" s="39"/>
      <c r="H71" s="39"/>
    </row>
    <row r="72" spans="5:14" x14ac:dyDescent="0.3">
      <c r="E72" s="38"/>
      <c r="G72" s="39"/>
      <c r="H72" s="39"/>
    </row>
    <row r="73" spans="5:14" x14ac:dyDescent="0.3">
      <c r="E73" s="38"/>
      <c r="G73" s="39"/>
      <c r="H73" s="39"/>
    </row>
    <row r="74" spans="5:14" x14ac:dyDescent="0.3">
      <c r="E74" s="38"/>
      <c r="G74" s="39"/>
      <c r="H74" s="39"/>
    </row>
    <row r="75" spans="5:14" x14ac:dyDescent="0.3">
      <c r="E75" s="38"/>
      <c r="G75" s="39"/>
      <c r="H75" s="39"/>
    </row>
    <row r="76" spans="5:14" x14ac:dyDescent="0.3">
      <c r="E76" s="38"/>
      <c r="G76" s="39"/>
      <c r="H76" s="39"/>
    </row>
    <row r="77" spans="5:14" x14ac:dyDescent="0.3">
      <c r="E77" s="38"/>
      <c r="G77" s="39"/>
      <c r="H77" s="39"/>
    </row>
    <row r="78" spans="5:14" x14ac:dyDescent="0.3">
      <c r="E78" s="38"/>
      <c r="G78" s="39"/>
      <c r="H78" s="39"/>
    </row>
    <row r="79" spans="5:14" x14ac:dyDescent="0.3">
      <c r="E79" s="38"/>
      <c r="G79" s="39"/>
      <c r="H79" s="39"/>
    </row>
    <row r="80" spans="5:14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U482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4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x14ac:dyDescent="0.3">
      <c r="B8" s="1" t="s">
        <v>0</v>
      </c>
      <c r="C8">
        <v>7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176</v>
      </c>
      <c r="H9" s="1" t="s">
        <v>3</v>
      </c>
      <c r="I9" s="35">
        <v>45505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177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1" x14ac:dyDescent="0.3">
      <c r="B17" s="6"/>
    </row>
    <row r="18" spans="2:21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1" ht="15" thickBot="1" x14ac:dyDescent="0.35">
      <c r="B20" s="1" t="s">
        <v>18</v>
      </c>
      <c r="L20" s="1" t="s">
        <v>28</v>
      </c>
    </row>
    <row r="21" spans="2:21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J21" s="36"/>
      <c r="L21" s="45" t="s">
        <v>5</v>
      </c>
      <c r="M21" s="45" t="s">
        <v>6</v>
      </c>
      <c r="N21" s="46"/>
      <c r="O21" s="46"/>
      <c r="P21" s="46"/>
      <c r="Q21" s="46"/>
      <c r="R21" s="46"/>
      <c r="S21" s="46"/>
      <c r="T21" s="46"/>
      <c r="U21" s="19"/>
    </row>
    <row r="22" spans="2:21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J22" s="37"/>
      <c r="L22" s="47"/>
      <c r="M22" s="26" t="s">
        <v>19</v>
      </c>
      <c r="N22" s="27" t="s">
        <v>20</v>
      </c>
      <c r="O22" s="27" t="s">
        <v>21</v>
      </c>
      <c r="P22" s="27" t="s">
        <v>22</v>
      </c>
      <c r="Q22" s="27" t="s">
        <v>23</v>
      </c>
      <c r="R22" s="27" t="s">
        <v>24</v>
      </c>
      <c r="S22" s="27" t="s">
        <v>25</v>
      </c>
      <c r="T22" s="27" t="s">
        <v>26</v>
      </c>
      <c r="U22" s="28" t="s">
        <v>27</v>
      </c>
    </row>
    <row r="23" spans="2:21" x14ac:dyDescent="0.3">
      <c r="B23" s="35">
        <v>45505</v>
      </c>
      <c r="C23">
        <v>50000</v>
      </c>
      <c r="D23">
        <v>73.634806624409904</v>
      </c>
      <c r="E23">
        <v>9.613037109375</v>
      </c>
      <c r="F23">
        <v>3627.8732855550634</v>
      </c>
      <c r="G23">
        <v>1022.1846101786543</v>
      </c>
      <c r="H23">
        <v>3480.8911500875756</v>
      </c>
      <c r="I23">
        <v>9.1444941096702298E-10</v>
      </c>
      <c r="L23" s="12"/>
      <c r="M23" s="17"/>
      <c r="N23" s="17"/>
      <c r="O23" s="17"/>
      <c r="P23" s="7"/>
      <c r="Q23" s="17"/>
      <c r="R23" s="7"/>
      <c r="S23" s="17"/>
      <c r="T23" s="17"/>
      <c r="U23" s="7"/>
    </row>
    <row r="24" spans="2:21" x14ac:dyDescent="0.3">
      <c r="B24" s="35">
        <v>45505</v>
      </c>
      <c r="C24">
        <v>35714.28515625</v>
      </c>
      <c r="D24">
        <v>-1.4281648678540111</v>
      </c>
      <c r="E24">
        <v>10.528564453125</v>
      </c>
      <c r="F24">
        <v>2001.845338987818</v>
      </c>
      <c r="G24">
        <v>2001.2234835085026</v>
      </c>
      <c r="H24">
        <v>-49.893188726980505</v>
      </c>
      <c r="I24">
        <v>-8.9317571995423999E-8</v>
      </c>
      <c r="L24" s="17"/>
      <c r="M24" s="17"/>
      <c r="N24" s="17"/>
      <c r="O24" s="17"/>
      <c r="P24" s="7"/>
      <c r="Q24" s="17"/>
      <c r="R24" s="7"/>
      <c r="S24" s="17"/>
      <c r="T24" s="17"/>
      <c r="U24" s="7"/>
    </row>
    <row r="25" spans="2:21" x14ac:dyDescent="0.3">
      <c r="B25" s="35">
        <v>45505</v>
      </c>
      <c r="C25">
        <v>25641.025390625</v>
      </c>
      <c r="D25">
        <v>-19.967699615731139</v>
      </c>
      <c r="E25">
        <v>10.528564453125</v>
      </c>
      <c r="F25">
        <v>2100.2961026756552</v>
      </c>
      <c r="G25">
        <v>1974.037400299125</v>
      </c>
      <c r="H25">
        <v>-717.23082834943602</v>
      </c>
      <c r="I25">
        <v>-8.6541774221889541E-9</v>
      </c>
      <c r="L25" s="17"/>
      <c r="M25" s="17"/>
      <c r="N25" s="17"/>
      <c r="O25" s="17"/>
      <c r="P25" s="7"/>
      <c r="Q25" s="17"/>
      <c r="R25" s="7"/>
      <c r="S25" s="17"/>
      <c r="T25" s="17"/>
      <c r="U25" s="7"/>
    </row>
    <row r="26" spans="2:21" x14ac:dyDescent="0.3">
      <c r="B26" s="35">
        <v>45505</v>
      </c>
      <c r="C26">
        <v>18390.8046875</v>
      </c>
      <c r="D26">
        <v>17.773720162483126</v>
      </c>
      <c r="E26">
        <v>10.208368301391602</v>
      </c>
      <c r="F26">
        <v>3541.7751006919352</v>
      </c>
      <c r="G26">
        <v>3372.7244246311971</v>
      </c>
      <c r="H26">
        <v>1081.1571668252163</v>
      </c>
      <c r="I26">
        <v>8.0044328927477295E-9</v>
      </c>
      <c r="L26" s="17"/>
      <c r="M26" s="17"/>
      <c r="N26" s="17"/>
      <c r="O26" s="17"/>
      <c r="P26" s="7"/>
      <c r="Q26" s="17"/>
      <c r="R26" s="7"/>
      <c r="S26" s="17"/>
      <c r="T26" s="17"/>
      <c r="U26" s="7"/>
    </row>
    <row r="27" spans="2:21" x14ac:dyDescent="0.3">
      <c r="B27" s="35">
        <v>45505</v>
      </c>
      <c r="C27">
        <v>13136.2890625</v>
      </c>
      <c r="D27">
        <v>35.299905573198167</v>
      </c>
      <c r="E27">
        <v>10.208368301391602</v>
      </c>
      <c r="F27">
        <v>5632.380248680266</v>
      </c>
      <c r="G27">
        <v>4596.8026065259282</v>
      </c>
      <c r="H27">
        <v>3254.706294331334</v>
      </c>
      <c r="I27">
        <v>3.7225079279238324E-9</v>
      </c>
      <c r="L27" s="17"/>
      <c r="M27" s="17"/>
      <c r="N27" s="17"/>
      <c r="O27" s="17"/>
      <c r="P27" s="7"/>
      <c r="Q27" s="17"/>
      <c r="R27" s="7"/>
      <c r="S27" s="17"/>
      <c r="T27" s="17"/>
      <c r="U27" s="7"/>
    </row>
    <row r="28" spans="2:21" x14ac:dyDescent="0.3">
      <c r="B28" s="35">
        <v>45505</v>
      </c>
      <c r="C28">
        <v>9302.326171875</v>
      </c>
      <c r="D28">
        <v>41.290105223606652</v>
      </c>
      <c r="E28">
        <v>10.391473770141602</v>
      </c>
      <c r="F28">
        <v>7477.6717231441726</v>
      </c>
      <c r="G28">
        <v>5618.5587884336564</v>
      </c>
      <c r="H28">
        <v>4934.3055782982128</v>
      </c>
      <c r="I28">
        <v>3.4673886780739553E-9</v>
      </c>
      <c r="L28" s="17"/>
      <c r="M28" s="17"/>
      <c r="N28" s="17"/>
      <c r="O28" s="17"/>
      <c r="P28" s="7"/>
      <c r="Q28" s="17"/>
      <c r="R28" s="7"/>
      <c r="S28" s="17"/>
      <c r="T28" s="17"/>
      <c r="U28" s="7"/>
    </row>
    <row r="29" spans="2:21" x14ac:dyDescent="0.3">
      <c r="B29" s="35">
        <v>45505</v>
      </c>
      <c r="C29">
        <v>6644.5185546875</v>
      </c>
      <c r="D29">
        <v>45.319990898776311</v>
      </c>
      <c r="E29">
        <v>10.299921035766602</v>
      </c>
      <c r="F29">
        <v>10069.608073663949</v>
      </c>
      <c r="G29">
        <v>7080.4112551664539</v>
      </c>
      <c r="H29">
        <v>7159.9429617078922</v>
      </c>
      <c r="I29">
        <v>3.3453922811823281E-9</v>
      </c>
      <c r="L29" s="17"/>
      <c r="M29" s="17"/>
      <c r="N29" s="17"/>
      <c r="O29" s="17"/>
      <c r="P29" s="7"/>
      <c r="Q29" s="17"/>
      <c r="R29" s="7"/>
      <c r="S29" s="17"/>
      <c r="T29" s="17"/>
      <c r="U29" s="7"/>
    </row>
    <row r="30" spans="2:21" x14ac:dyDescent="0.3">
      <c r="B30" s="35">
        <v>45505</v>
      </c>
      <c r="C30">
        <v>4761.90478515625</v>
      </c>
      <c r="D30">
        <v>41.373208811962115</v>
      </c>
      <c r="E30">
        <v>10.208368301391602</v>
      </c>
      <c r="F30">
        <v>12629.650683084299</v>
      </c>
      <c r="G30">
        <v>9477.5451603615238</v>
      </c>
      <c r="H30">
        <v>8347.7071169297487</v>
      </c>
      <c r="I30">
        <v>4.0037985782130199E-9</v>
      </c>
      <c r="L30" s="17"/>
      <c r="M30" s="17"/>
      <c r="N30" s="17"/>
      <c r="O30" s="17"/>
      <c r="P30" s="7"/>
      <c r="Q30" s="17"/>
      <c r="R30" s="7"/>
      <c r="S30" s="17"/>
      <c r="T30" s="17"/>
      <c r="U30" s="7"/>
    </row>
    <row r="31" spans="2:21" x14ac:dyDescent="0.3">
      <c r="B31" s="35">
        <v>45505</v>
      </c>
      <c r="C31">
        <v>3401.360595703125</v>
      </c>
      <c r="D31">
        <v>33.206769311768838</v>
      </c>
      <c r="E31">
        <v>10.057210922241211</v>
      </c>
      <c r="F31">
        <v>17644.334806649116</v>
      </c>
      <c r="G31">
        <v>14763.00813591732</v>
      </c>
      <c r="H31">
        <v>9663.1331124003755</v>
      </c>
      <c r="I31">
        <v>4.8422754831660785E-9</v>
      </c>
      <c r="L31" s="17"/>
      <c r="M31" s="17"/>
      <c r="N31" s="17"/>
      <c r="O31" s="17"/>
      <c r="P31" s="7"/>
      <c r="Q31" s="17"/>
      <c r="R31" s="7"/>
      <c r="S31" s="17"/>
      <c r="T31" s="17"/>
      <c r="U31" s="7"/>
    </row>
    <row r="32" spans="2:21" x14ac:dyDescent="0.3">
      <c r="B32" s="35">
        <v>45505</v>
      </c>
      <c r="C32">
        <v>2433.830078125</v>
      </c>
      <c r="D32">
        <v>25.986601318151429</v>
      </c>
      <c r="E32">
        <v>1.0075521469116211</v>
      </c>
      <c r="F32">
        <v>20158.603485513882</v>
      </c>
      <c r="G32">
        <v>18120.498829680178</v>
      </c>
      <c r="H32">
        <v>8832.7128703321741</v>
      </c>
      <c r="I32">
        <v>7.4034775681413441E-9</v>
      </c>
      <c r="L32" s="17"/>
      <c r="M32" s="17"/>
      <c r="N32" s="17"/>
      <c r="O32" s="17"/>
      <c r="P32" s="7"/>
      <c r="Q32" s="17"/>
      <c r="R32" s="7"/>
      <c r="S32" s="17"/>
      <c r="T32" s="17"/>
      <c r="U32" s="7"/>
    </row>
    <row r="33" spans="2:21" x14ac:dyDescent="0.3">
      <c r="B33" s="35">
        <v>45505</v>
      </c>
      <c r="C33">
        <v>1732.726806640625</v>
      </c>
      <c r="D33">
        <v>20.217418344514183</v>
      </c>
      <c r="E33">
        <v>0.99656581878662109</v>
      </c>
      <c r="F33">
        <v>21456.891243049573</v>
      </c>
      <c r="G33">
        <v>20134.889392043966</v>
      </c>
      <c r="H33">
        <v>7415.1474015162212</v>
      </c>
      <c r="I33">
        <v>1.238711726013424E-8</v>
      </c>
      <c r="L33" s="17"/>
      <c r="M33" s="17"/>
      <c r="N33" s="17"/>
      <c r="O33" s="17"/>
      <c r="P33" s="7"/>
      <c r="Q33" s="17"/>
      <c r="R33" s="7"/>
      <c r="S33" s="17"/>
      <c r="T33" s="17"/>
      <c r="U33" s="7"/>
    </row>
    <row r="34" spans="2:21" x14ac:dyDescent="0.3">
      <c r="B34" s="35">
        <v>45505</v>
      </c>
      <c r="C34">
        <v>1238.39013671875</v>
      </c>
      <c r="D34">
        <v>15.628383638534793</v>
      </c>
      <c r="E34">
        <v>0.99290370941162109</v>
      </c>
      <c r="F34">
        <v>22525.654098852057</v>
      </c>
      <c r="G34">
        <v>21692.863299110559</v>
      </c>
      <c r="H34">
        <v>6068.3419866741733</v>
      </c>
      <c r="I34">
        <v>2.1178373315042419E-8</v>
      </c>
      <c r="L34" s="17"/>
      <c r="M34" s="17"/>
      <c r="N34" s="17"/>
      <c r="O34" s="17"/>
      <c r="P34" s="7"/>
      <c r="Q34" s="17"/>
      <c r="R34" s="7"/>
      <c r="S34" s="17"/>
      <c r="T34" s="17"/>
      <c r="U34" s="7"/>
    </row>
    <row r="35" spans="2:21" x14ac:dyDescent="0.3">
      <c r="B35" s="35">
        <v>45505</v>
      </c>
      <c r="C35">
        <v>887.11468505859375</v>
      </c>
      <c r="D35">
        <v>12.061282256880512</v>
      </c>
      <c r="E35">
        <v>0.98741054534912109</v>
      </c>
      <c r="F35">
        <v>23268.965109272638</v>
      </c>
      <c r="G35">
        <v>22755.294878742709</v>
      </c>
      <c r="H35">
        <v>4862.2311995639793</v>
      </c>
      <c r="I35">
        <v>3.6898164048974072E-8</v>
      </c>
      <c r="L35" s="17"/>
      <c r="M35" s="17"/>
      <c r="N35" s="17"/>
      <c r="O35" s="17"/>
      <c r="P35" s="7"/>
      <c r="Q35" s="17"/>
      <c r="R35" s="7"/>
      <c r="S35" s="17"/>
      <c r="T35" s="17"/>
      <c r="U35" s="7"/>
    </row>
    <row r="36" spans="2:21" x14ac:dyDescent="0.3">
      <c r="B36" s="35">
        <v>45505</v>
      </c>
      <c r="C36">
        <v>631.1636962890625</v>
      </c>
      <c r="D36">
        <v>9.1582159441447093</v>
      </c>
      <c r="E36">
        <v>0.97733974456787109</v>
      </c>
      <c r="F36">
        <v>23823.844274524592</v>
      </c>
      <c r="G36">
        <v>23520.15217858172</v>
      </c>
      <c r="H36">
        <v>3791.8330017493986</v>
      </c>
      <c r="I36">
        <v>6.6501113724756469E-8</v>
      </c>
      <c r="L36" s="17"/>
      <c r="M36" s="17"/>
      <c r="N36" s="17"/>
      <c r="O36" s="17"/>
      <c r="P36" s="7"/>
      <c r="Q36" s="17"/>
      <c r="R36" s="7"/>
      <c r="S36" s="17"/>
      <c r="T36" s="17"/>
      <c r="U36" s="7"/>
    </row>
    <row r="37" spans="2:21" x14ac:dyDescent="0.3">
      <c r="B37" s="35">
        <v>45505</v>
      </c>
      <c r="C37">
        <v>451.92633056640625</v>
      </c>
      <c r="D37">
        <v>6.741067610020635</v>
      </c>
      <c r="E37">
        <v>0.97276210784912109</v>
      </c>
      <c r="F37">
        <v>24293.773538380483</v>
      </c>
      <c r="G37">
        <v>24125.825068147671</v>
      </c>
      <c r="H37">
        <v>2851.6657439561895</v>
      </c>
      <c r="I37">
        <v>1.2349627768009642E-7</v>
      </c>
      <c r="L37" s="17"/>
      <c r="M37" s="17"/>
      <c r="N37" s="17"/>
      <c r="O37" s="17"/>
      <c r="P37" s="7"/>
      <c r="Q37" s="17"/>
      <c r="R37" s="7"/>
      <c r="S37" s="17"/>
      <c r="T37" s="17"/>
      <c r="U37" s="7"/>
    </row>
    <row r="38" spans="2:21" x14ac:dyDescent="0.3">
      <c r="B38" s="35">
        <v>45505</v>
      </c>
      <c r="C38">
        <v>321.75030517578125</v>
      </c>
      <c r="D38">
        <v>90.435892883273709</v>
      </c>
      <c r="E38">
        <v>0.98022441864013676</v>
      </c>
      <c r="F38">
        <v>2.7425819685790085E+19</v>
      </c>
      <c r="G38">
        <v>-2.0864720580634461E+17</v>
      </c>
      <c r="H38">
        <v>2.7425026012402979E+19</v>
      </c>
      <c r="I38">
        <v>1.8036576825390287E-23</v>
      </c>
      <c r="L38" s="17"/>
      <c r="M38" s="17"/>
      <c r="N38" s="17"/>
      <c r="O38" s="17"/>
      <c r="P38" s="7"/>
      <c r="Q38" s="17"/>
      <c r="R38" s="7"/>
      <c r="S38" s="17"/>
      <c r="T38" s="17"/>
      <c r="U38" s="7"/>
    </row>
    <row r="39" spans="2:21" x14ac:dyDescent="0.3">
      <c r="B39" s="35">
        <v>45505</v>
      </c>
      <c r="C39">
        <v>230.043701171875</v>
      </c>
      <c r="D39">
        <v>2.6006626011652552</v>
      </c>
      <c r="E39">
        <v>0.9700617790222168</v>
      </c>
      <c r="F39">
        <v>24712.33158237741</v>
      </c>
      <c r="G39">
        <v>24686.878995877185</v>
      </c>
      <c r="H39">
        <v>1121.3106974811915</v>
      </c>
      <c r="I39">
        <v>6.169980903828584E-7</v>
      </c>
      <c r="L39" s="17"/>
      <c r="M39" s="17"/>
      <c r="N39" s="17"/>
      <c r="O39" s="17"/>
      <c r="P39" s="7"/>
      <c r="Q39" s="17"/>
      <c r="R39" s="7"/>
      <c r="S39" s="17"/>
      <c r="T39" s="17"/>
      <c r="U39" s="7"/>
    </row>
    <row r="40" spans="2:21" x14ac:dyDescent="0.3">
      <c r="B40" s="35">
        <v>45505</v>
      </c>
      <c r="C40">
        <v>164.61921691894531</v>
      </c>
      <c r="D40">
        <v>-5.8847921627524427</v>
      </c>
      <c r="E40">
        <v>0.9664912223815918</v>
      </c>
      <c r="F40">
        <v>25505.701595572562</v>
      </c>
      <c r="G40">
        <v>25371.288230906383</v>
      </c>
      <c r="H40">
        <v>-2615.0616410830353</v>
      </c>
      <c r="I40">
        <v>-3.6970699686987589E-7</v>
      </c>
      <c r="L40" s="17"/>
      <c r="M40" s="17"/>
      <c r="N40" s="17"/>
      <c r="O40" s="17"/>
      <c r="P40" s="7"/>
      <c r="Q40" s="17"/>
      <c r="R40" s="7"/>
      <c r="S40" s="17"/>
      <c r="T40" s="17"/>
      <c r="U40" s="7"/>
    </row>
    <row r="41" spans="2:21" x14ac:dyDescent="0.3">
      <c r="B41" s="35">
        <v>45505</v>
      </c>
      <c r="C41">
        <v>117.70071411132813</v>
      </c>
      <c r="D41">
        <v>-5.5838873382340166</v>
      </c>
      <c r="E41">
        <v>0.9721674919128418</v>
      </c>
      <c r="F41">
        <v>25211.47709312935</v>
      </c>
      <c r="G41">
        <v>25091.843662455867</v>
      </c>
      <c r="H41">
        <v>-2453.1528358949213</v>
      </c>
      <c r="I41">
        <v>-5.5120916176478562E-7</v>
      </c>
      <c r="L41" s="17"/>
      <c r="M41" s="17"/>
      <c r="N41" s="17"/>
      <c r="O41" s="17"/>
      <c r="P41" s="7"/>
      <c r="Q41" s="17"/>
      <c r="R41" s="7"/>
      <c r="S41" s="17"/>
      <c r="T41" s="17"/>
      <c r="U41" s="7"/>
    </row>
    <row r="42" spans="2:21" x14ac:dyDescent="0.3">
      <c r="B42" s="35">
        <v>45505</v>
      </c>
      <c r="C42">
        <v>84.042442321777344</v>
      </c>
      <c r="D42">
        <v>-5.4356343262289055</v>
      </c>
      <c r="E42">
        <v>0.98846416473388676</v>
      </c>
      <c r="F42">
        <v>24520.649455673014</v>
      </c>
      <c r="G42">
        <v>24410.386045859294</v>
      </c>
      <c r="H42">
        <v>-2322.7791156533167</v>
      </c>
      <c r="I42">
        <v>-8.1529270102522426E-7</v>
      </c>
      <c r="L42" s="17"/>
      <c r="M42" s="17"/>
      <c r="N42" s="17"/>
      <c r="O42" s="17"/>
      <c r="P42" s="7"/>
      <c r="Q42" s="17"/>
      <c r="R42" s="7"/>
      <c r="S42" s="17"/>
      <c r="T42" s="17"/>
      <c r="U42" s="7"/>
    </row>
    <row r="43" spans="2:21" x14ac:dyDescent="0.3">
      <c r="B43" s="35">
        <v>45505</v>
      </c>
      <c r="C43">
        <v>59.955184936523438</v>
      </c>
      <c r="D43">
        <v>-4.618466232495777</v>
      </c>
      <c r="E43">
        <v>0.97821025848388676</v>
      </c>
      <c r="F43">
        <v>24881.930644919354</v>
      </c>
      <c r="G43">
        <v>24801.138489843335</v>
      </c>
      <c r="H43">
        <v>-2003.4974984232508</v>
      </c>
      <c r="I43">
        <v>-1.3249655308770062E-6</v>
      </c>
      <c r="L43" s="17"/>
      <c r="M43" s="17"/>
      <c r="N43" s="17"/>
      <c r="O43" s="17"/>
      <c r="P43" s="7"/>
      <c r="Q43" s="17"/>
      <c r="R43" s="7"/>
      <c r="S43" s="17"/>
      <c r="T43" s="17"/>
      <c r="U43" s="7"/>
    </row>
    <row r="44" spans="2:21" x14ac:dyDescent="0.3">
      <c r="B44" s="35">
        <v>45505</v>
      </c>
      <c r="C44">
        <v>42.691257476806641</v>
      </c>
      <c r="D44">
        <v>-4.7068170164927894</v>
      </c>
      <c r="E44">
        <v>0.97683696746826176</v>
      </c>
      <c r="F44">
        <v>23991.194679059474</v>
      </c>
      <c r="G44">
        <v>23910.287512347652</v>
      </c>
      <c r="H44">
        <v>-1968.6475574372355</v>
      </c>
      <c r="I44">
        <v>-1.8937088644791819E-6</v>
      </c>
      <c r="L44" s="17"/>
      <c r="M44" s="17"/>
      <c r="N44" s="17"/>
      <c r="O44" s="17"/>
      <c r="P44" s="7"/>
      <c r="Q44" s="17"/>
      <c r="R44" s="7"/>
      <c r="S44" s="17"/>
      <c r="T44" s="17"/>
      <c r="U44" s="7"/>
    </row>
    <row r="45" spans="2:21" x14ac:dyDescent="0.3">
      <c r="B45" s="35">
        <v>45505</v>
      </c>
      <c r="C45">
        <v>30.517578125</v>
      </c>
      <c r="D45">
        <v>-4.4380004509018569</v>
      </c>
      <c r="E45">
        <v>0.98837261199951176</v>
      </c>
      <c r="F45">
        <v>23223.879531780582</v>
      </c>
      <c r="G45">
        <v>23154.246220710393</v>
      </c>
      <c r="H45">
        <v>-1797.0705209800494</v>
      </c>
      <c r="I45">
        <v>-2.9020503727316574E-6</v>
      </c>
      <c r="L45" s="17"/>
      <c r="M45" s="17"/>
      <c r="N45" s="17"/>
      <c r="O45" s="17"/>
      <c r="P45" s="7"/>
      <c r="Q45" s="17"/>
      <c r="R45" s="7"/>
      <c r="S45" s="17"/>
      <c r="T45" s="17"/>
      <c r="U45" s="7"/>
    </row>
    <row r="46" spans="2:21" x14ac:dyDescent="0.3">
      <c r="B46" s="35">
        <v>45505</v>
      </c>
      <c r="C46">
        <v>21.822626113891602</v>
      </c>
      <c r="D46">
        <v>-3.646950818626141</v>
      </c>
      <c r="E46">
        <v>0.98571758270263676</v>
      </c>
      <c r="F46">
        <v>23286.618590097547</v>
      </c>
      <c r="G46">
        <v>23239.461787623964</v>
      </c>
      <c r="H46">
        <v>-1481.2228671750654</v>
      </c>
      <c r="I46">
        <v>-4.9237127882515063E-6</v>
      </c>
      <c r="L46" s="17"/>
      <c r="M46" s="17"/>
      <c r="N46" s="17"/>
      <c r="O46" s="17"/>
      <c r="P46" s="7"/>
      <c r="Q46" s="17"/>
      <c r="R46" s="7"/>
      <c r="S46" s="17"/>
      <c r="T46" s="17"/>
      <c r="U46" s="7"/>
    </row>
    <row r="47" spans="2:21" x14ac:dyDescent="0.3">
      <c r="B47" s="35">
        <v>45505</v>
      </c>
      <c r="C47">
        <v>15.562748908996582</v>
      </c>
      <c r="D47">
        <v>-3.0748458495472009</v>
      </c>
      <c r="E47">
        <v>0.99066143035888676</v>
      </c>
      <c r="F47">
        <v>23032.442471309369</v>
      </c>
      <c r="G47">
        <v>22999.283030674163</v>
      </c>
      <c r="H47">
        <v>-1235.4700599848854</v>
      </c>
      <c r="I47">
        <v>-8.2775458644918664E-6</v>
      </c>
      <c r="L47" s="17"/>
      <c r="M47" s="17"/>
      <c r="N47" s="17"/>
      <c r="O47" s="17"/>
      <c r="P47" s="7"/>
      <c r="Q47" s="17"/>
      <c r="R47" s="7"/>
      <c r="S47" s="17"/>
      <c r="T47" s="17"/>
      <c r="U47" s="7"/>
    </row>
    <row r="48" spans="2:21" x14ac:dyDescent="0.3">
      <c r="B48" s="35">
        <v>45505</v>
      </c>
      <c r="C48">
        <v>11.113086700439453</v>
      </c>
      <c r="D48">
        <v>-2.0259231812197709</v>
      </c>
      <c r="E48">
        <v>0.997711181640625</v>
      </c>
      <c r="F48">
        <v>22654.784772461768</v>
      </c>
      <c r="G48">
        <v>22640.624051052448</v>
      </c>
      <c r="H48">
        <v>-800.88430217545158</v>
      </c>
      <c r="I48">
        <v>-1.7881981768386569E-5</v>
      </c>
      <c r="L48" s="17"/>
      <c r="M48" s="17"/>
      <c r="N48" s="17"/>
      <c r="O48" s="17"/>
      <c r="P48" s="7"/>
      <c r="Q48" s="17"/>
      <c r="R48" s="7"/>
      <c r="S48" s="17"/>
      <c r="T48" s="17"/>
      <c r="U48" s="7"/>
    </row>
    <row r="49" spans="2:21" x14ac:dyDescent="0.3">
      <c r="B49" s="35">
        <v>45505</v>
      </c>
      <c r="C49">
        <v>7.9395327568054199</v>
      </c>
      <c r="D49">
        <v>-1.8055765927243053</v>
      </c>
      <c r="E49">
        <v>1.003204345703125</v>
      </c>
      <c r="F49">
        <v>22169.383549265876</v>
      </c>
      <c r="G49">
        <v>22158.376415424653</v>
      </c>
      <c r="H49">
        <v>-698.51384153287904</v>
      </c>
      <c r="I49">
        <v>-2.869790346781137E-5</v>
      </c>
      <c r="L49" s="17"/>
      <c r="M49" s="17"/>
      <c r="N49" s="17"/>
      <c r="O49" s="17"/>
      <c r="P49" s="7"/>
      <c r="Q49" s="17"/>
      <c r="R49" s="7"/>
      <c r="S49" s="17"/>
      <c r="T49" s="17"/>
      <c r="U49" s="7"/>
    </row>
    <row r="50" spans="2:21" x14ac:dyDescent="0.3">
      <c r="B50" s="35">
        <v>45505</v>
      </c>
      <c r="C50">
        <v>5.6694483757019043</v>
      </c>
      <c r="D50">
        <v>-1.5775131248791201</v>
      </c>
      <c r="E50">
        <v>1.00018310546875</v>
      </c>
      <c r="F50">
        <v>22417.063389634415</v>
      </c>
      <c r="G50">
        <v>22408.567243243433</v>
      </c>
      <c r="H50">
        <v>-617.12650236798072</v>
      </c>
      <c r="I50">
        <v>-4.548886795736502E-5</v>
      </c>
      <c r="L50" s="17"/>
      <c r="M50" s="17"/>
      <c r="N50" s="17"/>
      <c r="O50" s="17"/>
      <c r="P50" s="7"/>
      <c r="Q50" s="17"/>
      <c r="R50" s="7"/>
      <c r="S50" s="17"/>
      <c r="T50" s="17"/>
      <c r="U50" s="7"/>
    </row>
    <row r="51" spans="2:21" x14ac:dyDescent="0.3">
      <c r="B51" s="35">
        <v>45505</v>
      </c>
      <c r="C51">
        <v>4.0500259399414063</v>
      </c>
      <c r="D51">
        <v>0.47690443231841434</v>
      </c>
      <c r="E51">
        <v>1.00677490234375</v>
      </c>
      <c r="F51">
        <v>22778.35166745682</v>
      </c>
      <c r="G51">
        <v>22777.562612516638</v>
      </c>
      <c r="H51">
        <v>189.59461811228607</v>
      </c>
      <c r="I51">
        <v>2.0726993998084563E-4</v>
      </c>
      <c r="L51" s="17"/>
      <c r="M51" s="17"/>
      <c r="N51" s="17"/>
      <c r="O51" s="17"/>
      <c r="P51" s="7"/>
      <c r="Q51" s="17"/>
      <c r="R51" s="7"/>
      <c r="S51" s="17"/>
      <c r="T51" s="17"/>
      <c r="U51" s="7"/>
    </row>
    <row r="52" spans="2:21" x14ac:dyDescent="0.3">
      <c r="B52" s="35">
        <v>45505</v>
      </c>
      <c r="C52">
        <v>2.8935184478759766</v>
      </c>
      <c r="D52">
        <v>0.30216623098074924</v>
      </c>
      <c r="E52">
        <v>0.999725341796875</v>
      </c>
      <c r="F52">
        <v>21568.793319331751</v>
      </c>
      <c r="G52">
        <v>21568.493374462916</v>
      </c>
      <c r="H52">
        <v>113.74888043052033</v>
      </c>
      <c r="I52">
        <v>4.8355596527410402E-4</v>
      </c>
      <c r="L52" s="17"/>
      <c r="M52" s="17"/>
      <c r="N52" s="17"/>
      <c r="O52" s="17"/>
      <c r="P52" s="7"/>
      <c r="Q52" s="17"/>
      <c r="R52" s="7"/>
      <c r="S52" s="17"/>
      <c r="T52" s="17"/>
      <c r="U52" s="7"/>
    </row>
    <row r="53" spans="2:21" x14ac:dyDescent="0.3">
      <c r="B53" s="35">
        <v>45505</v>
      </c>
      <c r="C53">
        <v>2.0662522315979004</v>
      </c>
      <c r="D53">
        <v>-1.4099958118462514</v>
      </c>
      <c r="E53">
        <v>0.99835205078125</v>
      </c>
      <c r="F53">
        <v>22302.999971145644</v>
      </c>
      <c r="G53">
        <v>22296.246893379663</v>
      </c>
      <c r="H53">
        <v>-548.8006763665237</v>
      </c>
      <c r="I53">
        <v>-1.4035314804568369E-4</v>
      </c>
      <c r="L53" s="17"/>
      <c r="M53" s="17"/>
      <c r="N53" s="17"/>
      <c r="O53" s="17"/>
      <c r="P53" s="7"/>
      <c r="Q53" s="17"/>
      <c r="R53" s="7"/>
      <c r="S53" s="17"/>
      <c r="T53" s="17"/>
      <c r="U53" s="7"/>
    </row>
    <row r="54" spans="2:21" x14ac:dyDescent="0.3">
      <c r="B54" s="35">
        <v>45505</v>
      </c>
      <c r="C54">
        <v>1.476006031036377</v>
      </c>
      <c r="D54">
        <v>1.2361832214849608</v>
      </c>
      <c r="E54">
        <v>0.99047832489013676</v>
      </c>
      <c r="F54">
        <v>22592.034682737034</v>
      </c>
      <c r="G54">
        <v>22586.776581689759</v>
      </c>
      <c r="H54">
        <v>487.39589126710086</v>
      </c>
      <c r="I54">
        <v>2.2123311576747106E-4</v>
      </c>
      <c r="L54" s="17"/>
      <c r="M54" s="17"/>
      <c r="N54" s="17"/>
      <c r="O54" s="17"/>
      <c r="P54" s="7"/>
      <c r="Q54" s="17"/>
      <c r="R54" s="7"/>
      <c r="S54" s="17"/>
      <c r="T54" s="17"/>
      <c r="U54" s="7"/>
    </row>
    <row r="55" spans="2:21" x14ac:dyDescent="0.3">
      <c r="B55" s="35">
        <v>45505</v>
      </c>
      <c r="C55">
        <v>1.0541762113571167</v>
      </c>
      <c r="D55">
        <v>1.9420379143681208</v>
      </c>
      <c r="E55">
        <v>0.94048976898193359</v>
      </c>
      <c r="F55">
        <v>21099.957262899559</v>
      </c>
      <c r="G55">
        <v>21087.837890106835</v>
      </c>
      <c r="H55">
        <v>715.04518511929609</v>
      </c>
      <c r="I55">
        <v>2.1114141775259036E-4</v>
      </c>
      <c r="L55" s="17"/>
      <c r="M55" s="17"/>
      <c r="N55" s="17"/>
      <c r="O55" s="17"/>
      <c r="P55" s="7"/>
      <c r="Q55" s="17"/>
      <c r="R55" s="7"/>
      <c r="S55" s="17"/>
      <c r="T55" s="17"/>
      <c r="U55" s="7"/>
    </row>
    <row r="56" spans="2:21" x14ac:dyDescent="0.3">
      <c r="B56" s="35">
        <v>45505</v>
      </c>
      <c r="C56">
        <v>0.75301206111907959</v>
      </c>
      <c r="D56">
        <v>-7.2951329857692109</v>
      </c>
      <c r="E56">
        <v>0.95403976440429683</v>
      </c>
      <c r="F56">
        <v>29833.065241317869</v>
      </c>
      <c r="G56">
        <v>29591.573516415639</v>
      </c>
      <c r="H56">
        <v>-3788.213103205363</v>
      </c>
      <c r="I56">
        <v>-5.579352455620886E-5</v>
      </c>
      <c r="L56" s="17"/>
      <c r="M56" s="17"/>
      <c r="N56" s="17"/>
      <c r="O56" s="17"/>
      <c r="P56" s="7"/>
      <c r="Q56" s="17"/>
      <c r="R56" s="7"/>
      <c r="S56" s="17"/>
      <c r="T56" s="17"/>
      <c r="U56" s="7"/>
    </row>
    <row r="57" spans="2:21" x14ac:dyDescent="0.3">
      <c r="B57" s="35">
        <v>45505</v>
      </c>
      <c r="C57">
        <v>0.53782874345779419</v>
      </c>
      <c r="D57">
        <v>7.1554308283420216</v>
      </c>
      <c r="E57">
        <v>0.92977809906005859</v>
      </c>
      <c r="F57">
        <v>25032.599336794083</v>
      </c>
      <c r="G57">
        <v>24837.642829911569</v>
      </c>
      <c r="H57">
        <v>3118.0968891626608</v>
      </c>
      <c r="I57">
        <v>9.4904436951230228E-5</v>
      </c>
      <c r="L57" s="17"/>
      <c r="M57" s="17"/>
      <c r="N57" s="17"/>
      <c r="O57" s="17"/>
      <c r="P57" s="7"/>
      <c r="Q57" s="17"/>
      <c r="R57" s="7"/>
      <c r="S57" s="17"/>
      <c r="T57" s="17"/>
      <c r="U57" s="7"/>
    </row>
    <row r="58" spans="2:21" x14ac:dyDescent="0.3">
      <c r="B58" s="35">
        <v>45505</v>
      </c>
      <c r="C58">
        <v>0.38417091965675354</v>
      </c>
      <c r="D58">
        <v>1.2582713638300869</v>
      </c>
      <c r="E58">
        <v>0.89004344940185542</v>
      </c>
      <c r="F58">
        <v>23724.429796992365</v>
      </c>
      <c r="G58">
        <v>23718.709063791051</v>
      </c>
      <c r="H58">
        <v>520.9698068559162</v>
      </c>
      <c r="I58">
        <v>7.9521230230124903E-4</v>
      </c>
      <c r="L58" s="17"/>
      <c r="M58" s="17"/>
      <c r="N58" s="17"/>
      <c r="O58" s="17"/>
      <c r="P58" s="7"/>
      <c r="Q58" s="17"/>
      <c r="R58" s="7"/>
      <c r="S58" s="17"/>
      <c r="T58" s="17"/>
      <c r="U58" s="7"/>
    </row>
    <row r="59" spans="2:21" x14ac:dyDescent="0.3">
      <c r="B59" s="35">
        <v>45505</v>
      </c>
      <c r="C59">
        <v>0.27440202236175537</v>
      </c>
      <c r="D59">
        <v>0.41233370908523115</v>
      </c>
      <c r="E59">
        <v>0.88638134002685542</v>
      </c>
      <c r="F59">
        <v>25413.91224625997</v>
      </c>
      <c r="G59">
        <v>25413.254145984676</v>
      </c>
      <c r="H59">
        <v>182.89169526018921</v>
      </c>
      <c r="I59">
        <v>3.171311031971798E-3</v>
      </c>
      <c r="L59" s="17"/>
      <c r="M59" s="17"/>
      <c r="N59" s="17"/>
      <c r="O59" s="17"/>
      <c r="P59" s="7"/>
      <c r="Q59" s="17"/>
      <c r="R59" s="7"/>
      <c r="S59" s="17"/>
      <c r="T59" s="17"/>
      <c r="U59" s="7"/>
    </row>
    <row r="60" spans="2:21" x14ac:dyDescent="0.3">
      <c r="B60" s="35">
        <v>45505</v>
      </c>
      <c r="C60">
        <v>0.19600340723991394</v>
      </c>
      <c r="D60">
        <v>0.99127364110921878</v>
      </c>
      <c r="E60">
        <v>0.87695121765136719</v>
      </c>
      <c r="F60">
        <v>24191.46358332517</v>
      </c>
      <c r="G60">
        <v>24187.843128218567</v>
      </c>
      <c r="H60">
        <v>418.51536177030181</v>
      </c>
      <c r="I60">
        <v>1.9401937759617384E-3</v>
      </c>
      <c r="L60" s="17"/>
      <c r="M60" s="17"/>
      <c r="N60" s="17"/>
      <c r="O60" s="17"/>
      <c r="P60" s="7"/>
      <c r="Q60" s="17"/>
      <c r="R60" s="7"/>
      <c r="S60" s="17"/>
      <c r="T60" s="17"/>
      <c r="U60" s="7"/>
    </row>
    <row r="61" spans="2:21" x14ac:dyDescent="0.3">
      <c r="B61" s="35">
        <v>45505</v>
      </c>
      <c r="C61">
        <v>0.14000143110752106</v>
      </c>
      <c r="D61">
        <v>-4.7484290921924028</v>
      </c>
      <c r="E61">
        <v>0.91970710754394536</v>
      </c>
      <c r="F61">
        <v>22866.391093274371</v>
      </c>
      <c r="G61">
        <v>22787.908437357612</v>
      </c>
      <c r="H61">
        <v>-1892.9000716316875</v>
      </c>
      <c r="I61">
        <v>-6.0056493125696731E-4</v>
      </c>
      <c r="L61" s="17"/>
      <c r="M61" s="17"/>
      <c r="N61" s="17"/>
      <c r="O61" s="17"/>
      <c r="P61" s="7"/>
      <c r="Q61" s="17"/>
      <c r="R61" s="7"/>
      <c r="S61" s="17"/>
      <c r="T61" s="17"/>
      <c r="U61" s="7"/>
    </row>
    <row r="62" spans="2:21" x14ac:dyDescent="0.3">
      <c r="B62" s="35">
        <v>45505</v>
      </c>
      <c r="C62">
        <v>0.10000128298997879</v>
      </c>
      <c r="D62">
        <v>-11.652528591948673</v>
      </c>
      <c r="E62">
        <v>0.93051052093505859</v>
      </c>
      <c r="F62">
        <v>22153.198187567566</v>
      </c>
      <c r="G62">
        <v>21696.631635513786</v>
      </c>
      <c r="H62">
        <v>-4474.4123201230987</v>
      </c>
      <c r="I62">
        <v>-3.5569565294720927E-4</v>
      </c>
      <c r="L62" s="17"/>
      <c r="M62" s="17"/>
      <c r="N62" s="17"/>
      <c r="O62" s="17"/>
      <c r="P62" s="7"/>
      <c r="Q62" s="17"/>
      <c r="R62" s="7"/>
      <c r="S62" s="17"/>
      <c r="T62" s="17"/>
      <c r="U62" s="7"/>
    </row>
    <row r="63" spans="2:21" x14ac:dyDescent="0.3">
      <c r="E63" s="38"/>
      <c r="G63" s="39"/>
      <c r="H63" s="39"/>
    </row>
    <row r="64" spans="2:21" ht="15" thickBot="1" x14ac:dyDescent="0.35">
      <c r="E64" s="38"/>
      <c r="G64" s="39"/>
      <c r="H64" s="39"/>
      <c r="L64" s="30" t="s">
        <v>29</v>
      </c>
      <c r="M64" s="18"/>
      <c r="N64" s="18"/>
      <c r="O64" s="18"/>
      <c r="P64" s="18"/>
      <c r="Q64" s="18"/>
      <c r="R64" s="18"/>
      <c r="S64" s="18"/>
      <c r="T64" s="18"/>
      <c r="U64" s="18"/>
    </row>
    <row r="65" spans="5:12" x14ac:dyDescent="0.3">
      <c r="E65" s="38"/>
      <c r="G65" s="39"/>
      <c r="H65" s="39"/>
    </row>
    <row r="66" spans="5:12" x14ac:dyDescent="0.3">
      <c r="E66" s="38"/>
      <c r="G66" s="39"/>
      <c r="H66" s="39"/>
      <c r="L66" s="29" t="s">
        <v>30</v>
      </c>
    </row>
    <row r="67" spans="5:12" x14ac:dyDescent="0.3">
      <c r="E67" s="38"/>
      <c r="G67" s="39"/>
      <c r="H67" s="39"/>
    </row>
    <row r="68" spans="5:12" x14ac:dyDescent="0.3">
      <c r="E68" s="38"/>
      <c r="G68" s="39"/>
      <c r="H68" s="39"/>
    </row>
    <row r="69" spans="5:12" x14ac:dyDescent="0.3">
      <c r="E69" s="38"/>
      <c r="G69" s="39"/>
      <c r="H69" s="39"/>
    </row>
    <row r="70" spans="5:12" x14ac:dyDescent="0.3">
      <c r="E70" s="38"/>
      <c r="G70" s="39"/>
      <c r="H70" s="39"/>
    </row>
    <row r="71" spans="5:12" x14ac:dyDescent="0.3">
      <c r="E71" s="38"/>
      <c r="G71" s="39"/>
      <c r="H71" s="39"/>
    </row>
    <row r="72" spans="5:12" x14ac:dyDescent="0.3">
      <c r="E72" s="38"/>
      <c r="G72" s="39"/>
      <c r="H72" s="39"/>
    </row>
    <row r="73" spans="5:12" x14ac:dyDescent="0.3">
      <c r="E73" s="38"/>
      <c r="G73" s="39"/>
      <c r="H73" s="39"/>
    </row>
    <row r="74" spans="5:12" x14ac:dyDescent="0.3">
      <c r="E74" s="38"/>
      <c r="G74" s="39"/>
      <c r="H74" s="39"/>
    </row>
    <row r="75" spans="5:12" x14ac:dyDescent="0.3">
      <c r="E75" s="38"/>
      <c r="G75" s="39"/>
      <c r="H75" s="39"/>
    </row>
    <row r="76" spans="5:12" x14ac:dyDescent="0.3">
      <c r="E76" s="38"/>
      <c r="G76" s="39"/>
      <c r="H76" s="39"/>
    </row>
    <row r="77" spans="5:12" x14ac:dyDescent="0.3">
      <c r="E77" s="38"/>
      <c r="G77" s="39"/>
      <c r="H77" s="39"/>
    </row>
    <row r="78" spans="5:12" x14ac:dyDescent="0.3">
      <c r="E78" s="38"/>
      <c r="G78" s="39"/>
      <c r="H78" s="39"/>
    </row>
    <row r="79" spans="5:12" x14ac:dyDescent="0.3">
      <c r="E79" s="38"/>
      <c r="G79" s="39"/>
      <c r="H79" s="39"/>
    </row>
    <row r="80" spans="5:12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U482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4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ht="15" thickBot="1" x14ac:dyDescent="0.35">
      <c r="B8" s="1" t="s">
        <v>0</v>
      </c>
      <c r="C8">
        <v>8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176</v>
      </c>
      <c r="H9" s="1" t="s">
        <v>3</v>
      </c>
      <c r="I9" s="34">
        <v>45503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178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1" x14ac:dyDescent="0.3">
      <c r="B17" s="6"/>
    </row>
    <row r="18" spans="2:21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1" ht="15" thickBot="1" x14ac:dyDescent="0.35">
      <c r="B20" s="1" t="s">
        <v>18</v>
      </c>
      <c r="L20" s="1" t="s">
        <v>28</v>
      </c>
    </row>
    <row r="21" spans="2:21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J21" s="36"/>
      <c r="L21" s="45" t="s">
        <v>5</v>
      </c>
      <c r="M21" s="45" t="s">
        <v>6</v>
      </c>
      <c r="N21" s="46"/>
      <c r="O21" s="46"/>
      <c r="P21" s="46"/>
      <c r="Q21" s="46"/>
      <c r="R21" s="46"/>
      <c r="S21" s="46"/>
      <c r="T21" s="46"/>
      <c r="U21" s="19"/>
    </row>
    <row r="22" spans="2:21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J22" s="37"/>
      <c r="L22" s="47"/>
      <c r="M22" s="26" t="s">
        <v>19</v>
      </c>
      <c r="N22" s="27" t="s">
        <v>20</v>
      </c>
      <c r="O22" s="27" t="s">
        <v>21</v>
      </c>
      <c r="P22" s="27" t="s">
        <v>22</v>
      </c>
      <c r="Q22" s="27" t="s">
        <v>23</v>
      </c>
      <c r="R22" s="27" t="s">
        <v>24</v>
      </c>
      <c r="S22" s="27" t="s">
        <v>25</v>
      </c>
      <c r="T22" s="27" t="s">
        <v>26</v>
      </c>
      <c r="U22" s="28" t="s">
        <v>27</v>
      </c>
    </row>
    <row r="23" spans="2:21" x14ac:dyDescent="0.3">
      <c r="B23" s="35">
        <v>45503</v>
      </c>
      <c r="C23">
        <v>50000</v>
      </c>
      <c r="D23">
        <v>90.563815851070174</v>
      </c>
      <c r="E23">
        <v>129.54949951171875</v>
      </c>
      <c r="F23">
        <v>2631.3139558948815</v>
      </c>
      <c r="G23">
        <v>-25.89287704398614</v>
      </c>
      <c r="H23">
        <v>2631.186556176805</v>
      </c>
      <c r="I23">
        <v>1.2097579528769893E-9</v>
      </c>
      <c r="L23" s="12"/>
      <c r="M23" s="17"/>
      <c r="N23" s="17"/>
      <c r="O23" s="17"/>
      <c r="P23" s="7"/>
      <c r="Q23" s="17"/>
      <c r="R23" s="7"/>
      <c r="S23" s="17"/>
      <c r="T23" s="17"/>
      <c r="U23" s="7"/>
    </row>
    <row r="24" spans="2:21" x14ac:dyDescent="0.3">
      <c r="B24" s="35">
        <v>45503</v>
      </c>
      <c r="C24">
        <v>35714.28515625</v>
      </c>
      <c r="D24">
        <v>-15.699595157924241</v>
      </c>
      <c r="E24">
        <v>132.29608154296875</v>
      </c>
      <c r="F24">
        <v>1666.9985074465028</v>
      </c>
      <c r="G24">
        <v>1604.8088917117382</v>
      </c>
      <c r="H24">
        <v>-451.07920026510914</v>
      </c>
      <c r="I24">
        <v>-9.8792816728952922E-9</v>
      </c>
      <c r="L24" s="17"/>
      <c r="M24" s="17"/>
      <c r="N24" s="17"/>
      <c r="O24" s="17"/>
      <c r="P24" s="7"/>
      <c r="Q24" s="17"/>
      <c r="R24" s="7"/>
      <c r="S24" s="17"/>
      <c r="T24" s="17"/>
      <c r="U24" s="7"/>
    </row>
    <row r="25" spans="2:21" x14ac:dyDescent="0.3">
      <c r="B25" s="35">
        <v>45503</v>
      </c>
      <c r="C25">
        <v>25641.025390625</v>
      </c>
      <c r="D25">
        <v>-38.268794178099121</v>
      </c>
      <c r="E25">
        <v>135.95819091796875</v>
      </c>
      <c r="F25">
        <v>1660.4186960120992</v>
      </c>
      <c r="G25">
        <v>1303.617654033955</v>
      </c>
      <c r="H25">
        <v>-1028.3828363783243</v>
      </c>
      <c r="I25">
        <v>-6.0357316571511773E-9</v>
      </c>
      <c r="L25" s="17"/>
      <c r="M25" s="17"/>
      <c r="N25" s="17"/>
      <c r="O25" s="17"/>
      <c r="P25" s="7"/>
      <c r="Q25" s="17"/>
      <c r="R25" s="7"/>
      <c r="S25" s="17"/>
      <c r="T25" s="17"/>
      <c r="U25" s="7"/>
    </row>
    <row r="26" spans="2:21" x14ac:dyDescent="0.3">
      <c r="B26" s="35">
        <v>45503</v>
      </c>
      <c r="C26">
        <v>18390.8046875</v>
      </c>
      <c r="D26">
        <v>-45.375609347208808</v>
      </c>
      <c r="E26">
        <v>137.28547668457031</v>
      </c>
      <c r="F26">
        <v>1713.00708569382</v>
      </c>
      <c r="G26">
        <v>1203.3122713052223</v>
      </c>
      <c r="H26">
        <v>-1219.1935258044564</v>
      </c>
      <c r="I26">
        <v>-7.0981758065484579E-9</v>
      </c>
      <c r="L26" s="17"/>
      <c r="M26" s="17"/>
      <c r="N26" s="17"/>
      <c r="O26" s="17"/>
      <c r="P26" s="7"/>
      <c r="Q26" s="17"/>
      <c r="R26" s="7"/>
      <c r="S26" s="17"/>
      <c r="T26" s="17"/>
      <c r="U26" s="7"/>
    </row>
    <row r="27" spans="2:21" x14ac:dyDescent="0.3">
      <c r="B27" s="35">
        <v>45503</v>
      </c>
      <c r="C27">
        <v>13136.2890625</v>
      </c>
      <c r="D27">
        <v>-37.74695538795514</v>
      </c>
      <c r="E27">
        <v>138.56721496582031</v>
      </c>
      <c r="F27">
        <v>1420.4171913857172</v>
      </c>
      <c r="G27">
        <v>1123.1552714630079</v>
      </c>
      <c r="H27">
        <v>-869.54426786043848</v>
      </c>
      <c r="I27">
        <v>-1.3933356163135042E-8</v>
      </c>
      <c r="L27" s="17"/>
      <c r="M27" s="17"/>
      <c r="N27" s="17"/>
      <c r="O27" s="17"/>
      <c r="P27" s="7"/>
      <c r="Q27" s="17"/>
      <c r="R27" s="7"/>
      <c r="S27" s="17"/>
      <c r="T27" s="17"/>
      <c r="U27" s="7"/>
    </row>
    <row r="28" spans="2:21" x14ac:dyDescent="0.3">
      <c r="B28" s="35">
        <v>45503</v>
      </c>
      <c r="C28">
        <v>9302.326171875</v>
      </c>
      <c r="D28">
        <v>-28.997777545078222</v>
      </c>
      <c r="E28">
        <v>141.86311340332031</v>
      </c>
      <c r="F28">
        <v>1263.4255756320911</v>
      </c>
      <c r="G28">
        <v>1105.0406652880849</v>
      </c>
      <c r="H28">
        <v>-612.47801039788135</v>
      </c>
      <c r="I28">
        <v>-2.7934317650414649E-8</v>
      </c>
      <c r="L28" s="17"/>
      <c r="M28" s="17"/>
      <c r="N28" s="17"/>
      <c r="O28" s="17"/>
      <c r="P28" s="7"/>
      <c r="Q28" s="17"/>
      <c r="R28" s="7"/>
      <c r="S28" s="17"/>
      <c r="T28" s="17"/>
      <c r="U28" s="7"/>
    </row>
    <row r="29" spans="2:21" x14ac:dyDescent="0.3">
      <c r="B29" s="35">
        <v>45503</v>
      </c>
      <c r="C29">
        <v>6644.5185546875</v>
      </c>
      <c r="D29">
        <v>-22.160504457424821</v>
      </c>
      <c r="E29">
        <v>141.22224426269531</v>
      </c>
      <c r="F29">
        <v>1164.7701794235127</v>
      </c>
      <c r="G29">
        <v>1078.7295622766578</v>
      </c>
      <c r="H29">
        <v>-439.35418780830128</v>
      </c>
      <c r="I29">
        <v>-5.451824196166396E-8</v>
      </c>
      <c r="L29" s="17"/>
      <c r="M29" s="17"/>
      <c r="N29" s="17"/>
      <c r="O29" s="17"/>
      <c r="P29" s="7"/>
      <c r="Q29" s="17"/>
      <c r="R29" s="7"/>
      <c r="S29" s="17"/>
      <c r="T29" s="17"/>
      <c r="U29" s="7"/>
    </row>
    <row r="30" spans="2:21" x14ac:dyDescent="0.3">
      <c r="B30" s="35">
        <v>45503</v>
      </c>
      <c r="C30">
        <v>4761.90478515625</v>
      </c>
      <c r="D30">
        <v>-15.876229149422841</v>
      </c>
      <c r="E30">
        <v>144.15193176269531</v>
      </c>
      <c r="F30">
        <v>1099.9854688971341</v>
      </c>
      <c r="G30">
        <v>1058.026398744106</v>
      </c>
      <c r="H30">
        <v>-300.91223196378365</v>
      </c>
      <c r="I30">
        <v>-1.1107071875404723E-7</v>
      </c>
      <c r="L30" s="17"/>
      <c r="M30" s="17"/>
      <c r="N30" s="17"/>
      <c r="O30" s="17"/>
      <c r="P30" s="7"/>
      <c r="Q30" s="17"/>
      <c r="R30" s="7"/>
      <c r="S30" s="17"/>
      <c r="T30" s="17"/>
      <c r="U30" s="7"/>
    </row>
    <row r="31" spans="2:21" x14ac:dyDescent="0.3">
      <c r="B31" s="35">
        <v>45503</v>
      </c>
      <c r="C31">
        <v>3401.360595703125</v>
      </c>
      <c r="D31">
        <v>-10.897615043510951</v>
      </c>
      <c r="E31">
        <v>143.30511474609375</v>
      </c>
      <c r="F31">
        <v>1072.6539767182098</v>
      </c>
      <c r="G31">
        <v>1053.3103602684146</v>
      </c>
      <c r="H31">
        <v>-202.79013467279944</v>
      </c>
      <c r="I31">
        <v>-2.3073880115640003E-7</v>
      </c>
      <c r="L31" s="17"/>
      <c r="M31" s="17"/>
      <c r="N31" s="17"/>
      <c r="O31" s="17"/>
      <c r="P31" s="7"/>
      <c r="Q31" s="17"/>
      <c r="R31" s="7"/>
      <c r="S31" s="17"/>
      <c r="T31" s="17"/>
      <c r="U31" s="7"/>
    </row>
    <row r="32" spans="2:21" x14ac:dyDescent="0.3">
      <c r="B32" s="35">
        <v>45503</v>
      </c>
      <c r="C32">
        <v>2433.830078125</v>
      </c>
      <c r="D32">
        <v>-7.1942844234091714</v>
      </c>
      <c r="E32">
        <v>144.71502685546875</v>
      </c>
      <c r="F32">
        <v>1059.235812133222</v>
      </c>
      <c r="G32">
        <v>1050.8966594503875</v>
      </c>
      <c r="H32">
        <v>-132.65261724347155</v>
      </c>
      <c r="I32">
        <v>-4.929626942928326E-7</v>
      </c>
      <c r="L32" s="17"/>
      <c r="M32" s="17"/>
      <c r="N32" s="17"/>
      <c r="O32" s="17"/>
      <c r="P32" s="7"/>
      <c r="Q32" s="17"/>
      <c r="R32" s="7"/>
      <c r="S32" s="17"/>
      <c r="T32" s="17"/>
      <c r="U32" s="7"/>
    </row>
    <row r="33" spans="2:21" x14ac:dyDescent="0.3">
      <c r="B33" s="35">
        <v>45503</v>
      </c>
      <c r="C33">
        <v>1732.726806640625</v>
      </c>
      <c r="D33">
        <v>-4.3413118236147126</v>
      </c>
      <c r="E33">
        <v>128.87615966796875</v>
      </c>
      <c r="F33">
        <v>1050.2668265285213</v>
      </c>
      <c r="G33">
        <v>1047.2534141928472</v>
      </c>
      <c r="H33">
        <v>-79.502788427299791</v>
      </c>
      <c r="I33">
        <v>-1.1553343245030228E-6</v>
      </c>
      <c r="L33" s="17"/>
      <c r="M33" s="17"/>
      <c r="N33" s="17"/>
      <c r="O33" s="17"/>
      <c r="P33" s="7"/>
      <c r="Q33" s="17"/>
      <c r="R33" s="7"/>
      <c r="S33" s="17"/>
      <c r="T33" s="17"/>
      <c r="U33" s="7"/>
    </row>
    <row r="34" spans="2:21" x14ac:dyDescent="0.3">
      <c r="B34" s="35">
        <v>45503</v>
      </c>
      <c r="C34">
        <v>1238.39013671875</v>
      </c>
      <c r="D34">
        <v>-0.16998737544245179</v>
      </c>
      <c r="E34">
        <v>144.14739990234375</v>
      </c>
      <c r="F34">
        <v>1061.121880581223</v>
      </c>
      <c r="G34">
        <v>1061.117210515119</v>
      </c>
      <c r="H34">
        <v>-3.1481735726428339</v>
      </c>
      <c r="I34">
        <v>-4.0822911771425501E-5</v>
      </c>
      <c r="L34" s="17"/>
      <c r="M34" s="17"/>
      <c r="N34" s="17"/>
      <c r="O34" s="17"/>
      <c r="P34" s="7"/>
      <c r="Q34" s="17"/>
      <c r="R34" s="7"/>
      <c r="S34" s="17"/>
      <c r="T34" s="17"/>
      <c r="U34" s="7"/>
    </row>
    <row r="35" spans="2:21" x14ac:dyDescent="0.3">
      <c r="B35" s="35">
        <v>45503</v>
      </c>
      <c r="C35">
        <v>887.11468505859375</v>
      </c>
      <c r="D35">
        <v>-0.15778698433106281</v>
      </c>
      <c r="E35">
        <v>146.42710876464844</v>
      </c>
      <c r="F35">
        <v>1052.0082094648649</v>
      </c>
      <c r="G35">
        <v>1052.0042202636216</v>
      </c>
      <c r="H35">
        <v>-2.8971242639320391</v>
      </c>
      <c r="I35">
        <v>-6.1926030125492829E-5</v>
      </c>
      <c r="L35" s="17"/>
      <c r="M35" s="17"/>
      <c r="N35" s="17"/>
      <c r="O35" s="17"/>
      <c r="P35" s="7"/>
      <c r="Q35" s="17"/>
      <c r="R35" s="7"/>
      <c r="S35" s="17"/>
      <c r="T35" s="17"/>
      <c r="U35" s="7"/>
    </row>
    <row r="36" spans="2:21" x14ac:dyDescent="0.3">
      <c r="B36" s="35">
        <v>45503</v>
      </c>
      <c r="C36">
        <v>631.1636962890625</v>
      </c>
      <c r="D36">
        <v>1.5643276085377873</v>
      </c>
      <c r="E36">
        <v>146.87571716308594</v>
      </c>
      <c r="F36">
        <v>1056.1076901452839</v>
      </c>
      <c r="G36">
        <v>1055.7140844385797</v>
      </c>
      <c r="H36">
        <v>28.830974697677782</v>
      </c>
      <c r="I36">
        <v>8.7461877483778583E-6</v>
      </c>
      <c r="L36" s="17"/>
      <c r="M36" s="17"/>
      <c r="N36" s="17"/>
      <c r="O36" s="17"/>
      <c r="P36" s="7"/>
      <c r="Q36" s="17"/>
      <c r="R36" s="7"/>
      <c r="S36" s="17"/>
      <c r="T36" s="17"/>
      <c r="U36" s="7"/>
    </row>
    <row r="37" spans="2:21" x14ac:dyDescent="0.3">
      <c r="B37" s="35">
        <v>45503</v>
      </c>
      <c r="C37">
        <v>451.92633056640625</v>
      </c>
      <c r="D37">
        <v>3.1261186667795444</v>
      </c>
      <c r="E37">
        <v>147.80039978027344</v>
      </c>
      <c r="F37">
        <v>1069.0194147358861</v>
      </c>
      <c r="G37">
        <v>1067.4286223231952</v>
      </c>
      <c r="H37">
        <v>58.297901569969625</v>
      </c>
      <c r="I37">
        <v>6.0408710276433335E-6</v>
      </c>
      <c r="L37" s="17"/>
      <c r="M37" s="17"/>
      <c r="N37" s="17"/>
      <c r="O37" s="17"/>
      <c r="P37" s="7"/>
      <c r="Q37" s="17"/>
      <c r="R37" s="7"/>
      <c r="S37" s="17"/>
      <c r="T37" s="17"/>
      <c r="U37" s="7"/>
    </row>
    <row r="38" spans="2:21" x14ac:dyDescent="0.3">
      <c r="B38" s="35">
        <v>45503</v>
      </c>
      <c r="C38">
        <v>321.75030517578125</v>
      </c>
      <c r="D38">
        <v>4.5245769128915274</v>
      </c>
      <c r="E38">
        <v>147.60813903808594</v>
      </c>
      <c r="F38">
        <v>1087.4300807189134</v>
      </c>
      <c r="G38">
        <v>1084.041199634745</v>
      </c>
      <c r="H38">
        <v>85.783786036789138</v>
      </c>
      <c r="I38">
        <v>5.7662830176194003E-6</v>
      </c>
      <c r="L38" s="17"/>
      <c r="M38" s="17"/>
      <c r="N38" s="17"/>
      <c r="O38" s="17"/>
      <c r="P38" s="7"/>
      <c r="Q38" s="17"/>
      <c r="R38" s="7"/>
      <c r="S38" s="17"/>
      <c r="T38" s="17"/>
      <c r="U38" s="7"/>
    </row>
    <row r="39" spans="2:21" x14ac:dyDescent="0.3">
      <c r="B39" s="35">
        <v>45503</v>
      </c>
      <c r="C39">
        <v>230.043701171875</v>
      </c>
      <c r="D39">
        <v>5.7285143941005536</v>
      </c>
      <c r="E39">
        <v>149.38430786132813</v>
      </c>
      <c r="F39">
        <v>1112.7782808924032</v>
      </c>
      <c r="G39">
        <v>1107.2210864901906</v>
      </c>
      <c r="H39">
        <v>111.07190489648663</v>
      </c>
      <c r="I39">
        <v>6.2288169066383805E-6</v>
      </c>
      <c r="L39" s="17"/>
      <c r="M39" s="17"/>
      <c r="N39" s="17"/>
      <c r="O39" s="17"/>
      <c r="P39" s="7"/>
      <c r="Q39" s="17"/>
      <c r="R39" s="7"/>
      <c r="S39" s="17"/>
      <c r="T39" s="17"/>
      <c r="U39" s="7"/>
    </row>
    <row r="40" spans="2:21" x14ac:dyDescent="0.3">
      <c r="B40" s="35">
        <v>45503</v>
      </c>
      <c r="C40">
        <v>164.61921691894531</v>
      </c>
      <c r="D40">
        <v>-46.571152744279857</v>
      </c>
      <c r="E40">
        <v>148.55117797851563</v>
      </c>
      <c r="F40">
        <v>1887.3761389643269</v>
      </c>
      <c r="G40">
        <v>1297.4828403627098</v>
      </c>
      <c r="H40">
        <v>-1370.6666147886601</v>
      </c>
      <c r="I40">
        <v>-7.0535502617716263E-7</v>
      </c>
      <c r="L40" s="17"/>
      <c r="M40" s="17"/>
      <c r="N40" s="17"/>
      <c r="O40" s="17"/>
      <c r="P40" s="7"/>
      <c r="Q40" s="17"/>
      <c r="R40" s="7"/>
      <c r="S40" s="17"/>
      <c r="T40" s="17"/>
      <c r="U40" s="7"/>
    </row>
    <row r="41" spans="2:21" x14ac:dyDescent="0.3">
      <c r="B41" s="35">
        <v>45503</v>
      </c>
      <c r="C41">
        <v>117.70071411132813</v>
      </c>
      <c r="D41">
        <v>-36.380424414188589</v>
      </c>
      <c r="E41">
        <v>149.48501586914063</v>
      </c>
      <c r="F41">
        <v>1572.4825769143404</v>
      </c>
      <c r="G41">
        <v>1266.0002141675097</v>
      </c>
      <c r="H41">
        <v>-932.70837480264106</v>
      </c>
      <c r="I41">
        <v>-1.4497568102577281E-6</v>
      </c>
      <c r="L41" s="17"/>
      <c r="M41" s="17"/>
      <c r="N41" s="17"/>
      <c r="O41" s="17"/>
      <c r="P41" s="7"/>
      <c r="Q41" s="17"/>
      <c r="R41" s="7"/>
      <c r="S41" s="17"/>
      <c r="T41" s="17"/>
      <c r="U41" s="7"/>
    </row>
    <row r="42" spans="2:21" x14ac:dyDescent="0.3">
      <c r="B42" s="35">
        <v>45503</v>
      </c>
      <c r="C42">
        <v>84.042442321777344</v>
      </c>
      <c r="D42">
        <v>-26.125149758043499</v>
      </c>
      <c r="E42">
        <v>149.99771118164063</v>
      </c>
      <c r="F42">
        <v>1404.1709399595693</v>
      </c>
      <c r="G42">
        <v>1260.712944840343</v>
      </c>
      <c r="H42">
        <v>-618.30324221932619</v>
      </c>
      <c r="I42">
        <v>-3.0628092006902654E-6</v>
      </c>
      <c r="L42" s="17"/>
      <c r="M42" s="17"/>
      <c r="N42" s="17"/>
      <c r="O42" s="17"/>
      <c r="P42" s="7"/>
      <c r="Q42" s="17"/>
      <c r="R42" s="7"/>
      <c r="S42" s="17"/>
      <c r="T42" s="17"/>
      <c r="U42" s="7"/>
    </row>
    <row r="43" spans="2:21" x14ac:dyDescent="0.3">
      <c r="B43" s="35">
        <v>45503</v>
      </c>
      <c r="C43">
        <v>59.955184936523438</v>
      </c>
      <c r="D43">
        <v>-18.398709737303744</v>
      </c>
      <c r="E43">
        <v>150.60195922851563</v>
      </c>
      <c r="F43">
        <v>1333.1181614542388</v>
      </c>
      <c r="G43">
        <v>1264.9733198487006</v>
      </c>
      <c r="H43">
        <v>-420.76897755191857</v>
      </c>
      <c r="I43">
        <v>-6.3088423059458327E-6</v>
      </c>
      <c r="L43" s="17"/>
      <c r="M43" s="17"/>
      <c r="N43" s="17"/>
      <c r="O43" s="17"/>
      <c r="P43" s="7"/>
      <c r="Q43" s="17"/>
      <c r="R43" s="7"/>
      <c r="S43" s="17"/>
      <c r="T43" s="17"/>
      <c r="U43" s="7"/>
    </row>
    <row r="44" spans="2:21" x14ac:dyDescent="0.3">
      <c r="B44" s="35">
        <v>45503</v>
      </c>
      <c r="C44">
        <v>42.691257476806641</v>
      </c>
      <c r="D44">
        <v>-11.597560653489456</v>
      </c>
      <c r="E44">
        <v>149.67727661132813</v>
      </c>
      <c r="F44">
        <v>1324.70694107023</v>
      </c>
      <c r="G44">
        <v>1297.6614718434635</v>
      </c>
      <c r="H44">
        <v>-266.31407062470777</v>
      </c>
      <c r="I44">
        <v>-1.399867953581686E-5</v>
      </c>
      <c r="L44" s="17"/>
      <c r="M44" s="17"/>
      <c r="N44" s="17"/>
      <c r="O44" s="17"/>
      <c r="P44" s="7"/>
      <c r="Q44" s="17"/>
      <c r="R44" s="7"/>
      <c r="S44" s="17"/>
      <c r="T44" s="17"/>
      <c r="U44" s="7"/>
    </row>
    <row r="45" spans="2:21" x14ac:dyDescent="0.3">
      <c r="B45" s="35">
        <v>45503</v>
      </c>
      <c r="C45">
        <v>30.517578125</v>
      </c>
      <c r="D45">
        <v>-7.8068302004206336</v>
      </c>
      <c r="E45">
        <v>149.38430786132813</v>
      </c>
      <c r="F45">
        <v>1320.3655352826831</v>
      </c>
      <c r="G45">
        <v>1308.1279317750787</v>
      </c>
      <c r="H45">
        <v>-179.35010697566304</v>
      </c>
      <c r="I45">
        <v>-2.9078260744739356E-5</v>
      </c>
      <c r="L45" s="17"/>
      <c r="M45" s="17"/>
      <c r="N45" s="17"/>
      <c r="O45" s="17"/>
      <c r="P45" s="7"/>
      <c r="Q45" s="17"/>
      <c r="R45" s="7"/>
      <c r="S45" s="17"/>
      <c r="T45" s="17"/>
      <c r="U45" s="7"/>
    </row>
    <row r="46" spans="2:21" x14ac:dyDescent="0.3">
      <c r="B46" s="35">
        <v>45503</v>
      </c>
      <c r="C46">
        <v>21.822626113891602</v>
      </c>
      <c r="D46">
        <v>-5.0384193923724832</v>
      </c>
      <c r="E46">
        <v>147.11375427246094</v>
      </c>
      <c r="F46">
        <v>1331.3196083294429</v>
      </c>
      <c r="G46">
        <v>1326.1754323620266</v>
      </c>
      <c r="H46">
        <v>-116.92143568162831</v>
      </c>
      <c r="I46">
        <v>-6.2376209553389778E-5</v>
      </c>
      <c r="L46" s="17"/>
      <c r="M46" s="17"/>
      <c r="N46" s="17"/>
      <c r="O46" s="17"/>
      <c r="P46" s="7"/>
      <c r="Q46" s="17"/>
      <c r="R46" s="7"/>
      <c r="S46" s="17"/>
      <c r="T46" s="17"/>
      <c r="U46" s="7"/>
    </row>
    <row r="47" spans="2:21" x14ac:dyDescent="0.3">
      <c r="B47" s="35">
        <v>45503</v>
      </c>
      <c r="C47">
        <v>15.562748908996582</v>
      </c>
      <c r="D47">
        <v>-3.2615093342791628</v>
      </c>
      <c r="E47">
        <v>147.30601501464844</v>
      </c>
      <c r="F47">
        <v>1335.7253540517568</v>
      </c>
      <c r="G47">
        <v>1333.5618292141073</v>
      </c>
      <c r="H47">
        <v>-75.993875541489174</v>
      </c>
      <c r="I47">
        <v>-1.3457216141250908E-4</v>
      </c>
      <c r="L47" s="17"/>
      <c r="M47" s="17"/>
      <c r="N47" s="17"/>
      <c r="O47" s="17"/>
      <c r="P47" s="7"/>
      <c r="Q47" s="17"/>
      <c r="R47" s="7"/>
      <c r="S47" s="17"/>
      <c r="T47" s="17"/>
      <c r="U47" s="7"/>
    </row>
    <row r="48" spans="2:21" x14ac:dyDescent="0.3">
      <c r="B48" s="35">
        <v>45503</v>
      </c>
      <c r="C48">
        <v>11.113086700439453</v>
      </c>
      <c r="D48">
        <v>-1.6210540781095277</v>
      </c>
      <c r="E48">
        <v>147.44334411621094</v>
      </c>
      <c r="F48">
        <v>1349.5586580943122</v>
      </c>
      <c r="G48">
        <v>1349.0185476929109</v>
      </c>
      <c r="H48">
        <v>-38.177606234944733</v>
      </c>
      <c r="I48">
        <v>-3.7512562736266477E-4</v>
      </c>
      <c r="L48" s="17"/>
      <c r="M48" s="17"/>
      <c r="N48" s="17"/>
      <c r="O48" s="17"/>
      <c r="P48" s="7"/>
      <c r="Q48" s="17"/>
      <c r="R48" s="7"/>
      <c r="S48" s="17"/>
      <c r="T48" s="17"/>
      <c r="U48" s="7"/>
    </row>
    <row r="49" spans="2:21" x14ac:dyDescent="0.3">
      <c r="B49" s="35">
        <v>45503</v>
      </c>
      <c r="C49">
        <v>7.9395327568054199</v>
      </c>
      <c r="D49">
        <v>-0.45926627560149258</v>
      </c>
      <c r="E49">
        <v>147.56236267089844</v>
      </c>
      <c r="F49">
        <v>1368.751457054457</v>
      </c>
      <c r="G49">
        <v>1368.7074850644642</v>
      </c>
      <c r="H49">
        <v>-10.971395408456043</v>
      </c>
      <c r="I49">
        <v>-1.8271042150017286E-3</v>
      </c>
      <c r="L49" s="17"/>
      <c r="M49" s="17"/>
      <c r="N49" s="17"/>
      <c r="O49" s="17"/>
      <c r="P49" s="7"/>
      <c r="Q49" s="17"/>
      <c r="R49" s="7"/>
      <c r="S49" s="17"/>
      <c r="T49" s="17"/>
      <c r="U49" s="7"/>
    </row>
    <row r="50" spans="2:21" x14ac:dyDescent="0.3">
      <c r="B50" s="35">
        <v>45503</v>
      </c>
      <c r="C50">
        <v>5.6694483757019043</v>
      </c>
      <c r="D50">
        <v>8.9133717079669245E-3</v>
      </c>
      <c r="E50">
        <v>146.28977966308594</v>
      </c>
      <c r="F50">
        <v>1379.5397227147951</v>
      </c>
      <c r="G50">
        <v>1379.5397060214648</v>
      </c>
      <c r="H50">
        <v>0.21461179844943057</v>
      </c>
      <c r="I50">
        <v>0.13080541788489947</v>
      </c>
      <c r="L50" s="17"/>
      <c r="M50" s="17"/>
      <c r="N50" s="17"/>
      <c r="O50" s="17"/>
      <c r="P50" s="7"/>
      <c r="Q50" s="17"/>
      <c r="R50" s="7"/>
      <c r="S50" s="17"/>
      <c r="T50" s="17"/>
      <c r="U50" s="7"/>
    </row>
    <row r="51" spans="2:21" x14ac:dyDescent="0.3">
      <c r="B51" s="35">
        <v>45503</v>
      </c>
      <c r="C51">
        <v>4.0500259399414063</v>
      </c>
      <c r="D51">
        <v>-4.1417297408725726E-2</v>
      </c>
      <c r="E51">
        <v>147.44334411621094</v>
      </c>
      <c r="F51">
        <v>1374.2096893656576</v>
      </c>
      <c r="G51">
        <v>1374.2093303269762</v>
      </c>
      <c r="H51">
        <v>-0.99337240776365354</v>
      </c>
      <c r="I51">
        <v>-3.9559449013984109E-2</v>
      </c>
      <c r="L51" s="17"/>
      <c r="M51" s="17"/>
      <c r="N51" s="17"/>
      <c r="O51" s="17"/>
      <c r="P51" s="7"/>
      <c r="Q51" s="17"/>
      <c r="R51" s="7"/>
      <c r="S51" s="17"/>
      <c r="T51" s="17"/>
      <c r="U51" s="7"/>
    </row>
    <row r="52" spans="2:21" x14ac:dyDescent="0.3">
      <c r="B52" s="35">
        <v>45503</v>
      </c>
      <c r="C52">
        <v>2.8935184478759766</v>
      </c>
      <c r="D52">
        <v>1.4496075141125471</v>
      </c>
      <c r="E52">
        <v>148.64273071289063</v>
      </c>
      <c r="F52">
        <v>1333.9809856952088</v>
      </c>
      <c r="G52">
        <v>1333.554060215271</v>
      </c>
      <c r="H52">
        <v>33.746683981192227</v>
      </c>
      <c r="I52">
        <v>1.6299067993194181E-3</v>
      </c>
      <c r="L52" s="17"/>
      <c r="M52" s="17"/>
      <c r="N52" s="17"/>
      <c r="O52" s="17"/>
      <c r="P52" s="7"/>
      <c r="Q52" s="17"/>
      <c r="R52" s="7"/>
      <c r="S52" s="17"/>
      <c r="T52" s="17"/>
      <c r="U52" s="7"/>
    </row>
    <row r="53" spans="2:21" x14ac:dyDescent="0.3">
      <c r="B53" s="35">
        <v>45503</v>
      </c>
      <c r="C53">
        <v>2.0662522315979004</v>
      </c>
      <c r="D53">
        <v>1.1707733128786766</v>
      </c>
      <c r="E53">
        <v>148.30393981933594</v>
      </c>
      <c r="F53">
        <v>1398.2776433553058</v>
      </c>
      <c r="G53">
        <v>1397.9857335584049</v>
      </c>
      <c r="H53">
        <v>28.57020606219843</v>
      </c>
      <c r="I53">
        <v>2.6960219471274978E-3</v>
      </c>
      <c r="L53" s="17"/>
      <c r="M53" s="17"/>
      <c r="N53" s="17"/>
      <c r="O53" s="17"/>
      <c r="P53" s="7"/>
      <c r="Q53" s="17"/>
      <c r="R53" s="7"/>
      <c r="S53" s="17"/>
      <c r="T53" s="17"/>
      <c r="U53" s="7"/>
    </row>
    <row r="54" spans="2:21" x14ac:dyDescent="0.3">
      <c r="B54" s="35">
        <v>45503</v>
      </c>
      <c r="C54">
        <v>1.476006031036377</v>
      </c>
      <c r="D54">
        <v>0.61681462803946052</v>
      </c>
      <c r="E54">
        <v>148.29478454589844</v>
      </c>
      <c r="F54">
        <v>1348.5871398423983</v>
      </c>
      <c r="G54">
        <v>1348.5089934581674</v>
      </c>
      <c r="H54">
        <v>14.517861782664987</v>
      </c>
      <c r="I54">
        <v>7.4272722286167605E-3</v>
      </c>
      <c r="L54" s="17"/>
      <c r="M54" s="17"/>
      <c r="N54" s="17"/>
      <c r="O54" s="17"/>
      <c r="P54" s="7"/>
      <c r="Q54" s="17"/>
      <c r="R54" s="7"/>
      <c r="S54" s="17"/>
      <c r="T54" s="17"/>
      <c r="U54" s="7"/>
    </row>
    <row r="55" spans="2:21" x14ac:dyDescent="0.3">
      <c r="B55" s="35">
        <v>45503</v>
      </c>
      <c r="C55">
        <v>1.0541762113571167</v>
      </c>
      <c r="D55">
        <v>1.3841954862041215</v>
      </c>
      <c r="E55">
        <v>149.96109008789063</v>
      </c>
      <c r="F55">
        <v>1301.3926492009816</v>
      </c>
      <c r="G55">
        <v>1301.0128912956145</v>
      </c>
      <c r="H55">
        <v>31.436985812486459</v>
      </c>
      <c r="I55">
        <v>4.8024850424204964E-3</v>
      </c>
      <c r="L55" s="17"/>
      <c r="M55" s="17"/>
      <c r="N55" s="17"/>
      <c r="O55" s="17"/>
      <c r="P55" s="7"/>
      <c r="Q55" s="17"/>
      <c r="R55" s="7"/>
      <c r="S55" s="17"/>
      <c r="T55" s="17"/>
      <c r="U55" s="7"/>
    </row>
    <row r="56" spans="2:21" x14ac:dyDescent="0.3">
      <c r="B56" s="35">
        <v>45503</v>
      </c>
      <c r="C56">
        <v>0.75301206111907959</v>
      </c>
      <c r="D56">
        <v>0.99684872038711958</v>
      </c>
      <c r="E56">
        <v>149.18289184570313</v>
      </c>
      <c r="F56">
        <v>1337.0496955763185</v>
      </c>
      <c r="G56">
        <v>1336.8473378247318</v>
      </c>
      <c r="H56">
        <v>23.261207871769329</v>
      </c>
      <c r="I56">
        <v>9.0862762571479478E-3</v>
      </c>
      <c r="L56" s="17"/>
      <c r="M56" s="17"/>
      <c r="N56" s="17"/>
      <c r="O56" s="17"/>
      <c r="P56" s="7"/>
      <c r="Q56" s="17"/>
      <c r="R56" s="7"/>
      <c r="S56" s="17"/>
      <c r="T56" s="17"/>
      <c r="U56" s="7"/>
    </row>
    <row r="57" spans="2:21" x14ac:dyDescent="0.3">
      <c r="B57" s="35">
        <v>45503</v>
      </c>
      <c r="C57">
        <v>0.53782874345779419</v>
      </c>
      <c r="D57">
        <v>1.3542179743318057</v>
      </c>
      <c r="E57">
        <v>151.93867492675781</v>
      </c>
      <c r="F57">
        <v>1327.9736169893933</v>
      </c>
      <c r="G57">
        <v>1327.6027047912414</v>
      </c>
      <c r="H57">
        <v>31.384481051496337</v>
      </c>
      <c r="I57">
        <v>9.4289030664490153E-3</v>
      </c>
      <c r="L57" s="17"/>
      <c r="M57" s="17"/>
      <c r="N57" s="17"/>
      <c r="O57" s="17"/>
      <c r="P57" s="7"/>
      <c r="Q57" s="17"/>
      <c r="R57" s="7"/>
      <c r="S57" s="17"/>
      <c r="T57" s="17"/>
      <c r="U57" s="7"/>
    </row>
    <row r="58" spans="2:21" x14ac:dyDescent="0.3">
      <c r="B58" s="35">
        <v>45503</v>
      </c>
      <c r="C58">
        <v>0.38417091965675354</v>
      </c>
      <c r="D58">
        <v>0.87936625371743005</v>
      </c>
      <c r="E58">
        <v>153.44929504394531</v>
      </c>
      <c r="F58">
        <v>1291.9382538175005</v>
      </c>
      <c r="G58">
        <v>1291.7860948464788</v>
      </c>
      <c r="H58">
        <v>19.827678590695562</v>
      </c>
      <c r="I58">
        <v>2.0894105058457929E-2</v>
      </c>
      <c r="L58" s="17"/>
      <c r="M58" s="17"/>
      <c r="N58" s="17"/>
      <c r="O58" s="17"/>
      <c r="P58" s="7"/>
      <c r="Q58" s="17"/>
      <c r="R58" s="7"/>
      <c r="S58" s="17"/>
      <c r="T58" s="17"/>
      <c r="U58" s="7"/>
    </row>
    <row r="59" spans="2:21" x14ac:dyDescent="0.3">
      <c r="B59" s="35">
        <v>45503</v>
      </c>
      <c r="C59">
        <v>0.27440202236175537</v>
      </c>
      <c r="D59">
        <v>0.84286727110322357</v>
      </c>
      <c r="E59">
        <v>153.65986633300781</v>
      </c>
      <c r="F59">
        <v>1276.1020042500375</v>
      </c>
      <c r="G59">
        <v>1275.9639274610477</v>
      </c>
      <c r="H59">
        <v>18.771815818953684</v>
      </c>
      <c r="I59">
        <v>3.0897727552229463E-2</v>
      </c>
      <c r="L59" s="17"/>
      <c r="M59" s="17"/>
      <c r="N59" s="17"/>
      <c r="O59" s="17"/>
      <c r="P59" s="7"/>
      <c r="Q59" s="17"/>
      <c r="R59" s="7"/>
      <c r="S59" s="17"/>
      <c r="T59" s="17"/>
      <c r="U59" s="7"/>
    </row>
    <row r="60" spans="2:21" x14ac:dyDescent="0.3">
      <c r="B60" s="35">
        <v>45503</v>
      </c>
      <c r="C60">
        <v>0.19600340723991394</v>
      </c>
      <c r="D60">
        <v>3.687258900763922</v>
      </c>
      <c r="E60">
        <v>152.70771789550781</v>
      </c>
      <c r="F60">
        <v>1430.2153758237966</v>
      </c>
      <c r="G60">
        <v>1427.2547497815017</v>
      </c>
      <c r="H60">
        <v>91.977717241442505</v>
      </c>
      <c r="I60">
        <v>8.8282349726032418E-3</v>
      </c>
      <c r="L60" s="17"/>
      <c r="M60" s="17"/>
      <c r="N60" s="17"/>
      <c r="O60" s="17"/>
      <c r="P60" s="7"/>
      <c r="Q60" s="17"/>
      <c r="R60" s="7"/>
      <c r="S60" s="17"/>
      <c r="T60" s="17"/>
      <c r="U60" s="7"/>
    </row>
    <row r="61" spans="2:21" x14ac:dyDescent="0.3">
      <c r="B61" s="35">
        <v>45503</v>
      </c>
      <c r="C61">
        <v>0.14000143110752106</v>
      </c>
      <c r="D61">
        <v>-4.3344147233674173</v>
      </c>
      <c r="E61">
        <v>157.7889404296875</v>
      </c>
      <c r="F61">
        <v>973.10791298321533</v>
      </c>
      <c r="G61">
        <v>970.3247442219448</v>
      </c>
      <c r="H61">
        <v>-73.54523139651036</v>
      </c>
      <c r="I61">
        <v>-1.545728227118928E-2</v>
      </c>
      <c r="L61" s="17"/>
      <c r="M61" s="17"/>
      <c r="N61" s="17"/>
      <c r="O61" s="17"/>
      <c r="P61" s="7"/>
      <c r="Q61" s="17"/>
      <c r="R61" s="7"/>
      <c r="S61" s="17"/>
      <c r="T61" s="17"/>
      <c r="U61" s="7"/>
    </row>
    <row r="62" spans="2:21" x14ac:dyDescent="0.3">
      <c r="B62" s="35">
        <v>45503</v>
      </c>
      <c r="C62">
        <v>0.10000128298997879</v>
      </c>
      <c r="D62">
        <v>-39.491652223762017</v>
      </c>
      <c r="E62">
        <v>181.23597717285156</v>
      </c>
      <c r="F62">
        <v>1191.5180795564111</v>
      </c>
      <c r="G62">
        <v>919.51505492376089</v>
      </c>
      <c r="H62">
        <v>-757.76473768469259</v>
      </c>
      <c r="I62">
        <v>-2.1002943692313399E-3</v>
      </c>
      <c r="L62" s="17"/>
      <c r="M62" s="17"/>
      <c r="N62" s="17"/>
      <c r="O62" s="17"/>
      <c r="P62" s="7"/>
      <c r="Q62" s="17"/>
      <c r="R62" s="7"/>
      <c r="S62" s="17"/>
      <c r="T62" s="17"/>
      <c r="U62" s="7"/>
    </row>
    <row r="63" spans="2:21" x14ac:dyDescent="0.3">
      <c r="E63" s="38"/>
      <c r="G63" s="39"/>
      <c r="H63" s="39"/>
    </row>
    <row r="64" spans="2:21" ht="15" thickBot="1" x14ac:dyDescent="0.35">
      <c r="E64" s="38"/>
      <c r="G64" s="39"/>
      <c r="H64" s="39"/>
      <c r="L64" s="30" t="s">
        <v>29</v>
      </c>
      <c r="M64" s="18"/>
      <c r="N64" s="18"/>
      <c r="O64" s="18"/>
      <c r="P64" s="18"/>
      <c r="Q64" s="18"/>
      <c r="R64" s="18"/>
      <c r="S64" s="18"/>
      <c r="T64" s="18"/>
      <c r="U64" s="18"/>
    </row>
    <row r="65" spans="5:12" x14ac:dyDescent="0.3">
      <c r="E65" s="38"/>
      <c r="G65" s="39"/>
      <c r="H65" s="39"/>
    </row>
    <row r="66" spans="5:12" x14ac:dyDescent="0.3">
      <c r="E66" s="38"/>
      <c r="G66" s="39"/>
      <c r="H66" s="39"/>
      <c r="L66" s="29" t="s">
        <v>30</v>
      </c>
    </row>
    <row r="67" spans="5:12" x14ac:dyDescent="0.3">
      <c r="E67" s="38"/>
      <c r="G67" s="39"/>
      <c r="H67" s="39"/>
    </row>
    <row r="68" spans="5:12" x14ac:dyDescent="0.3">
      <c r="E68" s="38"/>
      <c r="G68" s="39"/>
      <c r="H68" s="39"/>
    </row>
    <row r="69" spans="5:12" x14ac:dyDescent="0.3">
      <c r="E69" s="38"/>
      <c r="G69" s="39"/>
      <c r="H69" s="39"/>
    </row>
    <row r="70" spans="5:12" x14ac:dyDescent="0.3">
      <c r="E70" s="38"/>
      <c r="G70" s="39"/>
      <c r="H70" s="39"/>
    </row>
    <row r="71" spans="5:12" x14ac:dyDescent="0.3">
      <c r="E71" s="38"/>
      <c r="G71" s="39"/>
      <c r="H71" s="39"/>
    </row>
    <row r="72" spans="5:12" x14ac:dyDescent="0.3">
      <c r="E72" s="38"/>
      <c r="G72" s="39"/>
      <c r="H72" s="39"/>
    </row>
    <row r="73" spans="5:12" x14ac:dyDescent="0.3">
      <c r="E73" s="38"/>
      <c r="G73" s="39"/>
      <c r="H73" s="39"/>
    </row>
    <row r="74" spans="5:12" x14ac:dyDescent="0.3">
      <c r="E74" s="38"/>
      <c r="G74" s="39"/>
      <c r="H74" s="39"/>
    </row>
    <row r="75" spans="5:12" x14ac:dyDescent="0.3">
      <c r="E75" s="38"/>
      <c r="G75" s="39"/>
      <c r="H75" s="39"/>
    </row>
    <row r="76" spans="5:12" x14ac:dyDescent="0.3">
      <c r="E76" s="38"/>
      <c r="G76" s="39"/>
      <c r="H76" s="39"/>
    </row>
    <row r="77" spans="5:12" x14ac:dyDescent="0.3">
      <c r="E77" s="38"/>
      <c r="G77" s="39"/>
      <c r="H77" s="39"/>
    </row>
    <row r="78" spans="5:12" x14ac:dyDescent="0.3">
      <c r="E78" s="38"/>
      <c r="G78" s="39"/>
      <c r="H78" s="39"/>
    </row>
    <row r="79" spans="5:12" x14ac:dyDescent="0.3">
      <c r="E79" s="38"/>
      <c r="G79" s="39"/>
      <c r="H79" s="39"/>
    </row>
    <row r="80" spans="5:12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U482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4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ht="15" thickBot="1" x14ac:dyDescent="0.35">
      <c r="B8" s="1" t="s">
        <v>0</v>
      </c>
      <c r="C8">
        <v>9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176</v>
      </c>
      <c r="H9" s="1" t="s">
        <v>3</v>
      </c>
      <c r="I9" s="34">
        <v>45503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179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1" x14ac:dyDescent="0.3">
      <c r="B17" s="6"/>
    </row>
    <row r="18" spans="2:21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1" ht="15" thickBot="1" x14ac:dyDescent="0.35">
      <c r="B20" s="1" t="s">
        <v>18</v>
      </c>
      <c r="L20" s="1" t="s">
        <v>28</v>
      </c>
    </row>
    <row r="21" spans="2:21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J21" s="36"/>
      <c r="L21" s="45" t="s">
        <v>5</v>
      </c>
      <c r="M21" s="45" t="s">
        <v>6</v>
      </c>
      <c r="N21" s="46"/>
      <c r="O21" s="46"/>
      <c r="P21" s="46"/>
      <c r="Q21" s="46"/>
      <c r="R21" s="46"/>
      <c r="S21" s="46"/>
      <c r="T21" s="46"/>
      <c r="U21" s="19"/>
    </row>
    <row r="22" spans="2:21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J22" s="37"/>
      <c r="L22" s="47"/>
      <c r="M22" s="26" t="s">
        <v>19</v>
      </c>
      <c r="N22" s="27" t="s">
        <v>20</v>
      </c>
      <c r="O22" s="27" t="s">
        <v>21</v>
      </c>
      <c r="P22" s="27" t="s">
        <v>22</v>
      </c>
      <c r="Q22" s="27" t="s">
        <v>23</v>
      </c>
      <c r="R22" s="27" t="s">
        <v>24</v>
      </c>
      <c r="S22" s="27" t="s">
        <v>25</v>
      </c>
      <c r="T22" s="27" t="s">
        <v>26</v>
      </c>
      <c r="U22" s="28" t="s">
        <v>27</v>
      </c>
    </row>
    <row r="23" spans="2:21" x14ac:dyDescent="0.3">
      <c r="B23" s="35">
        <v>45503</v>
      </c>
      <c r="C23">
        <v>50000</v>
      </c>
      <c r="D23">
        <v>-52.696450256945695</v>
      </c>
      <c r="E23">
        <v>1232.776611328125</v>
      </c>
      <c r="F23">
        <v>331.11510995990142</v>
      </c>
      <c r="G23">
        <v>200.66823385653925</v>
      </c>
      <c r="H23">
        <v>-263.38085724793075</v>
      </c>
      <c r="I23">
        <v>-1.2085536113361234E-8</v>
      </c>
      <c r="L23" s="12"/>
      <c r="M23" s="17"/>
      <c r="N23" s="17"/>
      <c r="O23" s="17"/>
      <c r="P23" s="7"/>
      <c r="Q23" s="17"/>
      <c r="R23" s="7"/>
      <c r="S23" s="17"/>
      <c r="T23" s="17"/>
      <c r="U23" s="7"/>
    </row>
    <row r="24" spans="2:21" x14ac:dyDescent="0.3">
      <c r="B24" s="35">
        <v>45503</v>
      </c>
      <c r="C24">
        <v>35714.28515625</v>
      </c>
      <c r="D24">
        <v>-33.695891915222539</v>
      </c>
      <c r="E24">
        <v>1301.441162109375</v>
      </c>
      <c r="F24">
        <v>225.20442003231898</v>
      </c>
      <c r="G24">
        <v>187.36870419700935</v>
      </c>
      <c r="H24">
        <v>-124.93998355061026</v>
      </c>
      <c r="I24">
        <v>-3.5667833063209902E-8</v>
      </c>
      <c r="L24" s="17"/>
      <c r="M24" s="17"/>
      <c r="N24" s="17"/>
      <c r="O24" s="17"/>
      <c r="P24" s="7"/>
      <c r="Q24" s="17"/>
      <c r="R24" s="7"/>
      <c r="S24" s="17"/>
      <c r="T24" s="17"/>
      <c r="U24" s="7"/>
    </row>
    <row r="25" spans="2:21" x14ac:dyDescent="0.3">
      <c r="B25" s="35">
        <v>45503</v>
      </c>
      <c r="C25">
        <v>25641.025390625</v>
      </c>
      <c r="D25">
        <v>-27.068013629216527</v>
      </c>
      <c r="E25">
        <v>1310.596435546875</v>
      </c>
      <c r="F25">
        <v>186.48239428063772</v>
      </c>
      <c r="G25">
        <v>166.05641479111975</v>
      </c>
      <c r="H25">
        <v>-84.858414334459567</v>
      </c>
      <c r="I25">
        <v>-7.3145873510377335E-8</v>
      </c>
      <c r="L25" s="17"/>
      <c r="M25" s="17"/>
      <c r="N25" s="17"/>
      <c r="O25" s="17"/>
      <c r="P25" s="7"/>
      <c r="Q25" s="17"/>
      <c r="R25" s="7"/>
      <c r="S25" s="17"/>
      <c r="T25" s="17"/>
      <c r="U25" s="7"/>
    </row>
    <row r="26" spans="2:21" x14ac:dyDescent="0.3">
      <c r="B26" s="35">
        <v>45503</v>
      </c>
      <c r="C26">
        <v>18390.8046875</v>
      </c>
      <c r="D26">
        <v>-20.897390367077751</v>
      </c>
      <c r="E26">
        <v>1312.1995849609375</v>
      </c>
      <c r="F26">
        <v>179.10359363204563</v>
      </c>
      <c r="G26">
        <v>167.32228848156302</v>
      </c>
      <c r="H26">
        <v>-63.885436753657224</v>
      </c>
      <c r="I26">
        <v>-1.3546201494615737E-7</v>
      </c>
      <c r="L26" s="17"/>
      <c r="M26" s="17"/>
      <c r="N26" s="17"/>
      <c r="O26" s="17"/>
      <c r="P26" s="7"/>
      <c r="Q26" s="17"/>
      <c r="R26" s="7"/>
      <c r="S26" s="17"/>
      <c r="T26" s="17"/>
      <c r="U26" s="7"/>
    </row>
    <row r="27" spans="2:21" x14ac:dyDescent="0.3">
      <c r="B27" s="35">
        <v>45503</v>
      </c>
      <c r="C27">
        <v>13136.2890625</v>
      </c>
      <c r="D27">
        <v>-14.548142677631178</v>
      </c>
      <c r="E27">
        <v>1320.6224365234375</v>
      </c>
      <c r="F27">
        <v>173.26665105253318</v>
      </c>
      <c r="G27">
        <v>167.71118808754872</v>
      </c>
      <c r="H27">
        <v>-43.523439170441819</v>
      </c>
      <c r="I27">
        <v>-2.7837115390320841E-7</v>
      </c>
      <c r="L27" s="17"/>
      <c r="M27" s="17"/>
      <c r="N27" s="17"/>
      <c r="O27" s="17"/>
      <c r="P27" s="7"/>
      <c r="Q27" s="17"/>
      <c r="R27" s="7"/>
      <c r="S27" s="17"/>
      <c r="T27" s="17"/>
      <c r="U27" s="7"/>
    </row>
    <row r="28" spans="2:21" x14ac:dyDescent="0.3">
      <c r="B28" s="35">
        <v>45503</v>
      </c>
      <c r="C28">
        <v>9302.326171875</v>
      </c>
      <c r="D28">
        <v>-10.158505285651707</v>
      </c>
      <c r="E28">
        <v>1324.3760986328125</v>
      </c>
      <c r="F28">
        <v>173.35711344347646</v>
      </c>
      <c r="G28">
        <v>170.63949765363387</v>
      </c>
      <c r="H28">
        <v>-30.575327013293659</v>
      </c>
      <c r="I28">
        <v>-5.5957391032676765E-7</v>
      </c>
      <c r="L28" s="17"/>
      <c r="M28" s="17"/>
      <c r="N28" s="17"/>
      <c r="O28" s="17"/>
      <c r="P28" s="7"/>
      <c r="Q28" s="17"/>
      <c r="R28" s="7"/>
      <c r="S28" s="17"/>
      <c r="T28" s="17"/>
      <c r="U28" s="7"/>
    </row>
    <row r="29" spans="2:21" x14ac:dyDescent="0.3">
      <c r="B29" s="35">
        <v>45503</v>
      </c>
      <c r="C29">
        <v>6644.5185546875</v>
      </c>
      <c r="D29">
        <v>-6.8945280272953173</v>
      </c>
      <c r="E29">
        <v>1313.8475341796875</v>
      </c>
      <c r="F29">
        <v>173.08793305560985</v>
      </c>
      <c r="G29">
        <v>171.83630148827518</v>
      </c>
      <c r="H29">
        <v>-20.777826168631652</v>
      </c>
      <c r="I29">
        <v>-1.1528067336497867E-6</v>
      </c>
      <c r="L29" s="17"/>
      <c r="M29" s="17"/>
      <c r="N29" s="17"/>
      <c r="O29" s="17"/>
      <c r="P29" s="7"/>
      <c r="Q29" s="17"/>
      <c r="R29" s="7"/>
      <c r="S29" s="17"/>
      <c r="T29" s="17"/>
      <c r="U29" s="7"/>
    </row>
    <row r="30" spans="2:21" x14ac:dyDescent="0.3">
      <c r="B30" s="35">
        <v>45503</v>
      </c>
      <c r="C30">
        <v>4761.90478515625</v>
      </c>
      <c r="D30">
        <v>-3.9334017600653959</v>
      </c>
      <c r="E30">
        <v>1340.3983154296875</v>
      </c>
      <c r="F30">
        <v>173.08358489351343</v>
      </c>
      <c r="G30">
        <v>172.67587930609102</v>
      </c>
      <c r="H30">
        <v>-11.872997324111632</v>
      </c>
      <c r="I30">
        <v>-2.8150042465037615E-6</v>
      </c>
      <c r="L30" s="17"/>
      <c r="M30" s="17"/>
      <c r="N30" s="17"/>
      <c r="O30" s="17"/>
      <c r="P30" s="7"/>
      <c r="Q30" s="17"/>
      <c r="R30" s="7"/>
      <c r="S30" s="17"/>
      <c r="T30" s="17"/>
      <c r="U30" s="7"/>
    </row>
    <row r="31" spans="2:21" x14ac:dyDescent="0.3">
      <c r="B31" s="35">
        <v>45503</v>
      </c>
      <c r="C31">
        <v>3401.360595703125</v>
      </c>
      <c r="D31">
        <v>-0.80468895461539636</v>
      </c>
      <c r="E31">
        <v>1339.4827880859375</v>
      </c>
      <c r="F31">
        <v>174.01337797243383</v>
      </c>
      <c r="G31">
        <v>173.99621642998738</v>
      </c>
      <c r="H31">
        <v>-2.4438456223977916</v>
      </c>
      <c r="I31">
        <v>-1.9146689190144871E-5</v>
      </c>
      <c r="L31" s="17"/>
      <c r="M31" s="17"/>
      <c r="N31" s="17"/>
      <c r="O31" s="17"/>
      <c r="P31" s="7"/>
      <c r="Q31" s="17"/>
      <c r="R31" s="7"/>
      <c r="S31" s="17"/>
      <c r="T31" s="17"/>
      <c r="U31" s="7"/>
    </row>
    <row r="32" spans="2:21" x14ac:dyDescent="0.3">
      <c r="B32" s="35">
        <v>45503</v>
      </c>
      <c r="C32">
        <v>2433.830078125</v>
      </c>
      <c r="D32">
        <v>-0.43918325948029469</v>
      </c>
      <c r="E32">
        <v>1334.5389404296875</v>
      </c>
      <c r="F32">
        <v>175.56372133644149</v>
      </c>
      <c r="G32">
        <v>175.55856372113524</v>
      </c>
      <c r="H32">
        <v>-1.3457167873568108</v>
      </c>
      <c r="I32">
        <v>-4.8593279221684403E-5</v>
      </c>
      <c r="L32" s="17"/>
      <c r="M32" s="17"/>
      <c r="N32" s="17"/>
      <c r="O32" s="17"/>
      <c r="P32" s="7"/>
      <c r="Q32" s="17"/>
      <c r="R32" s="7"/>
      <c r="S32" s="17"/>
      <c r="T32" s="17"/>
      <c r="U32" s="7"/>
    </row>
    <row r="33" spans="2:21" x14ac:dyDescent="0.3">
      <c r="B33" s="35">
        <v>45503</v>
      </c>
      <c r="C33">
        <v>1732.726806640625</v>
      </c>
      <c r="D33">
        <v>3.8640604573706994E-2</v>
      </c>
      <c r="E33">
        <v>1331.8839111328125</v>
      </c>
      <c r="F33">
        <v>175.9196759263865</v>
      </c>
      <c r="G33">
        <v>175.91963592021753</v>
      </c>
      <c r="H33">
        <v>0.11864123634737446</v>
      </c>
      <c r="I33">
        <v>7.7420215088473178E-4</v>
      </c>
      <c r="L33" s="17"/>
      <c r="M33" s="17"/>
      <c r="N33" s="17"/>
      <c r="O33" s="17"/>
      <c r="P33" s="7"/>
      <c r="Q33" s="17"/>
      <c r="R33" s="7"/>
      <c r="S33" s="17"/>
      <c r="T33" s="17"/>
      <c r="U33" s="7"/>
    </row>
    <row r="34" spans="2:21" x14ac:dyDescent="0.3">
      <c r="B34" s="35">
        <v>45503</v>
      </c>
      <c r="C34">
        <v>1238.39013671875</v>
      </c>
      <c r="D34">
        <v>0.56138589291845453</v>
      </c>
      <c r="E34">
        <v>1328.5880126953125</v>
      </c>
      <c r="F34">
        <v>177.22302156311696</v>
      </c>
      <c r="G34">
        <v>177.2145147989707</v>
      </c>
      <c r="H34">
        <v>1.7364090895905853</v>
      </c>
      <c r="I34">
        <v>7.4013441168655723E-5</v>
      </c>
      <c r="L34" s="17"/>
      <c r="M34" s="17"/>
      <c r="N34" s="17"/>
      <c r="O34" s="17"/>
      <c r="P34" s="7"/>
      <c r="Q34" s="17"/>
      <c r="R34" s="7"/>
      <c r="S34" s="17"/>
      <c r="T34" s="17"/>
      <c r="U34" s="7"/>
    </row>
    <row r="35" spans="2:21" x14ac:dyDescent="0.3">
      <c r="B35" s="35">
        <v>45503</v>
      </c>
      <c r="C35">
        <v>887.11468505859375</v>
      </c>
      <c r="D35">
        <v>0.95283978690651128</v>
      </c>
      <c r="E35">
        <v>1332.3416748046875</v>
      </c>
      <c r="F35">
        <v>178.03999487417173</v>
      </c>
      <c r="G35">
        <v>178.01537577997212</v>
      </c>
      <c r="H35">
        <v>2.9607027392846637</v>
      </c>
      <c r="I35">
        <v>6.0596223344224815E-5</v>
      </c>
      <c r="L35" s="17"/>
      <c r="M35" s="17"/>
      <c r="N35" s="17"/>
      <c r="O35" s="17"/>
      <c r="P35" s="7"/>
      <c r="Q35" s="17"/>
      <c r="R35" s="7"/>
      <c r="S35" s="17"/>
      <c r="T35" s="17"/>
      <c r="U35" s="7"/>
    </row>
    <row r="36" spans="2:21" x14ac:dyDescent="0.3">
      <c r="B36" s="35">
        <v>45503</v>
      </c>
      <c r="C36">
        <v>631.1636962890625</v>
      </c>
      <c r="D36">
        <v>1.3817167034212652</v>
      </c>
      <c r="E36">
        <v>1322.2703857421875</v>
      </c>
      <c r="F36">
        <v>179.58221978676201</v>
      </c>
      <c r="G36">
        <v>179.53000361320971</v>
      </c>
      <c r="H36">
        <v>4.3302963157041434</v>
      </c>
      <c r="I36">
        <v>5.8231838952946554E-5</v>
      </c>
      <c r="L36" s="17"/>
      <c r="M36" s="17"/>
      <c r="N36" s="17"/>
      <c r="O36" s="17"/>
      <c r="P36" s="7"/>
      <c r="Q36" s="17"/>
      <c r="R36" s="7"/>
      <c r="S36" s="17"/>
      <c r="T36" s="17"/>
      <c r="U36" s="7"/>
    </row>
    <row r="37" spans="2:21" x14ac:dyDescent="0.3">
      <c r="B37" s="35">
        <v>45503</v>
      </c>
      <c r="C37">
        <v>451.92633056640625</v>
      </c>
      <c r="D37">
        <v>1.7774011558024632</v>
      </c>
      <c r="E37">
        <v>1330.5106201171875</v>
      </c>
      <c r="F37">
        <v>182.88500182447629</v>
      </c>
      <c r="G37">
        <v>182.79701068968373</v>
      </c>
      <c r="H37">
        <v>5.6724576026929201</v>
      </c>
      <c r="I37">
        <v>6.2084219792007698E-5</v>
      </c>
      <c r="L37" s="17"/>
      <c r="M37" s="17"/>
      <c r="N37" s="17"/>
      <c r="O37" s="17"/>
      <c r="P37" s="7"/>
      <c r="Q37" s="17"/>
      <c r="R37" s="7"/>
      <c r="S37" s="17"/>
      <c r="T37" s="17"/>
      <c r="U37" s="7"/>
    </row>
    <row r="38" spans="2:21" x14ac:dyDescent="0.3">
      <c r="B38" s="35">
        <v>45503</v>
      </c>
      <c r="C38">
        <v>321.75030517578125</v>
      </c>
      <c r="D38">
        <v>1.9209873790636991</v>
      </c>
      <c r="E38">
        <v>1329.5950927734375</v>
      </c>
      <c r="F38">
        <v>183.90604694334715</v>
      </c>
      <c r="G38">
        <v>183.80269251502315</v>
      </c>
      <c r="H38">
        <v>6.1647649230487174</v>
      </c>
      <c r="I38">
        <v>8.0238840375183003E-5</v>
      </c>
      <c r="L38" s="17"/>
      <c r="M38" s="17"/>
      <c r="N38" s="17"/>
      <c r="O38" s="17"/>
      <c r="P38" s="7"/>
      <c r="Q38" s="17"/>
      <c r="R38" s="7"/>
      <c r="S38" s="17"/>
      <c r="T38" s="17"/>
      <c r="U38" s="7"/>
    </row>
    <row r="39" spans="2:21" x14ac:dyDescent="0.3">
      <c r="B39" s="35">
        <v>45503</v>
      </c>
      <c r="C39">
        <v>230.043701171875</v>
      </c>
      <c r="D39">
        <v>2.1993964937877193</v>
      </c>
      <c r="E39">
        <v>1342.4124755859375</v>
      </c>
      <c r="F39">
        <v>185.31139568119644</v>
      </c>
      <c r="G39">
        <v>185.17488061204131</v>
      </c>
      <c r="H39">
        <v>7.1117480009636926</v>
      </c>
      <c r="I39">
        <v>9.7282209518393515E-5</v>
      </c>
      <c r="L39" s="17"/>
      <c r="M39" s="17"/>
      <c r="N39" s="17"/>
      <c r="O39" s="17"/>
      <c r="P39" s="7"/>
      <c r="Q39" s="17"/>
      <c r="R39" s="7"/>
      <c r="S39" s="17"/>
      <c r="T39" s="17"/>
      <c r="U39" s="7"/>
    </row>
    <row r="40" spans="2:21" x14ac:dyDescent="0.3">
      <c r="B40" s="35">
        <v>45503</v>
      </c>
      <c r="C40">
        <v>164.61921691894531</v>
      </c>
      <c r="D40">
        <v>-25.099347113105733</v>
      </c>
      <c r="E40">
        <v>1341.3138427734375</v>
      </c>
      <c r="F40">
        <v>218.23830087561839</v>
      </c>
      <c r="G40">
        <v>197.63085092165232</v>
      </c>
      <c r="H40">
        <v>-92.574309249707994</v>
      </c>
      <c r="I40">
        <v>-1.0443573317372258E-5</v>
      </c>
      <c r="L40" s="17"/>
      <c r="M40" s="17"/>
      <c r="N40" s="17"/>
      <c r="O40" s="17"/>
      <c r="P40" s="7"/>
      <c r="Q40" s="17"/>
      <c r="R40" s="7"/>
      <c r="S40" s="17"/>
      <c r="T40" s="17"/>
      <c r="U40" s="7"/>
    </row>
    <row r="41" spans="2:21" x14ac:dyDescent="0.3">
      <c r="B41" s="35">
        <v>45503</v>
      </c>
      <c r="C41">
        <v>117.70071411132813</v>
      </c>
      <c r="D41">
        <v>-17.716779470314862</v>
      </c>
      <c r="E41">
        <v>1340.7645263671875</v>
      </c>
      <c r="F41">
        <v>207.43741231062523</v>
      </c>
      <c r="G41">
        <v>197.59915414901457</v>
      </c>
      <c r="H41">
        <v>-63.125702417654836</v>
      </c>
      <c r="I41">
        <v>-2.1420756784741399E-5</v>
      </c>
      <c r="L41" s="17"/>
      <c r="M41" s="17"/>
      <c r="N41" s="17"/>
      <c r="O41" s="17"/>
      <c r="P41" s="7"/>
      <c r="Q41" s="17"/>
      <c r="R41" s="7"/>
      <c r="S41" s="17"/>
      <c r="T41" s="17"/>
      <c r="U41" s="7"/>
    </row>
    <row r="42" spans="2:21" x14ac:dyDescent="0.3">
      <c r="B42" s="35">
        <v>45503</v>
      </c>
      <c r="C42">
        <v>84.042442321777344</v>
      </c>
      <c r="D42">
        <v>-12.080943338980671</v>
      </c>
      <c r="E42">
        <v>1344.2435302734375</v>
      </c>
      <c r="F42">
        <v>202.44296480844412</v>
      </c>
      <c r="G42">
        <v>197.95944065138912</v>
      </c>
      <c r="H42">
        <v>-42.369964095124011</v>
      </c>
      <c r="I42">
        <v>-4.4695455838347257E-5</v>
      </c>
      <c r="L42" s="17"/>
      <c r="M42" s="17"/>
      <c r="N42" s="17"/>
      <c r="O42" s="17"/>
      <c r="P42" s="7"/>
      <c r="Q42" s="17"/>
      <c r="R42" s="7"/>
      <c r="S42" s="17"/>
      <c r="T42" s="17"/>
      <c r="U42" s="7"/>
    </row>
    <row r="43" spans="2:21" x14ac:dyDescent="0.3">
      <c r="B43" s="35">
        <v>45503</v>
      </c>
      <c r="C43">
        <v>59.955184936523438</v>
      </c>
      <c r="D43">
        <v>-7.5829213162642546</v>
      </c>
      <c r="E43">
        <v>1348.1802978515625</v>
      </c>
      <c r="F43">
        <v>200.63521125061703</v>
      </c>
      <c r="G43">
        <v>198.88064009743113</v>
      </c>
      <c r="H43">
        <v>-26.476007780928622</v>
      </c>
      <c r="I43">
        <v>-1.002630437554589E-4</v>
      </c>
      <c r="L43" s="17"/>
      <c r="M43" s="17"/>
      <c r="N43" s="17"/>
      <c r="O43" s="17"/>
      <c r="P43" s="7"/>
      <c r="Q43" s="17"/>
      <c r="R43" s="7"/>
      <c r="S43" s="17"/>
      <c r="T43" s="17"/>
      <c r="U43" s="7"/>
    </row>
    <row r="44" spans="2:21" x14ac:dyDescent="0.3">
      <c r="B44" s="35">
        <v>45503</v>
      </c>
      <c r="C44">
        <v>42.691257476806641</v>
      </c>
      <c r="D44">
        <v>-5.3238758089363651</v>
      </c>
      <c r="E44">
        <v>1351.7508544921875</v>
      </c>
      <c r="F44">
        <v>200.69659528119138</v>
      </c>
      <c r="G44">
        <v>199.83081422237345</v>
      </c>
      <c r="H44">
        <v>-18.621735812904234</v>
      </c>
      <c r="I44">
        <v>-2.001985941595613E-4</v>
      </c>
      <c r="L44" s="17"/>
      <c r="M44" s="17"/>
      <c r="N44" s="17"/>
      <c r="O44" s="17"/>
      <c r="P44" s="7"/>
      <c r="Q44" s="17"/>
      <c r="R44" s="7"/>
      <c r="S44" s="17"/>
      <c r="T44" s="17"/>
      <c r="U44" s="7"/>
    </row>
    <row r="45" spans="2:21" x14ac:dyDescent="0.3">
      <c r="B45" s="35">
        <v>45503</v>
      </c>
      <c r="C45">
        <v>30.517578125</v>
      </c>
      <c r="D45">
        <v>-3.9196521611350916</v>
      </c>
      <c r="E45">
        <v>1347.0816650390625</v>
      </c>
      <c r="F45">
        <v>201.38908738305778</v>
      </c>
      <c r="G45">
        <v>200.91801640671662</v>
      </c>
      <c r="H45">
        <v>-13.766451981946281</v>
      </c>
      <c r="I45">
        <v>-3.7883320859104257E-4</v>
      </c>
      <c r="L45" s="17"/>
      <c r="M45" s="17"/>
      <c r="N45" s="17"/>
      <c r="O45" s="17"/>
      <c r="P45" s="7"/>
      <c r="Q45" s="17"/>
      <c r="R45" s="7"/>
      <c r="S45" s="17"/>
      <c r="T45" s="17"/>
      <c r="U45" s="7"/>
    </row>
    <row r="46" spans="2:21" x14ac:dyDescent="0.3">
      <c r="B46" s="35">
        <v>45503</v>
      </c>
      <c r="C46">
        <v>21.822626113891602</v>
      </c>
      <c r="D46">
        <v>-2.4570425770907662</v>
      </c>
      <c r="E46">
        <v>1350.5606689453125</v>
      </c>
      <c r="F46">
        <v>201.49546886379363</v>
      </c>
      <c r="G46">
        <v>201.31022286680638</v>
      </c>
      <c r="H46">
        <v>-8.6381793195541103</v>
      </c>
      <c r="I46">
        <v>-8.4428855937860887E-4</v>
      </c>
      <c r="L46" s="17"/>
      <c r="M46" s="17"/>
      <c r="N46" s="17"/>
      <c r="O46" s="17"/>
      <c r="P46" s="7"/>
      <c r="Q46" s="17"/>
      <c r="R46" s="7"/>
      <c r="S46" s="17"/>
      <c r="T46" s="17"/>
      <c r="U46" s="7"/>
    </row>
    <row r="47" spans="2:21" x14ac:dyDescent="0.3">
      <c r="B47" s="35">
        <v>45503</v>
      </c>
      <c r="C47">
        <v>15.562748908996582</v>
      </c>
      <c r="D47">
        <v>-1.638983982752432</v>
      </c>
      <c r="E47">
        <v>1348.4549560546875</v>
      </c>
      <c r="F47">
        <v>200.54488193308484</v>
      </c>
      <c r="G47">
        <v>200.46283617610808</v>
      </c>
      <c r="H47">
        <v>-5.7359377424956737</v>
      </c>
      <c r="I47">
        <v>-1.7829098823659555E-3</v>
      </c>
      <c r="L47" s="17"/>
      <c r="M47" s="17"/>
      <c r="N47" s="17"/>
      <c r="O47" s="17"/>
      <c r="P47" s="7"/>
      <c r="Q47" s="17"/>
      <c r="R47" s="7"/>
      <c r="S47" s="17"/>
      <c r="T47" s="17"/>
      <c r="U47" s="7"/>
    </row>
    <row r="48" spans="2:21" x14ac:dyDescent="0.3">
      <c r="B48" s="35">
        <v>45503</v>
      </c>
      <c r="C48">
        <v>11.113086700439453</v>
      </c>
      <c r="D48">
        <v>-1.0604535151683461</v>
      </c>
      <c r="E48">
        <v>1348.3634033203125</v>
      </c>
      <c r="F48">
        <v>205.39730498922245</v>
      </c>
      <c r="G48">
        <v>205.36212543315409</v>
      </c>
      <c r="H48">
        <v>-3.8013595479965865</v>
      </c>
      <c r="I48">
        <v>-3.7674411771010104E-3</v>
      </c>
      <c r="L48" s="17"/>
      <c r="M48" s="17"/>
      <c r="N48" s="17"/>
      <c r="O48" s="17"/>
      <c r="P48" s="7"/>
      <c r="Q48" s="17"/>
      <c r="R48" s="7"/>
      <c r="S48" s="17"/>
      <c r="T48" s="17"/>
      <c r="U48" s="7"/>
    </row>
    <row r="49" spans="2:21" x14ac:dyDescent="0.3">
      <c r="B49" s="35">
        <v>45503</v>
      </c>
      <c r="C49">
        <v>7.9395327568054199</v>
      </c>
      <c r="D49">
        <v>-0.55326255294327253</v>
      </c>
      <c r="E49">
        <v>1353.3988037109375</v>
      </c>
      <c r="F49">
        <v>206.6484674186085</v>
      </c>
      <c r="G49">
        <v>206.6388332086546</v>
      </c>
      <c r="H49">
        <v>-1.9954189097821546</v>
      </c>
      <c r="I49">
        <v>-1.0045952104076789E-2</v>
      </c>
      <c r="L49" s="17"/>
      <c r="M49" s="17"/>
      <c r="N49" s="17"/>
      <c r="O49" s="17"/>
      <c r="P49" s="7"/>
      <c r="Q49" s="17"/>
      <c r="R49" s="7"/>
      <c r="S49" s="17"/>
      <c r="T49" s="17"/>
      <c r="U49" s="7"/>
    </row>
    <row r="50" spans="2:21" x14ac:dyDescent="0.3">
      <c r="B50" s="35">
        <v>45503</v>
      </c>
      <c r="C50">
        <v>5.6694483757019043</v>
      </c>
      <c r="D50">
        <v>-1.9586557538674854</v>
      </c>
      <c r="E50">
        <v>1349.5535888671875</v>
      </c>
      <c r="F50">
        <v>217.22781615221777</v>
      </c>
      <c r="G50">
        <v>217.10090081527059</v>
      </c>
      <c r="H50">
        <v>-7.424484861575789</v>
      </c>
      <c r="I50">
        <v>-3.7810550499593094E-3</v>
      </c>
      <c r="L50" s="17"/>
      <c r="M50" s="17"/>
      <c r="N50" s="17"/>
      <c r="O50" s="17"/>
      <c r="P50" s="7"/>
      <c r="Q50" s="17"/>
      <c r="R50" s="7"/>
      <c r="S50" s="17"/>
      <c r="T50" s="17"/>
      <c r="U50" s="7"/>
    </row>
    <row r="51" spans="2:21" x14ac:dyDescent="0.3">
      <c r="B51" s="35">
        <v>45503</v>
      </c>
      <c r="C51">
        <v>4.0500259399414063</v>
      </c>
      <c r="D51">
        <v>-0.20436840276719698</v>
      </c>
      <c r="E51">
        <v>1348.7296142578125</v>
      </c>
      <c r="F51">
        <v>209.77412719745203</v>
      </c>
      <c r="G51">
        <v>209.77279274315848</v>
      </c>
      <c r="H51">
        <v>-0.74824206555449013</v>
      </c>
      <c r="I51">
        <v>-5.2519454499932942E-2</v>
      </c>
      <c r="L51" s="17"/>
      <c r="M51" s="17"/>
      <c r="N51" s="17"/>
      <c r="O51" s="17"/>
      <c r="P51" s="7"/>
      <c r="Q51" s="17"/>
      <c r="R51" s="7"/>
      <c r="S51" s="17"/>
      <c r="T51" s="17"/>
      <c r="U51" s="7"/>
    </row>
    <row r="52" spans="2:21" x14ac:dyDescent="0.3">
      <c r="B52" s="35">
        <v>45503</v>
      </c>
      <c r="C52">
        <v>2.8935184478759766</v>
      </c>
      <c r="D52">
        <v>0.68110551637540306</v>
      </c>
      <c r="E52">
        <v>1349.2789306640625</v>
      </c>
      <c r="F52">
        <v>210.83201965354687</v>
      </c>
      <c r="G52">
        <v>210.81712312786391</v>
      </c>
      <c r="H52">
        <v>2.5062137348285414</v>
      </c>
      <c r="I52">
        <v>2.1947030658656854E-2</v>
      </c>
      <c r="L52" s="17"/>
      <c r="M52" s="17"/>
      <c r="N52" s="17"/>
      <c r="O52" s="17"/>
      <c r="P52" s="7"/>
      <c r="Q52" s="17"/>
      <c r="R52" s="7"/>
      <c r="S52" s="17"/>
      <c r="T52" s="17"/>
      <c r="U52" s="7"/>
    </row>
    <row r="53" spans="2:21" x14ac:dyDescent="0.3">
      <c r="B53" s="35">
        <v>45503</v>
      </c>
      <c r="C53">
        <v>2.0662522315979004</v>
      </c>
      <c r="D53">
        <v>1.1669620608127182</v>
      </c>
      <c r="E53">
        <v>1347.9971923828125</v>
      </c>
      <c r="F53">
        <v>207.90813511610554</v>
      </c>
      <c r="G53">
        <v>207.86501353434107</v>
      </c>
      <c r="H53">
        <v>4.2342408794265189</v>
      </c>
      <c r="I53">
        <v>1.8191195251053918E-2</v>
      </c>
      <c r="L53" s="17"/>
      <c r="M53" s="17"/>
      <c r="N53" s="17"/>
      <c r="O53" s="17"/>
      <c r="P53" s="7"/>
      <c r="Q53" s="17"/>
      <c r="R53" s="7"/>
      <c r="S53" s="17"/>
      <c r="T53" s="17"/>
      <c r="U53" s="7"/>
    </row>
    <row r="54" spans="2:21" x14ac:dyDescent="0.3">
      <c r="B54" s="35">
        <v>45503</v>
      </c>
      <c r="C54">
        <v>1.476006031036377</v>
      </c>
      <c r="D54">
        <v>1.3159051868577796</v>
      </c>
      <c r="E54">
        <v>1328.7711181640625</v>
      </c>
      <c r="F54">
        <v>214.62949952120903</v>
      </c>
      <c r="G54">
        <v>214.57289589429251</v>
      </c>
      <c r="H54">
        <v>4.9289362200961717</v>
      </c>
      <c r="I54">
        <v>2.1876548371157534E-2</v>
      </c>
      <c r="L54" s="17"/>
      <c r="M54" s="17"/>
      <c r="N54" s="17"/>
      <c r="O54" s="17"/>
      <c r="P54" s="7"/>
      <c r="Q54" s="17"/>
      <c r="R54" s="7"/>
      <c r="S54" s="17"/>
      <c r="T54" s="17"/>
      <c r="U54" s="7"/>
    </row>
    <row r="55" spans="2:21" x14ac:dyDescent="0.3">
      <c r="B55" s="35">
        <v>45503</v>
      </c>
      <c r="C55">
        <v>1.0541762113571167</v>
      </c>
      <c r="D55">
        <v>-2.5355588644063127</v>
      </c>
      <c r="E55">
        <v>1314.3052978515625</v>
      </c>
      <c r="F55">
        <v>202.03177105271089</v>
      </c>
      <c r="G55">
        <v>201.8339734939747</v>
      </c>
      <c r="H55">
        <v>-8.9377658465924839</v>
      </c>
      <c r="I55">
        <v>-1.6891878432999108E-2</v>
      </c>
      <c r="L55" s="17"/>
      <c r="M55" s="17"/>
      <c r="N55" s="17"/>
      <c r="O55" s="17"/>
      <c r="P55" s="7"/>
      <c r="Q55" s="17"/>
      <c r="R55" s="7"/>
      <c r="S55" s="17"/>
      <c r="T55" s="17"/>
      <c r="U55" s="7"/>
    </row>
    <row r="56" spans="2:21" x14ac:dyDescent="0.3">
      <c r="B56" s="35">
        <v>45503</v>
      </c>
      <c r="C56">
        <v>0.75301206111907959</v>
      </c>
      <c r="D56">
        <v>-0.69415907217418027</v>
      </c>
      <c r="E56">
        <v>1304.0513916015625</v>
      </c>
      <c r="F56">
        <v>215.5128132253854</v>
      </c>
      <c r="G56">
        <v>215.49699672008308</v>
      </c>
      <c r="H56">
        <v>-2.6109517315244646</v>
      </c>
      <c r="I56">
        <v>-8.0950466546708039E-2</v>
      </c>
      <c r="L56" s="17"/>
      <c r="M56" s="17"/>
      <c r="N56" s="17"/>
      <c r="O56" s="17"/>
      <c r="P56" s="7"/>
      <c r="Q56" s="17"/>
      <c r="R56" s="7"/>
      <c r="S56" s="17"/>
      <c r="T56" s="17"/>
      <c r="U56" s="7"/>
    </row>
    <row r="57" spans="2:21" x14ac:dyDescent="0.3">
      <c r="B57" s="35">
        <v>45503</v>
      </c>
      <c r="C57">
        <v>0.53782874345779419</v>
      </c>
      <c r="D57">
        <v>-2.4170358291351954</v>
      </c>
      <c r="E57">
        <v>1310.1854248046875</v>
      </c>
      <c r="F57">
        <v>200.00406800931714</v>
      </c>
      <c r="G57">
        <v>199.82613138853446</v>
      </c>
      <c r="H57">
        <v>-8.4347160336147713</v>
      </c>
      <c r="I57">
        <v>-3.5083721662476072E-2</v>
      </c>
      <c r="L57" s="17"/>
      <c r="M57" s="17"/>
      <c r="N57" s="17"/>
      <c r="O57" s="17"/>
      <c r="P57" s="7"/>
      <c r="Q57" s="17"/>
      <c r="R57" s="7"/>
      <c r="S57" s="17"/>
      <c r="T57" s="17"/>
      <c r="U57" s="7"/>
    </row>
    <row r="58" spans="2:21" x14ac:dyDescent="0.3">
      <c r="B58" s="35">
        <v>45503</v>
      </c>
      <c r="C58">
        <v>0.38417091965675354</v>
      </c>
      <c r="D58">
        <v>-1.1963700311554917</v>
      </c>
      <c r="E58">
        <v>1294.1632080078125</v>
      </c>
      <c r="F58">
        <v>210.33553375997226</v>
      </c>
      <c r="G58">
        <v>210.28968235381296</v>
      </c>
      <c r="H58">
        <v>-4.3916121897178684</v>
      </c>
      <c r="I58">
        <v>-9.4334741239058495E-2</v>
      </c>
      <c r="L58" s="17"/>
      <c r="M58" s="17"/>
      <c r="N58" s="17"/>
      <c r="O58" s="17"/>
      <c r="P58" s="7"/>
      <c r="Q58" s="17"/>
      <c r="R58" s="7"/>
      <c r="S58" s="17"/>
      <c r="T58" s="17"/>
      <c r="U58" s="7"/>
    </row>
    <row r="59" spans="2:21" x14ac:dyDescent="0.3">
      <c r="B59" s="35">
        <v>45503</v>
      </c>
      <c r="C59">
        <v>0.27440202236175537</v>
      </c>
      <c r="D59">
        <v>2.9307165470619592</v>
      </c>
      <c r="E59">
        <v>1265.7818603515625</v>
      </c>
      <c r="F59">
        <v>218.59491747838956</v>
      </c>
      <c r="G59">
        <v>218.30901511860631</v>
      </c>
      <c r="H59">
        <v>11.176397690135291</v>
      </c>
      <c r="I59">
        <v>5.1895652509448345E-2</v>
      </c>
      <c r="L59" s="17"/>
      <c r="M59" s="17"/>
      <c r="N59" s="17"/>
      <c r="O59" s="17"/>
      <c r="P59" s="7"/>
      <c r="Q59" s="17"/>
      <c r="R59" s="7"/>
      <c r="S59" s="17"/>
      <c r="T59" s="17"/>
      <c r="U59" s="7"/>
    </row>
    <row r="60" spans="2:21" x14ac:dyDescent="0.3">
      <c r="B60" s="35">
        <v>45503</v>
      </c>
      <c r="C60">
        <v>0.19600340723991394</v>
      </c>
      <c r="D60">
        <v>3.8756870262157515</v>
      </c>
      <c r="E60">
        <v>1260.0135498046875</v>
      </c>
      <c r="F60">
        <v>246.39279102528369</v>
      </c>
      <c r="G60">
        <v>245.82930320851725</v>
      </c>
      <c r="H60">
        <v>16.654163240583749</v>
      </c>
      <c r="I60">
        <v>4.8756631499347142E-2</v>
      </c>
      <c r="L60" s="17"/>
      <c r="M60" s="17"/>
      <c r="N60" s="17"/>
      <c r="O60" s="17"/>
      <c r="P60" s="7"/>
      <c r="Q60" s="17"/>
      <c r="R60" s="7"/>
      <c r="S60" s="17"/>
      <c r="T60" s="17"/>
      <c r="U60" s="7"/>
    </row>
    <row r="61" spans="2:21" x14ac:dyDescent="0.3">
      <c r="B61" s="35">
        <v>45503</v>
      </c>
      <c r="C61">
        <v>0.14000143110752106</v>
      </c>
      <c r="D61">
        <v>3.1127726952037875</v>
      </c>
      <c r="E61">
        <v>1246.3721923828125</v>
      </c>
      <c r="F61">
        <v>236.44260630873879</v>
      </c>
      <c r="G61">
        <v>236.09375651438376</v>
      </c>
      <c r="H61">
        <v>12.839167145735241</v>
      </c>
      <c r="I61">
        <v>8.854230095239507E-2</v>
      </c>
      <c r="L61" s="17"/>
      <c r="M61" s="17"/>
      <c r="N61" s="17"/>
      <c r="O61" s="17"/>
      <c r="P61" s="7"/>
      <c r="Q61" s="17"/>
      <c r="R61" s="7"/>
      <c r="S61" s="17"/>
      <c r="T61" s="17"/>
      <c r="U61" s="7"/>
    </row>
    <row r="62" spans="2:21" x14ac:dyDescent="0.3">
      <c r="B62" s="35">
        <v>45503</v>
      </c>
      <c r="C62">
        <v>0.10000128298997879</v>
      </c>
      <c r="D62">
        <v>30.274355992409568</v>
      </c>
      <c r="E62">
        <v>1182.4674072265625</v>
      </c>
      <c r="F62">
        <v>239.37548045341586</v>
      </c>
      <c r="G62">
        <v>206.7297580502262</v>
      </c>
      <c r="H62">
        <v>120.67902791619849</v>
      </c>
      <c r="I62">
        <v>1.3188115940628947E-2</v>
      </c>
      <c r="L62" s="17"/>
      <c r="M62" s="17"/>
      <c r="N62" s="17"/>
      <c r="O62" s="17"/>
      <c r="P62" s="7"/>
      <c r="Q62" s="17"/>
      <c r="R62" s="7"/>
      <c r="S62" s="17"/>
      <c r="T62" s="17"/>
      <c r="U62" s="7"/>
    </row>
    <row r="63" spans="2:21" x14ac:dyDescent="0.3">
      <c r="E63" s="38"/>
      <c r="G63" s="39"/>
      <c r="H63" s="39"/>
    </row>
    <row r="64" spans="2:21" ht="15" thickBot="1" x14ac:dyDescent="0.35">
      <c r="E64" s="38"/>
      <c r="G64" s="39"/>
      <c r="H64" s="39"/>
      <c r="L64" s="30" t="s">
        <v>29</v>
      </c>
      <c r="M64" s="18"/>
      <c r="N64" s="18"/>
      <c r="O64" s="18"/>
      <c r="P64" s="18"/>
      <c r="Q64" s="18"/>
      <c r="R64" s="18"/>
      <c r="S64" s="18"/>
      <c r="T64" s="18"/>
      <c r="U64" s="18"/>
    </row>
    <row r="65" spans="5:12" x14ac:dyDescent="0.3">
      <c r="E65" s="38"/>
      <c r="G65" s="39"/>
      <c r="H65" s="39"/>
    </row>
    <row r="66" spans="5:12" x14ac:dyDescent="0.3">
      <c r="E66" s="38"/>
      <c r="G66" s="39"/>
      <c r="H66" s="39"/>
      <c r="L66" s="29" t="s">
        <v>30</v>
      </c>
    </row>
    <row r="67" spans="5:12" x14ac:dyDescent="0.3">
      <c r="E67" s="38"/>
      <c r="G67" s="39"/>
      <c r="H67" s="39"/>
    </row>
    <row r="68" spans="5:12" x14ac:dyDescent="0.3">
      <c r="E68" s="38"/>
      <c r="G68" s="39"/>
      <c r="H68" s="39"/>
    </row>
    <row r="69" spans="5:12" x14ac:dyDescent="0.3">
      <c r="E69" s="38"/>
      <c r="G69" s="39"/>
      <c r="H69" s="39"/>
    </row>
    <row r="70" spans="5:12" x14ac:dyDescent="0.3">
      <c r="E70" s="38"/>
      <c r="G70" s="39"/>
      <c r="H70" s="39"/>
    </row>
    <row r="71" spans="5:12" x14ac:dyDescent="0.3">
      <c r="E71" s="38"/>
      <c r="G71" s="39"/>
      <c r="H71" s="39"/>
    </row>
    <row r="72" spans="5:12" x14ac:dyDescent="0.3">
      <c r="E72" s="38"/>
      <c r="G72" s="39"/>
      <c r="H72" s="39"/>
    </row>
    <row r="73" spans="5:12" x14ac:dyDescent="0.3">
      <c r="E73" s="38"/>
      <c r="G73" s="39"/>
      <c r="H73" s="39"/>
    </row>
    <row r="74" spans="5:12" x14ac:dyDescent="0.3">
      <c r="E74" s="38"/>
      <c r="G74" s="39"/>
      <c r="H74" s="39"/>
    </row>
    <row r="75" spans="5:12" x14ac:dyDescent="0.3">
      <c r="E75" s="38"/>
      <c r="G75" s="39"/>
      <c r="H75" s="39"/>
    </row>
    <row r="76" spans="5:12" x14ac:dyDescent="0.3">
      <c r="E76" s="38"/>
      <c r="G76" s="39"/>
      <c r="H76" s="39"/>
    </row>
    <row r="77" spans="5:12" x14ac:dyDescent="0.3">
      <c r="E77" s="38"/>
      <c r="G77" s="39"/>
      <c r="H77" s="39"/>
    </row>
    <row r="78" spans="5:12" x14ac:dyDescent="0.3">
      <c r="E78" s="38"/>
      <c r="G78" s="39"/>
      <c r="H78" s="39"/>
    </row>
    <row r="79" spans="5:12" x14ac:dyDescent="0.3">
      <c r="E79" s="38"/>
      <c r="G79" s="39"/>
      <c r="H79" s="39"/>
    </row>
    <row r="80" spans="5:12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T482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3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ht="15" thickBot="1" x14ac:dyDescent="0.35">
      <c r="B8" s="1" t="s">
        <v>0</v>
      </c>
      <c r="C8">
        <v>10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176</v>
      </c>
      <c r="H9" s="1" t="s">
        <v>3</v>
      </c>
      <c r="I9" s="34">
        <v>45504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180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0" x14ac:dyDescent="0.3">
      <c r="B17" s="6"/>
    </row>
    <row r="18" spans="2:20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0" ht="15" thickBot="1" x14ac:dyDescent="0.35">
      <c r="B20" s="1" t="s">
        <v>18</v>
      </c>
      <c r="K20" s="1" t="s">
        <v>28</v>
      </c>
    </row>
    <row r="21" spans="2:20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K21" s="45" t="s">
        <v>5</v>
      </c>
      <c r="L21" s="45" t="s">
        <v>6</v>
      </c>
      <c r="M21" s="46"/>
      <c r="N21" s="46"/>
      <c r="O21" s="46"/>
      <c r="P21" s="46"/>
      <c r="Q21" s="46"/>
      <c r="R21" s="46"/>
      <c r="S21" s="46"/>
      <c r="T21" s="19"/>
    </row>
    <row r="22" spans="2:20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K22" s="47"/>
      <c r="L22" s="26" t="s">
        <v>19</v>
      </c>
      <c r="M22" s="27" t="s">
        <v>20</v>
      </c>
      <c r="N22" s="27" t="s">
        <v>21</v>
      </c>
      <c r="O22" s="27" t="s">
        <v>22</v>
      </c>
      <c r="P22" s="27" t="s">
        <v>23</v>
      </c>
      <c r="Q22" s="27" t="s">
        <v>24</v>
      </c>
      <c r="R22" s="27" t="s">
        <v>25</v>
      </c>
      <c r="S22" s="27" t="s">
        <v>26</v>
      </c>
      <c r="T22" s="28" t="s">
        <v>27</v>
      </c>
    </row>
    <row r="23" spans="2:20" x14ac:dyDescent="0.3">
      <c r="B23" s="35">
        <v>45504</v>
      </c>
      <c r="C23">
        <v>50000</v>
      </c>
      <c r="D23">
        <v>79.011648589852996</v>
      </c>
      <c r="E23">
        <v>42.572021484375</v>
      </c>
      <c r="F23">
        <v>3461.7605375143889</v>
      </c>
      <c r="G23">
        <v>659.84416995410015</v>
      </c>
      <c r="H23">
        <v>3398.2924668823744</v>
      </c>
      <c r="I23">
        <v>9.3667596090047906E-10</v>
      </c>
      <c r="K23" s="12"/>
      <c r="L23" s="17"/>
      <c r="M23" s="17"/>
      <c r="N23" s="17"/>
      <c r="O23" s="7"/>
      <c r="P23" s="17"/>
      <c r="Q23" s="7"/>
      <c r="R23" s="17"/>
      <c r="S23" s="17"/>
      <c r="T23" s="7"/>
    </row>
    <row r="24" spans="2:20" x14ac:dyDescent="0.3">
      <c r="B24" s="35">
        <v>45504</v>
      </c>
      <c r="C24">
        <v>35714.28515625</v>
      </c>
      <c r="D24">
        <v>1.5297577857319937</v>
      </c>
      <c r="E24">
        <v>42.572021484375</v>
      </c>
      <c r="F24">
        <v>1978.114883163691</v>
      </c>
      <c r="G24">
        <v>1977.4098723224743</v>
      </c>
      <c r="H24">
        <v>52.808028133220603</v>
      </c>
      <c r="I24">
        <v>8.4387518976493542E-8</v>
      </c>
      <c r="K24" s="17"/>
      <c r="L24" s="17"/>
      <c r="M24" s="17"/>
      <c r="N24" s="17"/>
      <c r="O24" s="7"/>
      <c r="P24" s="17"/>
      <c r="Q24" s="7"/>
      <c r="R24" s="17"/>
      <c r="S24" s="17"/>
      <c r="T24" s="7"/>
    </row>
    <row r="25" spans="2:20" x14ac:dyDescent="0.3">
      <c r="B25" s="35">
        <v>45504</v>
      </c>
      <c r="C25">
        <v>25641.025390625</v>
      </c>
      <c r="D25">
        <v>-22.901527685715561</v>
      </c>
      <c r="E25">
        <v>41.656494140625</v>
      </c>
      <c r="F25">
        <v>2627.4748681772994</v>
      </c>
      <c r="G25">
        <v>2420.3642404378816</v>
      </c>
      <c r="H25">
        <v>-1022.4779344870352</v>
      </c>
      <c r="I25">
        <v>-6.0705885494864678E-9</v>
      </c>
      <c r="K25" s="17"/>
      <c r="L25" s="17"/>
      <c r="M25" s="17"/>
      <c r="N25" s="17"/>
      <c r="O25" s="7"/>
      <c r="P25" s="17"/>
      <c r="Q25" s="7"/>
      <c r="R25" s="17"/>
      <c r="S25" s="17"/>
      <c r="T25" s="7"/>
    </row>
    <row r="26" spans="2:20" x14ac:dyDescent="0.3">
      <c r="B26" s="35">
        <v>45504</v>
      </c>
      <c r="C26">
        <v>18390.8046875</v>
      </c>
      <c r="D26">
        <v>-33.497423018247211</v>
      </c>
      <c r="E26">
        <v>38.864612579345703</v>
      </c>
      <c r="F26">
        <v>3948.8197303816623</v>
      </c>
      <c r="G26">
        <v>3292.962810689573</v>
      </c>
      <c r="H26">
        <v>-2179.351552748416</v>
      </c>
      <c r="I26">
        <v>-3.9709288652635876E-9</v>
      </c>
      <c r="K26" s="17"/>
      <c r="L26" s="17"/>
      <c r="M26" s="17"/>
      <c r="N26" s="17"/>
      <c r="O26" s="7"/>
      <c r="P26" s="17"/>
      <c r="Q26" s="7"/>
      <c r="R26" s="17"/>
      <c r="S26" s="17"/>
      <c r="T26" s="7"/>
    </row>
    <row r="27" spans="2:20" x14ac:dyDescent="0.3">
      <c r="B27" s="35">
        <v>45504</v>
      </c>
      <c r="C27">
        <v>13136.2890625</v>
      </c>
      <c r="D27">
        <v>-24.455124402524422</v>
      </c>
      <c r="E27">
        <v>38.040637969970703</v>
      </c>
      <c r="F27">
        <v>3554.4024326805816</v>
      </c>
      <c r="G27">
        <v>3235.5220287324755</v>
      </c>
      <c r="H27">
        <v>-1471.452974115218</v>
      </c>
      <c r="I27">
        <v>-8.233813921914236E-9</v>
      </c>
      <c r="K27" s="17"/>
      <c r="L27" s="17"/>
      <c r="M27" s="17"/>
      <c r="N27" s="17"/>
      <c r="O27" s="7"/>
      <c r="P27" s="17"/>
      <c r="Q27" s="7"/>
      <c r="R27" s="17"/>
      <c r="S27" s="17"/>
      <c r="T27" s="7"/>
    </row>
    <row r="28" spans="2:20" x14ac:dyDescent="0.3">
      <c r="B28" s="35">
        <v>45504</v>
      </c>
      <c r="C28">
        <v>9302.326171875</v>
      </c>
      <c r="D28">
        <v>-14.207318048733832</v>
      </c>
      <c r="E28">
        <v>38.589954376220703</v>
      </c>
      <c r="F28">
        <v>3473.5790700372313</v>
      </c>
      <c r="G28">
        <v>3367.3362165042822</v>
      </c>
      <c r="H28">
        <v>-852.52469806999818</v>
      </c>
      <c r="I28">
        <v>-2.0068808956598232E-8</v>
      </c>
      <c r="K28" s="17"/>
      <c r="L28" s="17"/>
      <c r="M28" s="17"/>
      <c r="N28" s="17"/>
      <c r="O28" s="7"/>
      <c r="P28" s="17"/>
      <c r="Q28" s="7"/>
      <c r="R28" s="17"/>
      <c r="S28" s="17"/>
      <c r="T28" s="7"/>
    </row>
    <row r="29" spans="2:20" x14ac:dyDescent="0.3">
      <c r="B29" s="35">
        <v>45504</v>
      </c>
      <c r="C29">
        <v>6644.5185546875</v>
      </c>
      <c r="D29">
        <v>-9.2335858814617939</v>
      </c>
      <c r="E29">
        <v>38.498401641845703</v>
      </c>
      <c r="F29">
        <v>3537.5104243292417</v>
      </c>
      <c r="G29">
        <v>3491.6726931313215</v>
      </c>
      <c r="H29">
        <v>-567.62822893079999</v>
      </c>
      <c r="I29">
        <v>-4.2198073839494379E-8</v>
      </c>
      <c r="K29" s="17"/>
      <c r="L29" s="17"/>
      <c r="M29" s="17"/>
      <c r="N29" s="17"/>
      <c r="O29" s="7"/>
      <c r="P29" s="17"/>
      <c r="Q29" s="7"/>
      <c r="R29" s="17"/>
      <c r="S29" s="17"/>
      <c r="T29" s="7"/>
    </row>
    <row r="30" spans="2:20" x14ac:dyDescent="0.3">
      <c r="B30" s="35">
        <v>45504</v>
      </c>
      <c r="C30">
        <v>4761.90478515625</v>
      </c>
      <c r="D30">
        <v>-5.7956876502296577</v>
      </c>
      <c r="E30">
        <v>38.315296173095703</v>
      </c>
      <c r="F30">
        <v>3510.8603267168019</v>
      </c>
      <c r="G30">
        <v>3492.9139040553096</v>
      </c>
      <c r="H30">
        <v>-354.53165242486267</v>
      </c>
      <c r="I30">
        <v>-9.4272366536258454E-8</v>
      </c>
      <c r="K30" s="17"/>
      <c r="L30" s="17"/>
      <c r="M30" s="17"/>
      <c r="N30" s="17"/>
      <c r="O30" s="7"/>
      <c r="P30" s="17"/>
      <c r="Q30" s="7"/>
      <c r="R30" s="17"/>
      <c r="S30" s="17"/>
      <c r="T30" s="7"/>
    </row>
    <row r="31" spans="2:20" x14ac:dyDescent="0.3">
      <c r="B31" s="35">
        <v>45504</v>
      </c>
      <c r="C31">
        <v>3401.360595703125</v>
      </c>
      <c r="D31">
        <v>-4.8165563048621713</v>
      </c>
      <c r="E31">
        <v>38.466476440429688</v>
      </c>
      <c r="F31">
        <v>3522.0640438334344</v>
      </c>
      <c r="G31">
        <v>3509.6263604507444</v>
      </c>
      <c r="H31">
        <v>-295.73288436287612</v>
      </c>
      <c r="I31">
        <v>-1.5822235211195365E-7</v>
      </c>
      <c r="K31" s="17"/>
      <c r="L31" s="17"/>
      <c r="M31" s="17"/>
      <c r="N31" s="17"/>
      <c r="O31" s="7"/>
      <c r="P31" s="17"/>
      <c r="Q31" s="7"/>
      <c r="R31" s="17"/>
      <c r="S31" s="17"/>
      <c r="T31" s="7"/>
    </row>
    <row r="32" spans="2:20" x14ac:dyDescent="0.3">
      <c r="B32" s="35">
        <v>45504</v>
      </c>
      <c r="C32">
        <v>2433.830078125</v>
      </c>
      <c r="D32">
        <v>-3.6732500280716884</v>
      </c>
      <c r="E32">
        <v>38.036155700683594</v>
      </c>
      <c r="F32">
        <v>3541.1350053794445</v>
      </c>
      <c r="G32">
        <v>3533.8602323255614</v>
      </c>
      <c r="H32">
        <v>-226.86776922165166</v>
      </c>
      <c r="I32">
        <v>-2.8824187686814304E-7</v>
      </c>
      <c r="K32" s="17"/>
      <c r="L32" s="17"/>
      <c r="M32" s="17"/>
      <c r="N32" s="17"/>
      <c r="O32" s="7"/>
      <c r="P32" s="17"/>
      <c r="Q32" s="7"/>
      <c r="R32" s="17"/>
      <c r="S32" s="17"/>
      <c r="T32" s="7"/>
    </row>
    <row r="33" spans="2:20" x14ac:dyDescent="0.3">
      <c r="B33" s="35">
        <v>45504</v>
      </c>
      <c r="C33">
        <v>1732.726806640625</v>
      </c>
      <c r="D33">
        <v>-2.2288151449121982</v>
      </c>
      <c r="E33">
        <v>38.228416442871094</v>
      </c>
      <c r="F33">
        <v>3537.3737455324263</v>
      </c>
      <c r="G33">
        <v>3534.697665966125</v>
      </c>
      <c r="H33">
        <v>-137.56971249419485</v>
      </c>
      <c r="I33">
        <v>-6.6767821709038694E-7</v>
      </c>
      <c r="K33" s="17"/>
      <c r="L33" s="17"/>
      <c r="M33" s="17"/>
      <c r="N33" s="17"/>
      <c r="O33" s="7"/>
      <c r="P33" s="17"/>
      <c r="Q33" s="7"/>
      <c r="R33" s="17"/>
      <c r="S33" s="17"/>
      <c r="T33" s="7"/>
    </row>
    <row r="34" spans="2:20" x14ac:dyDescent="0.3">
      <c r="B34" s="35">
        <v>45504</v>
      </c>
      <c r="C34">
        <v>1238.39013671875</v>
      </c>
      <c r="D34">
        <v>-1.1933466033209954</v>
      </c>
      <c r="E34">
        <v>38.127708435058594</v>
      </c>
      <c r="F34">
        <v>3534.7025231771122</v>
      </c>
      <c r="G34">
        <v>3533.9358767566232</v>
      </c>
      <c r="H34">
        <v>-73.614851266839707</v>
      </c>
      <c r="I34">
        <v>-1.7458109306134457E-6</v>
      </c>
      <c r="K34" s="17"/>
      <c r="L34" s="17"/>
      <c r="M34" s="17"/>
      <c r="N34" s="17"/>
      <c r="O34" s="7"/>
      <c r="P34" s="17"/>
      <c r="Q34" s="7"/>
      <c r="R34" s="17"/>
      <c r="S34" s="17"/>
      <c r="T34" s="7"/>
    </row>
    <row r="35" spans="2:20" x14ac:dyDescent="0.3">
      <c r="B35" s="35">
        <v>45504</v>
      </c>
      <c r="C35">
        <v>887.11468505859375</v>
      </c>
      <c r="D35">
        <v>-0.35846584877821325</v>
      </c>
      <c r="E35">
        <v>37.825584411621094</v>
      </c>
      <c r="F35">
        <v>3559.0429217633314</v>
      </c>
      <c r="G35">
        <v>3558.9732667914041</v>
      </c>
      <c r="H35">
        <v>-22.266684032278746</v>
      </c>
      <c r="I35">
        <v>-8.0572124787631143E-6</v>
      </c>
      <c r="K35" s="17"/>
      <c r="L35" s="17"/>
      <c r="M35" s="17"/>
      <c r="N35" s="17"/>
      <c r="O35" s="7"/>
      <c r="P35" s="17"/>
      <c r="Q35" s="7"/>
      <c r="R35" s="17"/>
      <c r="S35" s="17"/>
      <c r="T35" s="7"/>
    </row>
    <row r="36" spans="2:20" x14ac:dyDescent="0.3">
      <c r="B36" s="35">
        <v>45504</v>
      </c>
      <c r="C36">
        <v>631.1636962890625</v>
      </c>
      <c r="D36">
        <v>0.40860643193025215</v>
      </c>
      <c r="E36">
        <v>37.999534606933594</v>
      </c>
      <c r="F36">
        <v>3564.4937902986753</v>
      </c>
      <c r="G36">
        <v>3564.4031479482428</v>
      </c>
      <c r="H36">
        <v>25.420070308242078</v>
      </c>
      <c r="I36">
        <v>9.9197647613453674E-6</v>
      </c>
      <c r="K36" s="17"/>
      <c r="L36" s="17"/>
      <c r="M36" s="17"/>
      <c r="N36" s="17"/>
      <c r="O36" s="7"/>
      <c r="P36" s="17"/>
      <c r="Q36" s="7"/>
      <c r="R36" s="17"/>
      <c r="S36" s="17"/>
      <c r="T36" s="7"/>
    </row>
    <row r="37" spans="2:20" x14ac:dyDescent="0.3">
      <c r="B37" s="35">
        <v>45504</v>
      </c>
      <c r="C37">
        <v>451.92633056640625</v>
      </c>
      <c r="D37">
        <v>1.025707289013092</v>
      </c>
      <c r="E37">
        <v>37.807273864746094</v>
      </c>
      <c r="F37">
        <v>3583.8177245585848</v>
      </c>
      <c r="G37">
        <v>3583.2434680350334</v>
      </c>
      <c r="H37">
        <v>64.153968268058136</v>
      </c>
      <c r="I37">
        <v>5.4894516126413284E-6</v>
      </c>
      <c r="K37" s="17"/>
      <c r="L37" s="17"/>
      <c r="M37" s="17"/>
      <c r="N37" s="17"/>
      <c r="O37" s="7"/>
      <c r="P37" s="17"/>
      <c r="Q37" s="7"/>
      <c r="R37" s="17"/>
      <c r="S37" s="17"/>
      <c r="T37" s="7"/>
    </row>
    <row r="38" spans="2:20" x14ac:dyDescent="0.3">
      <c r="B38" s="35">
        <v>45504</v>
      </c>
      <c r="C38">
        <v>321.75030517578125</v>
      </c>
      <c r="D38">
        <v>1.6468774768808765</v>
      </c>
      <c r="E38">
        <v>37.999534606933594</v>
      </c>
      <c r="F38">
        <v>3613.6942464517419</v>
      </c>
      <c r="G38">
        <v>3612.2015592023499</v>
      </c>
      <c r="H38">
        <v>103.85568128194315</v>
      </c>
      <c r="I38">
        <v>4.7628938783634582E-6</v>
      </c>
      <c r="K38" s="17"/>
      <c r="L38" s="17"/>
      <c r="M38" s="17"/>
      <c r="N38" s="17"/>
      <c r="O38" s="7"/>
      <c r="P38" s="17"/>
      <c r="Q38" s="7"/>
      <c r="R38" s="17"/>
      <c r="S38" s="17"/>
      <c r="T38" s="7"/>
    </row>
    <row r="39" spans="2:20" x14ac:dyDescent="0.3">
      <c r="B39" s="35">
        <v>45504</v>
      </c>
      <c r="C39">
        <v>230.043701171875</v>
      </c>
      <c r="D39">
        <v>2.0934962617815884</v>
      </c>
      <c r="E39">
        <v>37.862205505371094</v>
      </c>
      <c r="F39">
        <v>3643.4567076222029</v>
      </c>
      <c r="G39">
        <v>3641.0248708863969</v>
      </c>
      <c r="H39">
        <v>133.09646841264959</v>
      </c>
      <c r="I39">
        <v>5.1980835203438994E-6</v>
      </c>
      <c r="K39" s="17"/>
      <c r="L39" s="17"/>
      <c r="M39" s="17"/>
      <c r="N39" s="17"/>
      <c r="O39" s="7"/>
      <c r="P39" s="17"/>
      <c r="Q39" s="7"/>
      <c r="R39" s="17"/>
      <c r="S39" s="17"/>
      <c r="T39" s="7"/>
    </row>
    <row r="40" spans="2:20" x14ac:dyDescent="0.3">
      <c r="B40" s="35">
        <v>45504</v>
      </c>
      <c r="C40">
        <v>164.61921691894531</v>
      </c>
      <c r="D40">
        <v>-40.483644511868476</v>
      </c>
      <c r="E40">
        <v>37.981224060058594</v>
      </c>
      <c r="F40">
        <v>5415.9370045880569</v>
      </c>
      <c r="G40">
        <v>4119.3146980220727</v>
      </c>
      <c r="H40">
        <v>-3516.1939730802083</v>
      </c>
      <c r="I40">
        <v>-2.7495826264314123E-7</v>
      </c>
      <c r="K40" s="17"/>
      <c r="L40" s="17"/>
      <c r="M40" s="17"/>
      <c r="N40" s="17"/>
      <c r="O40" s="7"/>
      <c r="P40" s="17"/>
      <c r="Q40" s="7"/>
      <c r="R40" s="17"/>
      <c r="S40" s="17"/>
      <c r="T40" s="7"/>
    </row>
    <row r="41" spans="2:20" x14ac:dyDescent="0.3">
      <c r="B41" s="35">
        <v>45504</v>
      </c>
      <c r="C41">
        <v>117.70071411132813</v>
      </c>
      <c r="D41">
        <v>-32.352324569308031</v>
      </c>
      <c r="E41">
        <v>37.724876403808594</v>
      </c>
      <c r="F41">
        <v>4658.46341565903</v>
      </c>
      <c r="G41">
        <v>3935.346402369225</v>
      </c>
      <c r="H41">
        <v>-2492.8558097878822</v>
      </c>
      <c r="I41">
        <v>-5.424302172012129E-7</v>
      </c>
      <c r="K41" s="17"/>
      <c r="L41" s="17"/>
      <c r="M41" s="17"/>
      <c r="N41" s="17"/>
      <c r="O41" s="7"/>
      <c r="P41" s="17"/>
      <c r="Q41" s="7"/>
      <c r="R41" s="17"/>
      <c r="S41" s="17"/>
      <c r="T41" s="7"/>
    </row>
    <row r="42" spans="2:20" x14ac:dyDescent="0.3">
      <c r="B42" s="35">
        <v>45504</v>
      </c>
      <c r="C42">
        <v>84.042442321777344</v>
      </c>
      <c r="D42">
        <v>-24.07748431072303</v>
      </c>
      <c r="E42">
        <v>37.907981872558594</v>
      </c>
      <c r="F42">
        <v>4289.6107025740775</v>
      </c>
      <c r="G42">
        <v>3916.3912769561366</v>
      </c>
      <c r="H42">
        <v>-1750.0398125242614</v>
      </c>
      <c r="I42">
        <v>-1.0821153013395919E-6</v>
      </c>
      <c r="K42" s="17"/>
      <c r="L42" s="17"/>
      <c r="M42" s="17"/>
      <c r="N42" s="17"/>
      <c r="O42" s="7"/>
      <c r="P42" s="17"/>
      <c r="Q42" s="7"/>
      <c r="R42" s="17"/>
      <c r="S42" s="17"/>
      <c r="T42" s="7"/>
    </row>
    <row r="43" spans="2:20" x14ac:dyDescent="0.3">
      <c r="B43" s="35">
        <v>45504</v>
      </c>
      <c r="C43">
        <v>59.955184936523438</v>
      </c>
      <c r="D43">
        <v>-15.969540502659417</v>
      </c>
      <c r="E43">
        <v>37.962913513183594</v>
      </c>
      <c r="F43">
        <v>3685.9775415441218</v>
      </c>
      <c r="G43">
        <v>3543.7286428117686</v>
      </c>
      <c r="H43">
        <v>-1014.1093347776202</v>
      </c>
      <c r="I43">
        <v>-2.617632079277946E-6</v>
      </c>
      <c r="K43" s="17"/>
      <c r="L43" s="17"/>
      <c r="M43" s="17"/>
      <c r="N43" s="17"/>
      <c r="O43" s="7"/>
      <c r="P43" s="17"/>
      <c r="Q43" s="7"/>
      <c r="R43" s="17"/>
      <c r="S43" s="17"/>
      <c r="T43" s="7"/>
    </row>
    <row r="44" spans="2:20" x14ac:dyDescent="0.3">
      <c r="B44" s="35">
        <v>45504</v>
      </c>
      <c r="C44">
        <v>42.691257476806641</v>
      </c>
      <c r="D44">
        <v>-11.793321105042928</v>
      </c>
      <c r="E44">
        <v>37.688255310058594</v>
      </c>
      <c r="F44">
        <v>4030.1763078304289</v>
      </c>
      <c r="G44">
        <v>3945.1042025917918</v>
      </c>
      <c r="H44">
        <v>-823.69527307754458</v>
      </c>
      <c r="I44">
        <v>-4.5260006368923472E-6</v>
      </c>
      <c r="K44" s="17"/>
      <c r="L44" s="17"/>
      <c r="M44" s="17"/>
      <c r="N44" s="17"/>
      <c r="O44" s="7"/>
      <c r="P44" s="17"/>
      <c r="Q44" s="7"/>
      <c r="R44" s="17"/>
      <c r="S44" s="17"/>
      <c r="T44" s="7"/>
    </row>
    <row r="45" spans="2:20" x14ac:dyDescent="0.3">
      <c r="B45" s="35">
        <v>45504</v>
      </c>
      <c r="C45">
        <v>30.517578125</v>
      </c>
      <c r="D45">
        <v>-8.1453080713863724</v>
      </c>
      <c r="E45">
        <v>38.118553161621094</v>
      </c>
      <c r="F45">
        <v>3930.0402034696776</v>
      </c>
      <c r="G45">
        <v>3890.3936710428934</v>
      </c>
      <c r="H45">
        <v>-556.82410615685933</v>
      </c>
      <c r="I45">
        <v>-9.3659543787173777E-6</v>
      </c>
      <c r="K45" s="17"/>
      <c r="L45" s="17"/>
      <c r="M45" s="17"/>
      <c r="N45" s="17"/>
      <c r="O45" s="7"/>
      <c r="P45" s="17"/>
      <c r="Q45" s="7"/>
      <c r="R45" s="17"/>
      <c r="S45" s="17"/>
      <c r="T45" s="7"/>
    </row>
    <row r="46" spans="2:20" x14ac:dyDescent="0.3">
      <c r="B46" s="35">
        <v>45504</v>
      </c>
      <c r="C46">
        <v>21.822626113891602</v>
      </c>
      <c r="D46">
        <v>-5.7839871128266855</v>
      </c>
      <c r="E46">
        <v>38.265037536621094</v>
      </c>
      <c r="F46">
        <v>3907.2534468998233</v>
      </c>
      <c r="G46">
        <v>3887.3612794607147</v>
      </c>
      <c r="H46">
        <v>-393.76615047525991</v>
      </c>
      <c r="I46">
        <v>-1.8521439602052979E-5</v>
      </c>
      <c r="K46" s="17"/>
      <c r="L46" s="17"/>
      <c r="M46" s="17"/>
      <c r="N46" s="17"/>
      <c r="O46" s="7"/>
      <c r="P46" s="17"/>
      <c r="Q46" s="7"/>
      <c r="R46" s="17"/>
      <c r="S46" s="17"/>
      <c r="T46" s="7"/>
    </row>
    <row r="47" spans="2:20" x14ac:dyDescent="0.3">
      <c r="B47" s="35">
        <v>45504</v>
      </c>
      <c r="C47">
        <v>15.562748908996582</v>
      </c>
      <c r="D47">
        <v>-3.679978962472453</v>
      </c>
      <c r="E47">
        <v>38.402389526367188</v>
      </c>
      <c r="F47">
        <v>3951.0536877365689</v>
      </c>
      <c r="G47">
        <v>3942.9070380595604</v>
      </c>
      <c r="H47">
        <v>-253.59284807960606</v>
      </c>
      <c r="I47">
        <v>-4.0327083997736116E-5</v>
      </c>
      <c r="K47" s="17"/>
      <c r="L47" s="17"/>
      <c r="M47" s="17"/>
      <c r="N47" s="17"/>
      <c r="O47" s="7"/>
      <c r="P47" s="17"/>
      <c r="Q47" s="7"/>
      <c r="R47" s="17"/>
      <c r="S47" s="17"/>
      <c r="T47" s="7"/>
    </row>
    <row r="48" spans="2:20" x14ac:dyDescent="0.3">
      <c r="B48" s="35">
        <v>45504</v>
      </c>
      <c r="C48">
        <v>11.113086700439453</v>
      </c>
      <c r="D48">
        <v>-2.1192349635217291</v>
      </c>
      <c r="E48">
        <v>38.860153198242188</v>
      </c>
      <c r="F48">
        <v>3837.6608395963453</v>
      </c>
      <c r="G48">
        <v>3835.0360165070742</v>
      </c>
      <c r="H48">
        <v>-141.91360704625288</v>
      </c>
      <c r="I48">
        <v>-1.009163165405327E-4</v>
      </c>
      <c r="K48" s="17"/>
      <c r="L48" s="17"/>
      <c r="M48" s="17"/>
      <c r="N48" s="17"/>
      <c r="O48" s="7"/>
      <c r="P48" s="17"/>
      <c r="Q48" s="7"/>
      <c r="R48" s="17"/>
      <c r="S48" s="17"/>
      <c r="T48" s="7"/>
    </row>
    <row r="49" spans="2:20" x14ac:dyDescent="0.3">
      <c r="B49" s="35">
        <v>45504</v>
      </c>
      <c r="C49">
        <v>7.9395327568054199</v>
      </c>
      <c r="D49">
        <v>-0.77806560003446845</v>
      </c>
      <c r="E49">
        <v>39.061569213867188</v>
      </c>
      <c r="F49">
        <v>3854.1123527043492</v>
      </c>
      <c r="G49">
        <v>3853.7569875294662</v>
      </c>
      <c r="H49">
        <v>-52.336491438255479</v>
      </c>
      <c r="I49">
        <v>-3.8301923274490013E-4</v>
      </c>
      <c r="K49" s="17"/>
      <c r="L49" s="17"/>
      <c r="M49" s="17"/>
      <c r="N49" s="17"/>
      <c r="O49" s="7"/>
      <c r="P49" s="17"/>
      <c r="Q49" s="7"/>
      <c r="R49" s="17"/>
      <c r="S49" s="17"/>
      <c r="T49" s="7"/>
    </row>
    <row r="50" spans="2:20" x14ac:dyDescent="0.3">
      <c r="B50" s="35">
        <v>45504</v>
      </c>
      <c r="C50">
        <v>5.6694483757019043</v>
      </c>
      <c r="D50">
        <v>-1.2314491437684891</v>
      </c>
      <c r="E50">
        <v>38.558029174804688</v>
      </c>
      <c r="F50">
        <v>3949.9626570320697</v>
      </c>
      <c r="G50">
        <v>3949.0503648078416</v>
      </c>
      <c r="H50">
        <v>-84.889387787278949</v>
      </c>
      <c r="I50">
        <v>-3.3069370284013707E-4</v>
      </c>
      <c r="K50" s="17"/>
      <c r="L50" s="17"/>
      <c r="M50" s="17"/>
      <c r="N50" s="17"/>
      <c r="O50" s="7"/>
      <c r="P50" s="17"/>
      <c r="Q50" s="7"/>
      <c r="R50" s="17"/>
      <c r="S50" s="17"/>
      <c r="T50" s="7"/>
    </row>
    <row r="51" spans="2:20" x14ac:dyDescent="0.3">
      <c r="B51" s="35">
        <v>45504</v>
      </c>
      <c r="C51">
        <v>4.0500259399414063</v>
      </c>
      <c r="D51">
        <v>-0.40516539655607697</v>
      </c>
      <c r="E51">
        <v>39.061569213867188</v>
      </c>
      <c r="F51">
        <v>3834.4450958033726</v>
      </c>
      <c r="G51">
        <v>3834.3492241653844</v>
      </c>
      <c r="H51">
        <v>-27.114938186339323</v>
      </c>
      <c r="I51">
        <v>-1.4492847022835218E-3</v>
      </c>
      <c r="K51" s="17"/>
      <c r="L51" s="17"/>
      <c r="M51" s="17"/>
      <c r="N51" s="17"/>
      <c r="O51" s="7"/>
      <c r="P51" s="17"/>
      <c r="Q51" s="7"/>
      <c r="R51" s="17"/>
      <c r="S51" s="17"/>
      <c r="T51" s="7"/>
    </row>
    <row r="52" spans="2:20" x14ac:dyDescent="0.3">
      <c r="B52" s="35">
        <v>45504</v>
      </c>
      <c r="C52">
        <v>2.8935184478759766</v>
      </c>
      <c r="D52">
        <v>-6.0056099143912856E-2</v>
      </c>
      <c r="E52">
        <v>38.997482299804688</v>
      </c>
      <c r="F52">
        <v>3814.3888518483791</v>
      </c>
      <c r="G52">
        <v>3814.3867564630259</v>
      </c>
      <c r="H52">
        <v>-3.9981526573147566</v>
      </c>
      <c r="I52">
        <v>-1.3757341049696363E-2</v>
      </c>
      <c r="K52" s="17"/>
      <c r="L52" s="17"/>
      <c r="M52" s="17"/>
      <c r="N52" s="17"/>
      <c r="O52" s="7"/>
      <c r="P52" s="17"/>
      <c r="Q52" s="7"/>
      <c r="R52" s="17"/>
      <c r="S52" s="17"/>
      <c r="T52" s="7"/>
    </row>
    <row r="53" spans="2:20" x14ac:dyDescent="0.3">
      <c r="B53" s="35">
        <v>45504</v>
      </c>
      <c r="C53">
        <v>2.0662522315979004</v>
      </c>
      <c r="D53">
        <v>0.13046096494783399</v>
      </c>
      <c r="E53">
        <v>38.850997924804688</v>
      </c>
      <c r="F53">
        <v>3868.1065960064889</v>
      </c>
      <c r="G53">
        <v>3868.0965687030262</v>
      </c>
      <c r="H53">
        <v>8.8075681536641053</v>
      </c>
      <c r="I53">
        <v>8.7454222588783381E-3</v>
      </c>
      <c r="K53" s="17"/>
      <c r="L53" s="17"/>
      <c r="M53" s="17"/>
      <c r="N53" s="17"/>
      <c r="O53" s="7"/>
      <c r="P53" s="17"/>
      <c r="Q53" s="7"/>
      <c r="R53" s="17"/>
      <c r="S53" s="17"/>
      <c r="T53" s="7"/>
    </row>
    <row r="54" spans="2:20" x14ac:dyDescent="0.3">
      <c r="B54" s="35">
        <v>45504</v>
      </c>
      <c r="C54">
        <v>1.476006031036377</v>
      </c>
      <c r="D54">
        <v>1.0908479396445938</v>
      </c>
      <c r="E54">
        <v>39.171432495117188</v>
      </c>
      <c r="F54">
        <v>3885.3684219968127</v>
      </c>
      <c r="G54">
        <v>3884.6642605258289</v>
      </c>
      <c r="H54">
        <v>73.968626074294178</v>
      </c>
      <c r="I54">
        <v>1.45775469087369E-3</v>
      </c>
      <c r="K54" s="17"/>
      <c r="L54" s="17"/>
      <c r="M54" s="17"/>
      <c r="N54" s="17"/>
      <c r="O54" s="7"/>
      <c r="P54" s="17"/>
      <c r="Q54" s="7"/>
      <c r="R54" s="17"/>
      <c r="S54" s="17"/>
      <c r="T54" s="7"/>
    </row>
    <row r="55" spans="2:20" x14ac:dyDescent="0.3">
      <c r="B55" s="35">
        <v>45504</v>
      </c>
      <c r="C55">
        <v>1.0541762113571167</v>
      </c>
      <c r="D55">
        <v>1.3101079667629389</v>
      </c>
      <c r="E55">
        <v>39.006637573242188</v>
      </c>
      <c r="F55">
        <v>3923.2391129718244</v>
      </c>
      <c r="G55">
        <v>3922.213544241612</v>
      </c>
      <c r="H55">
        <v>89.699782160277593</v>
      </c>
      <c r="I55">
        <v>1.6831217479824519E-3</v>
      </c>
      <c r="K55" s="17"/>
      <c r="L55" s="17"/>
      <c r="M55" s="17"/>
      <c r="N55" s="17"/>
      <c r="O55" s="7"/>
      <c r="P55" s="17"/>
      <c r="Q55" s="7"/>
      <c r="R55" s="17"/>
      <c r="S55" s="17"/>
      <c r="T55" s="7"/>
    </row>
    <row r="56" spans="2:20" x14ac:dyDescent="0.3">
      <c r="B56" s="35">
        <v>45504</v>
      </c>
      <c r="C56">
        <v>0.75301206111907959</v>
      </c>
      <c r="D56">
        <v>0.27190064967497629</v>
      </c>
      <c r="E56">
        <v>38.786911010742188</v>
      </c>
      <c r="F56">
        <v>4081.8597114258105</v>
      </c>
      <c r="G56">
        <v>4081.8137490478739</v>
      </c>
      <c r="H56">
        <v>19.370643895834856</v>
      </c>
      <c r="I56">
        <v>1.0911240841265346E-2</v>
      </c>
      <c r="K56" s="17"/>
      <c r="L56" s="17"/>
      <c r="M56" s="17"/>
      <c r="N56" s="17"/>
      <c r="O56" s="7"/>
      <c r="P56" s="17"/>
      <c r="Q56" s="7"/>
      <c r="R56" s="17"/>
      <c r="S56" s="17"/>
      <c r="T56" s="7"/>
    </row>
    <row r="57" spans="2:20" x14ac:dyDescent="0.3">
      <c r="B57" s="35">
        <v>45504</v>
      </c>
      <c r="C57">
        <v>0.53782874345779419</v>
      </c>
      <c r="D57">
        <v>-0.85856498750028676</v>
      </c>
      <c r="E57">
        <v>39.052413940429688</v>
      </c>
      <c r="F57">
        <v>3801.8224284767866</v>
      </c>
      <c r="G57">
        <v>3801.3955986215719</v>
      </c>
      <c r="H57">
        <v>-56.967363021927497</v>
      </c>
      <c r="I57">
        <v>-5.1945748219284927E-3</v>
      </c>
      <c r="K57" s="17"/>
      <c r="L57" s="17"/>
      <c r="M57" s="17"/>
      <c r="N57" s="17"/>
      <c r="O57" s="7"/>
      <c r="P57" s="17"/>
      <c r="Q57" s="7"/>
      <c r="R57" s="17"/>
      <c r="S57" s="17"/>
      <c r="T57" s="7"/>
    </row>
    <row r="58" spans="2:20" x14ac:dyDescent="0.3">
      <c r="B58" s="35">
        <v>45504</v>
      </c>
      <c r="C58">
        <v>0.38417091965675354</v>
      </c>
      <c r="D58">
        <v>3.0014143670356876</v>
      </c>
      <c r="E58">
        <v>39.052413940429688</v>
      </c>
      <c r="F58">
        <v>4009.6065158565948</v>
      </c>
      <c r="G58">
        <v>4004.1063081198081</v>
      </c>
      <c r="H58">
        <v>209.94543404136857</v>
      </c>
      <c r="I58">
        <v>1.9732822551296746E-3</v>
      </c>
      <c r="K58" s="17"/>
      <c r="L58" s="17"/>
      <c r="M58" s="17"/>
      <c r="N58" s="17"/>
      <c r="O58" s="7"/>
      <c r="P58" s="17"/>
      <c r="Q58" s="7"/>
      <c r="R58" s="17"/>
      <c r="S58" s="17"/>
      <c r="T58" s="7"/>
    </row>
    <row r="59" spans="2:20" x14ac:dyDescent="0.3">
      <c r="B59" s="35">
        <v>45504</v>
      </c>
      <c r="C59">
        <v>0.27440202236175537</v>
      </c>
      <c r="D59">
        <v>-0.28176225832157148</v>
      </c>
      <c r="E59">
        <v>39.226364135742188</v>
      </c>
      <c r="F59">
        <v>4019.2169692341822</v>
      </c>
      <c r="G59">
        <v>4019.1683698289171</v>
      </c>
      <c r="H59">
        <v>-19.765139685041284</v>
      </c>
      <c r="I59">
        <v>-2.9344920404161097E-2</v>
      </c>
      <c r="K59" s="17"/>
      <c r="L59" s="17"/>
      <c r="M59" s="17"/>
      <c r="N59" s="17"/>
      <c r="O59" s="7"/>
      <c r="P59" s="17"/>
      <c r="Q59" s="7"/>
      <c r="R59" s="17"/>
      <c r="S59" s="17"/>
      <c r="T59" s="7"/>
    </row>
    <row r="60" spans="2:20" x14ac:dyDescent="0.3">
      <c r="B60" s="35">
        <v>45504</v>
      </c>
      <c r="C60">
        <v>0.19600340723991394</v>
      </c>
      <c r="D60">
        <v>1.3649679944198907</v>
      </c>
      <c r="E60">
        <v>39.079879760742188</v>
      </c>
      <c r="F60">
        <v>3948.2759912672614</v>
      </c>
      <c r="G60">
        <v>3947.1556337338779</v>
      </c>
      <c r="H60">
        <v>94.051615086535463</v>
      </c>
      <c r="I60">
        <v>8.6335667846214569E-3</v>
      </c>
      <c r="K60" s="17"/>
      <c r="L60" s="17"/>
      <c r="M60" s="17"/>
      <c r="N60" s="17"/>
      <c r="O60" s="7"/>
      <c r="P60" s="17"/>
      <c r="Q60" s="7"/>
      <c r="R60" s="17"/>
      <c r="S60" s="17"/>
      <c r="T60" s="7"/>
    </row>
    <row r="61" spans="2:20" x14ac:dyDescent="0.3">
      <c r="B61" s="35">
        <v>45504</v>
      </c>
      <c r="C61">
        <v>0.14000143110752106</v>
      </c>
      <c r="D61">
        <v>0.70147952014228632</v>
      </c>
      <c r="E61">
        <v>39.180587768554688</v>
      </c>
      <c r="F61">
        <v>3900.8093046947056</v>
      </c>
      <c r="G61">
        <v>3900.5169540694719</v>
      </c>
      <c r="H61">
        <v>47.75691164009811</v>
      </c>
      <c r="I61">
        <v>2.3804081175996607E-2</v>
      </c>
      <c r="K61" s="17"/>
      <c r="L61" s="17"/>
      <c r="M61" s="17"/>
      <c r="N61" s="17"/>
      <c r="O61" s="7"/>
      <c r="P61" s="17"/>
      <c r="Q61" s="7"/>
      <c r="R61" s="17"/>
      <c r="S61" s="17"/>
      <c r="T61" s="7"/>
    </row>
    <row r="62" spans="2:20" x14ac:dyDescent="0.3">
      <c r="B62" s="35">
        <v>45504</v>
      </c>
      <c r="C62">
        <v>0.10000128298997879</v>
      </c>
      <c r="D62">
        <v>0.50096596967239604</v>
      </c>
      <c r="E62">
        <v>39.574264526367188</v>
      </c>
      <c r="F62">
        <v>3962.0442897745902</v>
      </c>
      <c r="G62">
        <v>3961.8928437946347</v>
      </c>
      <c r="H62">
        <v>34.641715088866775</v>
      </c>
      <c r="I62">
        <v>4.5942558204132108E-2</v>
      </c>
      <c r="K62" s="17"/>
      <c r="L62" s="17"/>
      <c r="M62" s="17"/>
      <c r="N62" s="17"/>
      <c r="O62" s="7"/>
      <c r="P62" s="17"/>
      <c r="Q62" s="7"/>
      <c r="R62" s="17"/>
      <c r="S62" s="17"/>
      <c r="T62" s="7"/>
    </row>
    <row r="63" spans="2:20" x14ac:dyDescent="0.3">
      <c r="E63" s="38"/>
      <c r="G63" s="39"/>
      <c r="H63" s="39"/>
    </row>
    <row r="64" spans="2:20" ht="15" thickBot="1" x14ac:dyDescent="0.35">
      <c r="E64" s="38"/>
      <c r="G64" s="39"/>
      <c r="H64" s="39"/>
      <c r="K64" s="30" t="s">
        <v>29</v>
      </c>
      <c r="L64" s="18"/>
      <c r="M64" s="18"/>
      <c r="N64" s="18"/>
      <c r="O64" s="18"/>
      <c r="P64" s="18"/>
      <c r="Q64" s="18"/>
      <c r="R64" s="18"/>
      <c r="S64" s="18"/>
      <c r="T64" s="18"/>
    </row>
    <row r="65" spans="5:11" x14ac:dyDescent="0.3">
      <c r="E65" s="38"/>
      <c r="G65" s="39"/>
      <c r="H65" s="39"/>
    </row>
    <row r="66" spans="5:11" x14ac:dyDescent="0.3">
      <c r="E66" s="38"/>
      <c r="G66" s="39"/>
      <c r="H66" s="39"/>
      <c r="K66" s="29" t="s">
        <v>30</v>
      </c>
    </row>
    <row r="67" spans="5:11" x14ac:dyDescent="0.3">
      <c r="E67" s="38"/>
      <c r="G67" s="39"/>
      <c r="H67" s="39"/>
    </row>
    <row r="68" spans="5:11" x14ac:dyDescent="0.3">
      <c r="E68" s="38"/>
      <c r="G68" s="39"/>
      <c r="H68" s="39"/>
    </row>
    <row r="69" spans="5:11" x14ac:dyDescent="0.3">
      <c r="E69" s="38"/>
      <c r="G69" s="39"/>
      <c r="H69" s="39"/>
    </row>
    <row r="70" spans="5:11" x14ac:dyDescent="0.3">
      <c r="E70" s="38"/>
      <c r="G70" s="39"/>
      <c r="H70" s="39"/>
    </row>
    <row r="71" spans="5:11" x14ac:dyDescent="0.3">
      <c r="E71" s="38"/>
      <c r="G71" s="39"/>
      <c r="H71" s="39"/>
    </row>
    <row r="72" spans="5:11" x14ac:dyDescent="0.3">
      <c r="E72" s="38"/>
      <c r="G72" s="39"/>
      <c r="H72" s="39"/>
    </row>
    <row r="73" spans="5:11" x14ac:dyDescent="0.3">
      <c r="E73" s="38"/>
      <c r="G73" s="39"/>
      <c r="H73" s="39"/>
    </row>
    <row r="74" spans="5:11" x14ac:dyDescent="0.3">
      <c r="E74" s="38"/>
      <c r="G74" s="39"/>
      <c r="H74" s="39"/>
    </row>
    <row r="75" spans="5:11" x14ac:dyDescent="0.3">
      <c r="E75" s="38"/>
      <c r="G75" s="39"/>
      <c r="H75" s="39"/>
    </row>
    <row r="76" spans="5:11" x14ac:dyDescent="0.3">
      <c r="E76" s="38"/>
      <c r="G76" s="39"/>
      <c r="H76" s="39"/>
    </row>
    <row r="77" spans="5:11" x14ac:dyDescent="0.3">
      <c r="E77" s="38"/>
      <c r="G77" s="39"/>
      <c r="H77" s="39"/>
    </row>
    <row r="78" spans="5:11" x14ac:dyDescent="0.3">
      <c r="E78" s="38"/>
      <c r="G78" s="39"/>
      <c r="H78" s="39"/>
    </row>
    <row r="79" spans="5:11" x14ac:dyDescent="0.3">
      <c r="E79" s="38"/>
      <c r="G79" s="39"/>
      <c r="H79" s="39"/>
    </row>
    <row r="80" spans="5:11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J481"/>
  <sheetViews>
    <sheetView zoomScale="83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59" width="11.44140625" customWidth="1"/>
  </cols>
  <sheetData>
    <row r="1" spans="2:23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2:23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2:23" x14ac:dyDescent="0.3">
      <c r="B3" s="2"/>
      <c r="C3" s="2"/>
      <c r="D3" s="78" t="s">
        <v>4</v>
      </c>
      <c r="E3" s="78"/>
      <c r="F3" s="78"/>
      <c r="G3" s="7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2:23" x14ac:dyDescent="0.3">
      <c r="B4" s="2"/>
      <c r="C4" s="2"/>
      <c r="D4" s="78"/>
      <c r="E4" s="78"/>
      <c r="F4" s="78"/>
      <c r="G4" s="7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2:23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2:23" ht="5.25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2:23" ht="5.2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2:23" x14ac:dyDescent="0.3">
      <c r="B8" s="1" t="s">
        <v>0</v>
      </c>
      <c r="C8">
        <v>11</v>
      </c>
      <c r="H8" s="1" t="s">
        <v>2</v>
      </c>
      <c r="I8" t="str">
        <f>Description!I8</f>
        <v>Ailin Prado Falla</v>
      </c>
    </row>
    <row r="9" spans="2:23" x14ac:dyDescent="0.3">
      <c r="B9" s="1" t="s">
        <v>1</v>
      </c>
      <c r="C9" t="s">
        <v>182</v>
      </c>
      <c r="H9" s="1" t="s">
        <v>3</v>
      </c>
      <c r="I9" s="35">
        <v>45506</v>
      </c>
    </row>
    <row r="10" spans="2:23" ht="15" thickBot="1" x14ac:dyDescent="0.35"/>
    <row r="11" spans="2:23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  <c r="J11" s="4"/>
      <c r="K11" s="5"/>
    </row>
    <row r="12" spans="2:23" x14ac:dyDescent="0.3">
      <c r="B12" s="6"/>
      <c r="K12" s="7"/>
    </row>
    <row r="13" spans="2:23" x14ac:dyDescent="0.3">
      <c r="B13" s="6" t="s">
        <v>181</v>
      </c>
      <c r="K13" s="7"/>
    </row>
    <row r="14" spans="2:23" x14ac:dyDescent="0.3">
      <c r="B14" s="6"/>
      <c r="K14" s="7"/>
    </row>
    <row r="15" spans="2:23" x14ac:dyDescent="0.3">
      <c r="B15" s="6"/>
      <c r="K15" s="7"/>
    </row>
    <row r="16" spans="2:23" x14ac:dyDescent="0.3">
      <c r="B16" s="6"/>
      <c r="K16" s="7"/>
    </row>
    <row r="17" spans="2:36" x14ac:dyDescent="0.3">
      <c r="B17" s="6"/>
      <c r="K17" s="7"/>
    </row>
    <row r="18" spans="2:36" ht="15" thickBot="1" x14ac:dyDescent="0.35">
      <c r="B18" s="8"/>
      <c r="C18" s="9"/>
      <c r="D18" s="9"/>
      <c r="E18" s="9"/>
      <c r="F18" s="9"/>
      <c r="G18" s="9"/>
      <c r="H18" s="9"/>
      <c r="I18" s="9"/>
      <c r="J18" s="9"/>
      <c r="K18" s="10"/>
    </row>
    <row r="20" spans="2:36" ht="15" thickBot="1" x14ac:dyDescent="0.35">
      <c r="B20" s="1" t="s">
        <v>18</v>
      </c>
      <c r="AA20" s="1" t="s">
        <v>28</v>
      </c>
    </row>
    <row r="21" spans="2:36" x14ac:dyDescent="0.3">
      <c r="B21" s="75" t="s">
        <v>5</v>
      </c>
      <c r="C21" s="75" t="s">
        <v>6</v>
      </c>
      <c r="D21" s="77"/>
      <c r="E21" s="75" t="s">
        <v>6</v>
      </c>
      <c r="F21" s="77"/>
      <c r="G21" s="75" t="s">
        <v>6</v>
      </c>
      <c r="H21" s="77"/>
      <c r="I21" s="75" t="s">
        <v>6</v>
      </c>
      <c r="J21" s="77"/>
      <c r="K21" s="75" t="s">
        <v>6</v>
      </c>
      <c r="L21" s="77"/>
      <c r="M21" s="75" t="s">
        <v>6</v>
      </c>
      <c r="N21" s="77"/>
      <c r="O21" s="75" t="s">
        <v>6</v>
      </c>
      <c r="P21" s="77"/>
      <c r="Q21" s="75" t="s">
        <v>6</v>
      </c>
      <c r="R21" s="77"/>
      <c r="S21" s="75" t="s">
        <v>6</v>
      </c>
      <c r="T21" s="77"/>
      <c r="U21" s="75" t="s">
        <v>6</v>
      </c>
      <c r="V21" s="77"/>
      <c r="W21" s="37"/>
      <c r="X21" s="36"/>
      <c r="Y21" s="36"/>
      <c r="AA21" s="45" t="s">
        <v>5</v>
      </c>
      <c r="AB21" s="45" t="s">
        <v>6</v>
      </c>
      <c r="AC21" s="46"/>
      <c r="AD21" s="46"/>
      <c r="AE21" s="46"/>
      <c r="AF21" s="46"/>
      <c r="AG21" s="46"/>
      <c r="AH21" s="46"/>
      <c r="AI21" s="46"/>
      <c r="AJ21" s="19"/>
    </row>
    <row r="22" spans="2:36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J22" s="28" t="s">
        <v>38</v>
      </c>
      <c r="K22" s="26" t="s">
        <v>35</v>
      </c>
      <c r="L22" s="27" t="s">
        <v>38</v>
      </c>
      <c r="M22" s="26" t="s">
        <v>35</v>
      </c>
      <c r="N22" s="28" t="s">
        <v>38</v>
      </c>
      <c r="O22" s="26" t="s">
        <v>35</v>
      </c>
      <c r="P22" s="28" t="s">
        <v>38</v>
      </c>
      <c r="Q22" s="26" t="s">
        <v>35</v>
      </c>
      <c r="R22" s="27" t="s">
        <v>38</v>
      </c>
      <c r="S22" s="26" t="s">
        <v>35</v>
      </c>
      <c r="T22" s="28" t="s">
        <v>38</v>
      </c>
      <c r="U22" s="26" t="s">
        <v>35</v>
      </c>
      <c r="V22" s="28" t="s">
        <v>38</v>
      </c>
      <c r="W22" s="37"/>
      <c r="X22" s="37"/>
      <c r="Y22" s="37"/>
      <c r="AA22" s="47"/>
      <c r="AB22" s="26" t="s">
        <v>19</v>
      </c>
      <c r="AC22" s="27" t="s">
        <v>20</v>
      </c>
      <c r="AD22" s="27" t="s">
        <v>21</v>
      </c>
      <c r="AE22" s="27" t="s">
        <v>22</v>
      </c>
      <c r="AF22" s="27" t="s">
        <v>23</v>
      </c>
      <c r="AG22" s="27" t="s">
        <v>24</v>
      </c>
      <c r="AH22" s="27" t="s">
        <v>25</v>
      </c>
      <c r="AI22" s="27" t="s">
        <v>26</v>
      </c>
      <c r="AJ22" s="28" t="s">
        <v>27</v>
      </c>
    </row>
    <row r="23" spans="2:36" x14ac:dyDescent="0.3">
      <c r="B23" s="35">
        <v>45506</v>
      </c>
      <c r="C23">
        <v>50000</v>
      </c>
      <c r="D23">
        <v>69.537327168724687</v>
      </c>
      <c r="E23">
        <v>24.261474609375</v>
      </c>
      <c r="F23">
        <v>3733.0939065553653</v>
      </c>
      <c r="G23">
        <v>1305.0787362552469</v>
      </c>
      <c r="H23">
        <v>3497.536219588756</v>
      </c>
      <c r="I23">
        <v>9.1009746918708928E-10</v>
      </c>
      <c r="J23">
        <v>66.308069229125977</v>
      </c>
      <c r="K23">
        <v>7.6785370765719563E-5</v>
      </c>
      <c r="L23">
        <v>52.584123611450195</v>
      </c>
      <c r="M23">
        <v>7.6785370765719563E-5</v>
      </c>
      <c r="N23">
        <v>61.840248107910156</v>
      </c>
      <c r="O23">
        <v>7.6785370765719563E-5</v>
      </c>
      <c r="P23">
        <v>127.54864692687988</v>
      </c>
      <c r="Q23">
        <v>7.6785370765719563E-5</v>
      </c>
      <c r="R23">
        <v>130.9819221496582</v>
      </c>
      <c r="S23">
        <v>7.6785370765719563E-5</v>
      </c>
      <c r="T23">
        <v>109.90614891052246</v>
      </c>
      <c r="U23">
        <v>7.6785370765719563E-5</v>
      </c>
      <c r="V23">
        <v>71.114683151245117</v>
      </c>
      <c r="AA23" s="12"/>
      <c r="AB23" s="17"/>
      <c r="AC23" s="17"/>
      <c r="AD23" s="17"/>
      <c r="AE23" s="7"/>
      <c r="AF23" s="17"/>
      <c r="AG23" s="7"/>
      <c r="AH23" s="17"/>
      <c r="AI23" s="17"/>
      <c r="AJ23" s="7"/>
    </row>
    <row r="24" spans="2:36" x14ac:dyDescent="0.3">
      <c r="B24" s="35">
        <v>45506</v>
      </c>
      <c r="C24">
        <v>35714.28515625</v>
      </c>
      <c r="D24">
        <v>0.93971354706947741</v>
      </c>
      <c r="E24">
        <v>24.261474609375</v>
      </c>
      <c r="F24">
        <v>2122.6398745838196</v>
      </c>
      <c r="G24">
        <v>2122.3543902387532</v>
      </c>
      <c r="H24">
        <v>34.81205836351063</v>
      </c>
      <c r="I24">
        <v>1.2801134680603693E-7</v>
      </c>
      <c r="J24">
        <v>68.084239959716797</v>
      </c>
      <c r="K24">
        <v>1.005888357758522E-2</v>
      </c>
      <c r="L24">
        <v>53.838396072387695</v>
      </c>
      <c r="M24">
        <v>1.005888357758522E-2</v>
      </c>
      <c r="N24">
        <v>62.929725646972656</v>
      </c>
      <c r="O24">
        <v>1.005888357758522E-2</v>
      </c>
      <c r="P24">
        <v>129.32476997375488</v>
      </c>
      <c r="Q24">
        <v>1.005888357758522E-2</v>
      </c>
      <c r="R24">
        <v>132.7031135559082</v>
      </c>
      <c r="S24">
        <v>1.005888357758522E-2</v>
      </c>
      <c r="T24">
        <v>111.26117706298828</v>
      </c>
      <c r="U24">
        <v>1.005888357758522E-2</v>
      </c>
      <c r="V24">
        <v>72.506284713745117</v>
      </c>
      <c r="AA24" s="17"/>
      <c r="AB24" s="17"/>
      <c r="AC24" s="17"/>
      <c r="AD24" s="17"/>
      <c r="AE24" s="7"/>
      <c r="AF24" s="17"/>
      <c r="AG24" s="7"/>
      <c r="AH24" s="17"/>
      <c r="AI24" s="17"/>
      <c r="AJ24" s="7"/>
    </row>
    <row r="25" spans="2:36" x14ac:dyDescent="0.3">
      <c r="B25" s="35">
        <v>45506</v>
      </c>
      <c r="C25">
        <v>25641.025390625</v>
      </c>
      <c r="D25">
        <v>-32.364569659835588</v>
      </c>
      <c r="E25">
        <v>22.430419921875</v>
      </c>
      <c r="F25">
        <v>2938.168235969245</v>
      </c>
      <c r="G25">
        <v>2481.7505570255776</v>
      </c>
      <c r="H25">
        <v>-1572.8149145916248</v>
      </c>
      <c r="I25">
        <v>-3.9464547186158928E-9</v>
      </c>
      <c r="J25">
        <v>69.768834114074707</v>
      </c>
      <c r="K25">
        <v>2.0041381940245628E-2</v>
      </c>
      <c r="L25">
        <v>54.982829093933105</v>
      </c>
      <c r="M25">
        <v>2.0041381940245628E-2</v>
      </c>
      <c r="N25">
        <v>64.339661598205566</v>
      </c>
      <c r="O25">
        <v>2.0041381940245628E-2</v>
      </c>
      <c r="P25">
        <v>130.3227424621582</v>
      </c>
      <c r="Q25">
        <v>2.0041381940245628E-2</v>
      </c>
      <c r="R25">
        <v>134.76309776306152</v>
      </c>
      <c r="S25">
        <v>2.0041381940245628E-2</v>
      </c>
      <c r="T25">
        <v>112.60700225830078</v>
      </c>
      <c r="U25">
        <v>2.0041381940245628E-2</v>
      </c>
      <c r="V25">
        <v>73.659873008728027</v>
      </c>
      <c r="AA25" s="17"/>
      <c r="AB25" s="17"/>
      <c r="AC25" s="17"/>
      <c r="AD25" s="17"/>
      <c r="AE25" s="7"/>
      <c r="AF25" s="17"/>
      <c r="AG25" s="7"/>
      <c r="AH25" s="17"/>
      <c r="AI25" s="17"/>
      <c r="AJ25" s="7"/>
    </row>
    <row r="26" spans="2:36" x14ac:dyDescent="0.3">
      <c r="B26" s="35">
        <v>45506</v>
      </c>
      <c r="C26">
        <v>18390.8046875</v>
      </c>
      <c r="D26">
        <v>-44.724232182721074</v>
      </c>
      <c r="E26">
        <v>21.835565567016602</v>
      </c>
      <c r="F26">
        <v>3362.9550650598412</v>
      </c>
      <c r="G26">
        <v>2389.3860394212979</v>
      </c>
      <c r="H26">
        <v>-2366.4955364906659</v>
      </c>
      <c r="I26">
        <v>-3.6569052655806012E-9</v>
      </c>
      <c r="J26">
        <v>70.556187629699707</v>
      </c>
      <c r="K26">
        <v>3.0023479834198952E-2</v>
      </c>
      <c r="L26">
        <v>56.182193756103516</v>
      </c>
      <c r="M26">
        <v>3.0023479834198952E-2</v>
      </c>
      <c r="N26">
        <v>65.804529190063477</v>
      </c>
      <c r="O26">
        <v>3.0023479834198952E-2</v>
      </c>
      <c r="P26">
        <v>131.1741828918457</v>
      </c>
      <c r="Q26">
        <v>3.0023479834198952E-2</v>
      </c>
      <c r="R26">
        <v>135.61453819274902</v>
      </c>
      <c r="S26">
        <v>3.0023479834198952E-2</v>
      </c>
      <c r="T26">
        <v>114.01691436767578</v>
      </c>
      <c r="U26">
        <v>3.0023479834198952E-2</v>
      </c>
      <c r="V26">
        <v>74.602890014648438</v>
      </c>
      <c r="AA26" s="17"/>
      <c r="AB26" s="17"/>
      <c r="AC26" s="17"/>
      <c r="AD26" s="17"/>
      <c r="AE26" s="7"/>
      <c r="AF26" s="17"/>
      <c r="AG26" s="7"/>
      <c r="AH26" s="17"/>
      <c r="AI26" s="17"/>
      <c r="AJ26" s="7"/>
    </row>
    <row r="27" spans="2:36" x14ac:dyDescent="0.3">
      <c r="B27" s="35">
        <v>45506</v>
      </c>
      <c r="C27">
        <v>13136.2890625</v>
      </c>
      <c r="D27">
        <v>-20.356373550357905</v>
      </c>
      <c r="E27">
        <v>20.920038223266602</v>
      </c>
      <c r="F27">
        <v>2524.6317262028711</v>
      </c>
      <c r="G27">
        <v>2366.9612274398078</v>
      </c>
      <c r="H27">
        <v>-878.21404039489539</v>
      </c>
      <c r="I27">
        <v>-1.3795805380501648E-8</v>
      </c>
      <c r="J27">
        <v>68.935680389404297</v>
      </c>
      <c r="K27">
        <v>4.000597819685936E-2</v>
      </c>
      <c r="L27">
        <v>57.610440254211426</v>
      </c>
      <c r="M27">
        <v>4.000597819685936E-2</v>
      </c>
      <c r="N27">
        <v>67.049670219421387</v>
      </c>
      <c r="O27">
        <v>4.000597819685936E-2</v>
      </c>
      <c r="P27">
        <v>131.6685676574707</v>
      </c>
      <c r="Q27">
        <v>4.000597819685936E-2</v>
      </c>
      <c r="R27">
        <v>137.72029876708984</v>
      </c>
      <c r="S27">
        <v>4.000597819685936E-2</v>
      </c>
      <c r="T27">
        <v>115.4360294342041</v>
      </c>
      <c r="U27">
        <v>4.000597819685936E-2</v>
      </c>
      <c r="V27">
        <v>75.408554077148438</v>
      </c>
      <c r="AA27" s="17"/>
      <c r="AB27" s="17"/>
      <c r="AC27" s="17"/>
      <c r="AD27" s="17"/>
      <c r="AE27" s="7"/>
      <c r="AF27" s="17"/>
      <c r="AG27" s="7"/>
      <c r="AH27" s="17"/>
      <c r="AI27" s="17"/>
      <c r="AJ27" s="7"/>
    </row>
    <row r="28" spans="2:36" x14ac:dyDescent="0.3">
      <c r="B28" s="35">
        <v>45506</v>
      </c>
      <c r="C28">
        <v>9302.326171875</v>
      </c>
      <c r="D28">
        <v>8.1085201640402502</v>
      </c>
      <c r="E28">
        <v>20.553827285766602</v>
      </c>
      <c r="F28">
        <v>2805.7717142803021</v>
      </c>
      <c r="G28">
        <v>2777.7215560677514</v>
      </c>
      <c r="H28">
        <v>395.74975630058913</v>
      </c>
      <c r="I28">
        <v>4.3232257314021536E-8</v>
      </c>
      <c r="J28">
        <v>70.574498176574707</v>
      </c>
      <c r="K28">
        <v>4.9988076090812683E-2</v>
      </c>
      <c r="L28">
        <v>58.864736557006836</v>
      </c>
      <c r="M28">
        <v>4.9988076090812683E-2</v>
      </c>
      <c r="N28">
        <v>68.505382537841797</v>
      </c>
      <c r="O28">
        <v>4.9988076090812683E-2</v>
      </c>
      <c r="P28">
        <v>132.4101448059082</v>
      </c>
      <c r="Q28">
        <v>4.9988076090812683E-2</v>
      </c>
      <c r="R28">
        <v>138.84639739990234</v>
      </c>
      <c r="S28">
        <v>4.9988076090812683E-2</v>
      </c>
      <c r="T28">
        <v>117.1572208404541</v>
      </c>
      <c r="U28">
        <v>4.9988076090812683E-2</v>
      </c>
      <c r="V28">
        <v>76.672005653381348</v>
      </c>
      <c r="AA28" s="17"/>
      <c r="AB28" s="17"/>
      <c r="AC28" s="17"/>
      <c r="AD28" s="17"/>
      <c r="AE28" s="7"/>
      <c r="AF28" s="17"/>
      <c r="AG28" s="7"/>
      <c r="AH28" s="17"/>
      <c r="AI28" s="17"/>
      <c r="AJ28" s="7"/>
    </row>
    <row r="29" spans="2:36" x14ac:dyDescent="0.3">
      <c r="B29" s="35">
        <v>45506</v>
      </c>
      <c r="C29">
        <v>6644.5185546875</v>
      </c>
      <c r="D29">
        <v>20.870657503926545</v>
      </c>
      <c r="E29">
        <v>19.729852676391602</v>
      </c>
      <c r="F29">
        <v>3731.7186854882025</v>
      </c>
      <c r="G29">
        <v>3486.8695975442442</v>
      </c>
      <c r="H29">
        <v>1329.4603255996165</v>
      </c>
      <c r="I29">
        <v>1.8016948273352995E-8</v>
      </c>
      <c r="J29">
        <v>72.414731979370117</v>
      </c>
      <c r="K29">
        <v>5.9970173984766006E-2</v>
      </c>
      <c r="L29">
        <v>60.192275047302246</v>
      </c>
      <c r="M29">
        <v>5.9970173984766006E-2</v>
      </c>
      <c r="N29">
        <v>69.640660285949707</v>
      </c>
      <c r="O29">
        <v>5.9970173984766006E-2</v>
      </c>
      <c r="P29">
        <v>133.50882530212402</v>
      </c>
      <c r="Q29">
        <v>5.9970173984766006E-2</v>
      </c>
      <c r="R29">
        <v>140.84229469299316</v>
      </c>
      <c r="S29">
        <v>5.9970173984766006E-2</v>
      </c>
      <c r="T29">
        <v>118.29252243041992</v>
      </c>
      <c r="U29">
        <v>5.9970173984766006E-2</v>
      </c>
      <c r="V29">
        <v>77.203011512756348</v>
      </c>
      <c r="AA29" s="17"/>
      <c r="AB29" s="17"/>
      <c r="AC29" s="17"/>
      <c r="AD29" s="17"/>
      <c r="AE29" s="7"/>
      <c r="AF29" s="17"/>
      <c r="AG29" s="7"/>
      <c r="AH29" s="17"/>
      <c r="AI29" s="17"/>
      <c r="AJ29" s="7"/>
    </row>
    <row r="30" spans="2:36" x14ac:dyDescent="0.3">
      <c r="B30" s="35">
        <v>45506</v>
      </c>
      <c r="C30">
        <v>4761.90478515625</v>
      </c>
      <c r="D30">
        <v>23.093781852245947</v>
      </c>
      <c r="E30">
        <v>18.905878067016602</v>
      </c>
      <c r="F30">
        <v>4648.5150083936778</v>
      </c>
      <c r="G30">
        <v>4276.0019403509468</v>
      </c>
      <c r="H30">
        <v>1823.320923308954</v>
      </c>
      <c r="I30">
        <v>1.8330584297495461E-8</v>
      </c>
      <c r="J30">
        <v>73.943686485290527</v>
      </c>
      <c r="K30">
        <v>6.9952674210071564E-2</v>
      </c>
      <c r="L30">
        <v>61.574721336364746</v>
      </c>
      <c r="M30">
        <v>6.9952674210071564E-2</v>
      </c>
      <c r="N30">
        <v>71.023106575012207</v>
      </c>
      <c r="O30">
        <v>6.9952674210071564E-2</v>
      </c>
      <c r="P30">
        <v>134.38773155212402</v>
      </c>
      <c r="Q30">
        <v>6.9952674210071564E-2</v>
      </c>
      <c r="R30">
        <v>142.85650253295898</v>
      </c>
      <c r="S30">
        <v>6.9952674210071564E-2</v>
      </c>
      <c r="T30">
        <v>119.11649703979492</v>
      </c>
      <c r="U30">
        <v>6.9952674210071564E-2</v>
      </c>
      <c r="V30">
        <v>78.008699417114258</v>
      </c>
      <c r="AA30" s="17"/>
      <c r="AB30" s="17"/>
      <c r="AC30" s="17"/>
      <c r="AD30" s="17"/>
      <c r="AE30" s="7"/>
      <c r="AF30" s="17"/>
      <c r="AG30" s="7"/>
      <c r="AH30" s="17"/>
      <c r="AI30" s="17"/>
      <c r="AJ30" s="7"/>
    </row>
    <row r="31" spans="2:36" x14ac:dyDescent="0.3">
      <c r="B31" s="35">
        <v>45506</v>
      </c>
      <c r="C31">
        <v>3401.360595703125</v>
      </c>
      <c r="D31">
        <v>19.41829236485588</v>
      </c>
      <c r="E31">
        <v>18.397808074951172</v>
      </c>
      <c r="F31">
        <v>5717.1543310461875</v>
      </c>
      <c r="G31">
        <v>5391.9429454288211</v>
      </c>
      <c r="H31">
        <v>1900.7379930544214</v>
      </c>
      <c r="I31">
        <v>2.4617571033845767E-8</v>
      </c>
      <c r="J31">
        <v>75.078964233398438</v>
      </c>
      <c r="K31">
        <v>7.9934768378734589E-2</v>
      </c>
      <c r="L31">
        <v>62.691688537597656</v>
      </c>
      <c r="M31">
        <v>7.9934768378734589E-2</v>
      </c>
      <c r="N31">
        <v>72.195005416870117</v>
      </c>
      <c r="O31">
        <v>7.9934768378734589E-2</v>
      </c>
      <c r="P31">
        <v>135.08353233337402</v>
      </c>
      <c r="Q31">
        <v>7.9934768378734589E-2</v>
      </c>
      <c r="R31">
        <v>143.33257675170898</v>
      </c>
      <c r="S31">
        <v>7.9934768378734589E-2</v>
      </c>
      <c r="T31">
        <v>120.37997245788574</v>
      </c>
      <c r="U31">
        <v>7.9934768378734589E-2</v>
      </c>
      <c r="V31">
        <v>78.109407424926758</v>
      </c>
      <c r="AA31" s="17"/>
      <c r="AB31" s="17"/>
      <c r="AC31" s="17"/>
      <c r="AD31" s="17"/>
      <c r="AE31" s="7"/>
      <c r="AF31" s="17"/>
      <c r="AG31" s="7"/>
      <c r="AH31" s="17"/>
      <c r="AI31" s="17"/>
      <c r="AJ31" s="7"/>
    </row>
    <row r="32" spans="2:36" x14ac:dyDescent="0.3">
      <c r="B32" s="35">
        <v>45506</v>
      </c>
      <c r="C32">
        <v>2433.830078125</v>
      </c>
      <c r="D32">
        <v>15.557617555437819</v>
      </c>
      <c r="E32">
        <v>1.7637897491455079</v>
      </c>
      <c r="F32">
        <v>6315.3002574483271</v>
      </c>
      <c r="G32">
        <v>6083.9154037000144</v>
      </c>
      <c r="H32">
        <v>1693.8095236326308</v>
      </c>
      <c r="I32">
        <v>3.8606933476848611E-8</v>
      </c>
      <c r="J32">
        <v>76.562142372131348</v>
      </c>
      <c r="K32">
        <v>8.991686999797821E-2</v>
      </c>
      <c r="L32">
        <v>64.101624488830566</v>
      </c>
      <c r="M32">
        <v>8.991686999797821E-2</v>
      </c>
      <c r="N32">
        <v>76.589608192443848</v>
      </c>
      <c r="O32">
        <v>8.991686999797821E-2</v>
      </c>
      <c r="P32">
        <v>135.23001670837402</v>
      </c>
      <c r="Q32">
        <v>8.991686999797821E-2</v>
      </c>
      <c r="R32">
        <v>144.69671249389648</v>
      </c>
      <c r="S32">
        <v>8.991686999797821E-2</v>
      </c>
      <c r="T32">
        <v>121.52438163757324</v>
      </c>
      <c r="U32">
        <v>8.991686999797821E-2</v>
      </c>
      <c r="V32">
        <v>78.246736526489258</v>
      </c>
      <c r="AA32" s="17"/>
      <c r="AB32" s="17"/>
      <c r="AC32" s="17"/>
      <c r="AD32" s="17"/>
      <c r="AE32" s="7"/>
      <c r="AF32" s="17"/>
      <c r="AG32" s="7"/>
      <c r="AH32" s="17"/>
      <c r="AI32" s="17"/>
      <c r="AJ32" s="7"/>
    </row>
    <row r="33" spans="2:36" x14ac:dyDescent="0.3">
      <c r="B33" s="35">
        <v>45506</v>
      </c>
      <c r="C33">
        <v>1732.726806640625</v>
      </c>
      <c r="D33">
        <v>11.840353453137178</v>
      </c>
      <c r="E33">
        <v>1.6997028350830079</v>
      </c>
      <c r="F33">
        <v>6662.0142714825333</v>
      </c>
      <c r="G33">
        <v>6520.2673885982176</v>
      </c>
      <c r="H33">
        <v>1366.948182858272</v>
      </c>
      <c r="I33">
        <v>6.719515890624258E-8</v>
      </c>
      <c r="J33">
        <v>78.576326370239258</v>
      </c>
      <c r="K33">
        <v>9.9899366497993469E-2</v>
      </c>
      <c r="L33">
        <v>65.548181533813477</v>
      </c>
      <c r="M33">
        <v>9.9899366497993469E-2</v>
      </c>
      <c r="N33">
        <v>77.816438674926758</v>
      </c>
      <c r="O33">
        <v>9.9899366497993469E-2</v>
      </c>
      <c r="P33">
        <v>135.04691123962402</v>
      </c>
      <c r="Q33">
        <v>9.9899366497993469E-2</v>
      </c>
      <c r="R33">
        <v>145.29180526733398</v>
      </c>
      <c r="S33">
        <v>9.9899366497993469E-2</v>
      </c>
      <c r="T33">
        <v>122.61385917663574</v>
      </c>
      <c r="U33">
        <v>9.9899366497993469E-2</v>
      </c>
      <c r="V33">
        <v>78.107118606567383</v>
      </c>
      <c r="AA33" s="17"/>
      <c r="AB33" s="17"/>
      <c r="AC33" s="17"/>
      <c r="AD33" s="17"/>
      <c r="AE33" s="7"/>
      <c r="AF33" s="17"/>
      <c r="AG33" s="7"/>
      <c r="AH33" s="17"/>
      <c r="AI33" s="17"/>
      <c r="AJ33" s="7"/>
    </row>
    <row r="34" spans="2:36" x14ac:dyDescent="0.3">
      <c r="B34" s="35">
        <v>45506</v>
      </c>
      <c r="C34">
        <v>1238.39013671875</v>
      </c>
      <c r="D34">
        <v>8.6858978037924235</v>
      </c>
      <c r="E34">
        <v>1.6456867218017579</v>
      </c>
      <c r="F34">
        <v>6940.0520213863447</v>
      </c>
      <c r="G34">
        <v>6860.4571661475466</v>
      </c>
      <c r="H34">
        <v>1048.0694304307654</v>
      </c>
      <c r="I34">
        <v>1.2262318532113849E-7</v>
      </c>
      <c r="J34">
        <v>79.555964469909668</v>
      </c>
      <c r="K34">
        <v>0.10988146811723709</v>
      </c>
      <c r="L34">
        <v>66.765856742858887</v>
      </c>
      <c r="M34">
        <v>0.10988146811723709</v>
      </c>
      <c r="N34">
        <v>76.745247840881348</v>
      </c>
      <c r="O34">
        <v>0.10988146811723709</v>
      </c>
      <c r="P34">
        <v>135.55960655212402</v>
      </c>
      <c r="Q34">
        <v>0.10988146811723709</v>
      </c>
      <c r="R34">
        <v>144.65093612670898</v>
      </c>
      <c r="S34">
        <v>0.10988146811723709</v>
      </c>
      <c r="T34">
        <v>123.34628105163574</v>
      </c>
      <c r="U34">
        <v>0.10988146811723709</v>
      </c>
      <c r="V34">
        <v>78.127717971801758</v>
      </c>
      <c r="AA34" s="17"/>
      <c r="AB34" s="17"/>
      <c r="AC34" s="17"/>
      <c r="AD34" s="17"/>
      <c r="AE34" s="7"/>
      <c r="AF34" s="17"/>
      <c r="AG34" s="7"/>
      <c r="AH34" s="17"/>
      <c r="AI34" s="17"/>
      <c r="AJ34" s="7"/>
    </row>
    <row r="35" spans="2:36" x14ac:dyDescent="0.3">
      <c r="B35" s="35">
        <v>45506</v>
      </c>
      <c r="C35">
        <v>887.11468505859375</v>
      </c>
      <c r="D35">
        <v>6.2673177714040786</v>
      </c>
      <c r="E35">
        <v>1.5989923477172852</v>
      </c>
      <c r="F35">
        <v>7060.8661940908596</v>
      </c>
      <c r="G35">
        <v>7018.6661334380042</v>
      </c>
      <c r="H35">
        <v>770.81587826507348</v>
      </c>
      <c r="I35">
        <v>2.3275001138969252E-7</v>
      </c>
      <c r="J35">
        <v>80.718708038330078</v>
      </c>
      <c r="K35">
        <v>0.11986396461725235</v>
      </c>
      <c r="L35">
        <v>67.919421195983887</v>
      </c>
      <c r="M35">
        <v>0.11986396461725235</v>
      </c>
      <c r="N35">
        <v>77.724885940551758</v>
      </c>
      <c r="O35">
        <v>0.11986396461725235</v>
      </c>
      <c r="P35">
        <v>136.12728118896484</v>
      </c>
      <c r="Q35">
        <v>0.11986396461725235</v>
      </c>
      <c r="R35">
        <v>143.25933456420898</v>
      </c>
      <c r="S35">
        <v>0.11986396461725235</v>
      </c>
      <c r="T35">
        <v>122.55892753601074</v>
      </c>
      <c r="U35">
        <v>0.11986396461725235</v>
      </c>
      <c r="V35">
        <v>77.944612503051758</v>
      </c>
      <c r="AA35" s="17"/>
      <c r="AB35" s="17"/>
      <c r="AC35" s="17"/>
      <c r="AD35" s="17"/>
      <c r="AE35" s="7"/>
      <c r="AF35" s="17"/>
      <c r="AG35" s="7"/>
      <c r="AH35" s="17"/>
      <c r="AI35" s="17"/>
      <c r="AJ35" s="7"/>
    </row>
    <row r="36" spans="2:36" x14ac:dyDescent="0.3">
      <c r="B36" s="35">
        <v>45506</v>
      </c>
      <c r="C36">
        <v>631.1636962890625</v>
      </c>
      <c r="D36">
        <v>4.225729170764474</v>
      </c>
      <c r="E36">
        <v>1.5330743789672852</v>
      </c>
      <c r="F36">
        <v>7169.8273312677929</v>
      </c>
      <c r="G36">
        <v>7150.3360726172741</v>
      </c>
      <c r="H36">
        <v>528.31620155245844</v>
      </c>
      <c r="I36">
        <v>4.7729204013362717E-7</v>
      </c>
      <c r="J36">
        <v>81.881427764892578</v>
      </c>
      <c r="K36">
        <v>0.12984606623649597</v>
      </c>
      <c r="L36">
        <v>68.276500701904297</v>
      </c>
      <c r="M36">
        <v>0.12984606623649597</v>
      </c>
      <c r="N36">
        <v>78.448152542114258</v>
      </c>
      <c r="O36">
        <v>0.12984606623649597</v>
      </c>
      <c r="P36">
        <v>136.37447357177734</v>
      </c>
      <c r="Q36">
        <v>0.12984606623649597</v>
      </c>
      <c r="R36">
        <v>142.29803085327148</v>
      </c>
      <c r="S36">
        <v>0.12984606623649597</v>
      </c>
      <c r="T36">
        <v>121.45113945007324</v>
      </c>
      <c r="U36">
        <v>0.12984606623649597</v>
      </c>
      <c r="V36">
        <v>77.761507034301758</v>
      </c>
      <c r="AA36" s="17"/>
      <c r="AB36" s="17"/>
      <c r="AC36" s="17"/>
      <c r="AD36" s="17"/>
      <c r="AE36" s="7"/>
      <c r="AF36" s="17"/>
      <c r="AG36" s="7"/>
      <c r="AH36" s="17"/>
      <c r="AI36" s="17"/>
      <c r="AJ36" s="7"/>
    </row>
    <row r="37" spans="2:36" x14ac:dyDescent="0.3">
      <c r="B37" s="35">
        <v>45506</v>
      </c>
      <c r="C37">
        <v>451.92633056640625</v>
      </c>
      <c r="D37">
        <v>2.6751199426353605</v>
      </c>
      <c r="E37">
        <v>1.4799714088439941</v>
      </c>
      <c r="F37">
        <v>7216.1767349936445</v>
      </c>
      <c r="G37">
        <v>7208.3128070913581</v>
      </c>
      <c r="H37">
        <v>336.79837556947717</v>
      </c>
      <c r="I37">
        <v>1.0456407456566969E-6</v>
      </c>
      <c r="J37">
        <v>83.016705513000488</v>
      </c>
      <c r="K37">
        <v>0.139828160405159</v>
      </c>
      <c r="L37">
        <v>68.935680389404297</v>
      </c>
      <c r="M37">
        <v>0.139828160405159</v>
      </c>
      <c r="N37">
        <v>78.567171096801758</v>
      </c>
      <c r="O37">
        <v>0.139828160405159</v>
      </c>
      <c r="P37">
        <v>137.38155364990234</v>
      </c>
      <c r="Q37">
        <v>0.139828160405159</v>
      </c>
      <c r="R37">
        <v>139.82605934143066</v>
      </c>
      <c r="S37">
        <v>0.139828160405159</v>
      </c>
      <c r="T37">
        <v>120.70956230163574</v>
      </c>
      <c r="U37">
        <v>0.139828160405159</v>
      </c>
      <c r="V37">
        <v>78.438997268676758</v>
      </c>
      <c r="AA37" s="17"/>
      <c r="AB37" s="17"/>
      <c r="AC37" s="17"/>
      <c r="AD37" s="17"/>
      <c r="AE37" s="7"/>
      <c r="AF37" s="17"/>
      <c r="AG37" s="7"/>
      <c r="AH37" s="17"/>
      <c r="AI37" s="17"/>
      <c r="AJ37" s="7"/>
    </row>
    <row r="38" spans="2:36" x14ac:dyDescent="0.3">
      <c r="B38" s="35">
        <v>45506</v>
      </c>
      <c r="C38">
        <v>321.75030517578125</v>
      </c>
      <c r="D38">
        <v>1.2896865524715961</v>
      </c>
      <c r="E38">
        <v>1.4305329322814941</v>
      </c>
      <c r="F38">
        <v>7240.7476665532304</v>
      </c>
      <c r="G38">
        <v>7238.9134181128575</v>
      </c>
      <c r="H38">
        <v>162.97022967916047</v>
      </c>
      <c r="I38">
        <v>3.0352389487629615E-6</v>
      </c>
      <c r="J38">
        <v>84.032964706420898</v>
      </c>
      <c r="K38">
        <v>0.14981065690517426</v>
      </c>
      <c r="L38">
        <v>69.613194465637207</v>
      </c>
      <c r="M38">
        <v>0.14981065690517426</v>
      </c>
      <c r="N38">
        <v>78.075075149536133</v>
      </c>
      <c r="O38">
        <v>0.14981065690517426</v>
      </c>
      <c r="P38">
        <v>137.31746673583984</v>
      </c>
      <c r="Q38">
        <v>0.14981065690517426</v>
      </c>
      <c r="R38">
        <v>139.77112770080566</v>
      </c>
      <c r="S38">
        <v>0.14981065690517426</v>
      </c>
      <c r="T38">
        <v>119.55595016479492</v>
      </c>
      <c r="U38">
        <v>0.14981065690517426</v>
      </c>
      <c r="V38">
        <v>78.722810745239258</v>
      </c>
      <c r="AA38" s="17"/>
      <c r="AB38" s="17"/>
      <c r="AC38" s="17"/>
      <c r="AD38" s="17"/>
      <c r="AE38" s="7"/>
      <c r="AF38" s="17"/>
      <c r="AG38" s="7"/>
      <c r="AH38" s="17"/>
      <c r="AI38" s="17"/>
      <c r="AJ38" s="7"/>
    </row>
    <row r="39" spans="2:36" x14ac:dyDescent="0.3">
      <c r="B39" s="35">
        <v>45506</v>
      </c>
      <c r="C39">
        <v>230.043701171875</v>
      </c>
      <c r="D39">
        <v>0.32040355833992784</v>
      </c>
      <c r="E39">
        <v>1.3865876197814941</v>
      </c>
      <c r="F39">
        <v>7228.0002453488169</v>
      </c>
      <c r="G39">
        <v>7227.8872302607861</v>
      </c>
      <c r="H39">
        <v>40.419468027393187</v>
      </c>
      <c r="I39">
        <v>1.7116666617256966E-5</v>
      </c>
      <c r="J39">
        <v>84.966802597045898</v>
      </c>
      <c r="K39">
        <v>0.15979275107383728</v>
      </c>
      <c r="L39">
        <v>69.420909881591797</v>
      </c>
      <c r="M39">
        <v>0.15979275107383728</v>
      </c>
      <c r="N39">
        <v>77.734041213989258</v>
      </c>
      <c r="O39">
        <v>0.15979275107383728</v>
      </c>
      <c r="P39">
        <v>136.55757904052734</v>
      </c>
      <c r="Q39">
        <v>0.15979275107383728</v>
      </c>
      <c r="R39">
        <v>138.45272064208984</v>
      </c>
      <c r="S39">
        <v>0.15979275107383728</v>
      </c>
      <c r="T39">
        <v>117.83475875854492</v>
      </c>
      <c r="U39">
        <v>0.15979275107383728</v>
      </c>
      <c r="V39">
        <v>78.365755081176758</v>
      </c>
      <c r="AA39" s="17"/>
      <c r="AB39" s="17"/>
      <c r="AC39" s="17"/>
      <c r="AD39" s="17"/>
      <c r="AE39" s="7"/>
      <c r="AF39" s="17"/>
      <c r="AG39" s="7"/>
      <c r="AH39" s="17"/>
      <c r="AI39" s="17"/>
      <c r="AJ39" s="7"/>
    </row>
    <row r="40" spans="2:36" x14ac:dyDescent="0.3">
      <c r="B40" s="35">
        <v>45506</v>
      </c>
      <c r="C40">
        <v>164.61921691894531</v>
      </c>
      <c r="D40">
        <v>-33.048223749158808</v>
      </c>
      <c r="E40">
        <v>1.3325715065002441</v>
      </c>
      <c r="F40">
        <v>9464.1200591549332</v>
      </c>
      <c r="G40">
        <v>7932.9377566983294</v>
      </c>
      <c r="H40">
        <v>-5161.2079053695234</v>
      </c>
      <c r="I40">
        <v>-1.8732176724533607E-7</v>
      </c>
      <c r="J40">
        <v>85.680937767028809</v>
      </c>
      <c r="K40">
        <v>0.1697748601436615</v>
      </c>
      <c r="L40">
        <v>69.594883918762207</v>
      </c>
      <c r="M40">
        <v>0.1697748601436615</v>
      </c>
      <c r="N40">
        <v>77.550935745239258</v>
      </c>
      <c r="O40">
        <v>0.1697748601436615</v>
      </c>
      <c r="P40">
        <v>135.43143272399902</v>
      </c>
      <c r="Q40">
        <v>0.1697748601436615</v>
      </c>
      <c r="R40">
        <v>136.60335540771484</v>
      </c>
      <c r="S40">
        <v>0.1697748601436615</v>
      </c>
      <c r="T40">
        <v>117.22135543823242</v>
      </c>
      <c r="U40">
        <v>0.1697748601436615</v>
      </c>
      <c r="V40">
        <v>79.208064079284668</v>
      </c>
      <c r="AA40" s="17"/>
      <c r="AB40" s="17"/>
      <c r="AC40" s="17"/>
      <c r="AD40" s="17"/>
      <c r="AE40" s="7"/>
      <c r="AF40" s="17"/>
      <c r="AG40" s="7"/>
      <c r="AH40" s="17"/>
      <c r="AI40" s="17"/>
      <c r="AJ40" s="7"/>
    </row>
    <row r="41" spans="2:36" x14ac:dyDescent="0.3">
      <c r="B41" s="35">
        <v>45506</v>
      </c>
      <c r="C41">
        <v>117.70071411132813</v>
      </c>
      <c r="D41">
        <v>-27.009774106041572</v>
      </c>
      <c r="E41">
        <v>1.2657356262207031</v>
      </c>
      <c r="F41">
        <v>8520.8268864841175</v>
      </c>
      <c r="G41">
        <v>7591.452329588652</v>
      </c>
      <c r="H41">
        <v>-3869.6695410607931</v>
      </c>
      <c r="I41">
        <v>-3.494356052904372E-7</v>
      </c>
      <c r="J41">
        <v>86.230254173278809</v>
      </c>
      <c r="K41">
        <v>0.17975735664367676</v>
      </c>
      <c r="L41">
        <v>68.972301483154297</v>
      </c>
      <c r="M41">
        <v>0.17975735664367676</v>
      </c>
      <c r="N41">
        <v>76.736092567443848</v>
      </c>
      <c r="O41">
        <v>0.17975735664367676</v>
      </c>
      <c r="P41">
        <v>133.44473838806152</v>
      </c>
      <c r="Q41">
        <v>0.17975735664367676</v>
      </c>
      <c r="R41">
        <v>134.71732139587402</v>
      </c>
      <c r="S41">
        <v>0.17975735664367676</v>
      </c>
      <c r="T41">
        <v>116.1776065826416</v>
      </c>
      <c r="U41">
        <v>0.17975735664367676</v>
      </c>
      <c r="V41">
        <v>79.729914665222168</v>
      </c>
      <c r="AA41" s="17"/>
      <c r="AB41" s="17"/>
      <c r="AC41" s="17"/>
      <c r="AD41" s="17"/>
      <c r="AE41" s="7"/>
      <c r="AF41" s="17"/>
      <c r="AG41" s="7"/>
      <c r="AH41" s="17"/>
      <c r="AI41" s="17"/>
      <c r="AJ41" s="7"/>
    </row>
    <row r="42" spans="2:36" x14ac:dyDescent="0.3">
      <c r="B42" s="35">
        <v>45506</v>
      </c>
      <c r="C42">
        <v>84.042442321777344</v>
      </c>
      <c r="D42">
        <v>-22.126031013713209</v>
      </c>
      <c r="E42">
        <v>1.2089729309082031</v>
      </c>
      <c r="F42">
        <v>8012.218780031908</v>
      </c>
      <c r="G42">
        <v>7422.1798114397534</v>
      </c>
      <c r="H42">
        <v>-3017.7635138877495</v>
      </c>
      <c r="I42">
        <v>-6.2753255858882223E-7</v>
      </c>
      <c r="J42">
        <v>86.175322532653809</v>
      </c>
      <c r="K42">
        <v>0.18973945081233978</v>
      </c>
      <c r="L42">
        <v>68.871593475341797</v>
      </c>
      <c r="M42">
        <v>0.18973945081233978</v>
      </c>
      <c r="N42">
        <v>77.212166786193848</v>
      </c>
      <c r="O42">
        <v>0.18973945081233978</v>
      </c>
      <c r="P42">
        <v>130.7530403137207</v>
      </c>
      <c r="Q42">
        <v>0.18973945081233978</v>
      </c>
      <c r="R42">
        <v>130.7713508605957</v>
      </c>
      <c r="S42">
        <v>0.18973945081233978</v>
      </c>
      <c r="T42">
        <v>115.5001163482666</v>
      </c>
      <c r="U42">
        <v>0.18973945081233978</v>
      </c>
      <c r="V42">
        <v>81.112384796142578</v>
      </c>
      <c r="AA42" s="17"/>
      <c r="AB42" s="17"/>
      <c r="AC42" s="17"/>
      <c r="AD42" s="17"/>
      <c r="AE42" s="7"/>
      <c r="AF42" s="17"/>
      <c r="AG42" s="7"/>
      <c r="AH42" s="17"/>
      <c r="AI42" s="17"/>
      <c r="AJ42" s="7"/>
    </row>
    <row r="43" spans="2:36" x14ac:dyDescent="0.3">
      <c r="B43" s="35">
        <v>45506</v>
      </c>
      <c r="C43">
        <v>59.955184936523438</v>
      </c>
      <c r="D43">
        <v>-19.097918339693489</v>
      </c>
      <c r="E43">
        <v>1.1512923240661621</v>
      </c>
      <c r="F43">
        <v>7793.2825941779511</v>
      </c>
      <c r="G43">
        <v>7364.3465544909332</v>
      </c>
      <c r="H43">
        <v>-2549.8339981407689</v>
      </c>
      <c r="I43">
        <v>-1.0410737046194824E-6</v>
      </c>
      <c r="J43">
        <v>86.578154563903809</v>
      </c>
      <c r="K43">
        <v>0.19972194731235504</v>
      </c>
      <c r="L43">
        <v>68.496227264404297</v>
      </c>
      <c r="M43">
        <v>0.19972194731235504</v>
      </c>
      <c r="N43">
        <v>76.552987098693848</v>
      </c>
      <c r="O43">
        <v>0.19972194731235504</v>
      </c>
      <c r="P43">
        <v>128.35431098937988</v>
      </c>
      <c r="Q43">
        <v>0.19972194731235504</v>
      </c>
      <c r="R43">
        <v>125.47035217285156</v>
      </c>
      <c r="S43">
        <v>0.19972194731235504</v>
      </c>
      <c r="T43">
        <v>113.68732452392578</v>
      </c>
      <c r="U43">
        <v>0.19972194731235504</v>
      </c>
      <c r="V43">
        <v>81.982135772705078</v>
      </c>
      <c r="AA43" s="17"/>
      <c r="AB43" s="17"/>
      <c r="AC43" s="17"/>
      <c r="AD43" s="17"/>
      <c r="AE43" s="7"/>
      <c r="AF43" s="17"/>
      <c r="AG43" s="7"/>
      <c r="AH43" s="17"/>
      <c r="AI43" s="17"/>
      <c r="AJ43" s="7"/>
    </row>
    <row r="44" spans="2:36" x14ac:dyDescent="0.3">
      <c r="B44" s="35">
        <v>45506</v>
      </c>
      <c r="C44">
        <v>42.691257476806641</v>
      </c>
      <c r="D44">
        <v>-15.091553627245348</v>
      </c>
      <c r="E44">
        <v>1.0972762107849121</v>
      </c>
      <c r="F44">
        <v>7291.248748763458</v>
      </c>
      <c r="G44">
        <v>7039.7810397169651</v>
      </c>
      <c r="H44">
        <v>-1898.3654098160926</v>
      </c>
      <c r="I44">
        <v>-1.9638186153609614E-6</v>
      </c>
      <c r="J44">
        <v>86.395049095153809</v>
      </c>
      <c r="K44">
        <v>0.20970404148101807</v>
      </c>
      <c r="L44">
        <v>68.990612030029297</v>
      </c>
      <c r="M44">
        <v>0.20970404148101807</v>
      </c>
      <c r="N44">
        <v>75.197982788085938</v>
      </c>
      <c r="O44">
        <v>0.20970404148101807</v>
      </c>
      <c r="P44">
        <v>127.76837348937988</v>
      </c>
      <c r="Q44">
        <v>0.20970404148101807</v>
      </c>
      <c r="R44">
        <v>126.44996643066406</v>
      </c>
      <c r="S44">
        <v>0.20970404148101807</v>
      </c>
      <c r="T44">
        <v>113.98944854736328</v>
      </c>
      <c r="U44">
        <v>0.20970404148101807</v>
      </c>
      <c r="V44">
        <v>83.245587348937988</v>
      </c>
      <c r="AA44" s="17"/>
      <c r="AB44" s="17"/>
      <c r="AC44" s="17"/>
      <c r="AD44" s="17"/>
      <c r="AE44" s="7"/>
      <c r="AF44" s="17"/>
      <c r="AG44" s="7"/>
      <c r="AH44" s="17"/>
      <c r="AI44" s="17"/>
      <c r="AJ44" s="7"/>
    </row>
    <row r="45" spans="2:36" x14ac:dyDescent="0.3">
      <c r="B45" s="35">
        <v>45506</v>
      </c>
      <c r="C45">
        <v>30.517578125</v>
      </c>
      <c r="D45">
        <v>-11.970733437049807</v>
      </c>
      <c r="E45">
        <v>1.0835433006286621</v>
      </c>
      <c r="F45">
        <v>7238.9583810086369</v>
      </c>
      <c r="G45">
        <v>7081.5376319704119</v>
      </c>
      <c r="H45">
        <v>-1501.4470383473683</v>
      </c>
      <c r="I45">
        <v>-3.4734419809942459E-6</v>
      </c>
      <c r="J45">
        <v>86.001372337341309</v>
      </c>
      <c r="K45">
        <v>0.21968615055084229</v>
      </c>
      <c r="L45">
        <v>69.301891326904297</v>
      </c>
      <c r="M45">
        <v>0.21968615055084229</v>
      </c>
      <c r="N45">
        <v>76.040291786193848</v>
      </c>
      <c r="O45">
        <v>0.21968615055084229</v>
      </c>
      <c r="P45">
        <v>128.50995063781738</v>
      </c>
      <c r="Q45">
        <v>0.21968615055084229</v>
      </c>
      <c r="R45">
        <v>131.6227912902832</v>
      </c>
      <c r="S45">
        <v>0.21968615055084229</v>
      </c>
      <c r="T45">
        <v>115.0240421295166</v>
      </c>
      <c r="U45">
        <v>0.21968615055084229</v>
      </c>
      <c r="V45">
        <v>84.499883651733398</v>
      </c>
      <c r="AA45" s="17"/>
      <c r="AB45" s="17"/>
      <c r="AC45" s="17"/>
      <c r="AD45" s="17"/>
      <c r="AE45" s="7"/>
      <c r="AF45" s="17"/>
      <c r="AG45" s="7"/>
      <c r="AH45" s="17"/>
      <c r="AI45" s="17"/>
      <c r="AJ45" s="7"/>
    </row>
    <row r="46" spans="2:36" x14ac:dyDescent="0.3">
      <c r="B46" s="35">
        <v>45506</v>
      </c>
      <c r="C46">
        <v>21.822626113891602</v>
      </c>
      <c r="D46">
        <v>-9.1151527806480637</v>
      </c>
      <c r="E46">
        <v>1.0048055648803711</v>
      </c>
      <c r="F46">
        <v>7241.1755999190309</v>
      </c>
      <c r="G46">
        <v>7149.733634750387</v>
      </c>
      <c r="H46">
        <v>-1147.1412384627097</v>
      </c>
      <c r="I46">
        <v>-6.3576443151272081E-6</v>
      </c>
      <c r="J46">
        <v>85.781645774841309</v>
      </c>
      <c r="K46">
        <v>0.22966864705085754</v>
      </c>
      <c r="L46">
        <v>70.144200325012207</v>
      </c>
      <c r="M46">
        <v>0.22966864705085754</v>
      </c>
      <c r="N46">
        <v>76.653695106506348</v>
      </c>
      <c r="O46">
        <v>0.22966864705085754</v>
      </c>
      <c r="P46">
        <v>129.10504341125488</v>
      </c>
      <c r="Q46">
        <v>0.22966864705085754</v>
      </c>
      <c r="R46">
        <v>130.6797981262207</v>
      </c>
      <c r="S46">
        <v>0.22966864705085754</v>
      </c>
      <c r="T46">
        <v>116.0494327545166</v>
      </c>
      <c r="U46">
        <v>0.22966864705085754</v>
      </c>
      <c r="V46">
        <v>85.726714134216309</v>
      </c>
      <c r="AA46" s="17"/>
      <c r="AB46" s="17"/>
      <c r="AC46" s="17"/>
      <c r="AD46" s="17"/>
      <c r="AE46" s="7"/>
      <c r="AF46" s="17"/>
      <c r="AG46" s="7"/>
      <c r="AH46" s="17"/>
      <c r="AI46" s="17"/>
      <c r="AJ46" s="7"/>
    </row>
    <row r="47" spans="2:36" x14ac:dyDescent="0.3">
      <c r="B47" s="35">
        <v>45506</v>
      </c>
      <c r="C47">
        <v>15.562748908996582</v>
      </c>
      <c r="D47">
        <v>-6.1952010617185094</v>
      </c>
      <c r="E47">
        <v>0.93247890472412109</v>
      </c>
      <c r="F47">
        <v>7294.7913778146003</v>
      </c>
      <c r="G47">
        <v>7252.1898415181777</v>
      </c>
      <c r="H47">
        <v>-787.22534792699889</v>
      </c>
      <c r="I47">
        <v>-1.2990765747903415E-5</v>
      </c>
      <c r="J47">
        <v>85.442900657653809</v>
      </c>
      <c r="K47">
        <v>0.23965074121952057</v>
      </c>
      <c r="L47">
        <v>70.894932746887207</v>
      </c>
      <c r="M47">
        <v>0.23965074121952057</v>
      </c>
      <c r="N47">
        <v>77.660799026489258</v>
      </c>
      <c r="O47">
        <v>0.23965074121952057</v>
      </c>
      <c r="P47">
        <v>130.1487922668457</v>
      </c>
      <c r="Q47">
        <v>0.23965074121952057</v>
      </c>
      <c r="R47">
        <v>132.97781944274902</v>
      </c>
      <c r="S47">
        <v>0.23965074121952057</v>
      </c>
      <c r="T47">
        <v>116.0585880279541</v>
      </c>
      <c r="U47">
        <v>0.23965074121952057</v>
      </c>
      <c r="V47">
        <v>86.733818054199219</v>
      </c>
      <c r="AA47" s="17"/>
      <c r="AB47" s="17"/>
      <c r="AC47" s="17"/>
      <c r="AD47" s="17"/>
      <c r="AE47" s="7"/>
      <c r="AF47" s="17"/>
      <c r="AG47" s="7"/>
      <c r="AH47" s="17"/>
      <c r="AI47" s="17"/>
      <c r="AJ47" s="7"/>
    </row>
    <row r="48" spans="2:36" x14ac:dyDescent="0.3">
      <c r="B48" s="35">
        <v>45506</v>
      </c>
      <c r="C48">
        <v>11.113086700439453</v>
      </c>
      <c r="D48">
        <v>-3.2862442716168418</v>
      </c>
      <c r="E48">
        <v>0.88212490081787109</v>
      </c>
      <c r="F48">
        <v>7527.1350717449886</v>
      </c>
      <c r="G48">
        <v>7514.7575108377423</v>
      </c>
      <c r="H48">
        <v>-431.48805499246646</v>
      </c>
      <c r="I48">
        <v>-3.3190718316265951E-5</v>
      </c>
      <c r="J48">
        <v>85.250639915466309</v>
      </c>
      <c r="K48">
        <v>0.24963323771953583</v>
      </c>
      <c r="L48">
        <v>72.277402877807617</v>
      </c>
      <c r="M48">
        <v>0.24963323771953583</v>
      </c>
      <c r="N48">
        <v>78.200960159301758</v>
      </c>
      <c r="O48">
        <v>0.24963323771953583</v>
      </c>
      <c r="P48">
        <v>131.6502571105957</v>
      </c>
      <c r="Q48">
        <v>0.24963323771953583</v>
      </c>
      <c r="R48">
        <v>132.2545051574707</v>
      </c>
      <c r="S48">
        <v>0.24963323771953583</v>
      </c>
      <c r="T48">
        <v>116.4797306060791</v>
      </c>
      <c r="U48">
        <v>0.24963323771953583</v>
      </c>
      <c r="V48">
        <v>88.647294044494629</v>
      </c>
      <c r="AA48" s="17"/>
      <c r="AB48" s="17"/>
      <c r="AC48" s="17"/>
      <c r="AD48" s="17"/>
      <c r="AE48" s="7"/>
      <c r="AF48" s="17"/>
      <c r="AG48" s="7"/>
      <c r="AH48" s="17"/>
      <c r="AI48" s="17"/>
      <c r="AJ48" s="7"/>
    </row>
    <row r="49" spans="2:36" x14ac:dyDescent="0.3">
      <c r="B49" s="35">
        <v>45506</v>
      </c>
      <c r="C49">
        <v>7.9395327568054199</v>
      </c>
      <c r="D49">
        <v>-0.34011037467460176</v>
      </c>
      <c r="E49">
        <v>0.85007905960083008</v>
      </c>
      <c r="F49">
        <v>7518.7129003153614</v>
      </c>
      <c r="G49">
        <v>7518.5804336128476</v>
      </c>
      <c r="H49">
        <v>-44.631162461606664</v>
      </c>
      <c r="I49">
        <v>-4.4914543313732508E-4</v>
      </c>
      <c r="J49">
        <v>84.925615787506104</v>
      </c>
      <c r="K49">
        <v>0.25961533188819885</v>
      </c>
      <c r="L49">
        <v>73.614096641540527</v>
      </c>
      <c r="M49">
        <v>0.25961533188819885</v>
      </c>
      <c r="N49">
        <v>79.372859001159668</v>
      </c>
      <c r="O49">
        <v>0.25961533188819885</v>
      </c>
      <c r="P49">
        <v>133.53629112243652</v>
      </c>
      <c r="Q49">
        <v>0.25961533188819885</v>
      </c>
      <c r="R49">
        <v>133.17008018493652</v>
      </c>
      <c r="S49">
        <v>0.25961533188819885</v>
      </c>
      <c r="T49">
        <v>117.52347946166992</v>
      </c>
      <c r="U49">
        <v>0.25961533188819885</v>
      </c>
      <c r="V49">
        <v>89.553666114807129</v>
      </c>
      <c r="AA49" s="17"/>
      <c r="AB49" s="17"/>
      <c r="AC49" s="17"/>
      <c r="AD49" s="17"/>
      <c r="AE49" s="7"/>
      <c r="AF49" s="17"/>
      <c r="AG49" s="7"/>
      <c r="AH49" s="17"/>
      <c r="AI49" s="17"/>
      <c r="AJ49" s="7"/>
    </row>
    <row r="50" spans="2:36" x14ac:dyDescent="0.3">
      <c r="B50" s="35">
        <v>45506</v>
      </c>
      <c r="C50">
        <v>5.6694483757019043</v>
      </c>
      <c r="D50">
        <v>1.5376540771530571</v>
      </c>
      <c r="E50">
        <v>0.81254243850708008</v>
      </c>
      <c r="F50">
        <v>7981.4526576852777</v>
      </c>
      <c r="G50">
        <v>7978.5785839657638</v>
      </c>
      <c r="H50">
        <v>214.17354261030891</v>
      </c>
      <c r="I50">
        <v>1.3107308044245968E-4</v>
      </c>
      <c r="J50">
        <v>84.582281112670898</v>
      </c>
      <c r="K50">
        <v>0.26959744095802307</v>
      </c>
      <c r="L50">
        <v>75.518417358398438</v>
      </c>
      <c r="M50">
        <v>0.26959744095802307</v>
      </c>
      <c r="N50">
        <v>79.565119743347168</v>
      </c>
      <c r="O50">
        <v>0.26959744095802307</v>
      </c>
      <c r="P50">
        <v>134.84549522399902</v>
      </c>
      <c r="Q50">
        <v>0.26959744095802307</v>
      </c>
      <c r="R50">
        <v>134.74478721618652</v>
      </c>
      <c r="S50">
        <v>0.26959744095802307</v>
      </c>
      <c r="T50">
        <v>118.58549118041992</v>
      </c>
      <c r="U50">
        <v>0.26959744095802307</v>
      </c>
      <c r="V50">
        <v>91.952395439147949</v>
      </c>
      <c r="AA50" s="17"/>
      <c r="AB50" s="17"/>
      <c r="AC50" s="17"/>
      <c r="AD50" s="17"/>
      <c r="AE50" s="7"/>
      <c r="AF50" s="17"/>
      <c r="AG50" s="7"/>
      <c r="AH50" s="17"/>
      <c r="AI50" s="17"/>
      <c r="AJ50" s="7"/>
    </row>
    <row r="51" spans="2:36" x14ac:dyDescent="0.3">
      <c r="B51" s="35">
        <v>45506</v>
      </c>
      <c r="C51">
        <v>4.0500259399414063</v>
      </c>
      <c r="D51">
        <v>4.044501797813199</v>
      </c>
      <c r="E51">
        <v>0.78416109085083008</v>
      </c>
      <c r="F51">
        <v>8345.9706624789487</v>
      </c>
      <c r="G51">
        <v>8325.1856010138126</v>
      </c>
      <c r="H51">
        <v>588.65185605039994</v>
      </c>
      <c r="I51">
        <v>6.6758075614494091E-5</v>
      </c>
      <c r="J51">
        <v>84.426641464233398</v>
      </c>
      <c r="K51">
        <v>0.27957993745803833</v>
      </c>
      <c r="L51">
        <v>76.580452919006348</v>
      </c>
      <c r="M51">
        <v>0.27957993745803833</v>
      </c>
      <c r="N51">
        <v>81.011676788330078</v>
      </c>
      <c r="O51">
        <v>0.27957993745803833</v>
      </c>
      <c r="P51">
        <v>137.93087005615234</v>
      </c>
      <c r="Q51">
        <v>0.27957993745803833</v>
      </c>
      <c r="R51">
        <v>136.83223724365234</v>
      </c>
      <c r="S51">
        <v>0.27957993745803833</v>
      </c>
      <c r="T51">
        <v>119.62003707885742</v>
      </c>
      <c r="U51">
        <v>0.27957993745803833</v>
      </c>
      <c r="V51">
        <v>93.902492523193359</v>
      </c>
      <c r="AA51" s="17"/>
      <c r="AB51" s="17"/>
      <c r="AC51" s="17"/>
      <c r="AD51" s="17"/>
      <c r="AE51" s="7"/>
      <c r="AF51" s="17"/>
      <c r="AG51" s="7"/>
      <c r="AH51" s="17"/>
      <c r="AI51" s="17"/>
      <c r="AJ51" s="7"/>
    </row>
    <row r="52" spans="2:36" x14ac:dyDescent="0.3">
      <c r="B52" s="35">
        <v>45506</v>
      </c>
      <c r="C52">
        <v>2.8935184478759766</v>
      </c>
      <c r="D52">
        <v>5.9052230667222014</v>
      </c>
      <c r="E52">
        <v>0.76218843460083008</v>
      </c>
      <c r="F52">
        <v>8768.6101501331541</v>
      </c>
      <c r="G52">
        <v>8722.0790157043557</v>
      </c>
      <c r="H52">
        <v>902.1427873834084</v>
      </c>
      <c r="I52">
        <v>6.0970336896405684E-5</v>
      </c>
      <c r="J52">
        <v>85.598540306091309</v>
      </c>
      <c r="K52">
        <v>0.28956204652786255</v>
      </c>
      <c r="L52">
        <v>78.136873245239258</v>
      </c>
      <c r="M52">
        <v>0.28956204652786255</v>
      </c>
      <c r="N52">
        <v>82.348370552062988</v>
      </c>
      <c r="O52">
        <v>0.28956204652786255</v>
      </c>
      <c r="P52">
        <v>139.36829566955566</v>
      </c>
      <c r="Q52">
        <v>0.28956204652786255</v>
      </c>
      <c r="R52">
        <v>138.95626068115234</v>
      </c>
      <c r="S52">
        <v>0.28956204652786255</v>
      </c>
      <c r="T52">
        <v>120.80111503601074</v>
      </c>
      <c r="U52">
        <v>0.28956204652786255</v>
      </c>
      <c r="V52">
        <v>95.12016773223877</v>
      </c>
      <c r="AA52" s="17"/>
      <c r="AB52" s="17"/>
      <c r="AC52" s="17"/>
      <c r="AD52" s="17"/>
      <c r="AE52" s="7"/>
      <c r="AF52" s="17"/>
      <c r="AG52" s="7"/>
      <c r="AH52" s="17"/>
      <c r="AI52" s="17"/>
      <c r="AJ52" s="7"/>
    </row>
    <row r="53" spans="2:36" x14ac:dyDescent="0.3">
      <c r="B53" s="35">
        <v>45506</v>
      </c>
      <c r="C53">
        <v>2.0662522315979004</v>
      </c>
      <c r="D53">
        <v>5.2672862033857282</v>
      </c>
      <c r="E53">
        <v>0.73472261428833008</v>
      </c>
      <c r="F53">
        <v>9188.5306529581412</v>
      </c>
      <c r="G53">
        <v>9149.7300250497265</v>
      </c>
      <c r="H53">
        <v>843.52595043359599</v>
      </c>
      <c r="I53">
        <v>9.13142062055691E-5</v>
      </c>
      <c r="J53">
        <v>86.926078796386719</v>
      </c>
      <c r="K53">
        <v>0.29954412579536438</v>
      </c>
      <c r="L53">
        <v>79.409480094909668</v>
      </c>
      <c r="M53">
        <v>0.29954412579536438</v>
      </c>
      <c r="N53">
        <v>83.382916450500488</v>
      </c>
      <c r="O53">
        <v>0.29954412579536438</v>
      </c>
      <c r="P53">
        <v>139.92676734924316</v>
      </c>
      <c r="Q53">
        <v>0.29954412579536438</v>
      </c>
      <c r="R53">
        <v>140.85144996643066</v>
      </c>
      <c r="S53">
        <v>0.29954412579536438</v>
      </c>
      <c r="T53">
        <v>123.21810722351074</v>
      </c>
      <c r="U53">
        <v>0.29954412579536438</v>
      </c>
      <c r="V53">
        <v>95.36736011505127</v>
      </c>
      <c r="AA53" s="17"/>
      <c r="AB53" s="17"/>
      <c r="AC53" s="17"/>
      <c r="AD53" s="17"/>
      <c r="AE53" s="7"/>
      <c r="AF53" s="17"/>
      <c r="AG53" s="7"/>
      <c r="AH53" s="17"/>
      <c r="AI53" s="17"/>
      <c r="AJ53" s="7"/>
    </row>
    <row r="54" spans="2:36" x14ac:dyDescent="0.3">
      <c r="B54" s="35">
        <v>45506</v>
      </c>
      <c r="C54">
        <v>1.476006031036377</v>
      </c>
      <c r="D54">
        <v>9.0120334171025007</v>
      </c>
      <c r="E54">
        <v>0.70725679397583008</v>
      </c>
      <c r="F54">
        <v>10120.917429547362</v>
      </c>
      <c r="G54">
        <v>9995.9794001451264</v>
      </c>
      <c r="H54">
        <v>1585.3597218265234</v>
      </c>
      <c r="I54">
        <v>6.8014918098873757E-5</v>
      </c>
      <c r="J54">
        <v>88.500809669494629</v>
      </c>
      <c r="K54">
        <v>0.30952662229537964</v>
      </c>
      <c r="L54">
        <v>80.984210968017578</v>
      </c>
      <c r="M54">
        <v>0.30952662229537964</v>
      </c>
      <c r="N54">
        <v>84.454107284545898</v>
      </c>
      <c r="O54">
        <v>0.30952662229537964</v>
      </c>
      <c r="P54">
        <v>139.67041969299316</v>
      </c>
      <c r="Q54">
        <v>0.30952662229537964</v>
      </c>
      <c r="R54">
        <v>144.23894882202148</v>
      </c>
      <c r="S54">
        <v>0.30952662229537964</v>
      </c>
      <c r="T54">
        <v>124.49989318847656</v>
      </c>
      <c r="U54">
        <v>0.30952662229537964</v>
      </c>
      <c r="V54">
        <v>94.85466480255127</v>
      </c>
      <c r="AA54" s="17"/>
      <c r="AB54" s="17"/>
      <c r="AC54" s="17"/>
      <c r="AD54" s="17"/>
      <c r="AE54" s="7"/>
      <c r="AF54" s="17"/>
      <c r="AG54" s="7"/>
      <c r="AH54" s="17"/>
      <c r="AI54" s="17"/>
      <c r="AJ54" s="7"/>
    </row>
    <row r="55" spans="2:36" x14ac:dyDescent="0.3">
      <c r="B55" s="35">
        <v>45506</v>
      </c>
      <c r="C55">
        <v>1.0541762113571167</v>
      </c>
      <c r="D55">
        <v>10.688631867628352</v>
      </c>
      <c r="E55">
        <v>0.68528175354003906</v>
      </c>
      <c r="F55">
        <v>10755.925388890855</v>
      </c>
      <c r="G55">
        <v>10569.305948428442</v>
      </c>
      <c r="H55">
        <v>1994.9192314231768</v>
      </c>
      <c r="I55">
        <v>7.5680083566864739E-5</v>
      </c>
      <c r="J55">
        <v>89.352250099182129</v>
      </c>
      <c r="K55">
        <v>0.31950873136520386</v>
      </c>
      <c r="L55">
        <v>82.659649848937988</v>
      </c>
      <c r="M55">
        <v>0.31950873136520386</v>
      </c>
      <c r="N55">
        <v>85.790801048278809</v>
      </c>
      <c r="O55">
        <v>0.31950873136520386</v>
      </c>
      <c r="P55">
        <v>139.70704078674316</v>
      </c>
      <c r="Q55">
        <v>0.31950873136520386</v>
      </c>
      <c r="R55">
        <v>146.4637279510498</v>
      </c>
      <c r="S55">
        <v>0.31950873136520386</v>
      </c>
      <c r="T55">
        <v>125.88233947753906</v>
      </c>
      <c r="U55">
        <v>0.31950873136520386</v>
      </c>
      <c r="V55">
        <v>94.506740570068359</v>
      </c>
      <c r="AA55" s="17"/>
      <c r="AB55" s="17"/>
      <c r="AC55" s="17"/>
      <c r="AD55" s="17"/>
      <c r="AE55" s="7"/>
      <c r="AF55" s="17"/>
      <c r="AG55" s="7"/>
      <c r="AH55" s="17"/>
      <c r="AI55" s="17"/>
      <c r="AJ55" s="7"/>
    </row>
    <row r="56" spans="2:36" x14ac:dyDescent="0.3">
      <c r="B56" s="35">
        <v>45506</v>
      </c>
      <c r="C56">
        <v>0.75301206111907959</v>
      </c>
      <c r="D56">
        <v>10.871596457588748</v>
      </c>
      <c r="E56">
        <v>0.66971778869628906</v>
      </c>
      <c r="F56">
        <v>11707.042933679977</v>
      </c>
      <c r="G56">
        <v>11496.928829360439</v>
      </c>
      <c r="H56">
        <v>2208.0493073405582</v>
      </c>
      <c r="I56">
        <v>9.5721485971889955E-5</v>
      </c>
      <c r="J56">
        <v>91.064310073852539</v>
      </c>
      <c r="K56">
        <v>0.32949122786521912</v>
      </c>
      <c r="L56">
        <v>84.600591659545898</v>
      </c>
      <c r="M56">
        <v>0.32949122786521912</v>
      </c>
      <c r="N56">
        <v>86.157011985778809</v>
      </c>
      <c r="O56">
        <v>0.32949122786521912</v>
      </c>
      <c r="P56">
        <v>139.67957496643066</v>
      </c>
      <c r="Q56">
        <v>0.32949122786521912</v>
      </c>
      <c r="R56">
        <v>148.1757640838623</v>
      </c>
      <c r="S56">
        <v>0.32949122786521912</v>
      </c>
      <c r="T56">
        <v>125.79994201660156</v>
      </c>
      <c r="U56">
        <v>0.32949122786521912</v>
      </c>
      <c r="V56">
        <v>96.08147144317627</v>
      </c>
      <c r="AA56" s="17"/>
      <c r="AB56" s="17"/>
      <c r="AC56" s="17"/>
      <c r="AD56" s="17"/>
      <c r="AE56" s="7"/>
      <c r="AF56" s="17"/>
      <c r="AG56" s="7"/>
      <c r="AH56" s="17"/>
      <c r="AI56" s="17"/>
      <c r="AJ56" s="7"/>
    </row>
    <row r="57" spans="2:36" x14ac:dyDescent="0.3">
      <c r="B57" s="35">
        <v>45506</v>
      </c>
      <c r="C57">
        <v>0.53782874345779419</v>
      </c>
      <c r="D57">
        <v>9.6229944154946079</v>
      </c>
      <c r="E57">
        <v>0.65323829650878906</v>
      </c>
      <c r="F57">
        <v>11552.891455592275</v>
      </c>
      <c r="G57">
        <v>11390.331050991294</v>
      </c>
      <c r="H57">
        <v>1931.2326461409414</v>
      </c>
      <c r="I57">
        <v>1.5322919805476842E-4</v>
      </c>
      <c r="J57">
        <v>92.639040946960449</v>
      </c>
      <c r="K57">
        <v>0.33947333693504333</v>
      </c>
      <c r="L57">
        <v>85.717558860778809</v>
      </c>
      <c r="M57">
        <v>0.33947333693504333</v>
      </c>
      <c r="N57">
        <v>87.228202819824219</v>
      </c>
      <c r="O57">
        <v>0.33947333693504333</v>
      </c>
      <c r="P57">
        <v>139.27674293518066</v>
      </c>
      <c r="Q57">
        <v>0.33947333693504333</v>
      </c>
      <c r="R57">
        <v>149.20120239257813</v>
      </c>
      <c r="S57">
        <v>0.33947333693504333</v>
      </c>
      <c r="T57">
        <v>126.36756896972656</v>
      </c>
      <c r="U57">
        <v>0.33947333693504333</v>
      </c>
      <c r="V57">
        <v>96.45686149597168</v>
      </c>
      <c r="AA57" s="17"/>
      <c r="AB57" s="17"/>
      <c r="AC57" s="17"/>
      <c r="AD57" s="17"/>
      <c r="AE57" s="7"/>
      <c r="AF57" s="17"/>
      <c r="AG57" s="7"/>
      <c r="AH57" s="17"/>
      <c r="AI57" s="17"/>
      <c r="AJ57" s="7"/>
    </row>
    <row r="58" spans="2:36" x14ac:dyDescent="0.3">
      <c r="B58" s="35">
        <v>45506</v>
      </c>
      <c r="C58">
        <v>0.38417091965675354</v>
      </c>
      <c r="D58">
        <v>18.770141617156554</v>
      </c>
      <c r="E58">
        <v>0.64225196838378906</v>
      </c>
      <c r="F58">
        <v>11028.950567887137</v>
      </c>
      <c r="G58">
        <v>10442.398694393178</v>
      </c>
      <c r="H58">
        <v>3548.8110877072177</v>
      </c>
      <c r="I58">
        <v>1.167381382949255E-4</v>
      </c>
      <c r="J58">
        <v>94.67155933380127</v>
      </c>
      <c r="K58">
        <v>0.34945541620254517</v>
      </c>
      <c r="L58">
        <v>84.975957870483398</v>
      </c>
      <c r="M58">
        <v>0.34945541620254517</v>
      </c>
      <c r="N58">
        <v>88.610672950744629</v>
      </c>
      <c r="O58">
        <v>0.34945541620254517</v>
      </c>
      <c r="P58">
        <v>141.19019508361816</v>
      </c>
      <c r="Q58">
        <v>0.34945541620254517</v>
      </c>
      <c r="R58">
        <v>150.29983520507813</v>
      </c>
      <c r="S58">
        <v>0.34945541620254517</v>
      </c>
      <c r="T58">
        <v>126.49574279785156</v>
      </c>
      <c r="U58">
        <v>0.34945541620254517</v>
      </c>
      <c r="V58">
        <v>96.31037712097168</v>
      </c>
      <c r="AA58" s="17"/>
      <c r="AB58" s="17"/>
      <c r="AC58" s="17"/>
      <c r="AD58" s="17"/>
      <c r="AE58" s="7"/>
      <c r="AF58" s="17"/>
      <c r="AG58" s="7"/>
      <c r="AH58" s="17"/>
      <c r="AI58" s="17"/>
      <c r="AJ58" s="7"/>
    </row>
    <row r="59" spans="2:36" x14ac:dyDescent="0.3">
      <c r="B59" s="35">
        <v>45506</v>
      </c>
      <c r="C59">
        <v>0.27440202236175537</v>
      </c>
      <c r="D59">
        <v>10.251704042799663</v>
      </c>
      <c r="E59">
        <v>0.63584327697753906</v>
      </c>
      <c r="F59">
        <v>14605.169090051473</v>
      </c>
      <c r="G59">
        <v>14372.003480097646</v>
      </c>
      <c r="H59">
        <v>2599.3230112966166</v>
      </c>
      <c r="I59">
        <v>2.2313750477103591E-4</v>
      </c>
      <c r="J59">
        <v>96.07231616973877</v>
      </c>
      <c r="K59">
        <v>0.35943791270256042</v>
      </c>
      <c r="L59">
        <v>84.747076034545898</v>
      </c>
      <c r="M59">
        <v>0.35943791270256042</v>
      </c>
      <c r="N59">
        <v>88.143730163574219</v>
      </c>
      <c r="O59">
        <v>0.35943791270256042</v>
      </c>
      <c r="P59">
        <v>142.57268905639648</v>
      </c>
      <c r="Q59">
        <v>0.35943791270256042</v>
      </c>
      <c r="R59">
        <v>151.05056762695313</v>
      </c>
      <c r="S59">
        <v>0.35943791270256042</v>
      </c>
      <c r="T59">
        <v>126.25770568847656</v>
      </c>
      <c r="U59">
        <v>0.35943791270256042</v>
      </c>
      <c r="V59">
        <v>97.740906476974487</v>
      </c>
      <c r="AA59" s="17"/>
      <c r="AB59" s="17"/>
      <c r="AC59" s="17"/>
      <c r="AD59" s="17"/>
      <c r="AE59" s="7"/>
      <c r="AF59" s="17"/>
      <c r="AG59" s="7"/>
      <c r="AH59" s="17"/>
      <c r="AI59" s="17"/>
      <c r="AJ59" s="7"/>
    </row>
    <row r="60" spans="2:36" x14ac:dyDescent="0.3">
      <c r="B60" s="35">
        <v>45506</v>
      </c>
      <c r="C60">
        <v>0.19600340723991394</v>
      </c>
      <c r="D60">
        <v>14.909401416681721</v>
      </c>
      <c r="E60">
        <v>0.63767433166503906</v>
      </c>
      <c r="F60">
        <v>16233.560079220988</v>
      </c>
      <c r="G60">
        <v>15687.039008348162</v>
      </c>
      <c r="H60">
        <v>4176.7547206222762</v>
      </c>
      <c r="I60">
        <v>1.9440952470633431E-4</v>
      </c>
      <c r="J60">
        <v>97.50056266784668</v>
      </c>
      <c r="K60">
        <v>0.36942002177238464</v>
      </c>
      <c r="L60">
        <v>84.996563196182251</v>
      </c>
      <c r="M60">
        <v>0.36942002177238464</v>
      </c>
      <c r="N60">
        <v>87.136650085449219</v>
      </c>
      <c r="O60">
        <v>0.36942002177238464</v>
      </c>
      <c r="P60">
        <v>144.37627792358398</v>
      </c>
      <c r="Q60">
        <v>0.36942002177238464</v>
      </c>
      <c r="R60">
        <v>152.61616706848145</v>
      </c>
      <c r="S60">
        <v>0.36942002177238464</v>
      </c>
      <c r="T60">
        <v>126.88031196594238</v>
      </c>
      <c r="U60">
        <v>0.36942002177238464</v>
      </c>
      <c r="V60">
        <v>98.82810115814209</v>
      </c>
      <c r="AA60" s="17"/>
      <c r="AB60" s="17"/>
      <c r="AC60" s="17"/>
      <c r="AD60" s="17"/>
      <c r="AE60" s="7"/>
      <c r="AF60" s="17"/>
      <c r="AG60" s="7"/>
      <c r="AH60" s="17"/>
      <c r="AI60" s="17"/>
      <c r="AJ60" s="7"/>
    </row>
    <row r="61" spans="2:36" x14ac:dyDescent="0.3">
      <c r="B61" s="35">
        <v>45506</v>
      </c>
      <c r="C61">
        <v>0.14000143110752106</v>
      </c>
      <c r="D61">
        <v>14.187406141076208</v>
      </c>
      <c r="E61">
        <v>0.65049171447753906</v>
      </c>
      <c r="F61">
        <v>17176.892244716255</v>
      </c>
      <c r="G61">
        <v>16652.984081507544</v>
      </c>
      <c r="H61">
        <v>4209.9582382310891</v>
      </c>
      <c r="I61">
        <v>2.7002866467232451E-4</v>
      </c>
      <c r="J61">
        <v>98.70908260345459</v>
      </c>
      <c r="K61">
        <v>0.37940210103988647</v>
      </c>
      <c r="L61">
        <v>85.094976425170898</v>
      </c>
      <c r="M61">
        <v>0.37940210103988647</v>
      </c>
      <c r="N61">
        <v>87.109184265136719</v>
      </c>
      <c r="O61">
        <v>0.37940210103988647</v>
      </c>
      <c r="P61">
        <v>146.9214916229248</v>
      </c>
      <c r="Q61">
        <v>0.37940210103988647</v>
      </c>
      <c r="R61">
        <v>154.75854873657227</v>
      </c>
      <c r="S61">
        <v>0.37940210103988647</v>
      </c>
      <c r="T61">
        <v>128.87616157531738</v>
      </c>
      <c r="U61">
        <v>0.37940210103988647</v>
      </c>
      <c r="V61">
        <v>99.3682861328125</v>
      </c>
      <c r="AA61" s="17"/>
      <c r="AB61" s="17"/>
      <c r="AC61" s="17"/>
      <c r="AD61" s="17"/>
      <c r="AE61" s="7"/>
      <c r="AF61" s="17"/>
      <c r="AG61" s="7"/>
      <c r="AH61" s="17"/>
      <c r="AI61" s="17"/>
      <c r="AJ61" s="7"/>
    </row>
    <row r="62" spans="2:36" x14ac:dyDescent="0.3">
      <c r="B62" s="35">
        <v>45506</v>
      </c>
      <c r="C62">
        <v>0.10000128298997879</v>
      </c>
      <c r="D62">
        <v>11.950508342378752</v>
      </c>
      <c r="E62">
        <v>0.66330909729003906</v>
      </c>
      <c r="F62">
        <v>17607.170340650624</v>
      </c>
      <c r="G62">
        <v>17225.567115218561</v>
      </c>
      <c r="H62">
        <v>3645.8586044699937</v>
      </c>
      <c r="I62">
        <v>4.365306459800536E-4</v>
      </c>
      <c r="J62">
        <v>98.74570369720459</v>
      </c>
      <c r="K62">
        <v>0.38938462734222412</v>
      </c>
      <c r="L62">
        <v>85.168242454528809</v>
      </c>
      <c r="M62">
        <v>0.38938462734222412</v>
      </c>
      <c r="N62">
        <v>86.852836608886719</v>
      </c>
      <c r="O62">
        <v>0.38938462734222412</v>
      </c>
      <c r="P62">
        <v>147.8003978729248</v>
      </c>
      <c r="Q62">
        <v>0.38938462734222412</v>
      </c>
      <c r="R62">
        <v>156.69031143188477</v>
      </c>
      <c r="S62">
        <v>0.38938462734222412</v>
      </c>
      <c r="T62">
        <v>130.7347297668457</v>
      </c>
      <c r="U62">
        <v>0.38938462734222412</v>
      </c>
      <c r="V62">
        <v>101.2359619140625</v>
      </c>
      <c r="AA62" s="17"/>
      <c r="AB62" s="17"/>
      <c r="AC62" s="17"/>
      <c r="AD62" s="17"/>
      <c r="AE62" s="7"/>
      <c r="AF62" s="17"/>
      <c r="AG62" s="7"/>
      <c r="AH62" s="17"/>
      <c r="AI62" s="17"/>
      <c r="AJ62" s="7"/>
    </row>
    <row r="63" spans="2:36" ht="15" thickBot="1" x14ac:dyDescent="0.35">
      <c r="E63" s="38"/>
      <c r="G63" s="39"/>
      <c r="H63" s="39"/>
      <c r="AA63" s="30" t="s">
        <v>29</v>
      </c>
      <c r="AB63" s="18"/>
      <c r="AC63" s="18"/>
      <c r="AD63" s="18"/>
      <c r="AE63" s="18"/>
      <c r="AF63" s="18"/>
      <c r="AG63" s="18"/>
      <c r="AH63" s="18"/>
      <c r="AI63" s="18"/>
      <c r="AJ63" s="18"/>
    </row>
    <row r="64" spans="2:36" x14ac:dyDescent="0.3">
      <c r="E64" s="38"/>
      <c r="G64" s="39"/>
      <c r="H64" s="39"/>
    </row>
    <row r="65" spans="5:27" x14ac:dyDescent="0.3">
      <c r="E65" s="38"/>
      <c r="G65" s="39"/>
      <c r="H65" s="39"/>
      <c r="AA65" s="29" t="s">
        <v>30</v>
      </c>
    </row>
    <row r="66" spans="5:27" x14ac:dyDescent="0.3">
      <c r="E66" s="38"/>
      <c r="G66" s="39"/>
      <c r="H66" s="39"/>
    </row>
    <row r="67" spans="5:27" x14ac:dyDescent="0.3">
      <c r="E67" s="38"/>
      <c r="G67" s="39"/>
      <c r="H67" s="39"/>
    </row>
    <row r="68" spans="5:27" x14ac:dyDescent="0.3">
      <c r="E68" s="38"/>
      <c r="G68" s="39"/>
      <c r="H68" s="39"/>
    </row>
    <row r="69" spans="5:27" x14ac:dyDescent="0.3">
      <c r="E69" s="38"/>
      <c r="G69" s="39"/>
      <c r="H69" s="39"/>
    </row>
    <row r="70" spans="5:27" x14ac:dyDescent="0.3">
      <c r="E70" s="38"/>
      <c r="G70" s="39"/>
      <c r="H70" s="39"/>
    </row>
    <row r="71" spans="5:27" x14ac:dyDescent="0.3">
      <c r="E71" s="38"/>
      <c r="G71" s="39"/>
      <c r="H71" s="39"/>
    </row>
    <row r="72" spans="5:27" x14ac:dyDescent="0.3">
      <c r="E72" s="38"/>
      <c r="G72" s="39"/>
      <c r="H72" s="39"/>
    </row>
    <row r="73" spans="5:27" x14ac:dyDescent="0.3">
      <c r="E73" s="38"/>
      <c r="G73" s="39"/>
      <c r="H73" s="39"/>
    </row>
    <row r="74" spans="5:27" x14ac:dyDescent="0.3">
      <c r="E74" s="38"/>
      <c r="G74" s="39"/>
      <c r="H74" s="39"/>
    </row>
    <row r="75" spans="5:27" x14ac:dyDescent="0.3">
      <c r="E75" s="38"/>
      <c r="G75" s="39"/>
      <c r="H75" s="39"/>
    </row>
    <row r="76" spans="5:27" x14ac:dyDescent="0.3">
      <c r="E76" s="38"/>
      <c r="G76" s="39"/>
      <c r="H76" s="39"/>
    </row>
    <row r="77" spans="5:27" x14ac:dyDescent="0.3">
      <c r="E77" s="38"/>
      <c r="G77" s="39"/>
      <c r="H77" s="39"/>
    </row>
    <row r="78" spans="5:27" x14ac:dyDescent="0.3">
      <c r="E78" s="38"/>
      <c r="G78" s="39"/>
      <c r="H78" s="39"/>
    </row>
    <row r="79" spans="5:27" x14ac:dyDescent="0.3">
      <c r="E79" s="38"/>
      <c r="G79" s="39"/>
      <c r="H79" s="39"/>
    </row>
    <row r="80" spans="5:27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</sheetData>
  <mergeCells count="12">
    <mergeCell ref="I21:J21"/>
    <mergeCell ref="D3:G4"/>
    <mergeCell ref="B21:B22"/>
    <mergeCell ref="C21:D21"/>
    <mergeCell ref="E21:F21"/>
    <mergeCell ref="G21:H21"/>
    <mergeCell ref="U21:V21"/>
    <mergeCell ref="K21:L21"/>
    <mergeCell ref="M21:N21"/>
    <mergeCell ref="O21:P21"/>
    <mergeCell ref="Q21:R21"/>
    <mergeCell ref="S21:T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H843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57" width="11.44140625" customWidth="1"/>
  </cols>
  <sheetData>
    <row r="1" spans="2:2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2:2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2:21" x14ac:dyDescent="0.3">
      <c r="B3" s="2"/>
      <c r="C3" s="2"/>
      <c r="D3" s="78" t="s">
        <v>4</v>
      </c>
      <c r="E3" s="78"/>
      <c r="F3" s="78"/>
      <c r="G3" s="7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2:21" x14ac:dyDescent="0.3">
      <c r="B4" s="2"/>
      <c r="C4" s="2"/>
      <c r="D4" s="78"/>
      <c r="E4" s="78"/>
      <c r="F4" s="78"/>
      <c r="G4" s="7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2:21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2:21" ht="5.25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2:21" ht="5.2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2:21" x14ac:dyDescent="0.3">
      <c r="B8" s="1" t="s">
        <v>0</v>
      </c>
      <c r="C8">
        <v>12</v>
      </c>
      <c r="H8" s="1" t="s">
        <v>2</v>
      </c>
      <c r="I8" t="str">
        <f>Description!I8</f>
        <v>Ailin Prado Falla</v>
      </c>
    </row>
    <row r="9" spans="2:21" x14ac:dyDescent="0.3">
      <c r="B9" s="1" t="s">
        <v>1</v>
      </c>
      <c r="C9" t="s">
        <v>182</v>
      </c>
      <c r="H9" s="1" t="s">
        <v>3</v>
      </c>
      <c r="I9" s="35">
        <v>45505</v>
      </c>
    </row>
    <row r="10" spans="2:21" ht="15" thickBot="1" x14ac:dyDescent="0.35"/>
    <row r="11" spans="2:21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  <c r="J11" s="4"/>
      <c r="K11" s="5"/>
    </row>
    <row r="12" spans="2:21" x14ac:dyDescent="0.3">
      <c r="B12" s="6"/>
      <c r="K12" s="7"/>
    </row>
    <row r="13" spans="2:21" x14ac:dyDescent="0.3">
      <c r="B13" s="6" t="s">
        <v>183</v>
      </c>
      <c r="K13" s="7"/>
    </row>
    <row r="14" spans="2:21" x14ac:dyDescent="0.3">
      <c r="B14" s="6"/>
      <c r="K14" s="7"/>
    </row>
    <row r="15" spans="2:21" x14ac:dyDescent="0.3">
      <c r="B15" s="6"/>
      <c r="K15" s="7"/>
    </row>
    <row r="16" spans="2:21" x14ac:dyDescent="0.3">
      <c r="B16" s="6"/>
      <c r="K16" s="7"/>
    </row>
    <row r="17" spans="2:34" x14ac:dyDescent="0.3">
      <c r="B17" s="6"/>
      <c r="K17" s="7"/>
    </row>
    <row r="18" spans="2:34" ht="15" thickBot="1" x14ac:dyDescent="0.35">
      <c r="B18" s="8"/>
      <c r="C18" s="9"/>
      <c r="D18" s="9"/>
      <c r="E18" s="9"/>
      <c r="F18" s="9"/>
      <c r="G18" s="9"/>
      <c r="H18" s="9"/>
      <c r="I18" s="9"/>
      <c r="J18" s="9"/>
      <c r="K18" s="10"/>
    </row>
    <row r="20" spans="2:34" ht="15" thickBot="1" x14ac:dyDescent="0.35">
      <c r="B20" s="1" t="s">
        <v>18</v>
      </c>
      <c r="Y20" s="1" t="s">
        <v>28</v>
      </c>
    </row>
    <row r="21" spans="2:34" x14ac:dyDescent="0.3">
      <c r="B21" s="75" t="s">
        <v>5</v>
      </c>
      <c r="C21" s="75" t="s">
        <v>6</v>
      </c>
      <c r="D21" s="77"/>
      <c r="E21" s="75" t="s">
        <v>6</v>
      </c>
      <c r="F21" s="77"/>
      <c r="G21" s="75" t="s">
        <v>6</v>
      </c>
      <c r="H21" s="77"/>
      <c r="I21" s="75" t="s">
        <v>6</v>
      </c>
      <c r="J21" s="77"/>
      <c r="K21" s="75" t="s">
        <v>6</v>
      </c>
      <c r="L21" s="77"/>
      <c r="M21" s="75" t="s">
        <v>6</v>
      </c>
      <c r="N21" s="77"/>
      <c r="O21" s="75" t="s">
        <v>6</v>
      </c>
      <c r="P21" s="77"/>
      <c r="Q21" s="75" t="s">
        <v>6</v>
      </c>
      <c r="R21" s="77"/>
      <c r="S21" s="75" t="s">
        <v>6</v>
      </c>
      <c r="T21" s="77"/>
      <c r="U21" s="75" t="s">
        <v>6</v>
      </c>
      <c r="V21" s="77"/>
      <c r="W21" s="36"/>
      <c r="Y21" s="45" t="s">
        <v>5</v>
      </c>
      <c r="Z21" s="45" t="s">
        <v>6</v>
      </c>
      <c r="AA21" s="46"/>
      <c r="AB21" s="46"/>
      <c r="AC21" s="46"/>
      <c r="AD21" s="46"/>
      <c r="AE21" s="46"/>
      <c r="AF21" s="46"/>
      <c r="AG21" s="46"/>
      <c r="AH21" s="19"/>
    </row>
    <row r="22" spans="2:34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J22" s="28" t="s">
        <v>38</v>
      </c>
      <c r="K22" s="26" t="s">
        <v>35</v>
      </c>
      <c r="L22" s="27" t="s">
        <v>38</v>
      </c>
      <c r="M22" s="26" t="s">
        <v>35</v>
      </c>
      <c r="N22" s="28" t="s">
        <v>38</v>
      </c>
      <c r="O22" s="26" t="s">
        <v>35</v>
      </c>
      <c r="P22" s="28" t="s">
        <v>38</v>
      </c>
      <c r="Q22" s="26" t="s">
        <v>35</v>
      </c>
      <c r="R22" s="27" t="s">
        <v>38</v>
      </c>
      <c r="S22" s="26" t="s">
        <v>35</v>
      </c>
      <c r="T22" s="28" t="s">
        <v>38</v>
      </c>
      <c r="U22" s="26" t="s">
        <v>35</v>
      </c>
      <c r="V22" s="28" t="s">
        <v>38</v>
      </c>
      <c r="W22" s="37"/>
      <c r="Y22" s="47"/>
      <c r="Z22" s="26" t="s">
        <v>19</v>
      </c>
      <c r="AA22" s="27" t="s">
        <v>20</v>
      </c>
      <c r="AB22" s="27" t="s">
        <v>21</v>
      </c>
      <c r="AC22" s="27" t="s">
        <v>22</v>
      </c>
      <c r="AD22" s="27" t="s">
        <v>23</v>
      </c>
      <c r="AE22" s="27" t="s">
        <v>24</v>
      </c>
      <c r="AF22" s="27" t="s">
        <v>25</v>
      </c>
      <c r="AG22" s="27" t="s">
        <v>26</v>
      </c>
      <c r="AH22" s="28" t="s">
        <v>27</v>
      </c>
    </row>
    <row r="23" spans="2:34" x14ac:dyDescent="0.3">
      <c r="B23" s="35">
        <v>45505</v>
      </c>
      <c r="C23">
        <v>50000</v>
      </c>
      <c r="D23">
        <v>73.634806624456559</v>
      </c>
      <c r="E23">
        <v>17.852783203125</v>
      </c>
      <c r="F23">
        <v>3627.8732855529852</v>
      </c>
      <c r="G23">
        <v>1022.1846101752345</v>
      </c>
      <c r="H23">
        <v>3480.8911500864137</v>
      </c>
      <c r="I23">
        <v>9.1444941096732821E-10</v>
      </c>
      <c r="J23">
        <v>212.59326934814453</v>
      </c>
      <c r="K23">
        <v>7.6785370765719563E-5</v>
      </c>
      <c r="L23">
        <v>289.08205032348633</v>
      </c>
      <c r="M23">
        <v>7.6785370765719563E-5</v>
      </c>
      <c r="N23">
        <v>194.58456039428711</v>
      </c>
      <c r="O23">
        <v>7.6785370765719563E-5</v>
      </c>
      <c r="P23">
        <v>119.57426071166992</v>
      </c>
      <c r="Q23">
        <v>7.6785370765719563E-5</v>
      </c>
      <c r="R23">
        <v>124.40834045410156</v>
      </c>
      <c r="S23">
        <v>7.6785370765719563E-5</v>
      </c>
      <c r="T23">
        <v>180.50355911254883</v>
      </c>
      <c r="U23">
        <v>7.6785370765719563E-5</v>
      </c>
      <c r="V23">
        <v>167.31977462768555</v>
      </c>
      <c r="Y23" s="12"/>
      <c r="Z23" s="17"/>
      <c r="AA23" s="17"/>
      <c r="AB23" s="17"/>
      <c r="AC23" s="7"/>
      <c r="AD23" s="17"/>
      <c r="AE23" s="7"/>
      <c r="AF23" s="17"/>
      <c r="AG23" s="17"/>
      <c r="AH23" s="7"/>
    </row>
    <row r="24" spans="2:34" x14ac:dyDescent="0.3">
      <c r="B24" s="35">
        <v>45505</v>
      </c>
      <c r="C24">
        <v>35714.28515625</v>
      </c>
      <c r="D24">
        <v>-2.6171774084018433</v>
      </c>
      <c r="E24">
        <v>16.937255859375</v>
      </c>
      <c r="F24">
        <v>2215.61385238397</v>
      </c>
      <c r="G24">
        <v>2213.3028008912552</v>
      </c>
      <c r="H24">
        <v>-101.17042276604404</v>
      </c>
      <c r="I24">
        <v>-4.4047838828435187E-8</v>
      </c>
      <c r="J24">
        <v>204.17943000793457</v>
      </c>
      <c r="K24">
        <v>1.005888357758522E-2</v>
      </c>
      <c r="L24">
        <v>275.71535110473633</v>
      </c>
      <c r="M24">
        <v>1.005888357758522E-2</v>
      </c>
      <c r="N24">
        <v>189.75052833557129</v>
      </c>
      <c r="O24">
        <v>1.005888357758522E-2</v>
      </c>
      <c r="P24">
        <v>121.61593437194824</v>
      </c>
      <c r="Q24">
        <v>1.005888357758522E-2</v>
      </c>
      <c r="R24">
        <v>125.04005432128906</v>
      </c>
      <c r="S24">
        <v>1.005888357758522E-2</v>
      </c>
      <c r="T24">
        <v>148.99978637695313</v>
      </c>
      <c r="U24">
        <v>1.005888357758522E-2</v>
      </c>
      <c r="V24">
        <v>163.31882476806641</v>
      </c>
      <c r="Y24" s="17"/>
      <c r="Z24" s="17"/>
      <c r="AA24" s="17"/>
      <c r="AB24" s="17"/>
      <c r="AC24" s="7"/>
      <c r="AD24" s="17"/>
      <c r="AE24" s="7"/>
      <c r="AF24" s="17"/>
      <c r="AG24" s="17"/>
      <c r="AH24" s="7"/>
    </row>
    <row r="25" spans="2:34" x14ac:dyDescent="0.3">
      <c r="B25" s="35">
        <v>45505</v>
      </c>
      <c r="C25">
        <v>25641.025390625</v>
      </c>
      <c r="D25">
        <v>-34.424114365314374</v>
      </c>
      <c r="E25">
        <v>16.021728515625</v>
      </c>
      <c r="F25">
        <v>2605.4285382941621</v>
      </c>
      <c r="G25">
        <v>2149.1545451894831</v>
      </c>
      <c r="H25">
        <v>-1472.8858099150248</v>
      </c>
      <c r="I25">
        <v>-4.2142050656036081E-9</v>
      </c>
      <c r="J25">
        <v>202.76951789855957</v>
      </c>
      <c r="K25">
        <v>2.0041381940245628E-2</v>
      </c>
      <c r="L25">
        <v>271.68679237365723</v>
      </c>
      <c r="M25">
        <v>2.0041381940245628E-2</v>
      </c>
      <c r="N25">
        <v>145.5482006072998</v>
      </c>
      <c r="O25">
        <v>2.0041381940245628E-2</v>
      </c>
      <c r="P25">
        <v>123.38290214538574</v>
      </c>
      <c r="Q25">
        <v>2.0041381940245628E-2</v>
      </c>
      <c r="R25">
        <v>125.54359436035156</v>
      </c>
      <c r="S25">
        <v>2.0041381940245628E-2</v>
      </c>
      <c r="T25">
        <v>137.69283294677734</v>
      </c>
      <c r="U25">
        <v>2.0041381940245628E-2</v>
      </c>
      <c r="V25">
        <v>160.84685325622559</v>
      </c>
      <c r="Y25" s="17"/>
      <c r="Z25" s="17"/>
      <c r="AA25" s="17"/>
      <c r="AB25" s="17"/>
      <c r="AC25" s="7"/>
      <c r="AD25" s="17"/>
      <c r="AE25" s="7"/>
      <c r="AF25" s="17"/>
      <c r="AG25" s="17"/>
      <c r="AH25" s="7"/>
    </row>
    <row r="26" spans="2:34" x14ac:dyDescent="0.3">
      <c r="B26" s="35">
        <v>45505</v>
      </c>
      <c r="C26">
        <v>18390.8046875</v>
      </c>
      <c r="D26">
        <v>-47.040843131038528</v>
      </c>
      <c r="E26">
        <v>15.426874160766602</v>
      </c>
      <c r="F26">
        <v>2932.5305686380448</v>
      </c>
      <c r="G26">
        <v>1998.4516752433478</v>
      </c>
      <c r="H26">
        <v>-2146.1422221543544</v>
      </c>
      <c r="I26">
        <v>-4.0323748813247529E-9</v>
      </c>
      <c r="J26">
        <v>196.96497917175293</v>
      </c>
      <c r="K26">
        <v>3.0023479834198952E-2</v>
      </c>
      <c r="L26">
        <v>268.57399940490723</v>
      </c>
      <c r="M26">
        <v>3.0023479834198952E-2</v>
      </c>
      <c r="N26">
        <v>139.34998512268066</v>
      </c>
      <c r="O26">
        <v>3.0023479834198952E-2</v>
      </c>
      <c r="P26">
        <v>124.78370666503906</v>
      </c>
      <c r="Q26">
        <v>3.0023479834198952E-2</v>
      </c>
      <c r="R26">
        <v>126.66058540344238</v>
      </c>
      <c r="S26">
        <v>3.0023479834198952E-2</v>
      </c>
      <c r="T26">
        <v>136.29207611083984</v>
      </c>
      <c r="U26">
        <v>3.0023479834198952E-2</v>
      </c>
      <c r="V26">
        <v>178.70907783508301</v>
      </c>
      <c r="Y26" s="17"/>
      <c r="Z26" s="17"/>
      <c r="AA26" s="17"/>
      <c r="AB26" s="17"/>
      <c r="AC26" s="7"/>
      <c r="AD26" s="17"/>
      <c r="AE26" s="7"/>
      <c r="AF26" s="17"/>
      <c r="AG26" s="17"/>
      <c r="AH26" s="7"/>
    </row>
    <row r="27" spans="2:34" x14ac:dyDescent="0.3">
      <c r="B27" s="35">
        <v>45505</v>
      </c>
      <c r="C27">
        <v>13136.2890625</v>
      </c>
      <c r="D27">
        <v>-25.833201265237111</v>
      </c>
      <c r="E27">
        <v>14.786005020141602</v>
      </c>
      <c r="F27">
        <v>2207.6206419218493</v>
      </c>
      <c r="G27">
        <v>1987.0051996950103</v>
      </c>
      <c r="H27">
        <v>-961.97673309931474</v>
      </c>
      <c r="I27">
        <v>-1.2594556153845317E-8</v>
      </c>
      <c r="J27">
        <v>187.70885467529297</v>
      </c>
      <c r="K27">
        <v>4.000597819685936E-2</v>
      </c>
      <c r="L27">
        <v>263.90480995178223</v>
      </c>
      <c r="M27">
        <v>4.000597819685936E-2</v>
      </c>
      <c r="N27">
        <v>135.17508506774902</v>
      </c>
      <c r="O27">
        <v>4.000597819685936E-2</v>
      </c>
      <c r="P27">
        <v>126.10206604003906</v>
      </c>
      <c r="Q27">
        <v>4.000597819685936E-2</v>
      </c>
      <c r="R27">
        <v>127.46624946594238</v>
      </c>
      <c r="S27">
        <v>4.000597819685936E-2</v>
      </c>
      <c r="T27">
        <v>135.00113487243652</v>
      </c>
      <c r="U27">
        <v>4.000597819685936E-2</v>
      </c>
      <c r="V27">
        <v>175.62370300292969</v>
      </c>
      <c r="Y27" s="17"/>
      <c r="Z27" s="17"/>
      <c r="AA27" s="17"/>
      <c r="AB27" s="17"/>
      <c r="AC27" s="7"/>
      <c r="AD27" s="17"/>
      <c r="AE27" s="7"/>
      <c r="AF27" s="17"/>
      <c r="AG27" s="17"/>
      <c r="AH27" s="7"/>
    </row>
    <row r="28" spans="2:34" x14ac:dyDescent="0.3">
      <c r="B28" s="35">
        <v>45505</v>
      </c>
      <c r="C28">
        <v>9302.326171875</v>
      </c>
      <c r="D28">
        <v>-0.51603753765930649</v>
      </c>
      <c r="E28">
        <v>15.243768692016602</v>
      </c>
      <c r="F28">
        <v>2308.0487957217292</v>
      </c>
      <c r="G28">
        <v>2307.9551841841699</v>
      </c>
      <c r="H28">
        <v>-20.787285295080125</v>
      </c>
      <c r="I28">
        <v>-8.2305866559678817E-7</v>
      </c>
      <c r="J28">
        <v>188.33141326904297</v>
      </c>
      <c r="K28">
        <v>4.9988076090812683E-2</v>
      </c>
      <c r="L28">
        <v>259.51027870178223</v>
      </c>
      <c r="M28">
        <v>4.9988076090812683E-2</v>
      </c>
      <c r="N28">
        <v>133.76517295837402</v>
      </c>
      <c r="O28">
        <v>4.9988076090812683E-2</v>
      </c>
      <c r="P28">
        <v>127.53033638000488</v>
      </c>
      <c r="Q28">
        <v>4.9988076090812683E-2</v>
      </c>
      <c r="R28">
        <v>128.45501899719238</v>
      </c>
      <c r="S28">
        <v>4.9988076090812683E-2</v>
      </c>
      <c r="T28">
        <v>134.32364463806152</v>
      </c>
      <c r="U28">
        <v>4.9988076090812683E-2</v>
      </c>
      <c r="V28">
        <v>163.99176120758057</v>
      </c>
      <c r="Y28" s="17"/>
      <c r="Z28" s="17"/>
      <c r="AA28" s="17"/>
      <c r="AB28" s="17"/>
      <c r="AC28" s="7"/>
      <c r="AD28" s="17"/>
      <c r="AE28" s="7"/>
      <c r="AF28" s="17"/>
      <c r="AG28" s="17"/>
      <c r="AH28" s="7"/>
    </row>
    <row r="29" spans="2:34" x14ac:dyDescent="0.3">
      <c r="B29" s="35">
        <v>45505</v>
      </c>
      <c r="C29">
        <v>6644.5185546875</v>
      </c>
      <c r="D29">
        <v>11.312264183558456</v>
      </c>
      <c r="E29">
        <v>14.694452285766602</v>
      </c>
      <c r="F29">
        <v>2855.8581291191908</v>
      </c>
      <c r="G29">
        <v>2800.376498595374</v>
      </c>
      <c r="H29">
        <v>560.19382339586502</v>
      </c>
      <c r="I29">
        <v>4.2758089999283847E-8</v>
      </c>
      <c r="J29">
        <v>183.00299644470215</v>
      </c>
      <c r="K29">
        <v>5.9970173984766006E-2</v>
      </c>
      <c r="L29">
        <v>255.02395629882813</v>
      </c>
      <c r="M29">
        <v>5.9970173984766006E-2</v>
      </c>
      <c r="N29">
        <v>128.94940376281738</v>
      </c>
      <c r="O29">
        <v>5.9970173984766006E-2</v>
      </c>
      <c r="P29">
        <v>129.03180122375488</v>
      </c>
      <c r="Q29">
        <v>5.9970173984766006E-2</v>
      </c>
      <c r="R29">
        <v>130.3318977355957</v>
      </c>
      <c r="S29">
        <v>5.9970173984766006E-2</v>
      </c>
      <c r="T29">
        <v>135.87088584899902</v>
      </c>
      <c r="U29">
        <v>5.9970173984766006E-2</v>
      </c>
      <c r="V29">
        <v>149.70474243164063</v>
      </c>
      <c r="Y29" s="17"/>
      <c r="Z29" s="17"/>
      <c r="AA29" s="17"/>
      <c r="AB29" s="17"/>
      <c r="AC29" s="7"/>
      <c r="AD29" s="17"/>
      <c r="AE29" s="7"/>
      <c r="AF29" s="17"/>
      <c r="AG29" s="17"/>
      <c r="AH29" s="7"/>
    </row>
    <row r="30" spans="2:34" x14ac:dyDescent="0.3">
      <c r="B30" s="35">
        <v>45505</v>
      </c>
      <c r="C30">
        <v>4761.90478515625</v>
      </c>
      <c r="D30">
        <v>14.211787620461537</v>
      </c>
      <c r="E30">
        <v>14.328241348266602</v>
      </c>
      <c r="F30">
        <v>3385.9130599934001</v>
      </c>
      <c r="G30">
        <v>3282.2867222046598</v>
      </c>
      <c r="H30">
        <v>831.2647731456334</v>
      </c>
      <c r="I30">
        <v>4.0206849809869878E-8</v>
      </c>
      <c r="J30">
        <v>170.68896293640137</v>
      </c>
      <c r="K30">
        <v>6.9952674210071564E-2</v>
      </c>
      <c r="L30">
        <v>250.81253051757813</v>
      </c>
      <c r="M30">
        <v>6.9952674210071564E-2</v>
      </c>
      <c r="N30">
        <v>127.30145454406738</v>
      </c>
      <c r="O30">
        <v>6.9952674210071564E-2</v>
      </c>
      <c r="P30">
        <v>129.9565315246582</v>
      </c>
      <c r="Q30">
        <v>6.9952674210071564E-2</v>
      </c>
      <c r="R30">
        <v>131.9798469543457</v>
      </c>
      <c r="S30">
        <v>6.9952674210071564E-2</v>
      </c>
      <c r="T30">
        <v>137.07027435302734</v>
      </c>
      <c r="U30">
        <v>6.9952674210071564E-2</v>
      </c>
      <c r="V30">
        <v>151.92952156066895</v>
      </c>
      <c r="Y30" s="17"/>
      <c r="Z30" s="17"/>
      <c r="AA30" s="17"/>
      <c r="AB30" s="17"/>
      <c r="AC30" s="7"/>
      <c r="AD30" s="17"/>
      <c r="AE30" s="7"/>
      <c r="AF30" s="17"/>
      <c r="AG30" s="17"/>
      <c r="AH30" s="7"/>
    </row>
    <row r="31" spans="2:34" x14ac:dyDescent="0.3">
      <c r="B31" s="35">
        <v>45505</v>
      </c>
      <c r="C31">
        <v>3401.360595703125</v>
      </c>
      <c r="D31">
        <v>12.294295569689011</v>
      </c>
      <c r="E31">
        <v>14.158844947814941</v>
      </c>
      <c r="F31">
        <v>3908.1637970074798</v>
      </c>
      <c r="G31">
        <v>3818.5370134562795</v>
      </c>
      <c r="H31">
        <v>832.177469716838</v>
      </c>
      <c r="I31">
        <v>5.6227853148521611E-8</v>
      </c>
      <c r="J31">
        <v>161.82651519775391</v>
      </c>
      <c r="K31">
        <v>7.9934768378734589E-2</v>
      </c>
      <c r="L31">
        <v>244.77005004882813</v>
      </c>
      <c r="M31">
        <v>7.9934768378734589E-2</v>
      </c>
      <c r="N31">
        <v>125.99220275878906</v>
      </c>
      <c r="O31">
        <v>7.9934768378734589E-2</v>
      </c>
      <c r="P31">
        <v>130.5150032043457</v>
      </c>
      <c r="Q31">
        <v>7.9934768378734589E-2</v>
      </c>
      <c r="R31">
        <v>133.45389366149902</v>
      </c>
      <c r="S31">
        <v>7.9934768378734589E-2</v>
      </c>
      <c r="T31">
        <v>138.68160247802734</v>
      </c>
      <c r="U31">
        <v>7.9934768378734589E-2</v>
      </c>
      <c r="V31">
        <v>158.86015892028809</v>
      </c>
      <c r="Y31" s="17"/>
      <c r="Z31" s="17"/>
      <c r="AA31" s="17"/>
      <c r="AB31" s="17"/>
      <c r="AC31" s="7"/>
      <c r="AD31" s="17"/>
      <c r="AE31" s="7"/>
      <c r="AF31" s="17"/>
      <c r="AG31" s="17"/>
      <c r="AH31" s="7"/>
    </row>
    <row r="32" spans="2:34" x14ac:dyDescent="0.3">
      <c r="B32" s="35">
        <v>45505</v>
      </c>
      <c r="C32">
        <v>2433.830078125</v>
      </c>
      <c r="D32">
        <v>10.107133013398149</v>
      </c>
      <c r="E32">
        <v>1.3481354713439941</v>
      </c>
      <c r="F32">
        <v>4202.0414877556223</v>
      </c>
      <c r="G32">
        <v>4136.831435189898</v>
      </c>
      <c r="H32">
        <v>737.4132773717713</v>
      </c>
      <c r="I32">
        <v>8.8678619721094928E-8</v>
      </c>
      <c r="J32">
        <v>152.28657722473145</v>
      </c>
      <c r="K32">
        <v>8.991686999797821E-2</v>
      </c>
      <c r="L32">
        <v>238.26956748962402</v>
      </c>
      <c r="M32">
        <v>8.991686999797821E-2</v>
      </c>
      <c r="N32">
        <v>125.43373107910156</v>
      </c>
      <c r="O32">
        <v>8.991686999797821E-2</v>
      </c>
      <c r="P32">
        <v>131.0734748840332</v>
      </c>
      <c r="Q32">
        <v>8.991686999797821E-2</v>
      </c>
      <c r="R32">
        <v>133.86588096618652</v>
      </c>
      <c r="S32">
        <v>8.991686999797821E-2</v>
      </c>
      <c r="T32">
        <v>139.16687965393066</v>
      </c>
      <c r="U32">
        <v>8.991686999797821E-2</v>
      </c>
      <c r="V32">
        <v>149.76884126663208</v>
      </c>
      <c r="Y32" s="17"/>
      <c r="Z32" s="17"/>
      <c r="AA32" s="17"/>
      <c r="AB32" s="17"/>
      <c r="AC32" s="7"/>
      <c r="AD32" s="17"/>
      <c r="AE32" s="7"/>
      <c r="AF32" s="17"/>
      <c r="AG32" s="17"/>
      <c r="AH32" s="7"/>
    </row>
    <row r="33" spans="2:34" x14ac:dyDescent="0.3">
      <c r="B33" s="35">
        <v>45505</v>
      </c>
      <c r="C33">
        <v>1732.726806640625</v>
      </c>
      <c r="D33">
        <v>7.7340009014937214</v>
      </c>
      <c r="E33">
        <v>1.2977790832519531</v>
      </c>
      <c r="F33">
        <v>4377.1369890624874</v>
      </c>
      <c r="G33">
        <v>4337.320424237193</v>
      </c>
      <c r="H33">
        <v>589.04987778108614</v>
      </c>
      <c r="I33">
        <v>1.5593297584537828E-7</v>
      </c>
      <c r="J33">
        <v>155.40857315063477</v>
      </c>
      <c r="K33">
        <v>9.9899366497993469E-2</v>
      </c>
      <c r="L33">
        <v>230.02982139587402</v>
      </c>
      <c r="M33">
        <v>9.9899366497993469E-2</v>
      </c>
      <c r="N33">
        <v>124.59144592285156</v>
      </c>
      <c r="O33">
        <v>9.9899366497993469E-2</v>
      </c>
      <c r="P33">
        <v>131.1284065246582</v>
      </c>
      <c r="Q33">
        <v>9.9899366497993469E-2</v>
      </c>
      <c r="R33">
        <v>134.84549522399902</v>
      </c>
      <c r="S33">
        <v>9.9899366497993469E-2</v>
      </c>
      <c r="T33">
        <v>139.27674293518066</v>
      </c>
      <c r="U33">
        <v>9.9899366497993469E-2</v>
      </c>
      <c r="V33">
        <v>145.3559398651123</v>
      </c>
      <c r="Y33" s="17"/>
      <c r="Z33" s="17"/>
      <c r="AA33" s="17"/>
      <c r="AB33" s="17"/>
      <c r="AC33" s="7"/>
      <c r="AD33" s="17"/>
      <c r="AE33" s="7"/>
      <c r="AF33" s="17"/>
      <c r="AG33" s="17"/>
      <c r="AH33" s="7"/>
    </row>
    <row r="34" spans="2:34" x14ac:dyDescent="0.3">
      <c r="B34" s="35">
        <v>45505</v>
      </c>
      <c r="C34">
        <v>1238.39013671875</v>
      </c>
      <c r="D34">
        <v>5.5875429452720997</v>
      </c>
      <c r="E34">
        <v>1.2620735168457031</v>
      </c>
      <c r="F34">
        <v>4485.7352090646291</v>
      </c>
      <c r="G34">
        <v>4464.4216536145104</v>
      </c>
      <c r="H34">
        <v>436.76042011607416</v>
      </c>
      <c r="I34">
        <v>2.9425196532913118E-7</v>
      </c>
      <c r="J34">
        <v>148.0842113494873</v>
      </c>
      <c r="K34">
        <v>0.10988146811723709</v>
      </c>
      <c r="L34">
        <v>217.57841110229492</v>
      </c>
      <c r="M34">
        <v>0.10988146811723709</v>
      </c>
      <c r="N34">
        <v>124.04212951660156</v>
      </c>
      <c r="O34">
        <v>0.10988146811723709</v>
      </c>
      <c r="P34">
        <v>130.92927932739258</v>
      </c>
      <c r="Q34">
        <v>0.10988146811723709</v>
      </c>
      <c r="R34">
        <v>135.12015342712402</v>
      </c>
      <c r="S34">
        <v>0.10988146811723709</v>
      </c>
      <c r="T34">
        <v>139.38660621643066</v>
      </c>
      <c r="U34">
        <v>0.10988146811723709</v>
      </c>
      <c r="V34">
        <v>142.92974472045898</v>
      </c>
      <c r="Y34" s="17"/>
      <c r="Z34" s="17"/>
      <c r="AA34" s="17"/>
      <c r="AB34" s="17"/>
      <c r="AC34" s="7"/>
      <c r="AD34" s="17"/>
      <c r="AE34" s="7"/>
      <c r="AF34" s="17"/>
      <c r="AG34" s="17"/>
      <c r="AH34" s="7"/>
    </row>
    <row r="35" spans="2:34" x14ac:dyDescent="0.3">
      <c r="B35" s="35">
        <v>45505</v>
      </c>
      <c r="C35">
        <v>887.11468505859375</v>
      </c>
      <c r="D35">
        <v>3.8581262483821828</v>
      </c>
      <c r="E35">
        <v>1.2483406066894531</v>
      </c>
      <c r="F35">
        <v>4553.6578966590023</v>
      </c>
      <c r="G35">
        <v>4543.3380343602494</v>
      </c>
      <c r="H35">
        <v>306.39801784678315</v>
      </c>
      <c r="I35">
        <v>5.8553709226430385E-7</v>
      </c>
      <c r="J35">
        <v>142.80157089233398</v>
      </c>
      <c r="K35">
        <v>0.11986396461725235</v>
      </c>
      <c r="L35">
        <v>202.28886604309082</v>
      </c>
      <c r="M35">
        <v>0.11986396461725235</v>
      </c>
      <c r="N35">
        <v>123.25472831726074</v>
      </c>
      <c r="O35">
        <v>0.11986396461725235</v>
      </c>
      <c r="P35">
        <v>130.7805061340332</v>
      </c>
      <c r="Q35">
        <v>0.11986396461725235</v>
      </c>
      <c r="R35">
        <v>135.12930870056152</v>
      </c>
      <c r="S35">
        <v>0.11986396461725235</v>
      </c>
      <c r="T35">
        <v>138.62667083740234</v>
      </c>
      <c r="U35">
        <v>0.11986396461725235</v>
      </c>
      <c r="V35">
        <v>142.9594874382019</v>
      </c>
      <c r="Y35" s="17"/>
      <c r="Z35" s="17"/>
      <c r="AA35" s="17"/>
      <c r="AB35" s="17"/>
      <c r="AC35" s="7"/>
      <c r="AD35" s="17"/>
      <c r="AE35" s="7"/>
      <c r="AF35" s="17"/>
      <c r="AG35" s="17"/>
      <c r="AH35" s="7"/>
    </row>
    <row r="36" spans="2:34" x14ac:dyDescent="0.3">
      <c r="B36" s="35">
        <v>45505</v>
      </c>
      <c r="C36">
        <v>631.1636962890625</v>
      </c>
      <c r="D36">
        <v>2.3234621185802107</v>
      </c>
      <c r="E36">
        <v>1.2254524230957031</v>
      </c>
      <c r="F36">
        <v>4592.4691131865293</v>
      </c>
      <c r="G36">
        <v>4588.6935420280543</v>
      </c>
      <c r="H36">
        <v>186.18306293079777</v>
      </c>
      <c r="I36">
        <v>1.3543719482601219E-6</v>
      </c>
      <c r="J36">
        <v>139.56055641174316</v>
      </c>
      <c r="K36">
        <v>0.12984606623649597</v>
      </c>
      <c r="L36">
        <v>163.92755508422852</v>
      </c>
      <c r="M36">
        <v>0.12984606623649597</v>
      </c>
      <c r="N36">
        <v>122.56808280944824</v>
      </c>
      <c r="O36">
        <v>0.12984606623649597</v>
      </c>
      <c r="P36">
        <v>130.7347297668457</v>
      </c>
      <c r="Q36">
        <v>0.12984606623649597</v>
      </c>
      <c r="R36">
        <v>134.60745811462402</v>
      </c>
      <c r="S36">
        <v>0.12984606623649597</v>
      </c>
      <c r="T36">
        <v>137.83931732177734</v>
      </c>
      <c r="U36">
        <v>0.12984606623649597</v>
      </c>
      <c r="V36">
        <v>141.68457984924316</v>
      </c>
      <c r="Y36" s="17"/>
      <c r="Z36" s="17"/>
      <c r="AA36" s="17"/>
      <c r="AB36" s="17"/>
      <c r="AC36" s="7"/>
      <c r="AD36" s="17"/>
      <c r="AE36" s="7"/>
      <c r="AF36" s="17"/>
      <c r="AG36" s="17"/>
      <c r="AH36" s="7"/>
    </row>
    <row r="37" spans="2:34" x14ac:dyDescent="0.3">
      <c r="B37" s="35">
        <v>45505</v>
      </c>
      <c r="C37">
        <v>451.92633056640625</v>
      </c>
      <c r="D37">
        <v>0.9910580177260504</v>
      </c>
      <c r="E37">
        <v>1.2117195129394531</v>
      </c>
      <c r="F37">
        <v>4610.0759841138761</v>
      </c>
      <c r="G37">
        <v>4609.3863477496698</v>
      </c>
      <c r="H37">
        <v>79.737547507335336</v>
      </c>
      <c r="I37">
        <v>4.4166157045905501E-6</v>
      </c>
      <c r="J37">
        <v>134.80887413024902</v>
      </c>
      <c r="K37">
        <v>0.139828160405159</v>
      </c>
      <c r="L37">
        <v>151.65948867797852</v>
      </c>
      <c r="M37">
        <v>0.139828160405159</v>
      </c>
      <c r="N37">
        <v>121.43282890319824</v>
      </c>
      <c r="O37">
        <v>0.139828160405159</v>
      </c>
      <c r="P37">
        <v>130.6706428527832</v>
      </c>
      <c r="Q37">
        <v>0.139828160405159</v>
      </c>
      <c r="R37">
        <v>134.13138389587402</v>
      </c>
      <c r="S37">
        <v>0.139828160405159</v>
      </c>
      <c r="T37">
        <v>137.22591400146484</v>
      </c>
      <c r="U37">
        <v>0.139828160405159</v>
      </c>
      <c r="V37">
        <v>141.86768531799316</v>
      </c>
      <c r="Y37" s="17"/>
      <c r="Z37" s="17"/>
      <c r="AA37" s="17"/>
      <c r="AB37" s="17"/>
      <c r="AC37" s="7"/>
      <c r="AD37" s="17"/>
      <c r="AE37" s="7"/>
      <c r="AF37" s="17"/>
      <c r="AG37" s="17"/>
      <c r="AH37" s="7"/>
    </row>
    <row r="38" spans="2:34" x14ac:dyDescent="0.3">
      <c r="B38" s="35">
        <v>45505</v>
      </c>
      <c r="C38">
        <v>321.75030517578125</v>
      </c>
      <c r="D38">
        <v>-0.27774334171659271</v>
      </c>
      <c r="E38">
        <v>1.2007331848144531</v>
      </c>
      <c r="F38">
        <v>4611.1081632043743</v>
      </c>
      <c r="G38">
        <v>4611.0539860098988</v>
      </c>
      <c r="H38">
        <v>-22.352424303498296</v>
      </c>
      <c r="I38">
        <v>-2.2129751202585079E-5</v>
      </c>
      <c r="J38">
        <v>132.7946662902832</v>
      </c>
      <c r="K38">
        <v>0.14981065690517426</v>
      </c>
      <c r="L38">
        <v>147.44782447814941</v>
      </c>
      <c r="M38">
        <v>0.14981065690517426</v>
      </c>
      <c r="N38">
        <v>120.87435722351074</v>
      </c>
      <c r="O38">
        <v>0.14981065690517426</v>
      </c>
      <c r="P38">
        <v>129.7276496887207</v>
      </c>
      <c r="Q38">
        <v>0.14981065690517426</v>
      </c>
      <c r="R38">
        <v>133.26163291931152</v>
      </c>
      <c r="S38">
        <v>0.14981065690517426</v>
      </c>
      <c r="T38">
        <v>136.02657318115234</v>
      </c>
      <c r="U38">
        <v>0.14981065690517426</v>
      </c>
      <c r="V38">
        <v>141.15357398986816</v>
      </c>
      <c r="Y38" s="17"/>
      <c r="Z38" s="17"/>
      <c r="AA38" s="17"/>
      <c r="AB38" s="17"/>
      <c r="AC38" s="7"/>
      <c r="AD38" s="17"/>
      <c r="AE38" s="7"/>
      <c r="AF38" s="17"/>
      <c r="AG38" s="17"/>
      <c r="AH38" s="7"/>
    </row>
    <row r="39" spans="2:34" x14ac:dyDescent="0.3">
      <c r="B39" s="35">
        <v>45505</v>
      </c>
      <c r="C39">
        <v>230.043701171875</v>
      </c>
      <c r="D39">
        <v>-1.4442820016596021</v>
      </c>
      <c r="E39">
        <v>1.1741828918457031</v>
      </c>
      <c r="F39">
        <v>4597.5199906529397</v>
      </c>
      <c r="G39">
        <v>4596.0593971395683</v>
      </c>
      <c r="H39">
        <v>-115.87960311665516</v>
      </c>
      <c r="I39">
        <v>-5.9703911686277452E-6</v>
      </c>
      <c r="J39">
        <v>131.8516731262207</v>
      </c>
      <c r="K39">
        <v>0.15979275107383728</v>
      </c>
      <c r="L39">
        <v>145.34211158752441</v>
      </c>
      <c r="M39">
        <v>0.15979275107383728</v>
      </c>
      <c r="N39">
        <v>119.81229782104492</v>
      </c>
      <c r="O39">
        <v>0.15979275107383728</v>
      </c>
      <c r="P39">
        <v>128.95855903625488</v>
      </c>
      <c r="Q39">
        <v>0.15979275107383728</v>
      </c>
      <c r="R39">
        <v>132.2636604309082</v>
      </c>
      <c r="S39">
        <v>0.15979275107383728</v>
      </c>
      <c r="T39">
        <v>134.68985557556152</v>
      </c>
      <c r="U39">
        <v>0.15979275107383728</v>
      </c>
      <c r="V39">
        <v>140.54017066955566</v>
      </c>
      <c r="Y39" s="17"/>
      <c r="Z39" s="17"/>
      <c r="AA39" s="17"/>
      <c r="AB39" s="17"/>
      <c r="AC39" s="7"/>
      <c r="AD39" s="17"/>
      <c r="AE39" s="7"/>
      <c r="AF39" s="17"/>
      <c r="AG39" s="17"/>
      <c r="AH39" s="7"/>
    </row>
    <row r="40" spans="2:34" x14ac:dyDescent="0.3">
      <c r="B40" s="35">
        <v>45505</v>
      </c>
      <c r="C40">
        <v>164.61921691894531</v>
      </c>
      <c r="D40">
        <v>-40.832733902533697</v>
      </c>
      <c r="E40">
        <v>1.1512923240661621</v>
      </c>
      <c r="F40">
        <v>6779.8888029612053</v>
      </c>
      <c r="G40">
        <v>5129.8104735554116</v>
      </c>
      <c r="H40">
        <v>-4433.0504944022396</v>
      </c>
      <c r="I40">
        <v>-2.1809058732248532E-7</v>
      </c>
      <c r="J40">
        <v>132.4559211730957</v>
      </c>
      <c r="K40">
        <v>0.1697748601436615</v>
      </c>
      <c r="L40">
        <v>135.54596900939941</v>
      </c>
      <c r="M40">
        <v>0.1697748601436615</v>
      </c>
      <c r="N40">
        <v>118.84183883666992</v>
      </c>
      <c r="O40">
        <v>0.1697748601436615</v>
      </c>
      <c r="P40">
        <v>128.21698188781738</v>
      </c>
      <c r="Q40">
        <v>0.1697748601436615</v>
      </c>
      <c r="R40">
        <v>130.8995246887207</v>
      </c>
      <c r="S40">
        <v>0.1697748601436615</v>
      </c>
      <c r="T40">
        <v>133.22501182556152</v>
      </c>
      <c r="U40">
        <v>0.1697748601436615</v>
      </c>
      <c r="V40">
        <v>139.45069313049316</v>
      </c>
      <c r="Y40" s="17"/>
      <c r="Z40" s="17"/>
      <c r="AA40" s="17"/>
      <c r="AB40" s="17"/>
      <c r="AC40" s="7"/>
      <c r="AD40" s="17"/>
      <c r="AE40" s="7"/>
      <c r="AF40" s="17"/>
      <c r="AG40" s="17"/>
      <c r="AH40" s="7"/>
    </row>
    <row r="41" spans="2:34" x14ac:dyDescent="0.3">
      <c r="B41" s="35">
        <v>45505</v>
      </c>
      <c r="C41">
        <v>117.70071411132813</v>
      </c>
      <c r="D41">
        <v>-34.916617384320034</v>
      </c>
      <c r="E41">
        <v>1.1329817771911621</v>
      </c>
      <c r="F41">
        <v>5886.6217915408051</v>
      </c>
      <c r="G41">
        <v>4826.9468854674069</v>
      </c>
      <c r="H41">
        <v>-3369.4064583424151</v>
      </c>
      <c r="I41">
        <v>-4.0131706728542432E-7</v>
      </c>
      <c r="J41">
        <v>130.3502082824707</v>
      </c>
      <c r="K41">
        <v>0.17975735664367676</v>
      </c>
      <c r="L41">
        <v>132.98249244689941</v>
      </c>
      <c r="M41">
        <v>0.17975735664367676</v>
      </c>
      <c r="N41">
        <v>117.35868453979492</v>
      </c>
      <c r="O41">
        <v>0.17975735664367676</v>
      </c>
      <c r="P41">
        <v>127.20990180969238</v>
      </c>
      <c r="Q41">
        <v>0.17975735664367676</v>
      </c>
      <c r="R41">
        <v>129.56280708312988</v>
      </c>
      <c r="S41">
        <v>0.17975735664367676</v>
      </c>
      <c r="T41">
        <v>131.1100959777832</v>
      </c>
      <c r="U41">
        <v>0.17975735664367676</v>
      </c>
      <c r="V41">
        <v>139.17603492736816</v>
      </c>
      <c r="Y41" s="17"/>
      <c r="Z41" s="17"/>
      <c r="AA41" s="17"/>
      <c r="AB41" s="17"/>
      <c r="AC41" s="7"/>
      <c r="AD41" s="17"/>
      <c r="AE41" s="7"/>
      <c r="AF41" s="17"/>
      <c r="AG41" s="17"/>
      <c r="AH41" s="7"/>
    </row>
    <row r="42" spans="2:34" x14ac:dyDescent="0.3">
      <c r="B42" s="35">
        <v>45505</v>
      </c>
      <c r="C42">
        <v>84.042442321777344</v>
      </c>
      <c r="D42">
        <v>-29.237567531856413</v>
      </c>
      <c r="E42">
        <v>1.1137557029724121</v>
      </c>
      <c r="F42">
        <v>5290.8082312913093</v>
      </c>
      <c r="G42">
        <v>4616.7699036839058</v>
      </c>
      <c r="H42">
        <v>-2584.1995659659046</v>
      </c>
      <c r="I42">
        <v>-7.3281680100358005E-7</v>
      </c>
      <c r="J42">
        <v>127.50287055969238</v>
      </c>
      <c r="K42">
        <v>0.18973945081233978</v>
      </c>
      <c r="L42">
        <v>129.77790832519531</v>
      </c>
      <c r="M42">
        <v>0.18973945081233978</v>
      </c>
      <c r="N42">
        <v>115.5825138092041</v>
      </c>
      <c r="O42">
        <v>0.18973945081233978</v>
      </c>
      <c r="P42">
        <v>126.12953186035156</v>
      </c>
      <c r="Q42">
        <v>0.18973945081233978</v>
      </c>
      <c r="R42">
        <v>127.95147895812988</v>
      </c>
      <c r="S42">
        <v>0.18973945081233978</v>
      </c>
      <c r="T42">
        <v>128.83038520812988</v>
      </c>
      <c r="U42">
        <v>0.18973945081233978</v>
      </c>
      <c r="V42">
        <v>137.61043548583984</v>
      </c>
      <c r="Y42" s="17"/>
      <c r="Z42" s="17"/>
      <c r="AA42" s="17"/>
      <c r="AB42" s="17"/>
      <c r="AC42" s="7"/>
      <c r="AD42" s="17"/>
      <c r="AE42" s="7"/>
      <c r="AF42" s="17"/>
      <c r="AG42" s="17"/>
      <c r="AH42" s="7"/>
    </row>
    <row r="43" spans="2:34" x14ac:dyDescent="0.3">
      <c r="B43" s="35">
        <v>45505</v>
      </c>
      <c r="C43">
        <v>59.955184936523438</v>
      </c>
      <c r="D43">
        <v>-24.271867353458596</v>
      </c>
      <c r="E43">
        <v>1.1009383201599121</v>
      </c>
      <c r="F43">
        <v>4870.6328415047083</v>
      </c>
      <c r="G43">
        <v>4440.0943391948304</v>
      </c>
      <c r="H43">
        <v>-2002.1554724332109</v>
      </c>
      <c r="I43">
        <v>-1.3258536428157773E-6</v>
      </c>
      <c r="J43">
        <v>126.07460021972656</v>
      </c>
      <c r="K43">
        <v>0.19972194731235504</v>
      </c>
      <c r="L43">
        <v>128.77082824707031</v>
      </c>
      <c r="M43">
        <v>0.19972194731235504</v>
      </c>
      <c r="N43">
        <v>114.06269073486328</v>
      </c>
      <c r="O43">
        <v>0.19972194731235504</v>
      </c>
      <c r="P43">
        <v>124.89356994628906</v>
      </c>
      <c r="Q43">
        <v>0.19972194731235504</v>
      </c>
      <c r="R43">
        <v>125.97389221191406</v>
      </c>
      <c r="S43">
        <v>0.19972194731235504</v>
      </c>
      <c r="T43">
        <v>127.28314399719238</v>
      </c>
      <c r="U43">
        <v>0.19972194731235504</v>
      </c>
      <c r="V43">
        <v>135.98079681396484</v>
      </c>
      <c r="Y43" s="17"/>
      <c r="Z43" s="17"/>
      <c r="AA43" s="17"/>
      <c r="AB43" s="17"/>
      <c r="AC43" s="7"/>
      <c r="AD43" s="17"/>
      <c r="AE43" s="7"/>
      <c r="AF43" s="17"/>
      <c r="AG43" s="17"/>
      <c r="AH43" s="7"/>
    </row>
    <row r="44" spans="2:34" x14ac:dyDescent="0.3">
      <c r="B44" s="35">
        <v>45505</v>
      </c>
      <c r="C44">
        <v>42.691257476806641</v>
      </c>
      <c r="D44">
        <v>-19.975974704700494</v>
      </c>
      <c r="E44">
        <v>1.0936141014099121</v>
      </c>
      <c r="F44">
        <v>4521.8634618250899</v>
      </c>
      <c r="G44">
        <v>4249.8098615357867</v>
      </c>
      <c r="H44">
        <v>-1544.7864927497162</v>
      </c>
      <c r="I44">
        <v>-2.4133078247714808E-6</v>
      </c>
      <c r="J44">
        <v>122.31173515319824</v>
      </c>
      <c r="K44">
        <v>0.20970404148101807</v>
      </c>
      <c r="L44">
        <v>127.21443176269531</v>
      </c>
      <c r="M44">
        <v>0.20970404148101807</v>
      </c>
      <c r="N44">
        <v>112.33234405517578</v>
      </c>
      <c r="O44">
        <v>0.20970404148101807</v>
      </c>
      <c r="P44">
        <v>123.67591857910156</v>
      </c>
      <c r="Q44">
        <v>0.20970404148101807</v>
      </c>
      <c r="R44">
        <v>124.31678771972656</v>
      </c>
      <c r="S44">
        <v>0.20970404148101807</v>
      </c>
      <c r="T44">
        <v>125.27809143066406</v>
      </c>
      <c r="U44">
        <v>0.20970404148101807</v>
      </c>
      <c r="V44">
        <v>134.67154502868652</v>
      </c>
      <c r="Y44" s="17"/>
      <c r="Z44" s="17"/>
      <c r="AA44" s="17"/>
      <c r="AB44" s="17"/>
      <c r="AC44" s="7"/>
      <c r="AD44" s="17"/>
      <c r="AE44" s="7"/>
      <c r="AF44" s="17"/>
      <c r="AG44" s="17"/>
      <c r="AH44" s="7"/>
    </row>
    <row r="45" spans="2:34" x14ac:dyDescent="0.3">
      <c r="B45" s="35">
        <v>45505</v>
      </c>
      <c r="C45">
        <v>30.517578125</v>
      </c>
      <c r="D45">
        <v>-16.048374487852815</v>
      </c>
      <c r="E45">
        <v>1.0844588279724121</v>
      </c>
      <c r="F45">
        <v>4253.9651987423276</v>
      </c>
      <c r="G45">
        <v>4088.1823655921849</v>
      </c>
      <c r="H45">
        <v>-1176.0037660534667</v>
      </c>
      <c r="I45">
        <v>-4.4346704711132019E-6</v>
      </c>
      <c r="J45">
        <v>122.20187187194824</v>
      </c>
      <c r="K45">
        <v>0.21968615055084229</v>
      </c>
      <c r="L45">
        <v>125.20027160644531</v>
      </c>
      <c r="M45">
        <v>0.21968615055084229</v>
      </c>
      <c r="N45">
        <v>109.94277000427246</v>
      </c>
      <c r="O45">
        <v>0.21968615055084229</v>
      </c>
      <c r="P45">
        <v>122.69625663757324</v>
      </c>
      <c r="Q45">
        <v>0.21968615055084229</v>
      </c>
      <c r="R45">
        <v>122.49484062194824</v>
      </c>
      <c r="S45">
        <v>0.21968615055084229</v>
      </c>
      <c r="T45">
        <v>123.13570976257324</v>
      </c>
      <c r="U45">
        <v>0.21968615055084229</v>
      </c>
      <c r="V45">
        <v>133.06021690368652</v>
      </c>
      <c r="Y45" s="17"/>
      <c r="Z45" s="17"/>
      <c r="AA45" s="17"/>
      <c r="AB45" s="17"/>
      <c r="AC45" s="7"/>
      <c r="AD45" s="17"/>
      <c r="AE45" s="7"/>
      <c r="AF45" s="17"/>
      <c r="AG45" s="17"/>
      <c r="AH45" s="7"/>
    </row>
    <row r="46" spans="2:34" x14ac:dyDescent="0.3">
      <c r="B46" s="35">
        <v>45505</v>
      </c>
      <c r="C46">
        <v>21.822626113891602</v>
      </c>
      <c r="D46">
        <v>-12.011225733197101</v>
      </c>
      <c r="E46">
        <v>1.0753035545349121</v>
      </c>
      <c r="F46">
        <v>4048.610946892657</v>
      </c>
      <c r="G46">
        <v>3959.9740865898557</v>
      </c>
      <c r="H46">
        <v>-842.52942550150522</v>
      </c>
      <c r="I46">
        <v>-8.6562151452684218E-6</v>
      </c>
      <c r="J46">
        <v>122.96175956726074</v>
      </c>
      <c r="K46">
        <v>0.22966864705085754</v>
      </c>
      <c r="L46">
        <v>123.09455871582031</v>
      </c>
      <c r="M46">
        <v>0.22966864705085754</v>
      </c>
      <c r="N46">
        <v>106.72922134399414</v>
      </c>
      <c r="O46">
        <v>0.22966864705085754</v>
      </c>
      <c r="P46">
        <v>121.27718925476074</v>
      </c>
      <c r="Q46">
        <v>0.22966864705085754</v>
      </c>
      <c r="R46">
        <v>120.14188766479492</v>
      </c>
      <c r="S46">
        <v>0.22966864705085754</v>
      </c>
      <c r="T46">
        <v>120.77364921569824</v>
      </c>
      <c r="U46">
        <v>0.22966864705085754</v>
      </c>
      <c r="V46">
        <v>131.8516731262207</v>
      </c>
      <c r="Y46" s="17"/>
      <c r="Z46" s="17"/>
      <c r="AA46" s="17"/>
      <c r="AB46" s="17"/>
      <c r="AC46" s="7"/>
      <c r="AD46" s="17"/>
      <c r="AE46" s="7"/>
      <c r="AF46" s="17"/>
      <c r="AG46" s="17"/>
      <c r="AH46" s="7"/>
    </row>
    <row r="47" spans="2:34" x14ac:dyDescent="0.3">
      <c r="B47" s="35">
        <v>45505</v>
      </c>
      <c r="C47">
        <v>15.562748908996582</v>
      </c>
      <c r="D47">
        <v>-7.8861297725368393</v>
      </c>
      <c r="E47">
        <v>1.0707259178161621</v>
      </c>
      <c r="F47">
        <v>3918.2865766798404</v>
      </c>
      <c r="G47">
        <v>3881.2301922563679</v>
      </c>
      <c r="H47">
        <v>-537.60756291836219</v>
      </c>
      <c r="I47">
        <v>-1.9022537611295405E-5</v>
      </c>
      <c r="J47">
        <v>120.90182304382324</v>
      </c>
      <c r="K47">
        <v>0.23965074121952057</v>
      </c>
      <c r="L47">
        <v>123.91853332519531</v>
      </c>
      <c r="M47">
        <v>0.23965074121952057</v>
      </c>
      <c r="N47">
        <v>101.62053108215332</v>
      </c>
      <c r="O47">
        <v>0.23965074121952057</v>
      </c>
      <c r="P47">
        <v>119.22636032104492</v>
      </c>
      <c r="Q47">
        <v>0.23965074121952057</v>
      </c>
      <c r="R47">
        <v>116.2600040435791</v>
      </c>
      <c r="S47">
        <v>0.23965074121952057</v>
      </c>
      <c r="T47">
        <v>117.83475875854492</v>
      </c>
      <c r="U47">
        <v>0.23965074121952057</v>
      </c>
      <c r="V47">
        <v>130.0023078918457</v>
      </c>
      <c r="Y47" s="17"/>
      <c r="Z47" s="17"/>
      <c r="AA47" s="17"/>
      <c r="AB47" s="17"/>
      <c r="AC47" s="7"/>
      <c r="AD47" s="17"/>
      <c r="AE47" s="7"/>
      <c r="AF47" s="17"/>
      <c r="AG47" s="17"/>
      <c r="AH47" s="7"/>
    </row>
    <row r="48" spans="2:34" x14ac:dyDescent="0.3">
      <c r="B48" s="35">
        <v>45505</v>
      </c>
      <c r="C48">
        <v>11.113086700439453</v>
      </c>
      <c r="D48">
        <v>-3.8257267984065857</v>
      </c>
      <c r="E48">
        <v>1.0725569725036621</v>
      </c>
      <c r="F48">
        <v>3858.8106064639092</v>
      </c>
      <c r="G48">
        <v>3850.2116698606192</v>
      </c>
      <c r="H48">
        <v>-257.46726748746926</v>
      </c>
      <c r="I48">
        <v>-5.562415226543482E-5</v>
      </c>
      <c r="J48">
        <v>118.81437301635742</v>
      </c>
      <c r="K48">
        <v>0.24963323771953583</v>
      </c>
      <c r="L48">
        <v>126.20735168457031</v>
      </c>
      <c r="M48">
        <v>0.24963323771953583</v>
      </c>
      <c r="N48">
        <v>96.67658805847168</v>
      </c>
      <c r="O48">
        <v>0.24963323771953583</v>
      </c>
      <c r="P48">
        <v>115.9487247467041</v>
      </c>
      <c r="Q48">
        <v>0.24963323771953583</v>
      </c>
      <c r="R48">
        <v>109.64980125427246</v>
      </c>
      <c r="S48">
        <v>0.24963323771953583</v>
      </c>
      <c r="T48">
        <v>113.24787139892578</v>
      </c>
      <c r="U48">
        <v>0.24963323771953583</v>
      </c>
      <c r="V48">
        <v>127.38385200500488</v>
      </c>
      <c r="Y48" s="17"/>
      <c r="Z48" s="17"/>
      <c r="AA48" s="17"/>
      <c r="AB48" s="17"/>
      <c r="AC48" s="7"/>
      <c r="AD48" s="17"/>
      <c r="AE48" s="7"/>
      <c r="AF48" s="17"/>
      <c r="AG48" s="17"/>
      <c r="AH48" s="7"/>
    </row>
    <row r="49" spans="2:34" x14ac:dyDescent="0.3">
      <c r="B49" s="35">
        <v>45505</v>
      </c>
      <c r="C49">
        <v>7.9395327568054199</v>
      </c>
      <c r="D49">
        <v>1.4734699925416164E-2</v>
      </c>
      <c r="E49">
        <v>1.0652327537536621</v>
      </c>
      <c r="F49">
        <v>3877.858254942962</v>
      </c>
      <c r="G49">
        <v>3877.8581267101226</v>
      </c>
      <c r="H49">
        <v>0.99726502712144494</v>
      </c>
      <c r="I49">
        <v>2.0100858096971552E-2</v>
      </c>
      <c r="J49">
        <v>115.5001163482666</v>
      </c>
      <c r="K49">
        <v>0.25961533188819885</v>
      </c>
      <c r="L49">
        <v>118.05915832519531</v>
      </c>
      <c r="M49">
        <v>0.25961533188819885</v>
      </c>
      <c r="N49">
        <v>94.85466480255127</v>
      </c>
      <c r="O49">
        <v>0.25961533188819885</v>
      </c>
      <c r="P49">
        <v>110.44631004333496</v>
      </c>
      <c r="Q49">
        <v>0.25961533188819885</v>
      </c>
      <c r="R49">
        <v>103.22270393371582</v>
      </c>
      <c r="S49">
        <v>0.25961533188819885</v>
      </c>
      <c r="T49">
        <v>106.61020278930664</v>
      </c>
      <c r="U49">
        <v>0.25961533188819885</v>
      </c>
      <c r="V49">
        <v>124.46327209472656</v>
      </c>
      <c r="Y49" s="17"/>
      <c r="Z49" s="17"/>
      <c r="AA49" s="17"/>
      <c r="AB49" s="17"/>
      <c r="AC49" s="7"/>
      <c r="AD49" s="17"/>
      <c r="AE49" s="7"/>
      <c r="AF49" s="17"/>
      <c r="AG49" s="17"/>
      <c r="AH49" s="7"/>
    </row>
    <row r="50" spans="2:34" x14ac:dyDescent="0.3">
      <c r="B50" s="35">
        <v>45505</v>
      </c>
      <c r="C50">
        <v>5.6694483757019043</v>
      </c>
      <c r="D50">
        <v>3.4634878071609392</v>
      </c>
      <c r="E50">
        <v>1.0634016990661621</v>
      </c>
      <c r="F50">
        <v>3959.5213251327505</v>
      </c>
      <c r="G50">
        <v>3952.2892571288171</v>
      </c>
      <c r="H50">
        <v>239.20441502019861</v>
      </c>
      <c r="I50">
        <v>1.1735730704149892E-4</v>
      </c>
      <c r="J50">
        <v>110.43715476989746</v>
      </c>
      <c r="K50">
        <v>0.26959744095802307</v>
      </c>
      <c r="L50">
        <v>107.71346092224121</v>
      </c>
      <c r="M50">
        <v>0.26959744095802307</v>
      </c>
      <c r="N50">
        <v>94.79057788848877</v>
      </c>
      <c r="O50">
        <v>0.26959744095802307</v>
      </c>
      <c r="P50">
        <v>103.64384651184082</v>
      </c>
      <c r="Q50">
        <v>0.26959744095802307</v>
      </c>
      <c r="R50">
        <v>100.823974609375</v>
      </c>
      <c r="S50">
        <v>0.26959744095802307</v>
      </c>
      <c r="T50">
        <v>102.13322639465332</v>
      </c>
      <c r="U50">
        <v>0.26959744095802307</v>
      </c>
      <c r="V50">
        <v>118.61295700073242</v>
      </c>
      <c r="Y50" s="17"/>
      <c r="Z50" s="17"/>
      <c r="AA50" s="17"/>
      <c r="AB50" s="17"/>
      <c r="AC50" s="7"/>
      <c r="AD50" s="17"/>
      <c r="AE50" s="7"/>
      <c r="AF50" s="17"/>
      <c r="AG50" s="17"/>
      <c r="AH50" s="7"/>
    </row>
    <row r="51" spans="2:34" x14ac:dyDescent="0.3">
      <c r="B51" s="35">
        <v>45505</v>
      </c>
      <c r="C51">
        <v>4.0500259399414063</v>
      </c>
      <c r="D51">
        <v>6.3790850004322142</v>
      </c>
      <c r="E51">
        <v>1.0606551170349121</v>
      </c>
      <c r="F51">
        <v>4103.8089474156741</v>
      </c>
      <c r="G51">
        <v>4078.4003911039954</v>
      </c>
      <c r="H51">
        <v>455.95847040242887</v>
      </c>
      <c r="I51">
        <v>8.6186062257251469E-5</v>
      </c>
      <c r="J51">
        <v>105.85031509399414</v>
      </c>
      <c r="K51">
        <v>0.27957993745803833</v>
      </c>
      <c r="L51">
        <v>103.77669334411621</v>
      </c>
      <c r="M51">
        <v>0.27957993745803833</v>
      </c>
      <c r="N51">
        <v>93.847560882568359</v>
      </c>
      <c r="O51">
        <v>0.27957993745803833</v>
      </c>
      <c r="P51">
        <v>100.5126953125</v>
      </c>
      <c r="Q51">
        <v>0.27957993745803833</v>
      </c>
      <c r="R51">
        <v>99.81689453125</v>
      </c>
      <c r="S51">
        <v>0.27957993745803833</v>
      </c>
      <c r="T51">
        <v>101.0894775390625</v>
      </c>
      <c r="U51">
        <v>0.27957993745803833</v>
      </c>
      <c r="V51">
        <v>110.27235984802246</v>
      </c>
      <c r="Y51" s="17"/>
      <c r="Z51" s="17"/>
      <c r="AA51" s="17"/>
      <c r="AB51" s="17"/>
      <c r="AC51" s="7"/>
      <c r="AD51" s="17"/>
      <c r="AE51" s="7"/>
      <c r="AF51" s="17"/>
      <c r="AG51" s="17"/>
      <c r="AH51" s="7"/>
    </row>
    <row r="52" spans="2:34" x14ac:dyDescent="0.3">
      <c r="B52" s="35">
        <v>45505</v>
      </c>
      <c r="C52">
        <v>2.8935184478759766</v>
      </c>
      <c r="D52">
        <v>8.8336629527752439</v>
      </c>
      <c r="E52">
        <v>1.0606551170349121</v>
      </c>
      <c r="F52">
        <v>4299.0455393312159</v>
      </c>
      <c r="G52">
        <v>4248.0516678657987</v>
      </c>
      <c r="H52">
        <v>660.18904594534933</v>
      </c>
      <c r="I52">
        <v>8.331545337391458E-5</v>
      </c>
      <c r="J52">
        <v>103.92765998840332</v>
      </c>
      <c r="K52">
        <v>0.28956204652786255</v>
      </c>
      <c r="L52">
        <v>101.12142562866211</v>
      </c>
      <c r="M52">
        <v>0.28956204652786255</v>
      </c>
      <c r="N52">
        <v>92.217898368835449</v>
      </c>
      <c r="O52">
        <v>0.28956204652786255</v>
      </c>
      <c r="P52">
        <v>99.542236328125</v>
      </c>
      <c r="Q52">
        <v>0.28956204652786255</v>
      </c>
      <c r="R52">
        <v>99.05698299407959</v>
      </c>
      <c r="S52">
        <v>0.28956204652786255</v>
      </c>
      <c r="T52">
        <v>99.505615234375</v>
      </c>
      <c r="U52">
        <v>0.28956204652786255</v>
      </c>
      <c r="V52">
        <v>103.96428108215332</v>
      </c>
      <c r="Y52" s="17"/>
      <c r="Z52" s="17"/>
      <c r="AA52" s="17"/>
      <c r="AB52" s="17"/>
      <c r="AC52" s="7"/>
      <c r="AD52" s="17"/>
      <c r="AE52" s="7"/>
      <c r="AF52" s="17"/>
      <c r="AG52" s="17"/>
      <c r="AH52" s="7"/>
    </row>
    <row r="53" spans="2:34" x14ac:dyDescent="0.3">
      <c r="B53" s="35">
        <v>45505</v>
      </c>
      <c r="C53">
        <v>2.0662522315979004</v>
      </c>
      <c r="D53">
        <v>10.696273683611402</v>
      </c>
      <c r="E53">
        <v>1.0569930076599121</v>
      </c>
      <c r="F53">
        <v>4530.1418048870373</v>
      </c>
      <c r="G53">
        <v>4451.4300001628671</v>
      </c>
      <c r="H53">
        <v>840.80659252601095</v>
      </c>
      <c r="I53">
        <v>9.1609536916492708E-5</v>
      </c>
      <c r="J53">
        <v>103.26848030090332</v>
      </c>
      <c r="K53">
        <v>0.29954412579536438</v>
      </c>
      <c r="L53">
        <v>101.21297836303711</v>
      </c>
      <c r="M53">
        <v>0.29954412579536438</v>
      </c>
      <c r="N53">
        <v>91.302347183227539</v>
      </c>
      <c r="O53">
        <v>0.29954412579536438</v>
      </c>
      <c r="P53">
        <v>97.94919490814209</v>
      </c>
      <c r="Q53">
        <v>0.29954412579536438</v>
      </c>
      <c r="R53">
        <v>96.27375602722168</v>
      </c>
      <c r="S53">
        <v>0.29954412579536438</v>
      </c>
      <c r="T53">
        <v>97.17097282409668</v>
      </c>
      <c r="U53">
        <v>0.29954412579536438</v>
      </c>
      <c r="V53">
        <v>101.116943359375</v>
      </c>
      <c r="Y53" s="17"/>
      <c r="Z53" s="17"/>
      <c r="AA53" s="17"/>
      <c r="AB53" s="17"/>
      <c r="AC53" s="7"/>
      <c r="AD53" s="17"/>
      <c r="AE53" s="7"/>
      <c r="AF53" s="17"/>
      <c r="AG53" s="17"/>
      <c r="AH53" s="7"/>
    </row>
    <row r="54" spans="2:34" x14ac:dyDescent="0.3">
      <c r="B54" s="35">
        <v>45505</v>
      </c>
      <c r="C54">
        <v>1.476006031036377</v>
      </c>
      <c r="D54">
        <v>12.108882722501125</v>
      </c>
      <c r="E54">
        <v>1.0542464256286621</v>
      </c>
      <c r="F54">
        <v>4812.6453490785989</v>
      </c>
      <c r="G54">
        <v>4705.5674901301927</v>
      </c>
      <c r="H54">
        <v>1009.5493310570338</v>
      </c>
      <c r="I54">
        <v>1.068081651090635E-4</v>
      </c>
      <c r="J54">
        <v>103.39665412902832</v>
      </c>
      <c r="K54">
        <v>0.30952662229537964</v>
      </c>
      <c r="L54">
        <v>99.290370941162109</v>
      </c>
      <c r="M54">
        <v>0.30952662229537964</v>
      </c>
      <c r="N54">
        <v>90.679788589477539</v>
      </c>
      <c r="O54">
        <v>0.30952662229537964</v>
      </c>
      <c r="P54">
        <v>96.06316089630127</v>
      </c>
      <c r="Q54">
        <v>0.30952662229537964</v>
      </c>
      <c r="R54">
        <v>95.82512378692627</v>
      </c>
      <c r="S54">
        <v>0.30952662229537964</v>
      </c>
      <c r="T54">
        <v>95.91667652130127</v>
      </c>
      <c r="U54">
        <v>0.30952662229537964</v>
      </c>
      <c r="V54">
        <v>99.7894287109375</v>
      </c>
      <c r="Y54" s="17"/>
      <c r="Z54" s="17"/>
      <c r="AA54" s="17"/>
      <c r="AB54" s="17"/>
      <c r="AC54" s="7"/>
      <c r="AD54" s="17"/>
      <c r="AE54" s="7"/>
      <c r="AF54" s="17"/>
      <c r="AG54" s="17"/>
      <c r="AH54" s="7"/>
    </row>
    <row r="55" spans="2:34" x14ac:dyDescent="0.3">
      <c r="B55" s="35">
        <v>45505</v>
      </c>
      <c r="C55">
        <v>1.0541762113571167</v>
      </c>
      <c r="D55">
        <v>13.29411143156158</v>
      </c>
      <c r="E55">
        <v>1.0505843162536621</v>
      </c>
      <c r="F55">
        <v>5123.3998172028496</v>
      </c>
      <c r="G55">
        <v>4986.105566845079</v>
      </c>
      <c r="H55">
        <v>1178.1243411417606</v>
      </c>
      <c r="I55">
        <v>1.2814916802154848E-4</v>
      </c>
      <c r="J55">
        <v>100.0732421875</v>
      </c>
      <c r="K55">
        <v>0.31950873136520386</v>
      </c>
      <c r="L55">
        <v>99.015712738037109</v>
      </c>
      <c r="M55">
        <v>0.31950873136520386</v>
      </c>
      <c r="N55">
        <v>91.329813003540039</v>
      </c>
      <c r="O55">
        <v>0.31950873136520386</v>
      </c>
      <c r="P55">
        <v>95.69694995880127</v>
      </c>
      <c r="Q55">
        <v>0.31950873136520386</v>
      </c>
      <c r="R55">
        <v>96.04485034942627</v>
      </c>
      <c r="S55">
        <v>0.31950873136520386</v>
      </c>
      <c r="T55">
        <v>94.62578296661377</v>
      </c>
      <c r="U55">
        <v>0.31950873136520386</v>
      </c>
      <c r="V55">
        <v>98.48935604095459</v>
      </c>
      <c r="Y55" s="17"/>
      <c r="Z55" s="17"/>
      <c r="AA55" s="17"/>
      <c r="AB55" s="17"/>
      <c r="AC55" s="7"/>
      <c r="AD55" s="17"/>
      <c r="AE55" s="7"/>
      <c r="AF55" s="17"/>
      <c r="AG55" s="17"/>
      <c r="AH55" s="7"/>
    </row>
    <row r="56" spans="2:34" x14ac:dyDescent="0.3">
      <c r="B56" s="35">
        <v>45505</v>
      </c>
      <c r="C56">
        <v>0.75301206111907959</v>
      </c>
      <c r="D56">
        <v>14.138531683787674</v>
      </c>
      <c r="E56">
        <v>1.0414290428161621</v>
      </c>
      <c r="F56">
        <v>5512.2479648863391</v>
      </c>
      <c r="G56">
        <v>5345.2707495852073</v>
      </c>
      <c r="H56">
        <v>1346.4613771001314</v>
      </c>
      <c r="I56">
        <v>1.5697276163467903E-4</v>
      </c>
      <c r="J56">
        <v>98.91049861907959</v>
      </c>
      <c r="K56">
        <v>0.32949122786521912</v>
      </c>
      <c r="L56">
        <v>99.565029144287109</v>
      </c>
      <c r="M56">
        <v>0.32949122786521912</v>
      </c>
      <c r="N56">
        <v>92.318606376647949</v>
      </c>
      <c r="O56">
        <v>0.32949122786521912</v>
      </c>
      <c r="P56">
        <v>95.97160816192627</v>
      </c>
      <c r="Q56">
        <v>0.32949122786521912</v>
      </c>
      <c r="R56">
        <v>96.93293571472168</v>
      </c>
      <c r="S56">
        <v>0.32949122786521912</v>
      </c>
      <c r="T56">
        <v>95.14763355255127</v>
      </c>
      <c r="U56">
        <v>0.32949122786521912</v>
      </c>
      <c r="V56">
        <v>98.36118221282959</v>
      </c>
      <c r="Y56" s="17"/>
      <c r="Z56" s="17"/>
      <c r="AA56" s="17"/>
      <c r="AB56" s="17"/>
      <c r="AC56" s="7"/>
      <c r="AD56" s="17"/>
      <c r="AE56" s="7"/>
      <c r="AF56" s="17"/>
      <c r="AG56" s="17"/>
      <c r="AH56" s="7"/>
    </row>
    <row r="57" spans="2:34" x14ac:dyDescent="0.3">
      <c r="B57" s="35">
        <v>45505</v>
      </c>
      <c r="C57">
        <v>0.53782874345779419</v>
      </c>
      <c r="D57">
        <v>14.96905691660286</v>
      </c>
      <c r="E57">
        <v>1.0304427146911621</v>
      </c>
      <c r="F57">
        <v>5966.7976457906107</v>
      </c>
      <c r="G57">
        <v>5764.3171296701003</v>
      </c>
      <c r="H57">
        <v>1541.2080243770588</v>
      </c>
      <c r="I57">
        <v>1.9200602705463676E-4</v>
      </c>
      <c r="J57">
        <v>99.5147705078125</v>
      </c>
      <c r="K57">
        <v>0.33947333693504333</v>
      </c>
      <c r="L57">
        <v>100.40283203125</v>
      </c>
      <c r="M57">
        <v>0.33947333693504333</v>
      </c>
      <c r="N57">
        <v>93.472194671630859</v>
      </c>
      <c r="O57">
        <v>0.33947333693504333</v>
      </c>
      <c r="P57">
        <v>96.78645133972168</v>
      </c>
      <c r="Q57">
        <v>0.33947333693504333</v>
      </c>
      <c r="R57">
        <v>98.03159236907959</v>
      </c>
      <c r="S57">
        <v>0.33947333693504333</v>
      </c>
      <c r="T57">
        <v>96.40192985534668</v>
      </c>
      <c r="U57">
        <v>0.33947333693504333</v>
      </c>
      <c r="V57">
        <v>98.40695858001709</v>
      </c>
      <c r="Y57" s="17"/>
      <c r="Z57" s="17"/>
      <c r="AA57" s="17"/>
      <c r="AB57" s="17"/>
      <c r="AC57" s="7"/>
      <c r="AD57" s="17"/>
      <c r="AE57" s="7"/>
      <c r="AF57" s="17"/>
      <c r="AG57" s="17"/>
      <c r="AH57" s="7"/>
    </row>
    <row r="58" spans="2:34" x14ac:dyDescent="0.3">
      <c r="B58" s="35">
        <v>45505</v>
      </c>
      <c r="C58">
        <v>0.38417091965675354</v>
      </c>
      <c r="D58">
        <v>15.589832305640396</v>
      </c>
      <c r="E58">
        <v>1.0148763656616211</v>
      </c>
      <c r="F58">
        <v>6599.1046090765494</v>
      </c>
      <c r="G58">
        <v>6356.3253591514085</v>
      </c>
      <c r="H58">
        <v>1773.5020637552343</v>
      </c>
      <c r="I58">
        <v>2.3359521706003847E-4</v>
      </c>
      <c r="J58">
        <v>100.5767822265625</v>
      </c>
      <c r="K58">
        <v>0.34945541620254517</v>
      </c>
      <c r="L58">
        <v>101.1627197265625</v>
      </c>
      <c r="M58">
        <v>0.34945541620254517</v>
      </c>
      <c r="N58">
        <v>94.69902515411377</v>
      </c>
      <c r="O58">
        <v>0.34945541620254517</v>
      </c>
      <c r="P58">
        <v>97.92172908782959</v>
      </c>
      <c r="Q58">
        <v>0.34945541620254517</v>
      </c>
      <c r="R58">
        <v>99.07529354095459</v>
      </c>
      <c r="S58">
        <v>0.34945541620254517</v>
      </c>
      <c r="T58">
        <v>96.69489860534668</v>
      </c>
      <c r="U58">
        <v>0.34945541620254517</v>
      </c>
      <c r="V58">
        <v>98.98374080657959</v>
      </c>
      <c r="Y58" s="17"/>
      <c r="Z58" s="17"/>
      <c r="AA58" s="17"/>
      <c r="AB58" s="17"/>
      <c r="AC58" s="7"/>
      <c r="AD58" s="17"/>
      <c r="AE58" s="7"/>
      <c r="AF58" s="17"/>
      <c r="AG58" s="17"/>
      <c r="AH58" s="7"/>
    </row>
    <row r="59" spans="2:34" x14ac:dyDescent="0.3">
      <c r="B59" s="35">
        <v>45505</v>
      </c>
      <c r="C59">
        <v>0.27440202236175537</v>
      </c>
      <c r="D59">
        <v>16.622286340516961</v>
      </c>
      <c r="E59">
        <v>0.98649501800537109</v>
      </c>
      <c r="F59">
        <v>7563.4471039501077</v>
      </c>
      <c r="G59">
        <v>7247.3810701052435</v>
      </c>
      <c r="H59">
        <v>2163.6080326462661</v>
      </c>
      <c r="I59">
        <v>2.6807371856780722E-4</v>
      </c>
      <c r="J59">
        <v>101.86772346496582</v>
      </c>
      <c r="K59">
        <v>0.35943791270256042</v>
      </c>
      <c r="L59">
        <v>101.1627197265625</v>
      </c>
      <c r="M59">
        <v>0.35943791270256042</v>
      </c>
      <c r="N59">
        <v>95.98991870880127</v>
      </c>
      <c r="O59">
        <v>0.35943791270256042</v>
      </c>
      <c r="P59">
        <v>99.359130859375</v>
      </c>
      <c r="Q59">
        <v>0.35943791270256042</v>
      </c>
      <c r="R59">
        <v>100.2197265625</v>
      </c>
      <c r="S59">
        <v>0.35943791270256042</v>
      </c>
      <c r="T59">
        <v>98.31540584564209</v>
      </c>
      <c r="U59">
        <v>0.35943791270256042</v>
      </c>
      <c r="V59">
        <v>98.10483455657959</v>
      </c>
      <c r="Y59" s="17"/>
      <c r="Z59" s="17"/>
      <c r="AA59" s="17"/>
      <c r="AB59" s="17"/>
      <c r="AC59" s="7"/>
      <c r="AD59" s="17"/>
      <c r="AE59" s="7"/>
      <c r="AF59" s="17"/>
      <c r="AG59" s="17"/>
      <c r="AH59" s="7"/>
    </row>
    <row r="60" spans="2:34" x14ac:dyDescent="0.3">
      <c r="B60" s="35">
        <v>45505</v>
      </c>
      <c r="C60">
        <v>0.19600340723991394</v>
      </c>
      <c r="D60">
        <v>16.266109527592317</v>
      </c>
      <c r="E60">
        <v>0.94163417816162109</v>
      </c>
      <c r="F60">
        <v>8807.8055953310159</v>
      </c>
      <c r="G60">
        <v>8455.2391651356866</v>
      </c>
      <c r="H60">
        <v>2467.0569643808249</v>
      </c>
      <c r="I60">
        <v>3.2913747504606511E-4</v>
      </c>
      <c r="J60">
        <v>103.10368537902832</v>
      </c>
      <c r="K60">
        <v>0.36942002177238464</v>
      </c>
      <c r="L60">
        <v>102.33464241027832</v>
      </c>
      <c r="M60">
        <v>0.36942002177238464</v>
      </c>
      <c r="N60">
        <v>96.92378044128418</v>
      </c>
      <c r="O60">
        <v>0.36942002177238464</v>
      </c>
      <c r="P60">
        <v>100.62255859375</v>
      </c>
      <c r="Q60">
        <v>0.36942002177238464</v>
      </c>
      <c r="R60">
        <v>101.226806640625</v>
      </c>
      <c r="S60">
        <v>0.36942002177238464</v>
      </c>
      <c r="T60">
        <v>99.23095703125</v>
      </c>
      <c r="U60">
        <v>0.36942002177238464</v>
      </c>
      <c r="V60">
        <v>98.49851131439209</v>
      </c>
      <c r="Y60" s="17"/>
      <c r="Z60" s="17"/>
      <c r="AA60" s="17"/>
      <c r="AB60" s="17"/>
      <c r="AC60" s="7"/>
      <c r="AD60" s="17"/>
      <c r="AE60" s="7"/>
      <c r="AF60" s="17"/>
      <c r="AG60" s="17"/>
      <c r="AH60" s="7"/>
    </row>
    <row r="61" spans="2:34" x14ac:dyDescent="0.3">
      <c r="B61" s="35">
        <v>45505</v>
      </c>
      <c r="C61">
        <v>0.14000143110752106</v>
      </c>
      <c r="D61">
        <v>12.528082606429138</v>
      </c>
      <c r="E61">
        <v>0.89494228363037109</v>
      </c>
      <c r="F61">
        <v>10263.540907869776</v>
      </c>
      <c r="G61">
        <v>10019.164002122427</v>
      </c>
      <c r="H61">
        <v>2226.3478313350943</v>
      </c>
      <c r="I61">
        <v>5.106162592365776E-4</v>
      </c>
      <c r="J61">
        <v>104.09245491027832</v>
      </c>
      <c r="K61">
        <v>0.37940210103988647</v>
      </c>
      <c r="L61">
        <v>103.15861701965332</v>
      </c>
      <c r="M61">
        <v>0.37940210103988647</v>
      </c>
      <c r="N61">
        <v>97.54633903503418</v>
      </c>
      <c r="O61">
        <v>0.37940210103988647</v>
      </c>
      <c r="P61">
        <v>101.70292854309082</v>
      </c>
      <c r="Q61">
        <v>0.37940210103988647</v>
      </c>
      <c r="R61">
        <v>99.74365234375</v>
      </c>
      <c r="S61">
        <v>0.37940210103988647</v>
      </c>
      <c r="T61">
        <v>99.2401123046875</v>
      </c>
      <c r="U61">
        <v>0.37940210103988647</v>
      </c>
      <c r="V61">
        <v>99.19431209564209</v>
      </c>
      <c r="Y61" s="17"/>
      <c r="Z61" s="17"/>
      <c r="AA61" s="17"/>
      <c r="AB61" s="17"/>
      <c r="AC61" s="7"/>
      <c r="AD61" s="17"/>
      <c r="AE61" s="7"/>
      <c r="AF61" s="17"/>
      <c r="AG61" s="17"/>
      <c r="AH61" s="7"/>
    </row>
    <row r="62" spans="2:34" x14ac:dyDescent="0.3">
      <c r="B62" s="35">
        <v>45505</v>
      </c>
      <c r="C62">
        <v>0.10000128298997879</v>
      </c>
      <c r="D62">
        <v>16.097745096996871</v>
      </c>
      <c r="E62">
        <v>0.83817720413208008</v>
      </c>
      <c r="F62">
        <v>12584.76913062645</v>
      </c>
      <c r="G62">
        <v>12091.321179532935</v>
      </c>
      <c r="H62">
        <v>3489.4650312829749</v>
      </c>
      <c r="I62">
        <v>4.560954179202834E-4</v>
      </c>
      <c r="J62">
        <v>104.77914810180664</v>
      </c>
      <c r="K62">
        <v>0.38938462734222412</v>
      </c>
      <c r="L62">
        <v>103.77202033996582</v>
      </c>
      <c r="M62">
        <v>0.38938462734222412</v>
      </c>
      <c r="N62">
        <v>97.54633903503418</v>
      </c>
      <c r="O62">
        <v>0.38938462734222412</v>
      </c>
      <c r="P62">
        <v>102.59099006652832</v>
      </c>
      <c r="Q62">
        <v>0.38938462734222412</v>
      </c>
      <c r="R62">
        <v>99.4781494140625</v>
      </c>
      <c r="S62">
        <v>0.38938462734222412</v>
      </c>
      <c r="T62">
        <v>99.560546875</v>
      </c>
      <c r="U62">
        <v>0.38938462734222412</v>
      </c>
      <c r="V62">
        <v>99.8260498046875</v>
      </c>
      <c r="Y62" s="17"/>
      <c r="Z62" s="17"/>
      <c r="AA62" s="17"/>
      <c r="AB62" s="17"/>
      <c r="AC62" s="7"/>
      <c r="AD62" s="17"/>
      <c r="AE62" s="7"/>
      <c r="AF62" s="17"/>
      <c r="AG62" s="17"/>
      <c r="AH62" s="7"/>
    </row>
    <row r="63" spans="2:34" x14ac:dyDescent="0.3">
      <c r="Y63" s="17"/>
      <c r="Z63" s="17"/>
      <c r="AA63" s="17"/>
      <c r="AB63" s="17"/>
      <c r="AC63" s="7"/>
      <c r="AD63" s="17"/>
      <c r="AE63" s="7"/>
      <c r="AF63" s="17"/>
      <c r="AG63" s="17"/>
      <c r="AH63" s="7"/>
    </row>
    <row r="64" spans="2:34" x14ac:dyDescent="0.3">
      <c r="Y64" s="17"/>
      <c r="Z64" s="17"/>
      <c r="AA64" s="17"/>
      <c r="AB64" s="17"/>
      <c r="AC64" s="7"/>
      <c r="AD64" s="17"/>
      <c r="AE64" s="7"/>
      <c r="AF64" s="17"/>
      <c r="AG64" s="17"/>
      <c r="AH64" s="7"/>
    </row>
    <row r="65" spans="25:34" x14ac:dyDescent="0.3">
      <c r="Y65" s="17"/>
      <c r="Z65" s="17"/>
      <c r="AA65" s="17"/>
      <c r="AB65" s="17"/>
      <c r="AC65" s="7"/>
      <c r="AD65" s="17"/>
      <c r="AE65" s="7"/>
      <c r="AF65" s="17"/>
      <c r="AG65" s="17"/>
      <c r="AH65" s="7"/>
    </row>
    <row r="66" spans="25:34" x14ac:dyDescent="0.3">
      <c r="Y66" s="17"/>
      <c r="Z66" s="17"/>
      <c r="AA66" s="17"/>
      <c r="AB66" s="17"/>
      <c r="AC66" s="7"/>
      <c r="AD66" s="17"/>
      <c r="AE66" s="7"/>
      <c r="AF66" s="17"/>
      <c r="AG66" s="17"/>
      <c r="AH66" s="7"/>
    </row>
    <row r="67" spans="25:34" x14ac:dyDescent="0.3">
      <c r="Y67" s="17"/>
      <c r="Z67" s="17"/>
      <c r="AA67" s="17"/>
      <c r="AB67" s="17"/>
      <c r="AC67" s="7"/>
      <c r="AD67" s="17"/>
      <c r="AE67" s="7"/>
      <c r="AF67" s="17"/>
      <c r="AG67" s="17"/>
      <c r="AH67" s="7"/>
    </row>
    <row r="68" spans="25:34" x14ac:dyDescent="0.3">
      <c r="Y68" s="17"/>
      <c r="Z68" s="17"/>
      <c r="AA68" s="17"/>
      <c r="AB68" s="17"/>
      <c r="AC68" s="7"/>
      <c r="AD68" s="17"/>
      <c r="AE68" s="7"/>
      <c r="AF68" s="17"/>
      <c r="AG68" s="17"/>
      <c r="AH68" s="7"/>
    </row>
    <row r="69" spans="25:34" x14ac:dyDescent="0.3">
      <c r="Y69" s="17"/>
      <c r="Z69" s="17"/>
      <c r="AA69" s="17"/>
      <c r="AB69" s="17"/>
      <c r="AC69" s="7"/>
      <c r="AD69" s="17"/>
      <c r="AE69" s="7"/>
      <c r="AF69" s="17"/>
      <c r="AG69" s="17"/>
      <c r="AH69" s="7"/>
    </row>
    <row r="70" spans="25:34" x14ac:dyDescent="0.3">
      <c r="Y70" s="17"/>
      <c r="Z70" s="17"/>
      <c r="AA70" s="17"/>
      <c r="AB70" s="17"/>
      <c r="AC70" s="7"/>
      <c r="AD70" s="17"/>
      <c r="AE70" s="7"/>
      <c r="AF70" s="17"/>
      <c r="AG70" s="17"/>
      <c r="AH70" s="7"/>
    </row>
    <row r="71" spans="25:34" x14ac:dyDescent="0.3">
      <c r="Y71" s="17"/>
      <c r="Z71" s="17"/>
      <c r="AA71" s="17"/>
      <c r="AB71" s="17"/>
      <c r="AC71" s="7"/>
      <c r="AD71" s="17"/>
      <c r="AE71" s="7"/>
      <c r="AF71" s="17"/>
      <c r="AG71" s="17"/>
      <c r="AH71" s="7"/>
    </row>
    <row r="72" spans="25:34" x14ac:dyDescent="0.3">
      <c r="Y72" s="17"/>
      <c r="Z72" s="17"/>
      <c r="AA72" s="17"/>
      <c r="AB72" s="17"/>
      <c r="AC72" s="7"/>
      <c r="AD72" s="17"/>
      <c r="AE72" s="7"/>
      <c r="AF72" s="17"/>
      <c r="AG72" s="17"/>
      <c r="AH72" s="7"/>
    </row>
    <row r="73" spans="25:34" x14ac:dyDescent="0.3">
      <c r="Y73" s="17"/>
      <c r="Z73" s="17"/>
      <c r="AA73" s="17"/>
      <c r="AB73" s="17"/>
      <c r="AC73" s="7"/>
      <c r="AD73" s="17"/>
      <c r="AE73" s="7"/>
      <c r="AF73" s="17"/>
      <c r="AG73" s="17"/>
      <c r="AH73" s="7"/>
    </row>
    <row r="74" spans="25:34" x14ac:dyDescent="0.3">
      <c r="Y74" s="17"/>
      <c r="Z74" s="17"/>
      <c r="AA74" s="17"/>
      <c r="AB74" s="17"/>
      <c r="AC74" s="7"/>
      <c r="AD74" s="17"/>
      <c r="AE74" s="7"/>
      <c r="AF74" s="17"/>
      <c r="AG74" s="17"/>
      <c r="AH74" s="7"/>
    </row>
    <row r="75" spans="25:34" x14ac:dyDescent="0.3">
      <c r="Y75" s="17"/>
      <c r="Z75" s="17"/>
      <c r="AA75" s="17"/>
      <c r="AB75" s="17"/>
      <c r="AC75" s="7"/>
      <c r="AD75" s="17"/>
      <c r="AE75" s="7"/>
      <c r="AF75" s="17"/>
      <c r="AG75" s="17"/>
      <c r="AH75" s="7"/>
    </row>
    <row r="76" spans="25:34" x14ac:dyDescent="0.3">
      <c r="Y76" s="17"/>
      <c r="Z76" s="17"/>
      <c r="AA76" s="17"/>
      <c r="AB76" s="17"/>
      <c r="AC76" s="7"/>
      <c r="AD76" s="17"/>
      <c r="AE76" s="7"/>
      <c r="AF76" s="17"/>
      <c r="AG76" s="17"/>
      <c r="AH76" s="7"/>
    </row>
    <row r="77" spans="25:34" x14ac:dyDescent="0.3">
      <c r="Y77" s="17"/>
      <c r="Z77" s="17"/>
      <c r="AA77" s="17"/>
      <c r="AB77" s="17"/>
      <c r="AC77" s="7"/>
      <c r="AD77" s="17"/>
      <c r="AE77" s="7"/>
      <c r="AF77" s="17"/>
      <c r="AG77" s="17"/>
      <c r="AH77" s="7"/>
    </row>
    <row r="78" spans="25:34" x14ac:dyDescent="0.3">
      <c r="Y78" s="17"/>
      <c r="Z78" s="17"/>
      <c r="AA78" s="17"/>
      <c r="AB78" s="17"/>
      <c r="AC78" s="7"/>
      <c r="AD78" s="17"/>
      <c r="AE78" s="7"/>
      <c r="AF78" s="17"/>
      <c r="AG78" s="17"/>
      <c r="AH78" s="7"/>
    </row>
    <row r="79" spans="25:34" x14ac:dyDescent="0.3">
      <c r="Y79" s="17"/>
      <c r="Z79" s="17"/>
      <c r="AA79" s="17"/>
      <c r="AB79" s="17"/>
      <c r="AC79" s="7"/>
      <c r="AD79" s="17"/>
      <c r="AE79" s="7"/>
      <c r="AF79" s="17"/>
      <c r="AG79" s="17"/>
      <c r="AH79" s="7"/>
    </row>
    <row r="80" spans="25:34" x14ac:dyDescent="0.3">
      <c r="Y80" s="17"/>
      <c r="Z80" s="17"/>
      <c r="AA80" s="17"/>
      <c r="AB80" s="17"/>
      <c r="AC80" s="7"/>
      <c r="AD80" s="17"/>
      <c r="AE80" s="7"/>
      <c r="AF80" s="17"/>
      <c r="AG80" s="17"/>
      <c r="AH80" s="7"/>
    </row>
    <row r="81" spans="25:34" x14ac:dyDescent="0.3">
      <c r="Y81" s="17"/>
      <c r="Z81" s="17"/>
      <c r="AA81" s="17"/>
      <c r="AB81" s="17"/>
      <c r="AC81" s="7"/>
      <c r="AD81" s="17"/>
      <c r="AE81" s="7"/>
      <c r="AF81" s="17"/>
      <c r="AG81" s="17"/>
      <c r="AH81" s="7"/>
    </row>
    <row r="82" spans="25:34" x14ac:dyDescent="0.3">
      <c r="Y82" s="17"/>
      <c r="Z82" s="17"/>
      <c r="AA82" s="17"/>
      <c r="AB82" s="17"/>
      <c r="AC82" s="7"/>
      <c r="AD82" s="17"/>
      <c r="AE82" s="7"/>
      <c r="AF82" s="17"/>
      <c r="AG82" s="17"/>
      <c r="AH82" s="7"/>
    </row>
    <row r="83" spans="25:34" x14ac:dyDescent="0.3">
      <c r="Y83" s="17"/>
      <c r="Z83" s="17"/>
      <c r="AA83" s="17"/>
      <c r="AB83" s="17"/>
      <c r="AC83" s="7"/>
      <c r="AD83" s="17"/>
      <c r="AE83" s="7"/>
      <c r="AF83" s="17"/>
      <c r="AG83" s="17"/>
      <c r="AH83" s="7"/>
    </row>
    <row r="84" spans="25:34" x14ac:dyDescent="0.3">
      <c r="Y84" s="17"/>
      <c r="Z84" s="17"/>
      <c r="AA84" s="17"/>
      <c r="AB84" s="17"/>
      <c r="AC84" s="7"/>
      <c r="AD84" s="17"/>
      <c r="AE84" s="7"/>
      <c r="AF84" s="17"/>
      <c r="AG84" s="17"/>
      <c r="AH84" s="7"/>
    </row>
    <row r="85" spans="25:34" x14ac:dyDescent="0.3">
      <c r="Y85" s="17"/>
      <c r="Z85" s="17"/>
      <c r="AA85" s="17"/>
      <c r="AB85" s="17"/>
      <c r="AC85" s="7"/>
      <c r="AD85" s="17"/>
      <c r="AE85" s="7"/>
      <c r="AF85" s="17"/>
      <c r="AG85" s="17"/>
      <c r="AH85" s="7"/>
    </row>
    <row r="86" spans="25:34" x14ac:dyDescent="0.3">
      <c r="Y86" s="17"/>
      <c r="Z86" s="17"/>
      <c r="AA86" s="17"/>
      <c r="AB86" s="17"/>
      <c r="AC86" s="7"/>
      <c r="AD86" s="17"/>
      <c r="AE86" s="7"/>
      <c r="AF86" s="17"/>
      <c r="AG86" s="17"/>
      <c r="AH86" s="7"/>
    </row>
    <row r="87" spans="25:34" x14ac:dyDescent="0.3">
      <c r="Y87" s="17"/>
      <c r="Z87" s="17"/>
      <c r="AA87" s="17"/>
      <c r="AB87" s="17"/>
      <c r="AC87" s="7"/>
      <c r="AD87" s="17"/>
      <c r="AE87" s="7"/>
      <c r="AF87" s="17"/>
      <c r="AG87" s="17"/>
      <c r="AH87" s="7"/>
    </row>
    <row r="88" spans="25:34" x14ac:dyDescent="0.3">
      <c r="Y88" s="17"/>
      <c r="Z88" s="17"/>
      <c r="AA88" s="17"/>
      <c r="AB88" s="17"/>
      <c r="AC88" s="7"/>
      <c r="AD88" s="17"/>
      <c r="AE88" s="7"/>
      <c r="AF88" s="17"/>
      <c r="AG88" s="17"/>
      <c r="AH88" s="7"/>
    </row>
    <row r="89" spans="25:34" x14ac:dyDescent="0.3">
      <c r="Y89" s="17"/>
      <c r="Z89" s="17"/>
      <c r="AA89" s="17"/>
      <c r="AB89" s="17"/>
      <c r="AC89" s="7"/>
      <c r="AD89" s="17"/>
      <c r="AE89" s="7"/>
      <c r="AF89" s="17"/>
      <c r="AG89" s="17"/>
      <c r="AH89" s="7"/>
    </row>
    <row r="90" spans="25:34" x14ac:dyDescent="0.3">
      <c r="Y90" s="17"/>
      <c r="Z90" s="17"/>
      <c r="AA90" s="17"/>
      <c r="AB90" s="17"/>
      <c r="AC90" s="7"/>
      <c r="AD90" s="17"/>
      <c r="AE90" s="7"/>
      <c r="AF90" s="17"/>
      <c r="AG90" s="17"/>
      <c r="AH90" s="7"/>
    </row>
    <row r="91" spans="25:34" x14ac:dyDescent="0.3">
      <c r="Y91" s="17"/>
      <c r="Z91" s="17"/>
      <c r="AA91" s="17"/>
      <c r="AB91" s="17"/>
      <c r="AC91" s="7"/>
      <c r="AD91" s="17"/>
      <c r="AE91" s="7"/>
      <c r="AF91" s="17"/>
      <c r="AG91" s="17"/>
      <c r="AH91" s="7"/>
    </row>
    <row r="92" spans="25:34" x14ac:dyDescent="0.3">
      <c r="Y92" s="17"/>
      <c r="Z92" s="17"/>
      <c r="AA92" s="17"/>
      <c r="AB92" s="17"/>
      <c r="AC92" s="7"/>
      <c r="AD92" s="17"/>
      <c r="AE92" s="7"/>
      <c r="AF92" s="17"/>
      <c r="AG92" s="17"/>
      <c r="AH92" s="7"/>
    </row>
    <row r="93" spans="25:34" x14ac:dyDescent="0.3">
      <c r="Y93" s="17"/>
      <c r="Z93" s="17"/>
      <c r="AA93" s="17"/>
      <c r="AB93" s="17"/>
      <c r="AC93" s="7"/>
      <c r="AD93" s="17"/>
      <c r="AE93" s="7"/>
      <c r="AF93" s="17"/>
      <c r="AG93" s="17"/>
      <c r="AH93" s="7"/>
    </row>
    <row r="94" spans="25:34" x14ac:dyDescent="0.3">
      <c r="Y94" s="17"/>
      <c r="Z94" s="17"/>
      <c r="AA94" s="17"/>
      <c r="AB94" s="17"/>
      <c r="AC94" s="7"/>
      <c r="AD94" s="17"/>
      <c r="AE94" s="7"/>
      <c r="AF94" s="17"/>
      <c r="AG94" s="17"/>
      <c r="AH94" s="7"/>
    </row>
    <row r="95" spans="25:34" x14ac:dyDescent="0.3">
      <c r="Y95" s="17"/>
      <c r="Z95" s="17"/>
      <c r="AA95" s="17"/>
      <c r="AB95" s="17"/>
      <c r="AC95" s="7"/>
      <c r="AD95" s="17"/>
      <c r="AE95" s="7"/>
      <c r="AF95" s="17"/>
      <c r="AG95" s="17"/>
      <c r="AH95" s="7"/>
    </row>
    <row r="96" spans="25:34" x14ac:dyDescent="0.3">
      <c r="Y96" s="17"/>
      <c r="Z96" s="17"/>
      <c r="AA96" s="17"/>
      <c r="AB96" s="17"/>
      <c r="AC96" s="7"/>
      <c r="AD96" s="17"/>
      <c r="AE96" s="7"/>
      <c r="AF96" s="17"/>
      <c r="AG96" s="17"/>
      <c r="AH96" s="7"/>
    </row>
    <row r="97" spans="25:34" x14ac:dyDescent="0.3">
      <c r="Y97" s="17"/>
      <c r="Z97" s="17"/>
      <c r="AA97" s="17"/>
      <c r="AB97" s="17"/>
      <c r="AC97" s="7"/>
      <c r="AD97" s="17"/>
      <c r="AE97" s="7"/>
      <c r="AF97" s="17"/>
      <c r="AG97" s="17"/>
      <c r="AH97" s="7"/>
    </row>
    <row r="98" spans="25:34" x14ac:dyDescent="0.3">
      <c r="Y98" s="17"/>
      <c r="Z98" s="17"/>
      <c r="AA98" s="17"/>
      <c r="AB98" s="17"/>
      <c r="AC98" s="7"/>
      <c r="AD98" s="17"/>
      <c r="AE98" s="7"/>
      <c r="AF98" s="17"/>
      <c r="AG98" s="17"/>
      <c r="AH98" s="7"/>
    </row>
    <row r="99" spans="25:34" x14ac:dyDescent="0.3">
      <c r="Y99" s="17"/>
      <c r="Z99" s="17"/>
      <c r="AA99" s="17"/>
      <c r="AB99" s="17"/>
      <c r="AC99" s="7"/>
      <c r="AD99" s="17"/>
      <c r="AE99" s="7"/>
      <c r="AF99" s="17"/>
      <c r="AG99" s="17"/>
      <c r="AH99" s="7"/>
    </row>
    <row r="100" spans="25:34" x14ac:dyDescent="0.3">
      <c r="Y100" s="17"/>
      <c r="Z100" s="17"/>
      <c r="AA100" s="17"/>
      <c r="AB100" s="17"/>
      <c r="AC100" s="7"/>
      <c r="AD100" s="17"/>
      <c r="AE100" s="7"/>
      <c r="AF100" s="17"/>
      <c r="AG100" s="17"/>
      <c r="AH100" s="7"/>
    </row>
    <row r="101" spans="25:34" x14ac:dyDescent="0.3">
      <c r="Y101" s="17"/>
      <c r="Z101" s="17"/>
      <c r="AA101" s="17"/>
      <c r="AB101" s="17"/>
      <c r="AC101" s="7"/>
      <c r="AD101" s="17"/>
      <c r="AE101" s="7"/>
      <c r="AF101" s="17"/>
      <c r="AG101" s="17"/>
      <c r="AH101" s="7"/>
    </row>
    <row r="102" spans="25:34" x14ac:dyDescent="0.3">
      <c r="Y102" s="17"/>
      <c r="Z102" s="17"/>
      <c r="AA102" s="17"/>
      <c r="AB102" s="17"/>
      <c r="AC102" s="7"/>
      <c r="AD102" s="17"/>
      <c r="AE102" s="7"/>
      <c r="AF102" s="17"/>
      <c r="AG102" s="17"/>
      <c r="AH102" s="7"/>
    </row>
    <row r="103" spans="25:34" x14ac:dyDescent="0.3">
      <c r="Y103" s="17"/>
      <c r="Z103" s="17"/>
      <c r="AA103" s="17"/>
      <c r="AB103" s="17"/>
      <c r="AC103" s="7"/>
      <c r="AD103" s="17"/>
      <c r="AE103" s="7"/>
      <c r="AF103" s="17"/>
      <c r="AG103" s="17"/>
      <c r="AH103" s="7"/>
    </row>
    <row r="104" spans="25:34" x14ac:dyDescent="0.3">
      <c r="Y104" s="17"/>
      <c r="Z104" s="17"/>
      <c r="AA104" s="17"/>
      <c r="AB104" s="17"/>
      <c r="AC104" s="7"/>
      <c r="AD104" s="17"/>
      <c r="AE104" s="7"/>
      <c r="AF104" s="17"/>
      <c r="AG104" s="17"/>
      <c r="AH104" s="7"/>
    </row>
    <row r="105" spans="25:34" x14ac:dyDescent="0.3">
      <c r="Y105" s="17"/>
      <c r="Z105" s="17"/>
      <c r="AA105" s="17"/>
      <c r="AB105" s="17"/>
      <c r="AC105" s="7"/>
      <c r="AD105" s="17"/>
      <c r="AE105" s="7"/>
      <c r="AF105" s="17"/>
      <c r="AG105" s="17"/>
      <c r="AH105" s="7"/>
    </row>
    <row r="106" spans="25:34" x14ac:dyDescent="0.3">
      <c r="Y106" s="17"/>
      <c r="Z106" s="17"/>
      <c r="AA106" s="17"/>
      <c r="AB106" s="17"/>
      <c r="AC106" s="7"/>
      <c r="AD106" s="17"/>
      <c r="AE106" s="7"/>
      <c r="AF106" s="17"/>
      <c r="AG106" s="17"/>
      <c r="AH106" s="7"/>
    </row>
    <row r="107" spans="25:34" x14ac:dyDescent="0.3">
      <c r="Y107" s="17"/>
      <c r="Z107" s="17"/>
      <c r="AA107" s="17"/>
      <c r="AB107" s="17"/>
      <c r="AC107" s="7"/>
      <c r="AD107" s="17"/>
      <c r="AE107" s="7"/>
      <c r="AF107" s="17"/>
      <c r="AG107" s="17"/>
      <c r="AH107" s="7"/>
    </row>
    <row r="108" spans="25:34" x14ac:dyDescent="0.3">
      <c r="Y108" s="17"/>
      <c r="Z108" s="17"/>
      <c r="AA108" s="17"/>
      <c r="AB108" s="17"/>
      <c r="AC108" s="7"/>
      <c r="AD108" s="17"/>
      <c r="AE108" s="7"/>
      <c r="AF108" s="17"/>
      <c r="AG108" s="17"/>
      <c r="AH108" s="7"/>
    </row>
    <row r="109" spans="25:34" x14ac:dyDescent="0.3">
      <c r="Y109" s="17"/>
      <c r="Z109" s="17"/>
      <c r="AA109" s="17"/>
      <c r="AB109" s="17"/>
      <c r="AC109" s="7"/>
      <c r="AD109" s="17"/>
      <c r="AE109" s="7"/>
      <c r="AF109" s="17"/>
      <c r="AG109" s="17"/>
      <c r="AH109" s="7"/>
    </row>
    <row r="110" spans="25:34" x14ac:dyDescent="0.3">
      <c r="Y110" s="17"/>
      <c r="Z110" s="17"/>
      <c r="AA110" s="17"/>
      <c r="AB110" s="17"/>
      <c r="AC110" s="7"/>
      <c r="AD110" s="17"/>
      <c r="AE110" s="7"/>
      <c r="AF110" s="17"/>
      <c r="AG110" s="17"/>
      <c r="AH110" s="7"/>
    </row>
    <row r="111" spans="25:34" x14ac:dyDescent="0.3">
      <c r="Y111" s="17"/>
      <c r="Z111" s="17"/>
      <c r="AA111" s="17"/>
      <c r="AB111" s="17"/>
      <c r="AC111" s="7"/>
      <c r="AD111" s="17"/>
      <c r="AE111" s="7"/>
      <c r="AF111" s="17"/>
      <c r="AG111" s="17"/>
      <c r="AH111" s="7"/>
    </row>
    <row r="112" spans="25:34" x14ac:dyDescent="0.3">
      <c r="Y112" s="17"/>
      <c r="Z112" s="17"/>
      <c r="AA112" s="17"/>
      <c r="AB112" s="17"/>
      <c r="AC112" s="7"/>
      <c r="AD112" s="17"/>
      <c r="AE112" s="7"/>
      <c r="AF112" s="17"/>
      <c r="AG112" s="17"/>
      <c r="AH112" s="7"/>
    </row>
    <row r="113" spans="25:34" x14ac:dyDescent="0.3">
      <c r="Y113" s="17"/>
      <c r="Z113" s="17"/>
      <c r="AA113" s="17"/>
      <c r="AB113" s="17"/>
      <c r="AC113" s="7"/>
      <c r="AD113" s="17"/>
      <c r="AE113" s="7"/>
      <c r="AF113" s="17"/>
      <c r="AG113" s="17"/>
      <c r="AH113" s="7"/>
    </row>
    <row r="114" spans="25:34" x14ac:dyDescent="0.3">
      <c r="Y114" s="17"/>
      <c r="Z114" s="17"/>
      <c r="AA114" s="17"/>
      <c r="AB114" s="17"/>
      <c r="AC114" s="7"/>
      <c r="AD114" s="17"/>
      <c r="AE114" s="7"/>
      <c r="AF114" s="17"/>
      <c r="AG114" s="17"/>
      <c r="AH114" s="7"/>
    </row>
    <row r="115" spans="25:34" x14ac:dyDescent="0.3">
      <c r="Y115" s="17"/>
      <c r="Z115" s="17"/>
      <c r="AA115" s="17"/>
      <c r="AB115" s="17"/>
      <c r="AC115" s="7"/>
      <c r="AD115" s="17"/>
      <c r="AE115" s="7"/>
      <c r="AF115" s="17"/>
      <c r="AG115" s="17"/>
      <c r="AH115" s="7"/>
    </row>
    <row r="116" spans="25:34" x14ac:dyDescent="0.3">
      <c r="Y116" s="17"/>
      <c r="Z116" s="17"/>
      <c r="AA116" s="17"/>
      <c r="AB116" s="17"/>
      <c r="AC116" s="7"/>
      <c r="AD116" s="17"/>
      <c r="AE116" s="7"/>
      <c r="AF116" s="17"/>
      <c r="AG116" s="17"/>
      <c r="AH116" s="7"/>
    </row>
    <row r="117" spans="25:34" x14ac:dyDescent="0.3">
      <c r="Y117" s="17"/>
      <c r="Z117" s="17"/>
      <c r="AA117" s="17"/>
      <c r="AB117" s="17"/>
      <c r="AC117" s="7"/>
      <c r="AD117" s="17"/>
      <c r="AE117" s="7"/>
      <c r="AF117" s="17"/>
      <c r="AG117" s="17"/>
      <c r="AH117" s="7"/>
    </row>
    <row r="118" spans="25:34" x14ac:dyDescent="0.3">
      <c r="Y118" s="17"/>
      <c r="Z118" s="17"/>
      <c r="AA118" s="17"/>
      <c r="AB118" s="17"/>
      <c r="AC118" s="7"/>
      <c r="AD118" s="17"/>
      <c r="AE118" s="7"/>
      <c r="AF118" s="17"/>
      <c r="AG118" s="17"/>
      <c r="AH118" s="7"/>
    </row>
    <row r="119" spans="25:34" x14ac:dyDescent="0.3">
      <c r="Y119" s="17"/>
      <c r="Z119" s="17"/>
      <c r="AA119" s="17"/>
      <c r="AB119" s="17"/>
      <c r="AC119" s="7"/>
      <c r="AD119" s="17"/>
      <c r="AE119" s="7"/>
      <c r="AF119" s="17"/>
      <c r="AG119" s="17"/>
      <c r="AH119" s="7"/>
    </row>
    <row r="120" spans="25:34" x14ac:dyDescent="0.3">
      <c r="Y120" s="17"/>
      <c r="Z120" s="17"/>
      <c r="AA120" s="17"/>
      <c r="AB120" s="17"/>
      <c r="AC120" s="7"/>
      <c r="AD120" s="17"/>
      <c r="AE120" s="7"/>
      <c r="AF120" s="17"/>
      <c r="AG120" s="17"/>
      <c r="AH120" s="7"/>
    </row>
    <row r="121" spans="25:34" x14ac:dyDescent="0.3">
      <c r="Y121" s="17"/>
      <c r="Z121" s="17"/>
      <c r="AA121" s="17"/>
      <c r="AB121" s="17"/>
      <c r="AC121" s="7"/>
      <c r="AD121" s="17"/>
      <c r="AE121" s="7"/>
      <c r="AF121" s="17"/>
      <c r="AG121" s="17"/>
      <c r="AH121" s="7"/>
    </row>
    <row r="122" spans="25:34" x14ac:dyDescent="0.3">
      <c r="Y122" s="17"/>
      <c r="Z122" s="17"/>
      <c r="AA122" s="17"/>
      <c r="AB122" s="17"/>
      <c r="AC122" s="7"/>
      <c r="AD122" s="17"/>
      <c r="AE122" s="7"/>
      <c r="AF122" s="17"/>
      <c r="AG122" s="17"/>
      <c r="AH122" s="7"/>
    </row>
    <row r="123" spans="25:34" x14ac:dyDescent="0.3">
      <c r="Y123" s="17"/>
      <c r="Z123" s="17"/>
      <c r="AA123" s="17"/>
      <c r="AB123" s="17"/>
      <c r="AC123" s="7"/>
      <c r="AD123" s="17"/>
      <c r="AE123" s="7"/>
      <c r="AF123" s="17"/>
      <c r="AG123" s="17"/>
      <c r="AH123" s="7"/>
    </row>
    <row r="124" spans="25:34" x14ac:dyDescent="0.3">
      <c r="Y124" s="17"/>
      <c r="Z124" s="17"/>
      <c r="AA124" s="17"/>
      <c r="AB124" s="17"/>
      <c r="AC124" s="7"/>
      <c r="AD124" s="17"/>
      <c r="AE124" s="7"/>
      <c r="AF124" s="17"/>
      <c r="AG124" s="17"/>
      <c r="AH124" s="7"/>
    </row>
    <row r="125" spans="25:34" x14ac:dyDescent="0.3">
      <c r="Y125" s="17"/>
      <c r="Z125" s="17"/>
      <c r="AA125" s="17"/>
      <c r="AB125" s="17"/>
      <c r="AC125" s="7"/>
      <c r="AD125" s="17"/>
      <c r="AE125" s="7"/>
      <c r="AF125" s="17"/>
      <c r="AG125" s="17"/>
      <c r="AH125" s="7"/>
    </row>
    <row r="126" spans="25:34" x14ac:dyDescent="0.3">
      <c r="Y126" s="17"/>
      <c r="Z126" s="17"/>
      <c r="AA126" s="17"/>
      <c r="AB126" s="17"/>
      <c r="AC126" s="7"/>
      <c r="AD126" s="17"/>
      <c r="AE126" s="7"/>
      <c r="AF126" s="17"/>
      <c r="AG126" s="17"/>
      <c r="AH126" s="7"/>
    </row>
    <row r="127" spans="25:34" x14ac:dyDescent="0.3">
      <c r="Y127" s="17"/>
      <c r="Z127" s="17"/>
      <c r="AA127" s="17"/>
      <c r="AB127" s="17"/>
      <c r="AC127" s="7"/>
      <c r="AD127" s="17"/>
      <c r="AE127" s="7"/>
      <c r="AF127" s="17"/>
      <c r="AG127" s="17"/>
      <c r="AH127" s="7"/>
    </row>
    <row r="128" spans="25:34" x14ac:dyDescent="0.3">
      <c r="Y128" s="17"/>
      <c r="Z128" s="17"/>
      <c r="AA128" s="17"/>
      <c r="AB128" s="17"/>
      <c r="AC128" s="7"/>
      <c r="AD128" s="17"/>
      <c r="AE128" s="7"/>
      <c r="AF128" s="17"/>
      <c r="AG128" s="17"/>
      <c r="AH128" s="7"/>
    </row>
    <row r="129" spans="25:34" x14ac:dyDescent="0.3">
      <c r="Y129" s="17"/>
      <c r="Z129" s="17"/>
      <c r="AA129" s="17"/>
      <c r="AB129" s="17"/>
      <c r="AC129" s="7"/>
      <c r="AD129" s="17"/>
      <c r="AE129" s="7"/>
      <c r="AF129" s="17"/>
      <c r="AG129" s="17"/>
      <c r="AH129" s="7"/>
    </row>
    <row r="130" spans="25:34" x14ac:dyDescent="0.3">
      <c r="Y130" s="17"/>
      <c r="Z130" s="17"/>
      <c r="AA130" s="17"/>
      <c r="AB130" s="17"/>
      <c r="AC130" s="7"/>
      <c r="AD130" s="17"/>
      <c r="AE130" s="7"/>
      <c r="AF130" s="17"/>
      <c r="AG130" s="17"/>
      <c r="AH130" s="7"/>
    </row>
    <row r="131" spans="25:34" x14ac:dyDescent="0.3">
      <c r="Y131" s="17"/>
      <c r="Z131" s="17"/>
      <c r="AA131" s="17"/>
      <c r="AB131" s="17"/>
      <c r="AC131" s="7"/>
      <c r="AD131" s="17"/>
      <c r="AE131" s="7"/>
      <c r="AF131" s="17"/>
      <c r="AG131" s="17"/>
      <c r="AH131" s="7"/>
    </row>
    <row r="132" spans="25:34" x14ac:dyDescent="0.3">
      <c r="Y132" s="17"/>
      <c r="Z132" s="17"/>
      <c r="AA132" s="17"/>
      <c r="AB132" s="17"/>
      <c r="AC132" s="7"/>
      <c r="AD132" s="17"/>
      <c r="AE132" s="7"/>
      <c r="AF132" s="17"/>
      <c r="AG132" s="17"/>
      <c r="AH132" s="7"/>
    </row>
    <row r="133" spans="25:34" x14ac:dyDescent="0.3">
      <c r="Y133" s="17"/>
      <c r="Z133" s="17"/>
      <c r="AA133" s="17"/>
      <c r="AB133" s="17"/>
      <c r="AC133" s="7"/>
      <c r="AD133" s="17"/>
      <c r="AE133" s="7"/>
      <c r="AF133" s="17"/>
      <c r="AG133" s="17"/>
      <c r="AH133" s="7"/>
    </row>
    <row r="134" spans="25:34" x14ac:dyDescent="0.3">
      <c r="Y134" s="17"/>
      <c r="Z134" s="17"/>
      <c r="AA134" s="17"/>
      <c r="AB134" s="17"/>
      <c r="AC134" s="7"/>
      <c r="AD134" s="17"/>
      <c r="AE134" s="7"/>
      <c r="AF134" s="17"/>
      <c r="AG134" s="17"/>
      <c r="AH134" s="7"/>
    </row>
    <row r="135" spans="25:34" x14ac:dyDescent="0.3">
      <c r="Y135" s="17"/>
      <c r="Z135" s="17"/>
      <c r="AA135" s="17"/>
      <c r="AB135" s="17"/>
      <c r="AC135" s="7"/>
      <c r="AD135" s="17"/>
      <c r="AE135" s="7"/>
      <c r="AF135" s="17"/>
      <c r="AG135" s="17"/>
      <c r="AH135" s="7"/>
    </row>
    <row r="136" spans="25:34" x14ac:dyDescent="0.3">
      <c r="Y136" s="17"/>
      <c r="Z136" s="17"/>
      <c r="AA136" s="17"/>
      <c r="AB136" s="17"/>
      <c r="AC136" s="7"/>
      <c r="AD136" s="17"/>
      <c r="AE136" s="7"/>
      <c r="AF136" s="17"/>
      <c r="AG136" s="17"/>
      <c r="AH136" s="7"/>
    </row>
    <row r="137" spans="25:34" x14ac:dyDescent="0.3">
      <c r="Y137" s="17"/>
      <c r="Z137" s="17"/>
      <c r="AA137" s="17"/>
      <c r="AB137" s="17"/>
      <c r="AC137" s="7"/>
      <c r="AD137" s="17"/>
      <c r="AE137" s="7"/>
      <c r="AF137" s="17"/>
      <c r="AG137" s="17"/>
      <c r="AH137" s="7"/>
    </row>
    <row r="138" spans="25:34" x14ac:dyDescent="0.3">
      <c r="Y138" s="17"/>
      <c r="Z138" s="17"/>
      <c r="AA138" s="17"/>
      <c r="AB138" s="17"/>
      <c r="AC138" s="7"/>
      <c r="AD138" s="17"/>
      <c r="AE138" s="7"/>
      <c r="AF138" s="17"/>
      <c r="AG138" s="17"/>
      <c r="AH138" s="7"/>
    </row>
    <row r="139" spans="25:34" x14ac:dyDescent="0.3">
      <c r="Y139" s="17"/>
      <c r="Z139" s="17"/>
      <c r="AA139" s="17"/>
      <c r="AB139" s="17"/>
      <c r="AC139" s="7"/>
      <c r="AD139" s="17"/>
      <c r="AE139" s="7"/>
      <c r="AF139" s="17"/>
      <c r="AG139" s="17"/>
      <c r="AH139" s="7"/>
    </row>
    <row r="140" spans="25:34" x14ac:dyDescent="0.3">
      <c r="Y140" s="17"/>
      <c r="Z140" s="17"/>
      <c r="AA140" s="17"/>
      <c r="AB140" s="17"/>
      <c r="AC140" s="7"/>
      <c r="AD140" s="17"/>
      <c r="AE140" s="7"/>
      <c r="AF140" s="17"/>
      <c r="AG140" s="17"/>
      <c r="AH140" s="7"/>
    </row>
    <row r="141" spans="25:34" x14ac:dyDescent="0.3">
      <c r="Y141" s="17"/>
      <c r="Z141" s="17"/>
      <c r="AA141" s="17"/>
      <c r="AB141" s="17"/>
      <c r="AC141" s="7"/>
      <c r="AD141" s="17"/>
      <c r="AE141" s="7"/>
      <c r="AF141" s="17"/>
      <c r="AG141" s="17"/>
      <c r="AH141" s="7"/>
    </row>
    <row r="142" spans="25:34" x14ac:dyDescent="0.3">
      <c r="Y142" s="17"/>
      <c r="Z142" s="17"/>
      <c r="AA142" s="17"/>
      <c r="AB142" s="17"/>
      <c r="AC142" s="7"/>
      <c r="AD142" s="17"/>
      <c r="AE142" s="7"/>
      <c r="AF142" s="17"/>
      <c r="AG142" s="17"/>
      <c r="AH142" s="7"/>
    </row>
    <row r="143" spans="25:34" x14ac:dyDescent="0.3">
      <c r="Y143" s="17"/>
      <c r="Z143" s="17"/>
      <c r="AA143" s="17"/>
      <c r="AB143" s="17"/>
      <c r="AC143" s="7"/>
      <c r="AD143" s="17"/>
      <c r="AE143" s="7"/>
      <c r="AF143" s="17"/>
      <c r="AG143" s="17"/>
      <c r="AH143" s="7"/>
    </row>
    <row r="144" spans="25:34" x14ac:dyDescent="0.3">
      <c r="Y144" s="17"/>
      <c r="Z144" s="17"/>
      <c r="AA144" s="17"/>
      <c r="AB144" s="17"/>
      <c r="AC144" s="7"/>
      <c r="AD144" s="17"/>
      <c r="AE144" s="7"/>
      <c r="AF144" s="17"/>
      <c r="AG144" s="17"/>
      <c r="AH144" s="7"/>
    </row>
    <row r="145" spans="25:34" x14ac:dyDescent="0.3">
      <c r="Y145" s="17"/>
      <c r="Z145" s="17"/>
      <c r="AA145" s="17"/>
      <c r="AB145" s="17"/>
      <c r="AC145" s="7"/>
      <c r="AD145" s="17"/>
      <c r="AE145" s="7"/>
      <c r="AF145" s="17"/>
      <c r="AG145" s="17"/>
      <c r="AH145" s="7"/>
    </row>
    <row r="146" spans="25:34" x14ac:dyDescent="0.3">
      <c r="Y146" s="17"/>
      <c r="Z146" s="17"/>
      <c r="AA146" s="17"/>
      <c r="AB146" s="17"/>
      <c r="AC146" s="7"/>
      <c r="AD146" s="17"/>
      <c r="AE146" s="7"/>
      <c r="AF146" s="17"/>
      <c r="AG146" s="17"/>
      <c r="AH146" s="7"/>
    </row>
    <row r="147" spans="25:34" x14ac:dyDescent="0.3">
      <c r="Y147" s="17"/>
      <c r="Z147" s="17"/>
      <c r="AA147" s="17"/>
      <c r="AB147" s="17"/>
      <c r="AC147" s="7"/>
      <c r="AD147" s="17"/>
      <c r="AE147" s="7"/>
      <c r="AF147" s="17"/>
      <c r="AG147" s="17"/>
      <c r="AH147" s="7"/>
    </row>
    <row r="148" spans="25:34" x14ac:dyDescent="0.3">
      <c r="Y148" s="17"/>
      <c r="Z148" s="17"/>
      <c r="AA148" s="17"/>
      <c r="AB148" s="17"/>
      <c r="AC148" s="7"/>
      <c r="AD148" s="17"/>
      <c r="AE148" s="7"/>
      <c r="AF148" s="17"/>
      <c r="AG148" s="17"/>
      <c r="AH148" s="7"/>
    </row>
    <row r="149" spans="25:34" x14ac:dyDescent="0.3">
      <c r="Y149" s="17"/>
      <c r="Z149" s="17"/>
      <c r="AA149" s="17"/>
      <c r="AB149" s="17"/>
      <c r="AC149" s="7"/>
      <c r="AD149" s="17"/>
      <c r="AE149" s="7"/>
      <c r="AF149" s="17"/>
      <c r="AG149" s="17"/>
      <c r="AH149" s="7"/>
    </row>
    <row r="150" spans="25:34" x14ac:dyDescent="0.3">
      <c r="Y150" s="17"/>
      <c r="Z150" s="17"/>
      <c r="AA150" s="17"/>
      <c r="AB150" s="17"/>
      <c r="AC150" s="7"/>
      <c r="AD150" s="17"/>
      <c r="AE150" s="7"/>
      <c r="AF150" s="17"/>
      <c r="AG150" s="17"/>
      <c r="AH150" s="7"/>
    </row>
    <row r="151" spans="25:34" x14ac:dyDescent="0.3">
      <c r="Y151" s="17"/>
      <c r="Z151" s="17"/>
      <c r="AA151" s="17"/>
      <c r="AB151" s="17"/>
      <c r="AC151" s="7"/>
      <c r="AD151" s="17"/>
      <c r="AE151" s="7"/>
      <c r="AF151" s="17"/>
      <c r="AG151" s="17"/>
      <c r="AH151" s="7"/>
    </row>
    <row r="152" spans="25:34" x14ac:dyDescent="0.3">
      <c r="Y152" s="17"/>
      <c r="Z152" s="17"/>
      <c r="AA152" s="17"/>
      <c r="AB152" s="17"/>
      <c r="AC152" s="7"/>
      <c r="AD152" s="17"/>
      <c r="AE152" s="7"/>
      <c r="AF152" s="17"/>
      <c r="AG152" s="17"/>
      <c r="AH152" s="7"/>
    </row>
    <row r="153" spans="25:34" x14ac:dyDescent="0.3">
      <c r="Y153" s="17"/>
      <c r="Z153" s="17"/>
      <c r="AA153" s="17"/>
      <c r="AB153" s="17"/>
      <c r="AC153" s="7"/>
      <c r="AD153" s="17"/>
      <c r="AE153" s="7"/>
      <c r="AF153" s="17"/>
      <c r="AG153" s="17"/>
      <c r="AH153" s="7"/>
    </row>
    <row r="154" spans="25:34" x14ac:dyDescent="0.3">
      <c r="Y154" s="17"/>
      <c r="Z154" s="17"/>
      <c r="AA154" s="17"/>
      <c r="AB154" s="17"/>
      <c r="AC154" s="7"/>
      <c r="AD154" s="17"/>
      <c r="AE154" s="7"/>
      <c r="AF154" s="17"/>
      <c r="AG154" s="17"/>
      <c r="AH154" s="7"/>
    </row>
    <row r="155" spans="25:34" x14ac:dyDescent="0.3">
      <c r="Y155" s="17"/>
      <c r="Z155" s="17"/>
      <c r="AA155" s="17"/>
      <c r="AB155" s="17"/>
      <c r="AC155" s="7"/>
      <c r="AD155" s="17"/>
      <c r="AE155" s="7"/>
      <c r="AF155" s="17"/>
      <c r="AG155" s="17"/>
      <c r="AH155" s="7"/>
    </row>
    <row r="156" spans="25:34" x14ac:dyDescent="0.3">
      <c r="Y156" s="17"/>
      <c r="Z156" s="17"/>
      <c r="AA156" s="17"/>
      <c r="AB156" s="17"/>
      <c r="AC156" s="7"/>
      <c r="AD156" s="17"/>
      <c r="AE156" s="7"/>
      <c r="AF156" s="17"/>
      <c r="AG156" s="17"/>
      <c r="AH156" s="7"/>
    </row>
    <row r="157" spans="25:34" x14ac:dyDescent="0.3">
      <c r="Y157" s="17"/>
      <c r="Z157" s="17"/>
      <c r="AA157" s="17"/>
      <c r="AB157" s="17"/>
      <c r="AC157" s="7"/>
      <c r="AD157" s="17"/>
      <c r="AE157" s="7"/>
      <c r="AF157" s="17"/>
      <c r="AG157" s="17"/>
      <c r="AH157" s="7"/>
    </row>
    <row r="158" spans="25:34" x14ac:dyDescent="0.3">
      <c r="Y158" s="17"/>
      <c r="Z158" s="17"/>
      <c r="AA158" s="17"/>
      <c r="AB158" s="17"/>
      <c r="AC158" s="7"/>
      <c r="AD158" s="17"/>
      <c r="AE158" s="7"/>
      <c r="AF158" s="17"/>
      <c r="AG158" s="17"/>
      <c r="AH158" s="7"/>
    </row>
    <row r="159" spans="25:34" x14ac:dyDescent="0.3">
      <c r="Y159" s="17"/>
      <c r="Z159" s="17"/>
      <c r="AA159" s="17"/>
      <c r="AB159" s="17"/>
      <c r="AC159" s="7"/>
      <c r="AD159" s="17"/>
      <c r="AE159" s="7"/>
      <c r="AF159" s="17"/>
      <c r="AG159" s="17"/>
      <c r="AH159" s="7"/>
    </row>
    <row r="160" spans="25:34" x14ac:dyDescent="0.3">
      <c r="Y160" s="17"/>
      <c r="Z160" s="17"/>
      <c r="AA160" s="17"/>
      <c r="AB160" s="17"/>
      <c r="AC160" s="7"/>
      <c r="AD160" s="17"/>
      <c r="AE160" s="7"/>
      <c r="AF160" s="17"/>
      <c r="AG160" s="17"/>
      <c r="AH160" s="7"/>
    </row>
    <row r="161" spans="25:34" x14ac:dyDescent="0.3">
      <c r="Y161" s="17"/>
      <c r="Z161" s="17"/>
      <c r="AA161" s="17"/>
      <c r="AB161" s="17"/>
      <c r="AC161" s="7"/>
      <c r="AD161" s="17"/>
      <c r="AE161" s="7"/>
      <c r="AF161" s="17"/>
      <c r="AG161" s="17"/>
      <c r="AH161" s="7"/>
    </row>
    <row r="162" spans="25:34" x14ac:dyDescent="0.3">
      <c r="Y162" s="17"/>
      <c r="Z162" s="17"/>
      <c r="AA162" s="17"/>
      <c r="AB162" s="17"/>
      <c r="AC162" s="7"/>
      <c r="AD162" s="17"/>
      <c r="AE162" s="7"/>
      <c r="AF162" s="17"/>
      <c r="AG162" s="17"/>
      <c r="AH162" s="7"/>
    </row>
    <row r="163" spans="25:34" x14ac:dyDescent="0.3">
      <c r="Y163" s="17"/>
      <c r="Z163" s="17"/>
      <c r="AA163" s="17"/>
      <c r="AB163" s="17"/>
      <c r="AC163" s="7"/>
      <c r="AD163" s="17"/>
      <c r="AE163" s="7"/>
      <c r="AF163" s="17"/>
      <c r="AG163" s="17"/>
      <c r="AH163" s="7"/>
    </row>
    <row r="164" spans="25:34" x14ac:dyDescent="0.3">
      <c r="Y164" s="17"/>
      <c r="Z164" s="17"/>
      <c r="AA164" s="17"/>
      <c r="AB164" s="17"/>
      <c r="AC164" s="7"/>
      <c r="AD164" s="17"/>
      <c r="AE164" s="7"/>
      <c r="AF164" s="17"/>
      <c r="AG164" s="17"/>
      <c r="AH164" s="7"/>
    </row>
    <row r="165" spans="25:34" x14ac:dyDescent="0.3">
      <c r="Y165" s="17"/>
      <c r="Z165" s="17"/>
      <c r="AA165" s="17"/>
      <c r="AB165" s="17"/>
      <c r="AC165" s="7"/>
      <c r="AD165" s="17"/>
      <c r="AE165" s="7"/>
      <c r="AF165" s="17"/>
      <c r="AG165" s="17"/>
      <c r="AH165" s="7"/>
    </row>
    <row r="166" spans="25:34" x14ac:dyDescent="0.3">
      <c r="Y166" s="17"/>
      <c r="Z166" s="17"/>
      <c r="AA166" s="17"/>
      <c r="AB166" s="17"/>
      <c r="AC166" s="7"/>
      <c r="AD166" s="17"/>
      <c r="AE166" s="7"/>
      <c r="AF166" s="17"/>
      <c r="AG166" s="17"/>
      <c r="AH166" s="7"/>
    </row>
    <row r="167" spans="25:34" x14ac:dyDescent="0.3">
      <c r="Y167" s="17"/>
      <c r="Z167" s="17"/>
      <c r="AA167" s="17"/>
      <c r="AB167" s="17"/>
      <c r="AC167" s="7"/>
      <c r="AD167" s="17"/>
      <c r="AE167" s="7"/>
      <c r="AF167" s="17"/>
      <c r="AG167" s="17"/>
      <c r="AH167" s="7"/>
    </row>
    <row r="168" spans="25:34" x14ac:dyDescent="0.3">
      <c r="Y168" s="17"/>
      <c r="Z168" s="17"/>
      <c r="AA168" s="17"/>
      <c r="AB168" s="17"/>
      <c r="AC168" s="7"/>
      <c r="AD168" s="17"/>
      <c r="AE168" s="7"/>
      <c r="AF168" s="17"/>
      <c r="AG168" s="17"/>
      <c r="AH168" s="7"/>
    </row>
    <row r="169" spans="25:34" x14ac:dyDescent="0.3">
      <c r="Y169" s="17"/>
      <c r="Z169" s="17"/>
      <c r="AA169" s="17"/>
      <c r="AB169" s="17"/>
      <c r="AC169" s="7"/>
      <c r="AD169" s="17"/>
      <c r="AE169" s="7"/>
      <c r="AF169" s="17"/>
      <c r="AG169" s="17"/>
      <c r="AH169" s="7"/>
    </row>
    <row r="170" spans="25:34" x14ac:dyDescent="0.3">
      <c r="Y170" s="17"/>
      <c r="Z170" s="17"/>
      <c r="AA170" s="17"/>
      <c r="AB170" s="17"/>
      <c r="AC170" s="7"/>
      <c r="AD170" s="17"/>
      <c r="AE170" s="7"/>
      <c r="AF170" s="17"/>
      <c r="AG170" s="17"/>
      <c r="AH170" s="7"/>
    </row>
    <row r="171" spans="25:34" x14ac:dyDescent="0.3">
      <c r="Y171" s="17"/>
      <c r="Z171" s="17"/>
      <c r="AA171" s="17"/>
      <c r="AB171" s="17"/>
      <c r="AC171" s="7"/>
      <c r="AD171" s="17"/>
      <c r="AE171" s="7"/>
      <c r="AF171" s="17"/>
      <c r="AG171" s="17"/>
      <c r="AH171" s="7"/>
    </row>
    <row r="172" spans="25:34" x14ac:dyDescent="0.3">
      <c r="Y172" s="17"/>
      <c r="Z172" s="17"/>
      <c r="AA172" s="17"/>
      <c r="AB172" s="17"/>
      <c r="AC172" s="7"/>
      <c r="AD172" s="17"/>
      <c r="AE172" s="7"/>
      <c r="AF172" s="17"/>
      <c r="AG172" s="17"/>
      <c r="AH172" s="7"/>
    </row>
    <row r="173" spans="25:34" x14ac:dyDescent="0.3">
      <c r="Y173" s="17"/>
      <c r="Z173" s="17"/>
      <c r="AA173" s="17"/>
      <c r="AB173" s="17"/>
      <c r="AC173" s="7"/>
      <c r="AD173" s="17"/>
      <c r="AE173" s="7"/>
      <c r="AF173" s="17"/>
      <c r="AG173" s="17"/>
      <c r="AH173" s="7"/>
    </row>
    <row r="174" spans="25:34" x14ac:dyDescent="0.3">
      <c r="Y174" s="17"/>
      <c r="Z174" s="17"/>
      <c r="AA174" s="17"/>
      <c r="AB174" s="17"/>
      <c r="AC174" s="7"/>
      <c r="AD174" s="17"/>
      <c r="AE174" s="7"/>
      <c r="AF174" s="17"/>
      <c r="AG174" s="17"/>
      <c r="AH174" s="7"/>
    </row>
    <row r="175" spans="25:34" x14ac:dyDescent="0.3">
      <c r="Y175" s="17"/>
      <c r="Z175" s="17"/>
      <c r="AA175" s="17"/>
      <c r="AB175" s="17"/>
      <c r="AC175" s="7"/>
      <c r="AD175" s="17"/>
      <c r="AE175" s="7"/>
      <c r="AF175" s="17"/>
      <c r="AG175" s="17"/>
      <c r="AH175" s="7"/>
    </row>
    <row r="176" spans="25:34" x14ac:dyDescent="0.3">
      <c r="Y176" s="17"/>
      <c r="Z176" s="17"/>
      <c r="AA176" s="17"/>
      <c r="AB176" s="17"/>
      <c r="AC176" s="7"/>
      <c r="AD176" s="17"/>
      <c r="AE176" s="7"/>
      <c r="AF176" s="17"/>
      <c r="AG176" s="17"/>
      <c r="AH176" s="7"/>
    </row>
    <row r="177" spans="25:34" x14ac:dyDescent="0.3">
      <c r="Y177" s="17"/>
      <c r="Z177" s="17"/>
      <c r="AA177" s="17"/>
      <c r="AB177" s="17"/>
      <c r="AC177" s="7"/>
      <c r="AD177" s="17"/>
      <c r="AE177" s="7"/>
      <c r="AF177" s="17"/>
      <c r="AG177" s="17"/>
      <c r="AH177" s="7"/>
    </row>
    <row r="178" spans="25:34" x14ac:dyDescent="0.3">
      <c r="Y178" s="17"/>
      <c r="Z178" s="17"/>
      <c r="AA178" s="17"/>
      <c r="AB178" s="17"/>
      <c r="AC178" s="7"/>
      <c r="AD178" s="17"/>
      <c r="AE178" s="7"/>
      <c r="AF178" s="17"/>
      <c r="AG178" s="17"/>
      <c r="AH178" s="7"/>
    </row>
    <row r="179" spans="25:34" x14ac:dyDescent="0.3">
      <c r="Y179" s="17"/>
      <c r="Z179" s="17"/>
      <c r="AA179" s="17"/>
      <c r="AB179" s="17"/>
      <c r="AC179" s="7"/>
      <c r="AD179" s="17"/>
      <c r="AE179" s="7"/>
      <c r="AF179" s="17"/>
      <c r="AG179" s="17"/>
      <c r="AH179" s="7"/>
    </row>
    <row r="180" spans="25:34" x14ac:dyDescent="0.3">
      <c r="Y180" s="17"/>
      <c r="Z180" s="17"/>
      <c r="AA180" s="17"/>
      <c r="AB180" s="17"/>
      <c r="AC180" s="7"/>
      <c r="AD180" s="17"/>
      <c r="AE180" s="7"/>
      <c r="AF180" s="17"/>
      <c r="AG180" s="17"/>
      <c r="AH180" s="7"/>
    </row>
    <row r="181" spans="25:34" x14ac:dyDescent="0.3">
      <c r="Y181" s="17"/>
      <c r="Z181" s="17"/>
      <c r="AA181" s="17"/>
      <c r="AB181" s="17"/>
      <c r="AC181" s="7"/>
      <c r="AD181" s="17"/>
      <c r="AE181" s="7"/>
      <c r="AF181" s="17"/>
      <c r="AG181" s="17"/>
      <c r="AH181" s="7"/>
    </row>
    <row r="182" spans="25:34" x14ac:dyDescent="0.3">
      <c r="Y182" s="17"/>
      <c r="Z182" s="17"/>
      <c r="AA182" s="17"/>
      <c r="AB182" s="17"/>
      <c r="AC182" s="7"/>
      <c r="AD182" s="17"/>
      <c r="AE182" s="7"/>
      <c r="AF182" s="17"/>
      <c r="AG182" s="17"/>
      <c r="AH182" s="7"/>
    </row>
    <row r="183" spans="25:34" x14ac:dyDescent="0.3">
      <c r="Y183" s="17"/>
      <c r="Z183" s="17"/>
      <c r="AA183" s="17"/>
      <c r="AB183" s="17"/>
      <c r="AC183" s="7"/>
      <c r="AD183" s="17"/>
      <c r="AE183" s="7"/>
      <c r="AF183" s="17"/>
      <c r="AG183" s="17"/>
      <c r="AH183" s="7"/>
    </row>
    <row r="184" spans="25:34" x14ac:dyDescent="0.3">
      <c r="Y184" s="17"/>
      <c r="Z184" s="17"/>
      <c r="AA184" s="17"/>
      <c r="AB184" s="17"/>
      <c r="AC184" s="7"/>
      <c r="AD184" s="17"/>
      <c r="AE184" s="7"/>
      <c r="AF184" s="17"/>
      <c r="AG184" s="17"/>
      <c r="AH184" s="7"/>
    </row>
    <row r="185" spans="25:34" x14ac:dyDescent="0.3">
      <c r="Y185" s="17"/>
      <c r="Z185" s="17"/>
      <c r="AA185" s="17"/>
      <c r="AB185" s="17"/>
      <c r="AC185" s="7"/>
      <c r="AD185" s="17"/>
      <c r="AE185" s="7"/>
      <c r="AF185" s="17"/>
      <c r="AG185" s="17"/>
      <c r="AH185" s="7"/>
    </row>
    <row r="186" spans="25:34" x14ac:dyDescent="0.3">
      <c r="Y186" s="17"/>
      <c r="Z186" s="17"/>
      <c r="AA186" s="17"/>
      <c r="AB186" s="17"/>
      <c r="AC186" s="7"/>
      <c r="AD186" s="17"/>
      <c r="AE186" s="7"/>
      <c r="AF186" s="17"/>
      <c r="AG186" s="17"/>
      <c r="AH186" s="7"/>
    </row>
    <row r="187" spans="25:34" x14ac:dyDescent="0.3">
      <c r="Y187" s="17"/>
      <c r="Z187" s="17"/>
      <c r="AA187" s="17"/>
      <c r="AB187" s="17"/>
      <c r="AC187" s="7"/>
      <c r="AD187" s="17"/>
      <c r="AE187" s="7"/>
      <c r="AF187" s="17"/>
      <c r="AG187" s="17"/>
      <c r="AH187" s="7"/>
    </row>
    <row r="188" spans="25:34" x14ac:dyDescent="0.3">
      <c r="Y188" s="17"/>
      <c r="Z188" s="17"/>
      <c r="AA188" s="17"/>
      <c r="AB188" s="17"/>
      <c r="AC188" s="7"/>
      <c r="AD188" s="17"/>
      <c r="AE188" s="7"/>
      <c r="AF188" s="17"/>
      <c r="AG188" s="17"/>
      <c r="AH188" s="7"/>
    </row>
    <row r="189" spans="25:34" x14ac:dyDescent="0.3">
      <c r="Y189" s="17"/>
      <c r="Z189" s="17"/>
      <c r="AA189" s="17"/>
      <c r="AB189" s="17"/>
      <c r="AC189" s="7"/>
      <c r="AD189" s="17"/>
      <c r="AE189" s="7"/>
      <c r="AF189" s="17"/>
      <c r="AG189" s="17"/>
      <c r="AH189" s="7"/>
    </row>
    <row r="190" spans="25:34" x14ac:dyDescent="0.3">
      <c r="Y190" s="17"/>
      <c r="Z190" s="17"/>
      <c r="AA190" s="17"/>
      <c r="AB190" s="17"/>
      <c r="AC190" s="7"/>
      <c r="AD190" s="17"/>
      <c r="AE190" s="7"/>
      <c r="AF190" s="17"/>
      <c r="AG190" s="17"/>
      <c r="AH190" s="7"/>
    </row>
    <row r="191" spans="25:34" x14ac:dyDescent="0.3">
      <c r="Y191" s="17"/>
      <c r="Z191" s="17"/>
      <c r="AA191" s="17"/>
      <c r="AB191" s="17"/>
      <c r="AC191" s="7"/>
      <c r="AD191" s="17"/>
      <c r="AE191" s="7"/>
      <c r="AF191" s="17"/>
      <c r="AG191" s="17"/>
      <c r="AH191" s="7"/>
    </row>
    <row r="192" spans="25:34" x14ac:dyDescent="0.3">
      <c r="Y192" s="17"/>
      <c r="Z192" s="17"/>
      <c r="AA192" s="17"/>
      <c r="AB192" s="17"/>
      <c r="AC192" s="7"/>
      <c r="AD192" s="17"/>
      <c r="AE192" s="7"/>
      <c r="AF192" s="17"/>
      <c r="AG192" s="17"/>
      <c r="AH192" s="7"/>
    </row>
    <row r="193" spans="25:34" x14ac:dyDescent="0.3">
      <c r="Y193" s="17"/>
      <c r="Z193" s="17"/>
      <c r="AA193" s="17"/>
      <c r="AB193" s="17"/>
      <c r="AC193" s="7"/>
      <c r="AD193" s="17"/>
      <c r="AE193" s="7"/>
      <c r="AF193" s="17"/>
      <c r="AG193" s="17"/>
      <c r="AH193" s="7"/>
    </row>
    <row r="194" spans="25:34" x14ac:dyDescent="0.3">
      <c r="Y194" s="17"/>
      <c r="Z194" s="17"/>
      <c r="AA194" s="17"/>
      <c r="AB194" s="17"/>
      <c r="AC194" s="7"/>
      <c r="AD194" s="17"/>
      <c r="AE194" s="7"/>
      <c r="AF194" s="17"/>
      <c r="AG194" s="17"/>
      <c r="AH194" s="7"/>
    </row>
    <row r="195" spans="25:34" x14ac:dyDescent="0.3">
      <c r="Y195" s="17"/>
      <c r="Z195" s="17"/>
      <c r="AA195" s="17"/>
      <c r="AB195" s="17"/>
      <c r="AC195" s="7"/>
      <c r="AD195" s="17"/>
      <c r="AE195" s="7"/>
      <c r="AF195" s="17"/>
      <c r="AG195" s="17"/>
      <c r="AH195" s="7"/>
    </row>
    <row r="196" spans="25:34" x14ac:dyDescent="0.3">
      <c r="Y196" s="17"/>
      <c r="Z196" s="17"/>
      <c r="AA196" s="17"/>
      <c r="AB196" s="17"/>
      <c r="AC196" s="7"/>
      <c r="AD196" s="17"/>
      <c r="AE196" s="7"/>
      <c r="AF196" s="17"/>
      <c r="AG196" s="17"/>
      <c r="AH196" s="7"/>
    </row>
    <row r="197" spans="25:34" x14ac:dyDescent="0.3">
      <c r="Y197" s="17"/>
      <c r="Z197" s="17"/>
      <c r="AA197" s="17"/>
      <c r="AB197" s="17"/>
      <c r="AC197" s="7"/>
      <c r="AD197" s="17"/>
      <c r="AE197" s="7"/>
      <c r="AF197" s="17"/>
      <c r="AG197" s="17"/>
      <c r="AH197" s="7"/>
    </row>
    <row r="198" spans="25:34" x14ac:dyDescent="0.3">
      <c r="Y198" s="17"/>
      <c r="Z198" s="17"/>
      <c r="AA198" s="17"/>
      <c r="AB198" s="17"/>
      <c r="AC198" s="7"/>
      <c r="AD198" s="17"/>
      <c r="AE198" s="7"/>
      <c r="AF198" s="17"/>
      <c r="AG198" s="17"/>
      <c r="AH198" s="7"/>
    </row>
    <row r="199" spans="25:34" x14ac:dyDescent="0.3">
      <c r="Y199" s="17"/>
      <c r="Z199" s="17"/>
      <c r="AA199" s="17"/>
      <c r="AB199" s="17"/>
      <c r="AC199" s="7"/>
      <c r="AD199" s="17"/>
      <c r="AE199" s="7"/>
      <c r="AF199" s="17"/>
      <c r="AG199" s="17"/>
      <c r="AH199" s="7"/>
    </row>
    <row r="200" spans="25:34" x14ac:dyDescent="0.3">
      <c r="Y200" s="17"/>
      <c r="Z200" s="17"/>
      <c r="AA200" s="17"/>
      <c r="AB200" s="17"/>
      <c r="AC200" s="7"/>
      <c r="AD200" s="17"/>
      <c r="AE200" s="7"/>
      <c r="AF200" s="17"/>
      <c r="AG200" s="17"/>
      <c r="AH200" s="7"/>
    </row>
    <row r="201" spans="25:34" x14ac:dyDescent="0.3">
      <c r="Y201" s="17"/>
      <c r="Z201" s="17"/>
      <c r="AA201" s="17"/>
      <c r="AB201" s="17"/>
      <c r="AC201" s="7"/>
      <c r="AD201" s="17"/>
      <c r="AE201" s="7"/>
      <c r="AF201" s="17"/>
      <c r="AG201" s="17"/>
      <c r="AH201" s="7"/>
    </row>
    <row r="202" spans="25:34" x14ac:dyDescent="0.3">
      <c r="Y202" s="17"/>
      <c r="Z202" s="17"/>
      <c r="AA202" s="17"/>
      <c r="AB202" s="17"/>
      <c r="AC202" s="7"/>
      <c r="AD202" s="17"/>
      <c r="AE202" s="7"/>
      <c r="AF202" s="17"/>
      <c r="AG202" s="17"/>
      <c r="AH202" s="7"/>
    </row>
    <row r="203" spans="25:34" x14ac:dyDescent="0.3">
      <c r="Y203" s="17"/>
      <c r="Z203" s="17"/>
      <c r="AA203" s="17"/>
      <c r="AB203" s="17"/>
      <c r="AC203" s="7"/>
      <c r="AD203" s="17"/>
      <c r="AE203" s="7"/>
      <c r="AF203" s="17"/>
      <c r="AG203" s="17"/>
      <c r="AH203" s="7"/>
    </row>
    <row r="204" spans="25:34" x14ac:dyDescent="0.3">
      <c r="Y204" s="17"/>
      <c r="Z204" s="17"/>
      <c r="AA204" s="17"/>
      <c r="AB204" s="17"/>
      <c r="AC204" s="7"/>
      <c r="AD204" s="17"/>
      <c r="AE204" s="7"/>
      <c r="AF204" s="17"/>
      <c r="AG204" s="17"/>
      <c r="AH204" s="7"/>
    </row>
    <row r="205" spans="25:34" x14ac:dyDescent="0.3">
      <c r="Y205" s="17"/>
      <c r="Z205" s="17"/>
      <c r="AA205" s="17"/>
      <c r="AB205" s="17"/>
      <c r="AC205" s="7"/>
      <c r="AD205" s="17"/>
      <c r="AE205" s="7"/>
      <c r="AF205" s="17"/>
      <c r="AG205" s="17"/>
      <c r="AH205" s="7"/>
    </row>
    <row r="206" spans="25:34" x14ac:dyDescent="0.3">
      <c r="Y206" s="17"/>
      <c r="Z206" s="17"/>
      <c r="AA206" s="17"/>
      <c r="AB206" s="17"/>
      <c r="AC206" s="7"/>
      <c r="AD206" s="17"/>
      <c r="AE206" s="7"/>
      <c r="AF206" s="17"/>
      <c r="AG206" s="17"/>
      <c r="AH206" s="7"/>
    </row>
    <row r="207" spans="25:34" x14ac:dyDescent="0.3">
      <c r="Y207" s="17"/>
      <c r="Z207" s="17"/>
      <c r="AA207" s="17"/>
      <c r="AB207" s="17"/>
      <c r="AC207" s="7"/>
      <c r="AD207" s="17"/>
      <c r="AE207" s="7"/>
      <c r="AF207" s="17"/>
      <c r="AG207" s="17"/>
      <c r="AH207" s="7"/>
    </row>
    <row r="208" spans="25:34" x14ac:dyDescent="0.3">
      <c r="Y208" s="17"/>
      <c r="Z208" s="17"/>
      <c r="AA208" s="17"/>
      <c r="AB208" s="17"/>
      <c r="AC208" s="7"/>
      <c r="AD208" s="17"/>
      <c r="AE208" s="7"/>
      <c r="AF208" s="17"/>
      <c r="AG208" s="17"/>
      <c r="AH208" s="7"/>
    </row>
    <row r="209" spans="25:34" x14ac:dyDescent="0.3">
      <c r="Y209" s="17"/>
      <c r="Z209" s="17"/>
      <c r="AA209" s="17"/>
      <c r="AB209" s="17"/>
      <c r="AC209" s="7"/>
      <c r="AD209" s="17"/>
      <c r="AE209" s="7"/>
      <c r="AF209" s="17"/>
      <c r="AG209" s="17"/>
      <c r="AH209" s="7"/>
    </row>
    <row r="210" spans="25:34" x14ac:dyDescent="0.3">
      <c r="Y210" s="17"/>
      <c r="Z210" s="17"/>
      <c r="AA210" s="17"/>
      <c r="AB210" s="17"/>
      <c r="AC210" s="7"/>
      <c r="AD210" s="17"/>
      <c r="AE210" s="7"/>
      <c r="AF210" s="17"/>
      <c r="AG210" s="17"/>
      <c r="AH210" s="7"/>
    </row>
    <row r="211" spans="25:34" x14ac:dyDescent="0.3">
      <c r="Y211" s="17"/>
      <c r="Z211" s="17"/>
      <c r="AA211" s="17"/>
      <c r="AB211" s="17"/>
      <c r="AC211" s="7"/>
      <c r="AD211" s="17"/>
      <c r="AE211" s="7"/>
      <c r="AF211" s="17"/>
      <c r="AG211" s="17"/>
      <c r="AH211" s="7"/>
    </row>
    <row r="212" spans="25:34" x14ac:dyDescent="0.3">
      <c r="Y212" s="17"/>
      <c r="Z212" s="17"/>
      <c r="AA212" s="17"/>
      <c r="AB212" s="17"/>
      <c r="AC212" s="7"/>
      <c r="AD212" s="17"/>
      <c r="AE212" s="7"/>
      <c r="AF212" s="17"/>
      <c r="AG212" s="17"/>
      <c r="AH212" s="7"/>
    </row>
    <row r="213" spans="25:34" x14ac:dyDescent="0.3">
      <c r="Y213" s="17"/>
      <c r="Z213" s="17"/>
      <c r="AA213" s="17"/>
      <c r="AB213" s="17"/>
      <c r="AC213" s="7"/>
      <c r="AD213" s="17"/>
      <c r="AE213" s="7"/>
      <c r="AF213" s="17"/>
      <c r="AG213" s="17"/>
      <c r="AH213" s="7"/>
    </row>
    <row r="214" spans="25:34" x14ac:dyDescent="0.3">
      <c r="Y214" s="17"/>
      <c r="Z214" s="17"/>
      <c r="AA214" s="17"/>
      <c r="AB214" s="17"/>
      <c r="AC214" s="7"/>
      <c r="AD214" s="17"/>
      <c r="AE214" s="7"/>
      <c r="AF214" s="17"/>
      <c r="AG214" s="17"/>
      <c r="AH214" s="7"/>
    </row>
    <row r="215" spans="25:34" x14ac:dyDescent="0.3">
      <c r="Y215" s="17"/>
      <c r="Z215" s="17"/>
      <c r="AA215" s="17"/>
      <c r="AB215" s="17"/>
      <c r="AC215" s="7"/>
      <c r="AD215" s="17"/>
      <c r="AE215" s="7"/>
      <c r="AF215" s="17"/>
      <c r="AG215" s="17"/>
      <c r="AH215" s="7"/>
    </row>
    <row r="216" spans="25:34" x14ac:dyDescent="0.3">
      <c r="Y216" s="17"/>
      <c r="Z216" s="17"/>
      <c r="AA216" s="17"/>
      <c r="AB216" s="17"/>
      <c r="AC216" s="7"/>
      <c r="AD216" s="17"/>
      <c r="AE216" s="7"/>
      <c r="AF216" s="17"/>
      <c r="AG216" s="17"/>
      <c r="AH216" s="7"/>
    </row>
    <row r="217" spans="25:34" x14ac:dyDescent="0.3">
      <c r="Y217" s="17"/>
      <c r="Z217" s="17"/>
      <c r="AA217" s="17"/>
      <c r="AB217" s="17"/>
      <c r="AC217" s="7"/>
      <c r="AD217" s="17"/>
      <c r="AE217" s="7"/>
      <c r="AF217" s="17"/>
      <c r="AG217" s="17"/>
      <c r="AH217" s="7"/>
    </row>
    <row r="218" spans="25:34" x14ac:dyDescent="0.3">
      <c r="Y218" s="17"/>
      <c r="Z218" s="17"/>
      <c r="AA218" s="17"/>
      <c r="AB218" s="17"/>
      <c r="AC218" s="7"/>
      <c r="AD218" s="17"/>
      <c r="AE218" s="7"/>
      <c r="AF218" s="17"/>
      <c r="AG218" s="17"/>
      <c r="AH218" s="7"/>
    </row>
    <row r="219" spans="25:34" x14ac:dyDescent="0.3">
      <c r="Y219" s="17"/>
      <c r="Z219" s="17"/>
      <c r="AA219" s="17"/>
      <c r="AB219" s="17"/>
      <c r="AC219" s="7"/>
      <c r="AD219" s="17"/>
      <c r="AE219" s="7"/>
      <c r="AF219" s="17"/>
      <c r="AG219" s="17"/>
      <c r="AH219" s="7"/>
    </row>
    <row r="220" spans="25:34" x14ac:dyDescent="0.3">
      <c r="Y220" s="17"/>
      <c r="Z220" s="17"/>
      <c r="AA220" s="17"/>
      <c r="AB220" s="17"/>
      <c r="AC220" s="7"/>
      <c r="AD220" s="17"/>
      <c r="AE220" s="7"/>
      <c r="AF220" s="17"/>
      <c r="AG220" s="17"/>
      <c r="AH220" s="7"/>
    </row>
    <row r="221" spans="25:34" x14ac:dyDescent="0.3">
      <c r="Y221" s="17"/>
      <c r="Z221" s="17"/>
      <c r="AA221" s="17"/>
      <c r="AB221" s="17"/>
      <c r="AC221" s="7"/>
      <c r="AD221" s="17"/>
      <c r="AE221" s="7"/>
      <c r="AF221" s="17"/>
      <c r="AG221" s="17"/>
      <c r="AH221" s="7"/>
    </row>
    <row r="222" spans="25:34" x14ac:dyDescent="0.3">
      <c r="Y222" s="17"/>
      <c r="Z222" s="17"/>
      <c r="AA222" s="17"/>
      <c r="AB222" s="17"/>
      <c r="AC222" s="7"/>
      <c r="AD222" s="17"/>
      <c r="AE222" s="7"/>
      <c r="AF222" s="17"/>
      <c r="AG222" s="17"/>
      <c r="AH222" s="7"/>
    </row>
    <row r="223" spans="25:34" x14ac:dyDescent="0.3">
      <c r="Y223" s="17"/>
      <c r="Z223" s="17"/>
      <c r="AA223" s="17"/>
      <c r="AB223" s="17"/>
      <c r="AC223" s="7"/>
      <c r="AD223" s="17"/>
      <c r="AE223" s="7"/>
      <c r="AF223" s="17"/>
      <c r="AG223" s="17"/>
      <c r="AH223" s="7"/>
    </row>
    <row r="224" spans="25:34" x14ac:dyDescent="0.3">
      <c r="Y224" s="17"/>
      <c r="Z224" s="17"/>
      <c r="AA224" s="17"/>
      <c r="AB224" s="17"/>
      <c r="AC224" s="7"/>
      <c r="AD224" s="17"/>
      <c r="AE224" s="7"/>
      <c r="AF224" s="17"/>
      <c r="AG224" s="17"/>
      <c r="AH224" s="7"/>
    </row>
    <row r="225" spans="25:34" x14ac:dyDescent="0.3">
      <c r="Y225" s="17"/>
      <c r="Z225" s="17"/>
      <c r="AA225" s="17"/>
      <c r="AB225" s="17"/>
      <c r="AC225" s="7"/>
      <c r="AD225" s="17"/>
      <c r="AE225" s="7"/>
      <c r="AF225" s="17"/>
      <c r="AG225" s="17"/>
      <c r="AH225" s="7"/>
    </row>
    <row r="226" spans="25:34" x14ac:dyDescent="0.3">
      <c r="Y226" s="17"/>
      <c r="Z226" s="17"/>
      <c r="AA226" s="17"/>
      <c r="AB226" s="17"/>
      <c r="AC226" s="7"/>
      <c r="AD226" s="17"/>
      <c r="AE226" s="7"/>
      <c r="AF226" s="17"/>
      <c r="AG226" s="17"/>
      <c r="AH226" s="7"/>
    </row>
    <row r="227" spans="25:34" x14ac:dyDescent="0.3">
      <c r="Y227" s="17"/>
      <c r="Z227" s="17"/>
      <c r="AA227" s="17"/>
      <c r="AB227" s="17"/>
      <c r="AC227" s="7"/>
      <c r="AD227" s="17"/>
      <c r="AE227" s="7"/>
      <c r="AF227" s="17"/>
      <c r="AG227" s="17"/>
      <c r="AH227" s="7"/>
    </row>
    <row r="228" spans="25:34" x14ac:dyDescent="0.3">
      <c r="Y228" s="17"/>
      <c r="Z228" s="17"/>
      <c r="AA228" s="17"/>
      <c r="AB228" s="17"/>
      <c r="AC228" s="7"/>
      <c r="AD228" s="17"/>
      <c r="AE228" s="7"/>
      <c r="AF228" s="17"/>
      <c r="AG228" s="17"/>
      <c r="AH228" s="7"/>
    </row>
    <row r="229" spans="25:34" x14ac:dyDescent="0.3">
      <c r="Y229" s="17"/>
      <c r="Z229" s="17"/>
      <c r="AA229" s="17"/>
      <c r="AB229" s="17"/>
      <c r="AC229" s="7"/>
      <c r="AD229" s="17"/>
      <c r="AE229" s="7"/>
      <c r="AF229" s="17"/>
      <c r="AG229" s="17"/>
      <c r="AH229" s="7"/>
    </row>
    <row r="230" spans="25:34" x14ac:dyDescent="0.3">
      <c r="Y230" s="17"/>
      <c r="Z230" s="17"/>
      <c r="AA230" s="17"/>
      <c r="AB230" s="17"/>
      <c r="AC230" s="7"/>
      <c r="AD230" s="17"/>
      <c r="AE230" s="7"/>
      <c r="AF230" s="17"/>
      <c r="AG230" s="17"/>
      <c r="AH230" s="7"/>
    </row>
    <row r="231" spans="25:34" x14ac:dyDescent="0.3">
      <c r="Y231" s="17"/>
      <c r="Z231" s="17"/>
      <c r="AA231" s="17"/>
      <c r="AB231" s="17"/>
      <c r="AC231" s="7"/>
      <c r="AD231" s="17"/>
      <c r="AE231" s="7"/>
      <c r="AF231" s="17"/>
      <c r="AG231" s="17"/>
      <c r="AH231" s="7"/>
    </row>
    <row r="232" spans="25:34" x14ac:dyDescent="0.3">
      <c r="Y232" s="17"/>
      <c r="Z232" s="17"/>
      <c r="AA232" s="17"/>
      <c r="AB232" s="17"/>
      <c r="AC232" s="7"/>
      <c r="AD232" s="17"/>
      <c r="AE232" s="7"/>
      <c r="AF232" s="17"/>
      <c r="AG232" s="17"/>
      <c r="AH232" s="7"/>
    </row>
    <row r="233" spans="25:34" x14ac:dyDescent="0.3">
      <c r="Y233" s="17"/>
      <c r="Z233" s="17"/>
      <c r="AA233" s="17"/>
      <c r="AB233" s="17"/>
      <c r="AC233" s="7"/>
      <c r="AD233" s="17"/>
      <c r="AE233" s="7"/>
      <c r="AF233" s="17"/>
      <c r="AG233" s="17"/>
      <c r="AH233" s="7"/>
    </row>
    <row r="234" spans="25:34" x14ac:dyDescent="0.3">
      <c r="Y234" s="17"/>
      <c r="Z234" s="17"/>
      <c r="AA234" s="17"/>
      <c r="AB234" s="17"/>
      <c r="AC234" s="7"/>
      <c r="AD234" s="17"/>
      <c r="AE234" s="7"/>
      <c r="AF234" s="17"/>
      <c r="AG234" s="17"/>
      <c r="AH234" s="7"/>
    </row>
    <row r="235" spans="25:34" x14ac:dyDescent="0.3">
      <c r="Y235" s="17"/>
      <c r="Z235" s="17"/>
      <c r="AA235" s="17"/>
      <c r="AB235" s="17"/>
      <c r="AC235" s="7"/>
      <c r="AD235" s="17"/>
      <c r="AE235" s="7"/>
      <c r="AF235" s="17"/>
      <c r="AG235" s="17"/>
      <c r="AH235" s="7"/>
    </row>
    <row r="236" spans="25:34" x14ac:dyDescent="0.3">
      <c r="Y236" s="17"/>
      <c r="Z236" s="17"/>
      <c r="AA236" s="17"/>
      <c r="AB236" s="17"/>
      <c r="AC236" s="7"/>
      <c r="AD236" s="17"/>
      <c r="AE236" s="7"/>
      <c r="AF236" s="17"/>
      <c r="AG236" s="17"/>
      <c r="AH236" s="7"/>
    </row>
    <row r="237" spans="25:34" x14ac:dyDescent="0.3">
      <c r="Y237" s="17"/>
      <c r="Z237" s="17"/>
      <c r="AA237" s="17"/>
      <c r="AB237" s="17"/>
      <c r="AC237" s="7"/>
      <c r="AD237" s="17"/>
      <c r="AE237" s="7"/>
      <c r="AF237" s="17"/>
      <c r="AG237" s="17"/>
      <c r="AH237" s="7"/>
    </row>
    <row r="238" spans="25:34" x14ac:dyDescent="0.3">
      <c r="Y238" s="17"/>
      <c r="Z238" s="17"/>
      <c r="AA238" s="17"/>
      <c r="AB238" s="17"/>
      <c r="AC238" s="7"/>
      <c r="AD238" s="17"/>
      <c r="AE238" s="7"/>
      <c r="AF238" s="17"/>
      <c r="AG238" s="17"/>
      <c r="AH238" s="7"/>
    </row>
    <row r="239" spans="25:34" x14ac:dyDescent="0.3">
      <c r="Y239" s="17"/>
      <c r="Z239" s="17"/>
      <c r="AA239" s="17"/>
      <c r="AB239" s="17"/>
      <c r="AC239" s="7"/>
      <c r="AD239" s="17"/>
      <c r="AE239" s="7"/>
      <c r="AF239" s="17"/>
      <c r="AG239" s="17"/>
      <c r="AH239" s="7"/>
    </row>
    <row r="240" spans="25:34" x14ac:dyDescent="0.3">
      <c r="Y240" s="17"/>
      <c r="Z240" s="17"/>
      <c r="AA240" s="17"/>
      <c r="AB240" s="17"/>
      <c r="AC240" s="7"/>
      <c r="AD240" s="17"/>
      <c r="AE240" s="7"/>
      <c r="AF240" s="17"/>
      <c r="AG240" s="17"/>
      <c r="AH240" s="7"/>
    </row>
    <row r="241" spans="25:34" x14ac:dyDescent="0.3">
      <c r="Y241" s="17"/>
      <c r="Z241" s="17"/>
      <c r="AA241" s="17"/>
      <c r="AB241" s="17"/>
      <c r="AC241" s="7"/>
      <c r="AD241" s="17"/>
      <c r="AE241" s="7"/>
      <c r="AF241" s="17"/>
      <c r="AG241" s="17"/>
      <c r="AH241" s="7"/>
    </row>
    <row r="242" spans="25:34" x14ac:dyDescent="0.3">
      <c r="Y242" s="17"/>
      <c r="Z242" s="17"/>
      <c r="AA242" s="17"/>
      <c r="AB242" s="17"/>
      <c r="AC242" s="7"/>
      <c r="AD242" s="17"/>
      <c r="AE242" s="7"/>
      <c r="AF242" s="17"/>
      <c r="AG242" s="17"/>
      <c r="AH242" s="7"/>
    </row>
    <row r="243" spans="25:34" x14ac:dyDescent="0.3">
      <c r="Y243" s="17"/>
      <c r="Z243" s="17"/>
      <c r="AA243" s="17"/>
      <c r="AB243" s="17"/>
      <c r="AC243" s="7"/>
      <c r="AD243" s="17"/>
      <c r="AE243" s="7"/>
      <c r="AF243" s="17"/>
      <c r="AG243" s="17"/>
      <c r="AH243" s="7"/>
    </row>
    <row r="244" spans="25:34" x14ac:dyDescent="0.3">
      <c r="Y244" s="17"/>
      <c r="Z244" s="17"/>
      <c r="AA244" s="17"/>
      <c r="AB244" s="17"/>
      <c r="AC244" s="7"/>
      <c r="AD244" s="17"/>
      <c r="AE244" s="7"/>
      <c r="AF244" s="17"/>
      <c r="AG244" s="17"/>
      <c r="AH244" s="7"/>
    </row>
    <row r="245" spans="25:34" x14ac:dyDescent="0.3">
      <c r="Y245" s="17"/>
      <c r="Z245" s="17"/>
      <c r="AA245" s="17"/>
      <c r="AB245" s="17"/>
      <c r="AC245" s="7"/>
      <c r="AD245" s="17"/>
      <c r="AE245" s="7"/>
      <c r="AF245" s="17"/>
      <c r="AG245" s="17"/>
      <c r="AH245" s="7"/>
    </row>
    <row r="246" spans="25:34" x14ac:dyDescent="0.3">
      <c r="Y246" s="17"/>
      <c r="Z246" s="17"/>
      <c r="AA246" s="17"/>
      <c r="AB246" s="17"/>
      <c r="AC246" s="7"/>
      <c r="AD246" s="17"/>
      <c r="AE246" s="7"/>
      <c r="AF246" s="17"/>
      <c r="AG246" s="17"/>
      <c r="AH246" s="7"/>
    </row>
    <row r="247" spans="25:34" x14ac:dyDescent="0.3">
      <c r="Y247" s="17"/>
      <c r="Z247" s="17"/>
      <c r="AA247" s="17"/>
      <c r="AB247" s="17"/>
      <c r="AC247" s="7"/>
      <c r="AD247" s="17"/>
      <c r="AE247" s="7"/>
      <c r="AF247" s="17"/>
      <c r="AG247" s="17"/>
      <c r="AH247" s="7"/>
    </row>
    <row r="248" spans="25:34" x14ac:dyDescent="0.3">
      <c r="Y248" s="17"/>
      <c r="Z248" s="17"/>
      <c r="AA248" s="17"/>
      <c r="AB248" s="17"/>
      <c r="AC248" s="7"/>
      <c r="AD248" s="17"/>
      <c r="AE248" s="7"/>
      <c r="AF248" s="17"/>
      <c r="AG248" s="17"/>
      <c r="AH248" s="7"/>
    </row>
    <row r="249" spans="25:34" x14ac:dyDescent="0.3">
      <c r="Y249" s="17"/>
      <c r="Z249" s="17"/>
      <c r="AA249" s="17"/>
      <c r="AB249" s="17"/>
      <c r="AC249" s="7"/>
      <c r="AD249" s="17"/>
      <c r="AE249" s="7"/>
      <c r="AF249" s="17"/>
      <c r="AG249" s="17"/>
      <c r="AH249" s="7"/>
    </row>
    <row r="250" spans="25:34" x14ac:dyDescent="0.3">
      <c r="Y250" s="17"/>
      <c r="Z250" s="17"/>
      <c r="AA250" s="17"/>
      <c r="AB250" s="17"/>
      <c r="AC250" s="7"/>
      <c r="AD250" s="17"/>
      <c r="AE250" s="7"/>
      <c r="AF250" s="17"/>
      <c r="AG250" s="17"/>
      <c r="AH250" s="7"/>
    </row>
    <row r="251" spans="25:34" x14ac:dyDescent="0.3">
      <c r="Y251" s="17"/>
      <c r="Z251" s="17"/>
      <c r="AA251" s="17"/>
      <c r="AB251" s="17"/>
      <c r="AC251" s="7"/>
      <c r="AD251" s="17"/>
      <c r="AE251" s="7"/>
      <c r="AF251" s="17"/>
      <c r="AG251" s="17"/>
      <c r="AH251" s="7"/>
    </row>
    <row r="252" spans="25:34" x14ac:dyDescent="0.3">
      <c r="Y252" s="17"/>
      <c r="Z252" s="17"/>
      <c r="AA252" s="17"/>
      <c r="AB252" s="17"/>
      <c r="AC252" s="7"/>
      <c r="AD252" s="17"/>
      <c r="AE252" s="7"/>
      <c r="AF252" s="17"/>
      <c r="AG252" s="17"/>
      <c r="AH252" s="7"/>
    </row>
    <row r="253" spans="25:34" x14ac:dyDescent="0.3">
      <c r="Y253" s="17"/>
      <c r="Z253" s="17"/>
      <c r="AA253" s="17"/>
      <c r="AB253" s="17"/>
      <c r="AC253" s="7"/>
      <c r="AD253" s="17"/>
      <c r="AE253" s="7"/>
      <c r="AF253" s="17"/>
      <c r="AG253" s="17"/>
      <c r="AH253" s="7"/>
    </row>
    <row r="254" spans="25:34" x14ac:dyDescent="0.3">
      <c r="Y254" s="17"/>
      <c r="Z254" s="17"/>
      <c r="AA254" s="17"/>
      <c r="AB254" s="17"/>
      <c r="AC254" s="7"/>
      <c r="AD254" s="17"/>
      <c r="AE254" s="7"/>
      <c r="AF254" s="17"/>
      <c r="AG254" s="17"/>
      <c r="AH254" s="7"/>
    </row>
    <row r="255" spans="25:34" x14ac:dyDescent="0.3">
      <c r="Y255" s="17"/>
      <c r="Z255" s="17"/>
      <c r="AA255" s="17"/>
      <c r="AB255" s="17"/>
      <c r="AC255" s="7"/>
      <c r="AD255" s="17"/>
      <c r="AE255" s="7"/>
      <c r="AF255" s="17"/>
      <c r="AG255" s="17"/>
      <c r="AH255" s="7"/>
    </row>
    <row r="256" spans="25:34" x14ac:dyDescent="0.3">
      <c r="Y256" s="17"/>
      <c r="Z256" s="17"/>
      <c r="AA256" s="17"/>
      <c r="AB256" s="17"/>
      <c r="AC256" s="7"/>
      <c r="AD256" s="17"/>
      <c r="AE256" s="7"/>
      <c r="AF256" s="17"/>
      <c r="AG256" s="17"/>
      <c r="AH256" s="7"/>
    </row>
    <row r="257" spans="25:34" x14ac:dyDescent="0.3">
      <c r="Y257" s="17"/>
      <c r="Z257" s="17"/>
      <c r="AA257" s="17"/>
      <c r="AB257" s="17"/>
      <c r="AC257" s="7"/>
      <c r="AD257" s="17"/>
      <c r="AE257" s="7"/>
      <c r="AF257" s="17"/>
      <c r="AG257" s="17"/>
      <c r="AH257" s="7"/>
    </row>
    <row r="258" spans="25:34" x14ac:dyDescent="0.3">
      <c r="Y258" s="17"/>
      <c r="Z258" s="17"/>
      <c r="AA258" s="17"/>
      <c r="AB258" s="17"/>
      <c r="AC258" s="7"/>
      <c r="AD258" s="17"/>
      <c r="AE258" s="7"/>
      <c r="AF258" s="17"/>
      <c r="AG258" s="17"/>
      <c r="AH258" s="7"/>
    </row>
    <row r="259" spans="25:34" x14ac:dyDescent="0.3">
      <c r="Y259" s="17"/>
      <c r="Z259" s="17"/>
      <c r="AA259" s="17"/>
      <c r="AB259" s="17"/>
      <c r="AC259" s="7"/>
      <c r="AD259" s="17"/>
      <c r="AE259" s="7"/>
      <c r="AF259" s="17"/>
      <c r="AG259" s="17"/>
      <c r="AH259" s="7"/>
    </row>
    <row r="260" spans="25:34" x14ac:dyDescent="0.3">
      <c r="Y260" s="17"/>
      <c r="Z260" s="17"/>
      <c r="AA260" s="17"/>
      <c r="AB260" s="17"/>
      <c r="AC260" s="7"/>
      <c r="AD260" s="17"/>
      <c r="AE260" s="7"/>
      <c r="AF260" s="17"/>
      <c r="AG260" s="17"/>
      <c r="AH260" s="7"/>
    </row>
    <row r="261" spans="25:34" x14ac:dyDescent="0.3">
      <c r="Y261" s="17"/>
      <c r="Z261" s="17"/>
      <c r="AA261" s="17"/>
      <c r="AB261" s="17"/>
      <c r="AC261" s="7"/>
      <c r="AD261" s="17"/>
      <c r="AE261" s="7"/>
      <c r="AF261" s="17"/>
      <c r="AG261" s="17"/>
      <c r="AH261" s="7"/>
    </row>
    <row r="262" spans="25:34" x14ac:dyDescent="0.3">
      <c r="Y262" s="17"/>
      <c r="Z262" s="17"/>
      <c r="AA262" s="17"/>
      <c r="AB262" s="17"/>
      <c r="AC262" s="7"/>
      <c r="AD262" s="17"/>
      <c r="AE262" s="7"/>
      <c r="AF262" s="17"/>
      <c r="AG262" s="17"/>
      <c r="AH262" s="7"/>
    </row>
    <row r="263" spans="25:34" x14ac:dyDescent="0.3">
      <c r="Y263" s="17"/>
      <c r="Z263" s="17"/>
      <c r="AA263" s="17"/>
      <c r="AB263" s="17"/>
      <c r="AC263" s="7"/>
      <c r="AD263" s="17"/>
      <c r="AE263" s="7"/>
      <c r="AF263" s="17"/>
      <c r="AG263" s="17"/>
      <c r="AH263" s="7"/>
    </row>
    <row r="264" spans="25:34" x14ac:dyDescent="0.3">
      <c r="Y264" s="17"/>
      <c r="Z264" s="17"/>
      <c r="AA264" s="17"/>
      <c r="AB264" s="17"/>
      <c r="AC264" s="7"/>
      <c r="AD264" s="17"/>
      <c r="AE264" s="7"/>
      <c r="AF264" s="17"/>
      <c r="AG264" s="17"/>
      <c r="AH264" s="7"/>
    </row>
    <row r="265" spans="25:34" x14ac:dyDescent="0.3">
      <c r="Y265" s="17"/>
      <c r="Z265" s="17"/>
      <c r="AA265" s="17"/>
      <c r="AB265" s="17"/>
      <c r="AC265" s="7"/>
      <c r="AD265" s="17"/>
      <c r="AE265" s="7"/>
      <c r="AF265" s="17"/>
      <c r="AG265" s="17"/>
      <c r="AH265" s="7"/>
    </row>
    <row r="266" spans="25:34" x14ac:dyDescent="0.3">
      <c r="Y266" s="17"/>
      <c r="Z266" s="17"/>
      <c r="AA266" s="17"/>
      <c r="AB266" s="17"/>
      <c r="AC266" s="7"/>
      <c r="AD266" s="17"/>
      <c r="AE266" s="7"/>
      <c r="AF266" s="17"/>
      <c r="AG266" s="17"/>
      <c r="AH266" s="7"/>
    </row>
    <row r="267" spans="25:34" x14ac:dyDescent="0.3">
      <c r="Y267" s="17"/>
      <c r="Z267" s="17"/>
      <c r="AA267" s="17"/>
      <c r="AB267" s="17"/>
      <c r="AC267" s="7"/>
      <c r="AD267" s="17"/>
      <c r="AE267" s="7"/>
      <c r="AF267" s="17"/>
      <c r="AG267" s="17"/>
      <c r="AH267" s="7"/>
    </row>
    <row r="268" spans="25:34" x14ac:dyDescent="0.3">
      <c r="Y268" s="17"/>
      <c r="Z268" s="17"/>
      <c r="AA268" s="17"/>
      <c r="AB268" s="17"/>
      <c r="AC268" s="7"/>
      <c r="AD268" s="17"/>
      <c r="AE268" s="7"/>
      <c r="AF268" s="17"/>
      <c r="AG268" s="17"/>
      <c r="AH268" s="7"/>
    </row>
    <row r="269" spans="25:34" x14ac:dyDescent="0.3">
      <c r="Y269" s="17"/>
      <c r="Z269" s="17"/>
      <c r="AA269" s="17"/>
      <c r="AB269" s="17"/>
      <c r="AC269" s="7"/>
      <c r="AD269" s="17"/>
      <c r="AE269" s="7"/>
      <c r="AF269" s="17"/>
      <c r="AG269" s="17"/>
      <c r="AH269" s="7"/>
    </row>
    <row r="270" spans="25:34" x14ac:dyDescent="0.3">
      <c r="Y270" s="17"/>
      <c r="Z270" s="17"/>
      <c r="AA270" s="17"/>
      <c r="AB270" s="17"/>
      <c r="AC270" s="7"/>
      <c r="AD270" s="17"/>
      <c r="AE270" s="7"/>
      <c r="AF270" s="17"/>
      <c r="AG270" s="17"/>
      <c r="AH270" s="7"/>
    </row>
    <row r="271" spans="25:34" x14ac:dyDescent="0.3">
      <c r="Y271" s="17"/>
      <c r="Z271" s="17"/>
      <c r="AA271" s="17"/>
      <c r="AB271" s="17"/>
      <c r="AC271" s="7"/>
      <c r="AD271" s="17"/>
      <c r="AE271" s="7"/>
      <c r="AF271" s="17"/>
      <c r="AG271" s="17"/>
      <c r="AH271" s="7"/>
    </row>
    <row r="272" spans="25:34" x14ac:dyDescent="0.3">
      <c r="Y272" s="17"/>
      <c r="Z272" s="17"/>
      <c r="AA272" s="17"/>
      <c r="AB272" s="17"/>
      <c r="AC272" s="7"/>
      <c r="AD272" s="17"/>
      <c r="AE272" s="7"/>
      <c r="AF272" s="17"/>
      <c r="AG272" s="17"/>
      <c r="AH272" s="7"/>
    </row>
    <row r="273" spans="25:34" x14ac:dyDescent="0.3">
      <c r="Y273" s="17"/>
      <c r="Z273" s="17"/>
      <c r="AA273" s="17"/>
      <c r="AB273" s="17"/>
      <c r="AC273" s="7"/>
      <c r="AD273" s="17"/>
      <c r="AE273" s="7"/>
      <c r="AF273" s="17"/>
      <c r="AG273" s="17"/>
      <c r="AH273" s="7"/>
    </row>
    <row r="274" spans="25:34" x14ac:dyDescent="0.3">
      <c r="Y274" s="17"/>
      <c r="Z274" s="17"/>
      <c r="AA274" s="17"/>
      <c r="AB274" s="17"/>
      <c r="AC274" s="7"/>
      <c r="AD274" s="17"/>
      <c r="AE274" s="7"/>
      <c r="AF274" s="17"/>
      <c r="AG274" s="17"/>
      <c r="AH274" s="7"/>
    </row>
    <row r="275" spans="25:34" x14ac:dyDescent="0.3">
      <c r="Y275" s="17"/>
      <c r="Z275" s="17"/>
      <c r="AA275" s="17"/>
      <c r="AB275" s="17"/>
      <c r="AC275" s="7"/>
      <c r="AD275" s="17"/>
      <c r="AE275" s="7"/>
      <c r="AF275" s="17"/>
      <c r="AG275" s="17"/>
      <c r="AH275" s="7"/>
    </row>
    <row r="276" spans="25:34" x14ac:dyDescent="0.3">
      <c r="Y276" s="17"/>
      <c r="Z276" s="17"/>
      <c r="AA276" s="17"/>
      <c r="AB276" s="17"/>
      <c r="AC276" s="7"/>
      <c r="AD276" s="17"/>
      <c r="AE276" s="7"/>
      <c r="AF276" s="17"/>
      <c r="AG276" s="17"/>
      <c r="AH276" s="7"/>
    </row>
    <row r="277" spans="25:34" x14ac:dyDescent="0.3">
      <c r="Y277" s="17"/>
      <c r="Z277" s="17"/>
      <c r="AA277" s="17"/>
      <c r="AB277" s="17"/>
      <c r="AC277" s="7"/>
      <c r="AD277" s="17"/>
      <c r="AE277" s="7"/>
      <c r="AF277" s="17"/>
      <c r="AG277" s="17"/>
      <c r="AH277" s="7"/>
    </row>
    <row r="278" spans="25:34" x14ac:dyDescent="0.3">
      <c r="Y278" s="17"/>
      <c r="Z278" s="17"/>
      <c r="AA278" s="17"/>
      <c r="AB278" s="17"/>
      <c r="AC278" s="7"/>
      <c r="AD278" s="17"/>
      <c r="AE278" s="7"/>
      <c r="AF278" s="17"/>
      <c r="AG278" s="17"/>
      <c r="AH278" s="7"/>
    </row>
    <row r="279" spans="25:34" x14ac:dyDescent="0.3">
      <c r="Y279" s="17"/>
      <c r="Z279" s="17"/>
      <c r="AA279" s="17"/>
      <c r="AB279" s="17"/>
      <c r="AC279" s="7"/>
      <c r="AD279" s="17"/>
      <c r="AE279" s="7"/>
      <c r="AF279" s="17"/>
      <c r="AG279" s="17"/>
      <c r="AH279" s="7"/>
    </row>
    <row r="280" spans="25:34" x14ac:dyDescent="0.3">
      <c r="Y280" s="17"/>
      <c r="Z280" s="17"/>
      <c r="AA280" s="17"/>
      <c r="AB280" s="17"/>
      <c r="AC280" s="7"/>
      <c r="AD280" s="17"/>
      <c r="AE280" s="7"/>
      <c r="AF280" s="17"/>
      <c r="AG280" s="17"/>
      <c r="AH280" s="7"/>
    </row>
    <row r="281" spans="25:34" x14ac:dyDescent="0.3">
      <c r="Y281" s="17"/>
      <c r="Z281" s="17"/>
      <c r="AA281" s="17"/>
      <c r="AB281" s="17"/>
      <c r="AC281" s="7"/>
      <c r="AD281" s="17"/>
      <c r="AE281" s="7"/>
      <c r="AF281" s="17"/>
      <c r="AG281" s="17"/>
      <c r="AH281" s="7"/>
    </row>
    <row r="282" spans="25:34" x14ac:dyDescent="0.3">
      <c r="Y282" s="17"/>
      <c r="Z282" s="17"/>
      <c r="AA282" s="17"/>
      <c r="AB282" s="17"/>
      <c r="AC282" s="7"/>
      <c r="AD282" s="17"/>
      <c r="AE282" s="7"/>
      <c r="AF282" s="17"/>
      <c r="AG282" s="17"/>
      <c r="AH282" s="7"/>
    </row>
    <row r="283" spans="25:34" x14ac:dyDescent="0.3">
      <c r="Y283" s="17"/>
      <c r="Z283" s="17"/>
      <c r="AA283" s="17"/>
      <c r="AB283" s="17"/>
      <c r="AC283" s="7"/>
      <c r="AD283" s="17"/>
      <c r="AE283" s="7"/>
      <c r="AF283" s="17"/>
      <c r="AG283" s="17"/>
      <c r="AH283" s="7"/>
    </row>
    <row r="284" spans="25:34" x14ac:dyDescent="0.3">
      <c r="Y284" s="17"/>
      <c r="Z284" s="17"/>
      <c r="AA284" s="17"/>
      <c r="AB284" s="17"/>
      <c r="AC284" s="7"/>
      <c r="AD284" s="17"/>
      <c r="AE284" s="7"/>
      <c r="AF284" s="17"/>
      <c r="AG284" s="17"/>
      <c r="AH284" s="7"/>
    </row>
    <row r="285" spans="25:34" x14ac:dyDescent="0.3">
      <c r="Y285" s="17"/>
      <c r="Z285" s="17"/>
      <c r="AA285" s="17"/>
      <c r="AB285" s="17"/>
      <c r="AC285" s="7"/>
      <c r="AD285" s="17"/>
      <c r="AE285" s="7"/>
      <c r="AF285" s="17"/>
      <c r="AG285" s="17"/>
      <c r="AH285" s="7"/>
    </row>
    <row r="286" spans="25:34" x14ac:dyDescent="0.3">
      <c r="Y286" s="17"/>
      <c r="Z286" s="17"/>
      <c r="AA286" s="17"/>
      <c r="AB286" s="17"/>
      <c r="AC286" s="7"/>
      <c r="AD286" s="17"/>
      <c r="AE286" s="7"/>
      <c r="AF286" s="17"/>
      <c r="AG286" s="17"/>
      <c r="AH286" s="7"/>
    </row>
    <row r="287" spans="25:34" x14ac:dyDescent="0.3">
      <c r="Y287" s="17"/>
      <c r="Z287" s="17"/>
      <c r="AA287" s="17"/>
      <c r="AB287" s="17"/>
      <c r="AC287" s="7"/>
      <c r="AD287" s="17"/>
      <c r="AE287" s="7"/>
      <c r="AF287" s="17"/>
      <c r="AG287" s="17"/>
      <c r="AH287" s="7"/>
    </row>
    <row r="288" spans="25:34" x14ac:dyDescent="0.3">
      <c r="Y288" s="17"/>
      <c r="Z288" s="17"/>
      <c r="AA288" s="17"/>
      <c r="AB288" s="17"/>
      <c r="AC288" s="7"/>
      <c r="AD288" s="17"/>
      <c r="AE288" s="7"/>
      <c r="AF288" s="17"/>
      <c r="AG288" s="17"/>
      <c r="AH288" s="7"/>
    </row>
    <row r="289" spans="25:34" x14ac:dyDescent="0.3">
      <c r="Y289" s="17"/>
      <c r="Z289" s="17"/>
      <c r="AA289" s="17"/>
      <c r="AB289" s="17"/>
      <c r="AC289" s="7"/>
      <c r="AD289" s="17"/>
      <c r="AE289" s="7"/>
      <c r="AF289" s="17"/>
      <c r="AG289" s="17"/>
      <c r="AH289" s="7"/>
    </row>
    <row r="290" spans="25:34" x14ac:dyDescent="0.3">
      <c r="Y290" s="17"/>
      <c r="Z290" s="17"/>
      <c r="AA290" s="17"/>
      <c r="AB290" s="17"/>
      <c r="AC290" s="7"/>
      <c r="AD290" s="17"/>
      <c r="AE290" s="7"/>
      <c r="AF290" s="17"/>
      <c r="AG290" s="17"/>
      <c r="AH290" s="7"/>
    </row>
    <row r="291" spans="25:34" x14ac:dyDescent="0.3">
      <c r="Y291" s="17"/>
      <c r="Z291" s="17"/>
      <c r="AA291" s="17"/>
      <c r="AB291" s="17"/>
      <c r="AC291" s="7"/>
      <c r="AD291" s="17"/>
      <c r="AE291" s="7"/>
      <c r="AF291" s="17"/>
      <c r="AG291" s="17"/>
      <c r="AH291" s="7"/>
    </row>
    <row r="292" spans="25:34" x14ac:dyDescent="0.3">
      <c r="Y292" s="17"/>
      <c r="Z292" s="17"/>
      <c r="AA292" s="17"/>
      <c r="AB292" s="17"/>
      <c r="AC292" s="7"/>
      <c r="AD292" s="17"/>
      <c r="AE292" s="7"/>
      <c r="AF292" s="17"/>
      <c r="AG292" s="17"/>
      <c r="AH292" s="7"/>
    </row>
    <row r="293" spans="25:34" x14ac:dyDescent="0.3">
      <c r="Y293" s="17"/>
      <c r="Z293" s="17"/>
      <c r="AA293" s="17"/>
      <c r="AB293" s="17"/>
      <c r="AC293" s="7"/>
      <c r="AD293" s="17"/>
      <c r="AE293" s="7"/>
      <c r="AF293" s="17"/>
      <c r="AG293" s="17"/>
      <c r="AH293" s="7"/>
    </row>
    <row r="294" spans="25:34" x14ac:dyDescent="0.3">
      <c r="Y294" s="17"/>
      <c r="Z294" s="17"/>
      <c r="AA294" s="17"/>
      <c r="AB294" s="17"/>
      <c r="AC294" s="7"/>
      <c r="AD294" s="17"/>
      <c r="AE294" s="7"/>
      <c r="AF294" s="17"/>
      <c r="AG294" s="17"/>
      <c r="AH294" s="7"/>
    </row>
    <row r="295" spans="25:34" x14ac:dyDescent="0.3">
      <c r="Y295" s="17"/>
      <c r="Z295" s="17"/>
      <c r="AA295" s="17"/>
      <c r="AB295" s="17"/>
      <c r="AC295" s="7"/>
      <c r="AD295" s="17"/>
      <c r="AE295" s="7"/>
      <c r="AF295" s="17"/>
      <c r="AG295" s="17"/>
      <c r="AH295" s="7"/>
    </row>
    <row r="296" spans="25:34" x14ac:dyDescent="0.3">
      <c r="Y296" s="17"/>
      <c r="Z296" s="17"/>
      <c r="AA296" s="17"/>
      <c r="AB296" s="17"/>
      <c r="AC296" s="7"/>
      <c r="AD296" s="17"/>
      <c r="AE296" s="7"/>
      <c r="AF296" s="17"/>
      <c r="AG296" s="17"/>
      <c r="AH296" s="7"/>
    </row>
    <row r="297" spans="25:34" x14ac:dyDescent="0.3">
      <c r="Y297" s="17"/>
      <c r="Z297" s="17"/>
      <c r="AA297" s="17"/>
      <c r="AB297" s="17"/>
      <c r="AC297" s="7"/>
      <c r="AD297" s="17"/>
      <c r="AE297" s="7"/>
      <c r="AF297" s="17"/>
      <c r="AG297" s="17"/>
      <c r="AH297" s="7"/>
    </row>
    <row r="298" spans="25:34" x14ac:dyDescent="0.3">
      <c r="Y298" s="17"/>
      <c r="Z298" s="17"/>
      <c r="AA298" s="17"/>
      <c r="AB298" s="17"/>
      <c r="AC298" s="7"/>
      <c r="AD298" s="17"/>
      <c r="AE298" s="7"/>
      <c r="AF298" s="17"/>
      <c r="AG298" s="17"/>
      <c r="AH298" s="7"/>
    </row>
    <row r="299" spans="25:34" x14ac:dyDescent="0.3">
      <c r="Y299" s="17"/>
      <c r="Z299" s="17"/>
      <c r="AA299" s="17"/>
      <c r="AB299" s="17"/>
      <c r="AC299" s="7"/>
      <c r="AD299" s="17"/>
      <c r="AE299" s="7"/>
      <c r="AF299" s="17"/>
      <c r="AG299" s="17"/>
      <c r="AH299" s="7"/>
    </row>
    <row r="300" spans="25:34" x14ac:dyDescent="0.3">
      <c r="Y300" s="17"/>
      <c r="Z300" s="17"/>
      <c r="AA300" s="17"/>
      <c r="AB300" s="17"/>
      <c r="AC300" s="7"/>
      <c r="AD300" s="17"/>
      <c r="AE300" s="7"/>
      <c r="AF300" s="17"/>
      <c r="AG300" s="17"/>
      <c r="AH300" s="7"/>
    </row>
    <row r="301" spans="25:34" x14ac:dyDescent="0.3">
      <c r="Y301" s="17"/>
      <c r="Z301" s="17"/>
      <c r="AA301" s="17"/>
      <c r="AB301" s="17"/>
      <c r="AC301" s="7"/>
      <c r="AD301" s="17"/>
      <c r="AE301" s="7"/>
      <c r="AF301" s="17"/>
      <c r="AG301" s="17"/>
      <c r="AH301" s="7"/>
    </row>
    <row r="302" spans="25:34" x14ac:dyDescent="0.3">
      <c r="Y302" s="17"/>
      <c r="Z302" s="17"/>
      <c r="AA302" s="17"/>
      <c r="AB302" s="17"/>
      <c r="AC302" s="7"/>
      <c r="AD302" s="17"/>
      <c r="AE302" s="7"/>
      <c r="AF302" s="17"/>
      <c r="AG302" s="17"/>
      <c r="AH302" s="7"/>
    </row>
    <row r="303" spans="25:34" x14ac:dyDescent="0.3">
      <c r="Y303" s="17"/>
      <c r="Z303" s="17"/>
      <c r="AA303" s="17"/>
      <c r="AB303" s="17"/>
      <c r="AC303" s="7"/>
      <c r="AD303" s="17"/>
      <c r="AE303" s="7"/>
      <c r="AF303" s="17"/>
      <c r="AG303" s="17"/>
      <c r="AH303" s="7"/>
    </row>
    <row r="304" spans="25:34" x14ac:dyDescent="0.3">
      <c r="Y304" s="17"/>
      <c r="Z304" s="17"/>
      <c r="AA304" s="17"/>
      <c r="AB304" s="17"/>
      <c r="AC304" s="7"/>
      <c r="AD304" s="17"/>
      <c r="AE304" s="7"/>
      <c r="AF304" s="17"/>
      <c r="AG304" s="17"/>
      <c r="AH304" s="7"/>
    </row>
    <row r="305" spans="25:34" x14ac:dyDescent="0.3">
      <c r="Y305" s="17"/>
      <c r="Z305" s="17"/>
      <c r="AA305" s="17"/>
      <c r="AB305" s="17"/>
      <c r="AC305" s="7"/>
      <c r="AD305" s="17"/>
      <c r="AE305" s="7"/>
      <c r="AF305" s="17"/>
      <c r="AG305" s="17"/>
      <c r="AH305" s="7"/>
    </row>
    <row r="306" spans="25:34" x14ac:dyDescent="0.3">
      <c r="Y306" s="17"/>
      <c r="Z306" s="17"/>
      <c r="AA306" s="17"/>
      <c r="AB306" s="17"/>
      <c r="AC306" s="7"/>
      <c r="AD306" s="17"/>
      <c r="AE306" s="7"/>
      <c r="AF306" s="17"/>
      <c r="AG306" s="17"/>
      <c r="AH306" s="7"/>
    </row>
    <row r="307" spans="25:34" x14ac:dyDescent="0.3">
      <c r="Y307" s="17"/>
      <c r="Z307" s="17"/>
      <c r="AA307" s="17"/>
      <c r="AB307" s="17"/>
      <c r="AC307" s="7"/>
      <c r="AD307" s="17"/>
      <c r="AE307" s="7"/>
      <c r="AF307" s="17"/>
      <c r="AG307" s="17"/>
      <c r="AH307" s="7"/>
    </row>
    <row r="308" spans="25:34" x14ac:dyDescent="0.3">
      <c r="Y308" s="17"/>
      <c r="Z308" s="17"/>
      <c r="AA308" s="17"/>
      <c r="AB308" s="17"/>
      <c r="AC308" s="7"/>
      <c r="AD308" s="17"/>
      <c r="AE308" s="7"/>
      <c r="AF308" s="17"/>
      <c r="AG308" s="17"/>
      <c r="AH308" s="7"/>
    </row>
    <row r="309" spans="25:34" x14ac:dyDescent="0.3">
      <c r="Y309" s="17"/>
      <c r="Z309" s="17"/>
      <c r="AA309" s="17"/>
      <c r="AB309" s="17"/>
      <c r="AC309" s="7"/>
      <c r="AD309" s="17"/>
      <c r="AE309" s="7"/>
      <c r="AF309" s="17"/>
      <c r="AG309" s="17"/>
      <c r="AH309" s="7"/>
    </row>
    <row r="310" spans="25:34" x14ac:dyDescent="0.3">
      <c r="Y310" s="17"/>
      <c r="Z310" s="17"/>
      <c r="AA310" s="17"/>
      <c r="AB310" s="17"/>
      <c r="AC310" s="7"/>
      <c r="AD310" s="17"/>
      <c r="AE310" s="7"/>
      <c r="AF310" s="17"/>
      <c r="AG310" s="17"/>
      <c r="AH310" s="7"/>
    </row>
    <row r="311" spans="25:34" x14ac:dyDescent="0.3">
      <c r="Y311" s="17"/>
      <c r="Z311" s="17"/>
      <c r="AA311" s="17"/>
      <c r="AB311" s="17"/>
      <c r="AC311" s="7"/>
      <c r="AD311" s="17"/>
      <c r="AE311" s="7"/>
      <c r="AF311" s="17"/>
      <c r="AG311" s="17"/>
      <c r="AH311" s="7"/>
    </row>
    <row r="312" spans="25:34" x14ac:dyDescent="0.3">
      <c r="Y312" s="17"/>
      <c r="Z312" s="17"/>
      <c r="AA312" s="17"/>
      <c r="AB312" s="17"/>
      <c r="AC312" s="7"/>
      <c r="AD312" s="17"/>
      <c r="AE312" s="7"/>
      <c r="AF312" s="17"/>
      <c r="AG312" s="17"/>
      <c r="AH312" s="7"/>
    </row>
    <row r="313" spans="25:34" x14ac:dyDescent="0.3">
      <c r="Y313" s="17"/>
      <c r="Z313" s="17"/>
      <c r="AA313" s="17"/>
      <c r="AB313" s="17"/>
      <c r="AC313" s="7"/>
      <c r="AD313" s="17"/>
      <c r="AE313" s="7"/>
      <c r="AF313" s="17"/>
      <c r="AG313" s="17"/>
      <c r="AH313" s="7"/>
    </row>
    <row r="314" spans="25:34" x14ac:dyDescent="0.3">
      <c r="Y314" s="17"/>
      <c r="Z314" s="17"/>
      <c r="AA314" s="17"/>
      <c r="AB314" s="17"/>
      <c r="AC314" s="7"/>
      <c r="AD314" s="17"/>
      <c r="AE314" s="7"/>
      <c r="AF314" s="17"/>
      <c r="AG314" s="17"/>
      <c r="AH314" s="7"/>
    </row>
    <row r="315" spans="25:34" x14ac:dyDescent="0.3">
      <c r="Y315" s="17"/>
      <c r="Z315" s="17"/>
      <c r="AA315" s="17"/>
      <c r="AB315" s="17"/>
      <c r="AC315" s="7"/>
      <c r="AD315" s="17"/>
      <c r="AE315" s="7"/>
      <c r="AF315" s="17"/>
      <c r="AG315" s="17"/>
      <c r="AH315" s="7"/>
    </row>
    <row r="316" spans="25:34" x14ac:dyDescent="0.3">
      <c r="Y316" s="17"/>
      <c r="Z316" s="17"/>
      <c r="AA316" s="17"/>
      <c r="AB316" s="17"/>
      <c r="AC316" s="7"/>
      <c r="AD316" s="17"/>
      <c r="AE316" s="7"/>
      <c r="AF316" s="17"/>
      <c r="AG316" s="17"/>
      <c r="AH316" s="7"/>
    </row>
    <row r="317" spans="25:34" x14ac:dyDescent="0.3">
      <c r="Y317" s="17"/>
      <c r="Z317" s="17"/>
      <c r="AA317" s="17"/>
      <c r="AB317" s="17"/>
      <c r="AC317" s="7"/>
      <c r="AD317" s="17"/>
      <c r="AE317" s="7"/>
      <c r="AF317" s="17"/>
      <c r="AG317" s="17"/>
      <c r="AH317" s="7"/>
    </row>
    <row r="318" spans="25:34" x14ac:dyDescent="0.3">
      <c r="Y318" s="17"/>
      <c r="Z318" s="17"/>
      <c r="AA318" s="17"/>
      <c r="AB318" s="17"/>
      <c r="AC318" s="7"/>
      <c r="AD318" s="17"/>
      <c r="AE318" s="7"/>
      <c r="AF318" s="17"/>
      <c r="AG318" s="17"/>
      <c r="AH318" s="7"/>
    </row>
    <row r="319" spans="25:34" x14ac:dyDescent="0.3">
      <c r="Y319" s="17"/>
      <c r="Z319" s="17"/>
      <c r="AA319" s="17"/>
      <c r="AB319" s="17"/>
      <c r="AC319" s="7"/>
      <c r="AD319" s="17"/>
      <c r="AE319" s="7"/>
      <c r="AF319" s="17"/>
      <c r="AG319" s="17"/>
      <c r="AH319" s="7"/>
    </row>
    <row r="320" spans="25:34" x14ac:dyDescent="0.3">
      <c r="Y320" s="17"/>
      <c r="Z320" s="17"/>
      <c r="AA320" s="17"/>
      <c r="AB320" s="17"/>
      <c r="AC320" s="7"/>
      <c r="AD320" s="17"/>
      <c r="AE320" s="7"/>
      <c r="AF320" s="17"/>
      <c r="AG320" s="17"/>
      <c r="AH320" s="7"/>
    </row>
    <row r="321" spans="25:34" x14ac:dyDescent="0.3">
      <c r="Y321" s="17"/>
      <c r="Z321" s="17"/>
      <c r="AA321" s="17"/>
      <c r="AB321" s="17"/>
      <c r="AC321" s="7"/>
      <c r="AD321" s="17"/>
      <c r="AE321" s="7"/>
      <c r="AF321" s="17"/>
      <c r="AG321" s="17"/>
      <c r="AH321" s="7"/>
    </row>
    <row r="322" spans="25:34" x14ac:dyDescent="0.3">
      <c r="Y322" s="17"/>
      <c r="Z322" s="17"/>
      <c r="AA322" s="17"/>
      <c r="AB322" s="17"/>
      <c r="AC322" s="7"/>
      <c r="AD322" s="17"/>
      <c r="AE322" s="7"/>
      <c r="AF322" s="17"/>
      <c r="AG322" s="17"/>
      <c r="AH322" s="7"/>
    </row>
    <row r="323" spans="25:34" x14ac:dyDescent="0.3">
      <c r="Y323" s="17"/>
      <c r="Z323" s="17"/>
      <c r="AA323" s="17"/>
      <c r="AB323" s="17"/>
      <c r="AC323" s="7"/>
      <c r="AD323" s="17"/>
      <c r="AE323" s="7"/>
      <c r="AF323" s="17"/>
      <c r="AG323" s="17"/>
      <c r="AH323" s="7"/>
    </row>
    <row r="324" spans="25:34" x14ac:dyDescent="0.3">
      <c r="Y324" s="17"/>
      <c r="Z324" s="17"/>
      <c r="AA324" s="17"/>
      <c r="AB324" s="17"/>
      <c r="AC324" s="7"/>
      <c r="AD324" s="17"/>
      <c r="AE324" s="7"/>
      <c r="AF324" s="17"/>
      <c r="AG324" s="17"/>
      <c r="AH324" s="7"/>
    </row>
    <row r="325" spans="25:34" x14ac:dyDescent="0.3">
      <c r="Y325" s="17"/>
      <c r="Z325" s="17"/>
      <c r="AA325" s="17"/>
      <c r="AB325" s="17"/>
      <c r="AC325" s="7"/>
      <c r="AD325" s="17"/>
      <c r="AE325" s="7"/>
      <c r="AF325" s="17"/>
      <c r="AG325" s="17"/>
      <c r="AH325" s="7"/>
    </row>
    <row r="326" spans="25:34" x14ac:dyDescent="0.3">
      <c r="Y326" s="17"/>
      <c r="Z326" s="17"/>
      <c r="AA326" s="17"/>
      <c r="AB326" s="17"/>
      <c r="AC326" s="7"/>
      <c r="AD326" s="17"/>
      <c r="AE326" s="7"/>
      <c r="AF326" s="17"/>
      <c r="AG326" s="17"/>
      <c r="AH326" s="7"/>
    </row>
    <row r="327" spans="25:34" x14ac:dyDescent="0.3">
      <c r="Y327" s="17"/>
      <c r="Z327" s="17"/>
      <c r="AA327" s="17"/>
      <c r="AB327" s="17"/>
      <c r="AC327" s="7"/>
      <c r="AD327" s="17"/>
      <c r="AE327" s="7"/>
      <c r="AF327" s="17"/>
      <c r="AG327" s="17"/>
      <c r="AH327" s="7"/>
    </row>
    <row r="328" spans="25:34" x14ac:dyDescent="0.3">
      <c r="Y328" s="17"/>
      <c r="Z328" s="17"/>
      <c r="AA328" s="17"/>
      <c r="AB328" s="17"/>
      <c r="AC328" s="7"/>
      <c r="AD328" s="17"/>
      <c r="AE328" s="7"/>
      <c r="AF328" s="17"/>
      <c r="AG328" s="17"/>
      <c r="AH328" s="7"/>
    </row>
    <row r="329" spans="25:34" x14ac:dyDescent="0.3">
      <c r="Y329" s="17"/>
      <c r="Z329" s="17"/>
      <c r="AA329" s="17"/>
      <c r="AB329" s="17"/>
      <c r="AC329" s="7"/>
      <c r="AD329" s="17"/>
      <c r="AE329" s="7"/>
      <c r="AF329" s="17"/>
      <c r="AG329" s="17"/>
      <c r="AH329" s="7"/>
    </row>
    <row r="330" spans="25:34" x14ac:dyDescent="0.3">
      <c r="Y330" s="17"/>
      <c r="Z330" s="17"/>
      <c r="AA330" s="17"/>
      <c r="AB330" s="17"/>
      <c r="AC330" s="7"/>
      <c r="AD330" s="17"/>
      <c r="AE330" s="7"/>
      <c r="AF330" s="17"/>
      <c r="AG330" s="17"/>
      <c r="AH330" s="7"/>
    </row>
    <row r="331" spans="25:34" x14ac:dyDescent="0.3">
      <c r="Y331" s="17"/>
      <c r="Z331" s="17"/>
      <c r="AA331" s="17"/>
      <c r="AB331" s="17"/>
      <c r="AC331" s="7"/>
      <c r="AD331" s="17"/>
      <c r="AE331" s="7"/>
      <c r="AF331" s="17"/>
      <c r="AG331" s="17"/>
      <c r="AH331" s="7"/>
    </row>
    <row r="332" spans="25:34" x14ac:dyDescent="0.3">
      <c r="Y332" s="17"/>
      <c r="Z332" s="17"/>
      <c r="AA332" s="17"/>
      <c r="AB332" s="17"/>
      <c r="AC332" s="7"/>
      <c r="AD332" s="17"/>
      <c r="AE332" s="7"/>
      <c r="AF332" s="17"/>
      <c r="AG332" s="17"/>
      <c r="AH332" s="7"/>
    </row>
    <row r="333" spans="25:34" x14ac:dyDescent="0.3">
      <c r="Y333" s="17"/>
      <c r="Z333" s="17"/>
      <c r="AA333" s="17"/>
      <c r="AB333" s="17"/>
      <c r="AC333" s="7"/>
      <c r="AD333" s="17"/>
      <c r="AE333" s="7"/>
      <c r="AF333" s="17"/>
      <c r="AG333" s="17"/>
      <c r="AH333" s="7"/>
    </row>
    <row r="334" spans="25:34" x14ac:dyDescent="0.3">
      <c r="Y334" s="17"/>
      <c r="Z334" s="17"/>
      <c r="AA334" s="17"/>
      <c r="AB334" s="17"/>
      <c r="AC334" s="7"/>
      <c r="AD334" s="17"/>
      <c r="AE334" s="7"/>
      <c r="AF334" s="17"/>
      <c r="AG334" s="17"/>
      <c r="AH334" s="7"/>
    </row>
    <row r="335" spans="25:34" x14ac:dyDescent="0.3">
      <c r="Y335" s="17"/>
      <c r="Z335" s="17"/>
      <c r="AA335" s="17"/>
      <c r="AB335" s="17"/>
      <c r="AC335" s="7"/>
      <c r="AD335" s="17"/>
      <c r="AE335" s="7"/>
      <c r="AF335" s="17"/>
      <c r="AG335" s="17"/>
      <c r="AH335" s="7"/>
    </row>
    <row r="336" spans="25:34" x14ac:dyDescent="0.3">
      <c r="Y336" s="17"/>
      <c r="Z336" s="17"/>
      <c r="AA336" s="17"/>
      <c r="AB336" s="17"/>
      <c r="AC336" s="7"/>
      <c r="AD336" s="17"/>
      <c r="AE336" s="7"/>
      <c r="AF336" s="17"/>
      <c r="AG336" s="17"/>
      <c r="AH336" s="7"/>
    </row>
    <row r="337" spans="25:34" x14ac:dyDescent="0.3">
      <c r="Y337" s="17"/>
      <c r="Z337" s="17"/>
      <c r="AA337" s="17"/>
      <c r="AB337" s="17"/>
      <c r="AC337" s="7"/>
      <c r="AD337" s="17"/>
      <c r="AE337" s="7"/>
      <c r="AF337" s="17"/>
      <c r="AG337" s="17"/>
      <c r="AH337" s="7"/>
    </row>
    <row r="338" spans="25:34" x14ac:dyDescent="0.3">
      <c r="Y338" s="17"/>
      <c r="Z338" s="17"/>
      <c r="AA338" s="17"/>
      <c r="AB338" s="17"/>
      <c r="AC338" s="7"/>
      <c r="AD338" s="17"/>
      <c r="AE338" s="7"/>
      <c r="AF338" s="17"/>
      <c r="AG338" s="17"/>
      <c r="AH338" s="7"/>
    </row>
    <row r="339" spans="25:34" x14ac:dyDescent="0.3">
      <c r="Y339" s="17"/>
      <c r="Z339" s="17"/>
      <c r="AA339" s="17"/>
      <c r="AB339" s="17"/>
      <c r="AC339" s="7"/>
      <c r="AD339" s="17"/>
      <c r="AE339" s="7"/>
      <c r="AF339" s="17"/>
      <c r="AG339" s="17"/>
      <c r="AH339" s="7"/>
    </row>
    <row r="340" spans="25:34" x14ac:dyDescent="0.3">
      <c r="Y340" s="17"/>
      <c r="Z340" s="17"/>
      <c r="AA340" s="17"/>
      <c r="AB340" s="17"/>
      <c r="AC340" s="7"/>
      <c r="AD340" s="17"/>
      <c r="AE340" s="7"/>
      <c r="AF340" s="17"/>
      <c r="AG340" s="17"/>
      <c r="AH340" s="7"/>
    </row>
    <row r="341" spans="25:34" x14ac:dyDescent="0.3">
      <c r="Y341" s="17"/>
      <c r="Z341" s="17"/>
      <c r="AA341" s="17"/>
      <c r="AB341" s="17"/>
      <c r="AC341" s="7"/>
      <c r="AD341" s="17"/>
      <c r="AE341" s="7"/>
      <c r="AF341" s="17"/>
      <c r="AG341" s="17"/>
      <c r="AH341" s="7"/>
    </row>
    <row r="342" spans="25:34" x14ac:dyDescent="0.3">
      <c r="Y342" s="17"/>
      <c r="Z342" s="17"/>
      <c r="AA342" s="17"/>
      <c r="AB342" s="17"/>
      <c r="AC342" s="7"/>
      <c r="AD342" s="17"/>
      <c r="AE342" s="7"/>
      <c r="AF342" s="17"/>
      <c r="AG342" s="17"/>
      <c r="AH342" s="7"/>
    </row>
    <row r="343" spans="25:34" x14ac:dyDescent="0.3">
      <c r="Y343" s="17"/>
      <c r="Z343" s="17"/>
      <c r="AA343" s="17"/>
      <c r="AB343" s="17"/>
      <c r="AC343" s="7"/>
      <c r="AD343" s="17"/>
      <c r="AE343" s="7"/>
      <c r="AF343" s="17"/>
      <c r="AG343" s="17"/>
      <c r="AH343" s="7"/>
    </row>
    <row r="344" spans="25:34" x14ac:dyDescent="0.3">
      <c r="Y344" s="17"/>
      <c r="Z344" s="17"/>
      <c r="AA344" s="17"/>
      <c r="AB344" s="17"/>
      <c r="AC344" s="7"/>
      <c r="AD344" s="17"/>
      <c r="AE344" s="7"/>
      <c r="AF344" s="17"/>
      <c r="AG344" s="17"/>
      <c r="AH344" s="7"/>
    </row>
    <row r="345" spans="25:34" x14ac:dyDescent="0.3">
      <c r="Y345" s="17"/>
      <c r="Z345" s="17"/>
      <c r="AA345" s="17"/>
      <c r="AB345" s="17"/>
      <c r="AC345" s="7"/>
      <c r="AD345" s="17"/>
      <c r="AE345" s="7"/>
      <c r="AF345" s="17"/>
      <c r="AG345" s="17"/>
      <c r="AH345" s="7"/>
    </row>
    <row r="346" spans="25:34" x14ac:dyDescent="0.3">
      <c r="Y346" s="17"/>
      <c r="Z346" s="17"/>
      <c r="AA346" s="17"/>
      <c r="AB346" s="17"/>
      <c r="AC346" s="7"/>
      <c r="AD346" s="17"/>
      <c r="AE346" s="7"/>
      <c r="AF346" s="17"/>
      <c r="AG346" s="17"/>
      <c r="AH346" s="7"/>
    </row>
    <row r="347" spans="25:34" x14ac:dyDescent="0.3">
      <c r="Y347" s="17"/>
      <c r="Z347" s="17"/>
      <c r="AA347" s="17"/>
      <c r="AB347" s="17"/>
      <c r="AC347" s="7"/>
      <c r="AD347" s="17"/>
      <c r="AE347" s="7"/>
      <c r="AF347" s="17"/>
      <c r="AG347" s="17"/>
      <c r="AH347" s="7"/>
    </row>
    <row r="348" spans="25:34" x14ac:dyDescent="0.3">
      <c r="Y348" s="17"/>
      <c r="Z348" s="17"/>
      <c r="AA348" s="17"/>
      <c r="AB348" s="17"/>
      <c r="AC348" s="7"/>
      <c r="AD348" s="17"/>
      <c r="AE348" s="7"/>
      <c r="AF348" s="17"/>
      <c r="AG348" s="17"/>
      <c r="AH348" s="7"/>
    </row>
    <row r="349" spans="25:34" x14ac:dyDescent="0.3">
      <c r="Y349" s="17"/>
      <c r="Z349" s="17"/>
      <c r="AA349" s="17"/>
      <c r="AB349" s="17"/>
      <c r="AC349" s="7"/>
      <c r="AD349" s="17"/>
      <c r="AE349" s="7"/>
      <c r="AF349" s="17"/>
      <c r="AG349" s="17"/>
      <c r="AH349" s="7"/>
    </row>
    <row r="350" spans="25:34" x14ac:dyDescent="0.3">
      <c r="Y350" s="17"/>
      <c r="Z350" s="17"/>
      <c r="AA350" s="17"/>
      <c r="AB350" s="17"/>
      <c r="AC350" s="7"/>
      <c r="AD350" s="17"/>
      <c r="AE350" s="7"/>
      <c r="AF350" s="17"/>
      <c r="AG350" s="17"/>
      <c r="AH350" s="7"/>
    </row>
    <row r="351" spans="25:34" x14ac:dyDescent="0.3">
      <c r="Y351" s="17"/>
      <c r="Z351" s="17"/>
      <c r="AA351" s="17"/>
      <c r="AB351" s="17"/>
      <c r="AC351" s="7"/>
      <c r="AD351" s="17"/>
      <c r="AE351" s="7"/>
      <c r="AF351" s="17"/>
      <c r="AG351" s="17"/>
      <c r="AH351" s="7"/>
    </row>
    <row r="352" spans="25:34" x14ac:dyDescent="0.3">
      <c r="Y352" s="17"/>
      <c r="Z352" s="17"/>
      <c r="AA352" s="17"/>
      <c r="AB352" s="17"/>
      <c r="AC352" s="7"/>
      <c r="AD352" s="17"/>
      <c r="AE352" s="7"/>
      <c r="AF352" s="17"/>
      <c r="AG352" s="17"/>
      <c r="AH352" s="7"/>
    </row>
    <row r="353" spans="25:34" x14ac:dyDescent="0.3">
      <c r="Y353" s="17"/>
      <c r="Z353" s="17"/>
      <c r="AA353" s="17"/>
      <c r="AB353" s="17"/>
      <c r="AC353" s="7"/>
      <c r="AD353" s="17"/>
      <c r="AE353" s="7"/>
      <c r="AF353" s="17"/>
      <c r="AG353" s="17"/>
      <c r="AH353" s="7"/>
    </row>
    <row r="354" spans="25:34" x14ac:dyDescent="0.3">
      <c r="Y354" s="17"/>
      <c r="Z354" s="17"/>
      <c r="AA354" s="17"/>
      <c r="AB354" s="17"/>
      <c r="AC354" s="7"/>
      <c r="AD354" s="17"/>
      <c r="AE354" s="7"/>
      <c r="AF354" s="17"/>
      <c r="AG354" s="17"/>
      <c r="AH354" s="7"/>
    </row>
    <row r="355" spans="25:34" x14ac:dyDescent="0.3">
      <c r="Y355" s="17"/>
      <c r="Z355" s="17"/>
      <c r="AA355" s="17"/>
      <c r="AB355" s="17"/>
      <c r="AC355" s="7"/>
      <c r="AD355" s="17"/>
      <c r="AE355" s="7"/>
      <c r="AF355" s="17"/>
      <c r="AG355" s="17"/>
      <c r="AH355" s="7"/>
    </row>
    <row r="356" spans="25:34" x14ac:dyDescent="0.3">
      <c r="Y356" s="17"/>
      <c r="Z356" s="17"/>
      <c r="AA356" s="17"/>
      <c r="AB356" s="17"/>
      <c r="AC356" s="7"/>
      <c r="AD356" s="17"/>
      <c r="AE356" s="7"/>
      <c r="AF356" s="17"/>
      <c r="AG356" s="17"/>
      <c r="AH356" s="7"/>
    </row>
    <row r="357" spans="25:34" x14ac:dyDescent="0.3">
      <c r="Y357" s="17"/>
      <c r="Z357" s="17"/>
      <c r="AA357" s="17"/>
      <c r="AB357" s="17"/>
      <c r="AC357" s="7"/>
      <c r="AD357" s="17"/>
      <c r="AE357" s="7"/>
      <c r="AF357" s="17"/>
      <c r="AG357" s="17"/>
      <c r="AH357" s="7"/>
    </row>
    <row r="358" spans="25:34" x14ac:dyDescent="0.3">
      <c r="Y358" s="17"/>
      <c r="Z358" s="17"/>
      <c r="AA358" s="17"/>
      <c r="AB358" s="17"/>
      <c r="AC358" s="7"/>
      <c r="AD358" s="17"/>
      <c r="AE358" s="7"/>
      <c r="AF358" s="17"/>
      <c r="AG358" s="17"/>
      <c r="AH358" s="7"/>
    </row>
    <row r="359" spans="25:34" x14ac:dyDescent="0.3">
      <c r="Y359" s="17"/>
      <c r="Z359" s="17"/>
      <c r="AA359" s="17"/>
      <c r="AB359" s="17"/>
      <c r="AC359" s="7"/>
      <c r="AD359" s="17"/>
      <c r="AE359" s="7"/>
      <c r="AF359" s="17"/>
      <c r="AG359" s="17"/>
      <c r="AH359" s="7"/>
    </row>
    <row r="360" spans="25:34" x14ac:dyDescent="0.3">
      <c r="Y360" s="17"/>
      <c r="Z360" s="17"/>
      <c r="AA360" s="17"/>
      <c r="AB360" s="17"/>
      <c r="AC360" s="7"/>
      <c r="AD360" s="17"/>
      <c r="AE360" s="7"/>
      <c r="AF360" s="17"/>
      <c r="AG360" s="17"/>
      <c r="AH360" s="7"/>
    </row>
    <row r="361" spans="25:34" x14ac:dyDescent="0.3">
      <c r="Y361" s="17"/>
      <c r="Z361" s="17"/>
      <c r="AA361" s="17"/>
      <c r="AB361" s="17"/>
      <c r="AC361" s="7"/>
      <c r="AD361" s="17"/>
      <c r="AE361" s="7"/>
      <c r="AF361" s="17"/>
      <c r="AG361" s="17"/>
      <c r="AH361" s="7"/>
    </row>
    <row r="362" spans="25:34" x14ac:dyDescent="0.3">
      <c r="Y362" s="17"/>
      <c r="Z362" s="17"/>
      <c r="AA362" s="17"/>
      <c r="AB362" s="17"/>
      <c r="AC362" s="7"/>
      <c r="AD362" s="17"/>
      <c r="AE362" s="7"/>
      <c r="AF362" s="17"/>
      <c r="AG362" s="17"/>
      <c r="AH362" s="7"/>
    </row>
    <row r="363" spans="25:34" x14ac:dyDescent="0.3">
      <c r="Y363" s="17"/>
      <c r="Z363" s="17"/>
      <c r="AA363" s="17"/>
      <c r="AB363" s="17"/>
      <c r="AC363" s="7"/>
      <c r="AD363" s="17"/>
      <c r="AE363" s="7"/>
      <c r="AF363" s="17"/>
      <c r="AG363" s="17"/>
      <c r="AH363" s="7"/>
    </row>
    <row r="364" spans="25:34" x14ac:dyDescent="0.3">
      <c r="Y364" s="17"/>
      <c r="Z364" s="17"/>
      <c r="AA364" s="17"/>
      <c r="AB364" s="17"/>
      <c r="AC364" s="7"/>
      <c r="AD364" s="17"/>
      <c r="AE364" s="7"/>
      <c r="AF364" s="17"/>
      <c r="AG364" s="17"/>
      <c r="AH364" s="7"/>
    </row>
    <row r="365" spans="25:34" x14ac:dyDescent="0.3">
      <c r="Y365" s="17"/>
      <c r="Z365" s="17"/>
      <c r="AA365" s="17"/>
      <c r="AB365" s="17"/>
      <c r="AC365" s="7"/>
      <c r="AD365" s="17"/>
      <c r="AE365" s="7"/>
      <c r="AF365" s="17"/>
      <c r="AG365" s="17"/>
      <c r="AH365" s="7"/>
    </row>
    <row r="366" spans="25:34" x14ac:dyDescent="0.3">
      <c r="Y366" s="17"/>
      <c r="Z366" s="17"/>
      <c r="AA366" s="17"/>
      <c r="AB366" s="17"/>
      <c r="AC366" s="7"/>
      <c r="AD366" s="17"/>
      <c r="AE366" s="7"/>
      <c r="AF366" s="17"/>
      <c r="AG366" s="17"/>
      <c r="AH366" s="7"/>
    </row>
    <row r="367" spans="25:34" x14ac:dyDescent="0.3">
      <c r="Y367" s="17"/>
      <c r="Z367" s="17"/>
      <c r="AA367" s="17"/>
      <c r="AB367" s="17"/>
      <c r="AC367" s="7"/>
      <c r="AD367" s="17"/>
      <c r="AE367" s="7"/>
      <c r="AF367" s="17"/>
      <c r="AG367" s="17"/>
      <c r="AH367" s="7"/>
    </row>
    <row r="368" spans="25:34" x14ac:dyDescent="0.3">
      <c r="Y368" s="17"/>
      <c r="Z368" s="17"/>
      <c r="AA368" s="17"/>
      <c r="AB368" s="17"/>
      <c r="AC368" s="7"/>
      <c r="AD368" s="17"/>
      <c r="AE368" s="7"/>
      <c r="AF368" s="17"/>
      <c r="AG368" s="17"/>
      <c r="AH368" s="7"/>
    </row>
    <row r="369" spans="25:34" x14ac:dyDescent="0.3">
      <c r="Y369" s="17"/>
      <c r="Z369" s="17"/>
      <c r="AA369" s="17"/>
      <c r="AB369" s="17"/>
      <c r="AC369" s="7"/>
      <c r="AD369" s="17"/>
      <c r="AE369" s="7"/>
      <c r="AF369" s="17"/>
      <c r="AG369" s="17"/>
      <c r="AH369" s="7"/>
    </row>
    <row r="370" spans="25:34" x14ac:dyDescent="0.3">
      <c r="Y370" s="17"/>
      <c r="Z370" s="17"/>
      <c r="AA370" s="17"/>
      <c r="AB370" s="17"/>
      <c r="AC370" s="7"/>
      <c r="AD370" s="17"/>
      <c r="AE370" s="7"/>
      <c r="AF370" s="17"/>
      <c r="AG370" s="17"/>
      <c r="AH370" s="7"/>
    </row>
    <row r="371" spans="25:34" x14ac:dyDescent="0.3">
      <c r="Y371" s="17"/>
      <c r="Z371" s="17"/>
      <c r="AA371" s="17"/>
      <c r="AB371" s="17"/>
      <c r="AC371" s="7"/>
      <c r="AD371" s="17"/>
      <c r="AE371" s="7"/>
      <c r="AF371" s="17"/>
      <c r="AG371" s="17"/>
      <c r="AH371" s="7"/>
    </row>
    <row r="372" spans="25:34" x14ac:dyDescent="0.3">
      <c r="Y372" s="17"/>
      <c r="Z372" s="17"/>
      <c r="AA372" s="17"/>
      <c r="AB372" s="17"/>
      <c r="AC372" s="7"/>
      <c r="AD372" s="17"/>
      <c r="AE372" s="7"/>
      <c r="AF372" s="17"/>
      <c r="AG372" s="17"/>
      <c r="AH372" s="7"/>
    </row>
    <row r="373" spans="25:34" x14ac:dyDescent="0.3">
      <c r="Y373" s="17"/>
      <c r="Z373" s="17"/>
      <c r="AA373" s="17"/>
      <c r="AB373" s="17"/>
      <c r="AC373" s="7"/>
      <c r="AD373" s="17"/>
      <c r="AE373" s="7"/>
      <c r="AF373" s="17"/>
      <c r="AG373" s="17"/>
      <c r="AH373" s="7"/>
    </row>
    <row r="374" spans="25:34" x14ac:dyDescent="0.3">
      <c r="Y374" s="17"/>
      <c r="Z374" s="17"/>
      <c r="AA374" s="17"/>
      <c r="AB374" s="17"/>
      <c r="AC374" s="7"/>
      <c r="AD374" s="17"/>
      <c r="AE374" s="7"/>
      <c r="AF374" s="17"/>
      <c r="AG374" s="17"/>
      <c r="AH374" s="7"/>
    </row>
    <row r="375" spans="25:34" x14ac:dyDescent="0.3">
      <c r="Y375" s="17"/>
      <c r="Z375" s="17"/>
      <c r="AA375" s="17"/>
      <c r="AB375" s="17"/>
      <c r="AC375" s="7"/>
      <c r="AD375" s="17"/>
      <c r="AE375" s="7"/>
      <c r="AF375" s="17"/>
      <c r="AG375" s="17"/>
      <c r="AH375" s="7"/>
    </row>
    <row r="376" spans="25:34" x14ac:dyDescent="0.3">
      <c r="Y376" s="17"/>
      <c r="Z376" s="17"/>
      <c r="AA376" s="17"/>
      <c r="AB376" s="17"/>
      <c r="AC376" s="7"/>
      <c r="AD376" s="17"/>
      <c r="AE376" s="7"/>
      <c r="AF376" s="17"/>
      <c r="AG376" s="17"/>
      <c r="AH376" s="7"/>
    </row>
    <row r="377" spans="25:34" x14ac:dyDescent="0.3">
      <c r="Y377" s="17"/>
      <c r="Z377" s="17"/>
      <c r="AA377" s="17"/>
      <c r="AB377" s="17"/>
      <c r="AC377" s="7"/>
      <c r="AD377" s="17"/>
      <c r="AE377" s="7"/>
      <c r="AF377" s="17"/>
      <c r="AG377" s="17"/>
      <c r="AH377" s="7"/>
    </row>
    <row r="378" spans="25:34" x14ac:dyDescent="0.3">
      <c r="Y378" s="17"/>
      <c r="Z378" s="17"/>
      <c r="AA378" s="17"/>
      <c r="AB378" s="17"/>
      <c r="AC378" s="7"/>
      <c r="AD378" s="17"/>
      <c r="AE378" s="7"/>
      <c r="AF378" s="17"/>
      <c r="AG378" s="17"/>
      <c r="AH378" s="7"/>
    </row>
    <row r="379" spans="25:34" x14ac:dyDescent="0.3">
      <c r="Y379" s="17"/>
      <c r="Z379" s="17"/>
      <c r="AA379" s="17"/>
      <c r="AB379" s="17"/>
      <c r="AC379" s="7"/>
      <c r="AD379" s="17"/>
      <c r="AE379" s="7"/>
      <c r="AF379" s="17"/>
      <c r="AG379" s="17"/>
      <c r="AH379" s="7"/>
    </row>
    <row r="380" spans="25:34" x14ac:dyDescent="0.3">
      <c r="Y380" s="17"/>
      <c r="Z380" s="17"/>
      <c r="AA380" s="17"/>
      <c r="AB380" s="17"/>
      <c r="AC380" s="7"/>
      <c r="AD380" s="17"/>
      <c r="AE380" s="7"/>
      <c r="AF380" s="17"/>
      <c r="AG380" s="17"/>
      <c r="AH380" s="7"/>
    </row>
    <row r="381" spans="25:34" x14ac:dyDescent="0.3">
      <c r="Y381" s="17"/>
      <c r="Z381" s="17"/>
      <c r="AA381" s="17"/>
      <c r="AB381" s="17"/>
      <c r="AC381" s="7"/>
      <c r="AD381" s="17"/>
      <c r="AE381" s="7"/>
      <c r="AF381" s="17"/>
      <c r="AG381" s="17"/>
      <c r="AH381" s="7"/>
    </row>
    <row r="382" spans="25:34" x14ac:dyDescent="0.3">
      <c r="Y382" s="17"/>
      <c r="Z382" s="17"/>
      <c r="AA382" s="17"/>
      <c r="AB382" s="17"/>
      <c r="AC382" s="7"/>
      <c r="AD382" s="17"/>
      <c r="AE382" s="7"/>
      <c r="AF382" s="17"/>
      <c r="AG382" s="17"/>
      <c r="AH382" s="7"/>
    </row>
    <row r="383" spans="25:34" x14ac:dyDescent="0.3">
      <c r="Y383" s="17"/>
      <c r="Z383" s="17"/>
      <c r="AA383" s="17"/>
      <c r="AB383" s="17"/>
      <c r="AC383" s="7"/>
      <c r="AD383" s="17"/>
      <c r="AE383" s="7"/>
      <c r="AF383" s="17"/>
      <c r="AG383" s="17"/>
      <c r="AH383" s="7"/>
    </row>
    <row r="384" spans="25:34" x14ac:dyDescent="0.3">
      <c r="Y384" s="17"/>
      <c r="Z384" s="17"/>
      <c r="AA384" s="17"/>
      <c r="AB384" s="17"/>
      <c r="AC384" s="7"/>
      <c r="AD384" s="17"/>
      <c r="AE384" s="7"/>
      <c r="AF384" s="17"/>
      <c r="AG384" s="17"/>
      <c r="AH384" s="7"/>
    </row>
    <row r="385" spans="25:34" x14ac:dyDescent="0.3">
      <c r="Y385" s="17"/>
      <c r="Z385" s="17"/>
      <c r="AA385" s="17"/>
      <c r="AB385" s="17"/>
      <c r="AC385" s="7"/>
      <c r="AD385" s="17"/>
      <c r="AE385" s="7"/>
      <c r="AF385" s="17"/>
      <c r="AG385" s="17"/>
      <c r="AH385" s="7"/>
    </row>
    <row r="386" spans="25:34" x14ac:dyDescent="0.3">
      <c r="Y386" s="17"/>
      <c r="Z386" s="17"/>
      <c r="AA386" s="17"/>
      <c r="AB386" s="17"/>
      <c r="AC386" s="7"/>
      <c r="AD386" s="17"/>
      <c r="AE386" s="7"/>
      <c r="AF386" s="17"/>
      <c r="AG386" s="17"/>
      <c r="AH386" s="7"/>
    </row>
    <row r="387" spans="25:34" x14ac:dyDescent="0.3">
      <c r="Y387" s="17"/>
      <c r="Z387" s="17"/>
      <c r="AA387" s="17"/>
      <c r="AB387" s="17"/>
      <c r="AC387" s="7"/>
      <c r="AD387" s="17"/>
      <c r="AE387" s="7"/>
      <c r="AF387" s="17"/>
      <c r="AG387" s="17"/>
      <c r="AH387" s="7"/>
    </row>
    <row r="388" spans="25:34" x14ac:dyDescent="0.3">
      <c r="Y388" s="17"/>
      <c r="Z388" s="17"/>
      <c r="AA388" s="17"/>
      <c r="AB388" s="17"/>
      <c r="AC388" s="7"/>
      <c r="AD388" s="17"/>
      <c r="AE388" s="7"/>
      <c r="AF388" s="17"/>
      <c r="AG388" s="17"/>
      <c r="AH388" s="7"/>
    </row>
    <row r="389" spans="25:34" x14ac:dyDescent="0.3">
      <c r="Y389" s="17"/>
      <c r="Z389" s="17"/>
      <c r="AA389" s="17"/>
      <c r="AB389" s="17"/>
      <c r="AC389" s="7"/>
      <c r="AD389" s="17"/>
      <c r="AE389" s="7"/>
      <c r="AF389" s="17"/>
      <c r="AG389" s="17"/>
      <c r="AH389" s="7"/>
    </row>
    <row r="390" spans="25:34" x14ac:dyDescent="0.3">
      <c r="Y390" s="17"/>
      <c r="Z390" s="17"/>
      <c r="AA390" s="17"/>
      <c r="AB390" s="17"/>
      <c r="AC390" s="7"/>
      <c r="AD390" s="17"/>
      <c r="AE390" s="7"/>
      <c r="AF390" s="17"/>
      <c r="AG390" s="17"/>
      <c r="AH390" s="7"/>
    </row>
    <row r="391" spans="25:34" x14ac:dyDescent="0.3">
      <c r="Y391" s="17"/>
      <c r="Z391" s="17"/>
      <c r="AA391" s="17"/>
      <c r="AB391" s="17"/>
      <c r="AC391" s="7"/>
      <c r="AD391" s="17"/>
      <c r="AE391" s="7"/>
      <c r="AF391" s="17"/>
      <c r="AG391" s="17"/>
      <c r="AH391" s="7"/>
    </row>
    <row r="392" spans="25:34" x14ac:dyDescent="0.3">
      <c r="Y392" s="17"/>
      <c r="Z392" s="17"/>
      <c r="AA392" s="17"/>
      <c r="AB392" s="17"/>
      <c r="AC392" s="7"/>
      <c r="AD392" s="17"/>
      <c r="AE392" s="7"/>
      <c r="AF392" s="17"/>
      <c r="AG392" s="17"/>
      <c r="AH392" s="7"/>
    </row>
    <row r="393" spans="25:34" x14ac:dyDescent="0.3">
      <c r="Y393" s="17"/>
      <c r="Z393" s="17"/>
      <c r="AA393" s="17"/>
      <c r="AB393" s="17"/>
      <c r="AC393" s="7"/>
      <c r="AD393" s="17"/>
      <c r="AE393" s="7"/>
      <c r="AF393" s="17"/>
      <c r="AG393" s="17"/>
      <c r="AH393" s="7"/>
    </row>
    <row r="394" spans="25:34" x14ac:dyDescent="0.3">
      <c r="Y394" s="17"/>
      <c r="Z394" s="17"/>
      <c r="AA394" s="17"/>
      <c r="AB394" s="17"/>
      <c r="AC394" s="7"/>
      <c r="AD394" s="17"/>
      <c r="AE394" s="7"/>
      <c r="AF394" s="17"/>
      <c r="AG394" s="17"/>
      <c r="AH394" s="7"/>
    </row>
    <row r="395" spans="25:34" x14ac:dyDescent="0.3">
      <c r="Y395" s="17"/>
      <c r="Z395" s="17"/>
      <c r="AA395" s="17"/>
      <c r="AB395" s="17"/>
      <c r="AC395" s="7"/>
      <c r="AD395" s="17"/>
      <c r="AE395" s="7"/>
      <c r="AF395" s="17"/>
      <c r="AG395" s="17"/>
      <c r="AH395" s="7"/>
    </row>
    <row r="396" spans="25:34" x14ac:dyDescent="0.3">
      <c r="Y396" s="17"/>
      <c r="Z396" s="17"/>
      <c r="AA396" s="17"/>
      <c r="AB396" s="17"/>
      <c r="AC396" s="7"/>
      <c r="AD396" s="17"/>
      <c r="AE396" s="7"/>
      <c r="AF396" s="17"/>
      <c r="AG396" s="17"/>
      <c r="AH396" s="7"/>
    </row>
    <row r="397" spans="25:34" x14ac:dyDescent="0.3">
      <c r="Y397" s="17"/>
      <c r="Z397" s="17"/>
      <c r="AA397" s="17"/>
      <c r="AB397" s="17"/>
      <c r="AC397" s="7"/>
      <c r="AD397" s="17"/>
      <c r="AE397" s="7"/>
      <c r="AF397" s="17"/>
      <c r="AG397" s="17"/>
      <c r="AH397" s="7"/>
    </row>
    <row r="398" spans="25:34" x14ac:dyDescent="0.3">
      <c r="Y398" s="17"/>
      <c r="Z398" s="17"/>
      <c r="AA398" s="17"/>
      <c r="AB398" s="17"/>
      <c r="AC398" s="7"/>
      <c r="AD398" s="17"/>
      <c r="AE398" s="7"/>
      <c r="AF398" s="17"/>
      <c r="AG398" s="17"/>
      <c r="AH398" s="7"/>
    </row>
    <row r="399" spans="25:34" x14ac:dyDescent="0.3">
      <c r="Y399" s="17"/>
      <c r="Z399" s="17"/>
      <c r="AA399" s="17"/>
      <c r="AB399" s="17"/>
      <c r="AC399" s="7"/>
      <c r="AD399" s="17"/>
      <c r="AE399" s="7"/>
      <c r="AF399" s="17"/>
      <c r="AG399" s="17"/>
      <c r="AH399" s="7"/>
    </row>
    <row r="400" spans="25:34" x14ac:dyDescent="0.3">
      <c r="Y400" s="17"/>
      <c r="Z400" s="17"/>
      <c r="AA400" s="17"/>
      <c r="AB400" s="17"/>
      <c r="AC400" s="7"/>
      <c r="AD400" s="17"/>
      <c r="AE400" s="7"/>
      <c r="AF400" s="17"/>
      <c r="AG400" s="17"/>
      <c r="AH400" s="7"/>
    </row>
    <row r="401" spans="25:34" x14ac:dyDescent="0.3">
      <c r="Y401" s="17"/>
      <c r="Z401" s="17"/>
      <c r="AA401" s="17"/>
      <c r="AB401" s="17"/>
      <c r="AC401" s="7"/>
      <c r="AD401" s="17"/>
      <c r="AE401" s="7"/>
      <c r="AF401" s="17"/>
      <c r="AG401" s="17"/>
      <c r="AH401" s="7"/>
    </row>
    <row r="402" spans="25:34" x14ac:dyDescent="0.3">
      <c r="Y402" s="17"/>
      <c r="Z402" s="17"/>
      <c r="AA402" s="17"/>
      <c r="AB402" s="17"/>
      <c r="AC402" s="7"/>
      <c r="AD402" s="17"/>
      <c r="AE402" s="7"/>
      <c r="AF402" s="17"/>
      <c r="AG402" s="17"/>
      <c r="AH402" s="7"/>
    </row>
    <row r="403" spans="25:34" x14ac:dyDescent="0.3">
      <c r="Y403" s="17"/>
      <c r="Z403" s="17"/>
      <c r="AA403" s="17"/>
      <c r="AB403" s="17"/>
      <c r="AC403" s="7"/>
      <c r="AD403" s="17"/>
      <c r="AE403" s="7"/>
      <c r="AF403" s="17"/>
      <c r="AG403" s="17"/>
      <c r="AH403" s="7"/>
    </row>
    <row r="404" spans="25:34" x14ac:dyDescent="0.3">
      <c r="Y404" s="17"/>
      <c r="Z404" s="17"/>
      <c r="AA404" s="17"/>
      <c r="AB404" s="17"/>
      <c r="AC404" s="7"/>
      <c r="AD404" s="17"/>
      <c r="AE404" s="7"/>
      <c r="AF404" s="17"/>
      <c r="AG404" s="17"/>
      <c r="AH404" s="7"/>
    </row>
    <row r="405" spans="25:34" x14ac:dyDescent="0.3">
      <c r="Y405" s="17"/>
      <c r="Z405" s="17"/>
      <c r="AA405" s="17"/>
      <c r="AB405" s="17"/>
      <c r="AC405" s="7"/>
      <c r="AD405" s="17"/>
      <c r="AE405" s="7"/>
      <c r="AF405" s="17"/>
      <c r="AG405" s="17"/>
      <c r="AH405" s="7"/>
    </row>
    <row r="406" spans="25:34" x14ac:dyDescent="0.3">
      <c r="Y406" s="17"/>
      <c r="Z406" s="17"/>
      <c r="AA406" s="17"/>
      <c r="AB406" s="17"/>
      <c r="AC406" s="7"/>
      <c r="AD406" s="17"/>
      <c r="AE406" s="7"/>
      <c r="AF406" s="17"/>
      <c r="AG406" s="17"/>
      <c r="AH406" s="7"/>
    </row>
    <row r="407" spans="25:34" x14ac:dyDescent="0.3">
      <c r="Y407" s="17"/>
      <c r="Z407" s="17"/>
      <c r="AA407" s="17"/>
      <c r="AB407" s="17"/>
      <c r="AC407" s="7"/>
      <c r="AD407" s="17"/>
      <c r="AE407" s="7"/>
      <c r="AF407" s="17"/>
      <c r="AG407" s="17"/>
      <c r="AH407" s="7"/>
    </row>
    <row r="408" spans="25:34" x14ac:dyDescent="0.3">
      <c r="Y408" s="17"/>
      <c r="Z408" s="17"/>
      <c r="AA408" s="17"/>
      <c r="AB408" s="17"/>
      <c r="AC408" s="7"/>
      <c r="AD408" s="17"/>
      <c r="AE408" s="7"/>
      <c r="AF408" s="17"/>
      <c r="AG408" s="17"/>
      <c r="AH408" s="7"/>
    </row>
    <row r="409" spans="25:34" x14ac:dyDescent="0.3">
      <c r="Y409" s="17"/>
      <c r="Z409" s="17"/>
      <c r="AA409" s="17"/>
      <c r="AB409" s="17"/>
      <c r="AC409" s="7"/>
      <c r="AD409" s="17"/>
      <c r="AE409" s="7"/>
      <c r="AF409" s="17"/>
      <c r="AG409" s="17"/>
      <c r="AH409" s="7"/>
    </row>
    <row r="410" spans="25:34" x14ac:dyDescent="0.3">
      <c r="Y410" s="17"/>
      <c r="Z410" s="17"/>
      <c r="AA410" s="17"/>
      <c r="AB410" s="17"/>
      <c r="AC410" s="7"/>
      <c r="AD410" s="17"/>
      <c r="AE410" s="7"/>
      <c r="AF410" s="17"/>
      <c r="AG410" s="17"/>
      <c r="AH410" s="7"/>
    </row>
    <row r="411" spans="25:34" x14ac:dyDescent="0.3">
      <c r="Y411" s="17"/>
      <c r="Z411" s="17"/>
      <c r="AA411" s="17"/>
      <c r="AB411" s="17"/>
      <c r="AC411" s="7"/>
      <c r="AD411" s="17"/>
      <c r="AE411" s="7"/>
      <c r="AF411" s="17"/>
      <c r="AG411" s="17"/>
      <c r="AH411" s="7"/>
    </row>
    <row r="412" spans="25:34" x14ac:dyDescent="0.3">
      <c r="Y412" s="17"/>
      <c r="Z412" s="17"/>
      <c r="AA412" s="17"/>
      <c r="AB412" s="17"/>
      <c r="AC412" s="7"/>
      <c r="AD412" s="17"/>
      <c r="AE412" s="7"/>
      <c r="AF412" s="17"/>
      <c r="AG412" s="17"/>
      <c r="AH412" s="7"/>
    </row>
    <row r="413" spans="25:34" x14ac:dyDescent="0.3">
      <c r="Y413" s="17"/>
      <c r="Z413" s="17"/>
      <c r="AA413" s="17"/>
      <c r="AB413" s="17"/>
      <c r="AC413" s="7"/>
      <c r="AD413" s="17"/>
      <c r="AE413" s="7"/>
      <c r="AF413" s="17"/>
      <c r="AG413" s="17"/>
      <c r="AH413" s="7"/>
    </row>
    <row r="414" spans="25:34" x14ac:dyDescent="0.3">
      <c r="Y414" s="17"/>
      <c r="Z414" s="17"/>
      <c r="AA414" s="17"/>
      <c r="AB414" s="17"/>
      <c r="AC414" s="7"/>
      <c r="AD414" s="17"/>
      <c r="AE414" s="7"/>
      <c r="AF414" s="17"/>
      <c r="AG414" s="17"/>
      <c r="AH414" s="7"/>
    </row>
    <row r="415" spans="25:34" x14ac:dyDescent="0.3">
      <c r="Y415" s="17"/>
      <c r="Z415" s="17"/>
      <c r="AA415" s="17"/>
      <c r="AB415" s="17"/>
      <c r="AC415" s="7"/>
      <c r="AD415" s="17"/>
      <c r="AE415" s="7"/>
      <c r="AF415" s="17"/>
      <c r="AG415" s="17"/>
      <c r="AH415" s="7"/>
    </row>
    <row r="416" spans="25:34" x14ac:dyDescent="0.3">
      <c r="Y416" s="17"/>
      <c r="Z416" s="17"/>
      <c r="AA416" s="17"/>
      <c r="AB416" s="17"/>
      <c r="AC416" s="7"/>
      <c r="AD416" s="17"/>
      <c r="AE416" s="7"/>
      <c r="AF416" s="17"/>
      <c r="AG416" s="17"/>
      <c r="AH416" s="7"/>
    </row>
    <row r="417" spans="5:34" x14ac:dyDescent="0.3">
      <c r="Y417" s="17"/>
      <c r="Z417" s="17"/>
      <c r="AA417" s="17"/>
      <c r="AB417" s="17"/>
      <c r="AC417" s="7"/>
      <c r="AD417" s="17"/>
      <c r="AE417" s="7"/>
      <c r="AF417" s="17"/>
      <c r="AG417" s="17"/>
      <c r="AH417" s="7"/>
    </row>
    <row r="418" spans="5:34" x14ac:dyDescent="0.3">
      <c r="Y418" s="17"/>
      <c r="Z418" s="17"/>
      <c r="AA418" s="17"/>
      <c r="AB418" s="17"/>
      <c r="AC418" s="7"/>
      <c r="AD418" s="17"/>
      <c r="AE418" s="7"/>
      <c r="AF418" s="17"/>
      <c r="AG418" s="17"/>
      <c r="AH418" s="7"/>
    </row>
    <row r="419" spans="5:34" x14ac:dyDescent="0.3">
      <c r="Y419" s="17"/>
      <c r="Z419" s="17"/>
      <c r="AA419" s="17"/>
      <c r="AB419" s="17"/>
      <c r="AC419" s="7"/>
      <c r="AD419" s="17"/>
      <c r="AE419" s="7"/>
      <c r="AF419" s="17"/>
      <c r="AG419" s="17"/>
      <c r="AH419" s="7"/>
    </row>
    <row r="420" spans="5:34" x14ac:dyDescent="0.3">
      <c r="Y420" s="17"/>
      <c r="Z420" s="17"/>
      <c r="AA420" s="17"/>
      <c r="AB420" s="17"/>
      <c r="AC420" s="7"/>
      <c r="AD420" s="17"/>
      <c r="AE420" s="7"/>
      <c r="AF420" s="17"/>
      <c r="AG420" s="17"/>
      <c r="AH420" s="7"/>
    </row>
    <row r="421" spans="5:34" x14ac:dyDescent="0.3">
      <c r="Y421" s="17"/>
      <c r="Z421" s="17"/>
      <c r="AA421" s="17"/>
      <c r="AB421" s="17"/>
      <c r="AC421" s="7"/>
      <c r="AD421" s="17"/>
      <c r="AE421" s="7"/>
      <c r="AF421" s="17"/>
      <c r="AG421" s="17"/>
      <c r="AH421" s="7"/>
    </row>
    <row r="422" spans="5:34" x14ac:dyDescent="0.3">
      <c r="Y422" s="17"/>
      <c r="Z422" s="17"/>
      <c r="AA422" s="17"/>
      <c r="AB422" s="17"/>
      <c r="AC422" s="7"/>
      <c r="AD422" s="17"/>
      <c r="AE422" s="7"/>
      <c r="AF422" s="17"/>
      <c r="AG422" s="17"/>
      <c r="AH422" s="7"/>
    </row>
    <row r="423" spans="5:34" ht="15" thickBot="1" x14ac:dyDescent="0.35">
      <c r="Y423" s="13"/>
      <c r="Z423" s="17"/>
      <c r="AA423" s="13"/>
      <c r="AB423" s="13"/>
      <c r="AC423" s="10"/>
      <c r="AD423" s="13"/>
      <c r="AE423" s="10"/>
      <c r="AF423" s="13"/>
      <c r="AG423" s="13"/>
      <c r="AH423" s="10"/>
    </row>
    <row r="424" spans="5:34" x14ac:dyDescent="0.3">
      <c r="E424" s="38"/>
      <c r="G424" s="39"/>
      <c r="H424" s="39"/>
    </row>
    <row r="425" spans="5:34" ht="15" thickBot="1" x14ac:dyDescent="0.35">
      <c r="E425" s="38"/>
      <c r="G425" s="39"/>
      <c r="H425" s="39"/>
      <c r="Y425" s="30" t="s">
        <v>29</v>
      </c>
      <c r="Z425" s="18"/>
      <c r="AA425" s="18"/>
      <c r="AB425" s="18"/>
      <c r="AC425" s="18"/>
      <c r="AD425" s="18"/>
      <c r="AE425" s="18"/>
      <c r="AF425" s="18"/>
      <c r="AG425" s="18"/>
      <c r="AH425" s="18"/>
    </row>
    <row r="426" spans="5:34" x14ac:dyDescent="0.3">
      <c r="E426" s="38"/>
      <c r="G426" s="39"/>
      <c r="H426" s="39"/>
    </row>
    <row r="427" spans="5:34" x14ac:dyDescent="0.3">
      <c r="E427" s="38"/>
      <c r="G427" s="39"/>
      <c r="H427" s="39"/>
      <c r="Y427" s="29" t="s">
        <v>30</v>
      </c>
    </row>
    <row r="428" spans="5:34" x14ac:dyDescent="0.3">
      <c r="E428" s="38"/>
      <c r="G428" s="39"/>
      <c r="H428" s="39"/>
    </row>
    <row r="429" spans="5:34" x14ac:dyDescent="0.3">
      <c r="E429" s="38"/>
      <c r="G429" s="39"/>
      <c r="H429" s="39"/>
    </row>
    <row r="430" spans="5:34" x14ac:dyDescent="0.3">
      <c r="E430" s="38"/>
      <c r="G430" s="39"/>
      <c r="H430" s="39"/>
    </row>
    <row r="431" spans="5:34" x14ac:dyDescent="0.3">
      <c r="E431" s="38"/>
      <c r="G431" s="39"/>
      <c r="H431" s="39"/>
    </row>
    <row r="432" spans="5:34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  <row r="483" spans="5:8" x14ac:dyDescent="0.3">
      <c r="E483" s="38"/>
      <c r="G483" s="39"/>
      <c r="H483" s="39"/>
    </row>
    <row r="484" spans="5:8" x14ac:dyDescent="0.3">
      <c r="E484" s="38"/>
      <c r="G484" s="39"/>
      <c r="H484" s="39"/>
    </row>
    <row r="485" spans="5:8" x14ac:dyDescent="0.3">
      <c r="E485" s="38"/>
      <c r="G485" s="39"/>
      <c r="H485" s="39"/>
    </row>
    <row r="486" spans="5:8" x14ac:dyDescent="0.3">
      <c r="E486" s="38"/>
      <c r="G486" s="39"/>
      <c r="H486" s="39"/>
    </row>
    <row r="487" spans="5:8" x14ac:dyDescent="0.3">
      <c r="E487" s="38"/>
      <c r="G487" s="39"/>
      <c r="H487" s="39"/>
    </row>
    <row r="488" spans="5:8" x14ac:dyDescent="0.3">
      <c r="E488" s="38"/>
      <c r="G488" s="39"/>
      <c r="H488" s="39"/>
    </row>
    <row r="489" spans="5:8" x14ac:dyDescent="0.3">
      <c r="E489" s="38"/>
      <c r="G489" s="39"/>
      <c r="H489" s="39"/>
    </row>
    <row r="490" spans="5:8" x14ac:dyDescent="0.3">
      <c r="E490" s="38"/>
      <c r="G490" s="39"/>
      <c r="H490" s="39"/>
    </row>
    <row r="491" spans="5:8" x14ac:dyDescent="0.3">
      <c r="E491" s="38"/>
      <c r="G491" s="39"/>
      <c r="H491" s="39"/>
    </row>
    <row r="492" spans="5:8" x14ac:dyDescent="0.3">
      <c r="E492" s="38"/>
      <c r="G492" s="39"/>
      <c r="H492" s="39"/>
    </row>
    <row r="493" spans="5:8" x14ac:dyDescent="0.3">
      <c r="E493" s="38"/>
      <c r="G493" s="39"/>
      <c r="H493" s="39"/>
    </row>
    <row r="494" spans="5:8" x14ac:dyDescent="0.3">
      <c r="E494" s="38"/>
      <c r="G494" s="39"/>
      <c r="H494" s="39"/>
    </row>
    <row r="495" spans="5:8" x14ac:dyDescent="0.3">
      <c r="E495" s="38"/>
      <c r="G495" s="39"/>
      <c r="H495" s="39"/>
    </row>
    <row r="496" spans="5:8" x14ac:dyDescent="0.3">
      <c r="E496" s="38"/>
      <c r="G496" s="39"/>
      <c r="H496" s="39"/>
    </row>
    <row r="497" spans="5:8" x14ac:dyDescent="0.3">
      <c r="E497" s="38"/>
      <c r="G497" s="39"/>
      <c r="H497" s="39"/>
    </row>
    <row r="498" spans="5:8" x14ac:dyDescent="0.3">
      <c r="E498" s="38"/>
      <c r="G498" s="39"/>
      <c r="H498" s="39"/>
    </row>
    <row r="499" spans="5:8" x14ac:dyDescent="0.3">
      <c r="E499" s="38"/>
      <c r="G499" s="39"/>
      <c r="H499" s="39"/>
    </row>
    <row r="500" spans="5:8" x14ac:dyDescent="0.3">
      <c r="E500" s="38"/>
      <c r="G500" s="39"/>
      <c r="H500" s="39"/>
    </row>
    <row r="501" spans="5:8" x14ac:dyDescent="0.3">
      <c r="E501" s="38"/>
      <c r="G501" s="39"/>
      <c r="H501" s="39"/>
    </row>
    <row r="502" spans="5:8" x14ac:dyDescent="0.3">
      <c r="E502" s="38"/>
      <c r="G502" s="39"/>
      <c r="H502" s="39"/>
    </row>
    <row r="503" spans="5:8" x14ac:dyDescent="0.3">
      <c r="E503" s="38"/>
      <c r="G503" s="39"/>
      <c r="H503" s="39"/>
    </row>
    <row r="504" spans="5:8" x14ac:dyDescent="0.3">
      <c r="E504" s="38"/>
      <c r="G504" s="39"/>
      <c r="H504" s="39"/>
    </row>
    <row r="505" spans="5:8" x14ac:dyDescent="0.3">
      <c r="E505" s="38"/>
      <c r="G505" s="39"/>
      <c r="H505" s="39"/>
    </row>
    <row r="506" spans="5:8" x14ac:dyDescent="0.3">
      <c r="E506" s="38"/>
      <c r="G506" s="39"/>
      <c r="H506" s="39"/>
    </row>
    <row r="507" spans="5:8" x14ac:dyDescent="0.3">
      <c r="E507" s="38"/>
      <c r="G507" s="39"/>
      <c r="H507" s="39"/>
    </row>
    <row r="508" spans="5:8" x14ac:dyDescent="0.3">
      <c r="E508" s="38"/>
      <c r="G508" s="39"/>
      <c r="H508" s="39"/>
    </row>
    <row r="509" spans="5:8" x14ac:dyDescent="0.3">
      <c r="E509" s="38"/>
      <c r="G509" s="39"/>
      <c r="H509" s="39"/>
    </row>
    <row r="510" spans="5:8" x14ac:dyDescent="0.3">
      <c r="E510" s="38"/>
      <c r="G510" s="39"/>
      <c r="H510" s="39"/>
    </row>
    <row r="511" spans="5:8" x14ac:dyDescent="0.3">
      <c r="E511" s="38"/>
      <c r="G511" s="39"/>
      <c r="H511" s="39"/>
    </row>
    <row r="512" spans="5:8" x14ac:dyDescent="0.3">
      <c r="E512" s="38"/>
      <c r="G512" s="39"/>
      <c r="H512" s="39"/>
    </row>
    <row r="513" spans="5:8" x14ac:dyDescent="0.3">
      <c r="E513" s="38"/>
      <c r="G513" s="39"/>
      <c r="H513" s="39"/>
    </row>
    <row r="514" spans="5:8" x14ac:dyDescent="0.3">
      <c r="E514" s="38"/>
      <c r="G514" s="39"/>
      <c r="H514" s="39"/>
    </row>
    <row r="515" spans="5:8" x14ac:dyDescent="0.3">
      <c r="E515" s="38"/>
      <c r="G515" s="39"/>
      <c r="H515" s="39"/>
    </row>
    <row r="516" spans="5:8" x14ac:dyDescent="0.3">
      <c r="E516" s="38"/>
      <c r="G516" s="39"/>
      <c r="H516" s="39"/>
    </row>
    <row r="517" spans="5:8" x14ac:dyDescent="0.3">
      <c r="E517" s="38"/>
      <c r="G517" s="39"/>
      <c r="H517" s="39"/>
    </row>
    <row r="518" spans="5:8" x14ac:dyDescent="0.3">
      <c r="E518" s="38"/>
      <c r="G518" s="39"/>
      <c r="H518" s="39"/>
    </row>
    <row r="519" spans="5:8" x14ac:dyDescent="0.3">
      <c r="E519" s="38"/>
      <c r="G519" s="39"/>
      <c r="H519" s="39"/>
    </row>
    <row r="520" spans="5:8" x14ac:dyDescent="0.3">
      <c r="E520" s="38"/>
      <c r="G520" s="39"/>
      <c r="H520" s="39"/>
    </row>
    <row r="521" spans="5:8" x14ac:dyDescent="0.3">
      <c r="E521" s="38"/>
      <c r="G521" s="39"/>
      <c r="H521" s="39"/>
    </row>
    <row r="522" spans="5:8" x14ac:dyDescent="0.3">
      <c r="E522" s="38"/>
      <c r="G522" s="39"/>
      <c r="H522" s="39"/>
    </row>
    <row r="523" spans="5:8" x14ac:dyDescent="0.3">
      <c r="E523" s="38"/>
      <c r="G523" s="39"/>
      <c r="H523" s="39"/>
    </row>
    <row r="524" spans="5:8" x14ac:dyDescent="0.3">
      <c r="E524" s="38"/>
      <c r="G524" s="39"/>
      <c r="H524" s="39"/>
    </row>
    <row r="525" spans="5:8" x14ac:dyDescent="0.3">
      <c r="E525" s="38"/>
      <c r="G525" s="39"/>
      <c r="H525" s="39"/>
    </row>
    <row r="526" spans="5:8" x14ac:dyDescent="0.3">
      <c r="E526" s="38"/>
      <c r="G526" s="39"/>
      <c r="H526" s="39"/>
    </row>
    <row r="527" spans="5:8" x14ac:dyDescent="0.3">
      <c r="E527" s="38"/>
      <c r="G527" s="39"/>
      <c r="H527" s="39"/>
    </row>
    <row r="528" spans="5:8" x14ac:dyDescent="0.3">
      <c r="E528" s="38"/>
      <c r="G528" s="39"/>
      <c r="H528" s="39"/>
    </row>
    <row r="529" spans="5:8" x14ac:dyDescent="0.3">
      <c r="E529" s="38"/>
      <c r="G529" s="39"/>
      <c r="H529" s="39"/>
    </row>
    <row r="530" spans="5:8" x14ac:dyDescent="0.3">
      <c r="E530" s="38"/>
      <c r="G530" s="39"/>
      <c r="H530" s="39"/>
    </row>
    <row r="531" spans="5:8" x14ac:dyDescent="0.3">
      <c r="E531" s="38"/>
      <c r="G531" s="39"/>
      <c r="H531" s="39"/>
    </row>
    <row r="532" spans="5:8" x14ac:dyDescent="0.3">
      <c r="E532" s="38"/>
      <c r="G532" s="39"/>
      <c r="H532" s="39"/>
    </row>
    <row r="533" spans="5:8" x14ac:dyDescent="0.3">
      <c r="E533" s="38"/>
      <c r="G533" s="39"/>
      <c r="H533" s="39"/>
    </row>
    <row r="534" spans="5:8" x14ac:dyDescent="0.3">
      <c r="E534" s="38"/>
      <c r="G534" s="39"/>
      <c r="H534" s="39"/>
    </row>
    <row r="535" spans="5:8" x14ac:dyDescent="0.3">
      <c r="E535" s="38"/>
      <c r="G535" s="39"/>
      <c r="H535" s="39"/>
    </row>
    <row r="536" spans="5:8" x14ac:dyDescent="0.3">
      <c r="E536" s="38"/>
      <c r="G536" s="39"/>
      <c r="H536" s="39"/>
    </row>
    <row r="537" spans="5:8" x14ac:dyDescent="0.3">
      <c r="E537" s="38"/>
      <c r="G537" s="39"/>
      <c r="H537" s="39"/>
    </row>
    <row r="538" spans="5:8" x14ac:dyDescent="0.3">
      <c r="E538" s="38"/>
      <c r="G538" s="39"/>
      <c r="H538" s="39"/>
    </row>
    <row r="539" spans="5:8" x14ac:dyDescent="0.3">
      <c r="E539" s="38"/>
      <c r="G539" s="39"/>
      <c r="H539" s="39"/>
    </row>
    <row r="540" spans="5:8" x14ac:dyDescent="0.3">
      <c r="E540" s="38"/>
      <c r="G540" s="39"/>
      <c r="H540" s="39"/>
    </row>
    <row r="541" spans="5:8" x14ac:dyDescent="0.3">
      <c r="E541" s="38"/>
      <c r="G541" s="39"/>
      <c r="H541" s="39"/>
    </row>
    <row r="542" spans="5:8" x14ac:dyDescent="0.3">
      <c r="E542" s="38"/>
      <c r="G542" s="39"/>
      <c r="H542" s="39"/>
    </row>
    <row r="543" spans="5:8" x14ac:dyDescent="0.3">
      <c r="E543" s="38"/>
      <c r="G543" s="39"/>
      <c r="H543" s="39"/>
    </row>
    <row r="544" spans="5:8" x14ac:dyDescent="0.3">
      <c r="E544" s="38"/>
      <c r="G544" s="39"/>
      <c r="H544" s="39"/>
    </row>
    <row r="545" spans="5:8" x14ac:dyDescent="0.3">
      <c r="E545" s="38"/>
      <c r="G545" s="39"/>
      <c r="H545" s="39"/>
    </row>
    <row r="546" spans="5:8" x14ac:dyDescent="0.3">
      <c r="E546" s="38"/>
      <c r="G546" s="39"/>
      <c r="H546" s="39"/>
    </row>
    <row r="547" spans="5:8" x14ac:dyDescent="0.3">
      <c r="E547" s="38"/>
      <c r="G547" s="39"/>
      <c r="H547" s="39"/>
    </row>
    <row r="548" spans="5:8" x14ac:dyDescent="0.3">
      <c r="E548" s="38"/>
      <c r="G548" s="39"/>
      <c r="H548" s="39"/>
    </row>
    <row r="549" spans="5:8" x14ac:dyDescent="0.3">
      <c r="E549" s="38"/>
      <c r="G549" s="39"/>
      <c r="H549" s="39"/>
    </row>
    <row r="550" spans="5:8" x14ac:dyDescent="0.3">
      <c r="E550" s="38"/>
      <c r="G550" s="39"/>
      <c r="H550" s="39"/>
    </row>
    <row r="551" spans="5:8" x14ac:dyDescent="0.3">
      <c r="E551" s="38"/>
      <c r="G551" s="39"/>
      <c r="H551" s="39"/>
    </row>
    <row r="552" spans="5:8" x14ac:dyDescent="0.3">
      <c r="E552" s="38"/>
      <c r="G552" s="39"/>
      <c r="H552" s="39"/>
    </row>
    <row r="553" spans="5:8" x14ac:dyDescent="0.3">
      <c r="E553" s="38"/>
      <c r="G553" s="39"/>
      <c r="H553" s="39"/>
    </row>
    <row r="554" spans="5:8" x14ac:dyDescent="0.3">
      <c r="E554" s="38"/>
      <c r="G554" s="39"/>
      <c r="H554" s="39"/>
    </row>
    <row r="555" spans="5:8" x14ac:dyDescent="0.3">
      <c r="E555" s="38"/>
      <c r="G555" s="39"/>
      <c r="H555" s="39"/>
    </row>
    <row r="556" spans="5:8" x14ac:dyDescent="0.3">
      <c r="E556" s="38"/>
      <c r="G556" s="39"/>
      <c r="H556" s="39"/>
    </row>
    <row r="557" spans="5:8" x14ac:dyDescent="0.3">
      <c r="E557" s="38"/>
      <c r="G557" s="39"/>
      <c r="H557" s="39"/>
    </row>
    <row r="558" spans="5:8" x14ac:dyDescent="0.3">
      <c r="E558" s="38"/>
      <c r="G558" s="39"/>
      <c r="H558" s="39"/>
    </row>
    <row r="559" spans="5:8" x14ac:dyDescent="0.3">
      <c r="E559" s="38"/>
      <c r="G559" s="39"/>
      <c r="H559" s="39"/>
    </row>
    <row r="560" spans="5:8" x14ac:dyDescent="0.3">
      <c r="E560" s="38"/>
      <c r="G560" s="39"/>
      <c r="H560" s="39"/>
    </row>
    <row r="561" spans="5:8" x14ac:dyDescent="0.3">
      <c r="E561" s="38"/>
      <c r="G561" s="39"/>
      <c r="H561" s="39"/>
    </row>
    <row r="562" spans="5:8" x14ac:dyDescent="0.3">
      <c r="E562" s="38"/>
      <c r="G562" s="39"/>
      <c r="H562" s="39"/>
    </row>
    <row r="563" spans="5:8" x14ac:dyDescent="0.3">
      <c r="E563" s="38"/>
      <c r="G563" s="39"/>
      <c r="H563" s="39"/>
    </row>
    <row r="564" spans="5:8" x14ac:dyDescent="0.3">
      <c r="E564" s="38"/>
      <c r="G564" s="39"/>
      <c r="H564" s="39"/>
    </row>
    <row r="565" spans="5:8" x14ac:dyDescent="0.3">
      <c r="E565" s="38"/>
      <c r="G565" s="39"/>
      <c r="H565" s="39"/>
    </row>
    <row r="566" spans="5:8" x14ac:dyDescent="0.3">
      <c r="E566" s="38"/>
      <c r="G566" s="39"/>
      <c r="H566" s="39"/>
    </row>
    <row r="567" spans="5:8" x14ac:dyDescent="0.3">
      <c r="E567" s="38"/>
      <c r="G567" s="39"/>
      <c r="H567" s="39"/>
    </row>
    <row r="568" spans="5:8" x14ac:dyDescent="0.3">
      <c r="E568" s="38"/>
      <c r="G568" s="39"/>
      <c r="H568" s="39"/>
    </row>
    <row r="569" spans="5:8" x14ac:dyDescent="0.3">
      <c r="E569" s="38"/>
      <c r="G569" s="39"/>
      <c r="H569" s="39"/>
    </row>
    <row r="570" spans="5:8" x14ac:dyDescent="0.3">
      <c r="E570" s="38"/>
      <c r="G570" s="39"/>
      <c r="H570" s="39"/>
    </row>
    <row r="571" spans="5:8" x14ac:dyDescent="0.3">
      <c r="E571" s="38"/>
      <c r="G571" s="39"/>
      <c r="H571" s="39"/>
    </row>
    <row r="572" spans="5:8" x14ac:dyDescent="0.3">
      <c r="E572" s="38"/>
      <c r="G572" s="39"/>
      <c r="H572" s="39"/>
    </row>
    <row r="573" spans="5:8" x14ac:dyDescent="0.3">
      <c r="E573" s="38"/>
      <c r="G573" s="39"/>
      <c r="H573" s="39"/>
    </row>
    <row r="574" spans="5:8" x14ac:dyDescent="0.3">
      <c r="E574" s="38"/>
      <c r="G574" s="39"/>
      <c r="H574" s="39"/>
    </row>
    <row r="575" spans="5:8" x14ac:dyDescent="0.3">
      <c r="E575" s="38"/>
      <c r="G575" s="39"/>
      <c r="H575" s="39"/>
    </row>
    <row r="576" spans="5:8" x14ac:dyDescent="0.3">
      <c r="E576" s="38"/>
      <c r="G576" s="39"/>
      <c r="H576" s="39"/>
    </row>
    <row r="577" spans="5:8" x14ac:dyDescent="0.3">
      <c r="E577" s="38"/>
      <c r="G577" s="39"/>
      <c r="H577" s="39"/>
    </row>
    <row r="578" spans="5:8" x14ac:dyDescent="0.3">
      <c r="E578" s="38"/>
      <c r="G578" s="39"/>
      <c r="H578" s="39"/>
    </row>
    <row r="579" spans="5:8" x14ac:dyDescent="0.3">
      <c r="E579" s="38"/>
      <c r="G579" s="39"/>
      <c r="H579" s="39"/>
    </row>
    <row r="580" spans="5:8" x14ac:dyDescent="0.3">
      <c r="E580" s="38"/>
      <c r="G580" s="39"/>
      <c r="H580" s="39"/>
    </row>
    <row r="581" spans="5:8" x14ac:dyDescent="0.3">
      <c r="E581" s="38"/>
      <c r="G581" s="39"/>
      <c r="H581" s="39"/>
    </row>
    <row r="582" spans="5:8" x14ac:dyDescent="0.3">
      <c r="E582" s="38"/>
      <c r="G582" s="39"/>
      <c r="H582" s="39"/>
    </row>
    <row r="583" spans="5:8" x14ac:dyDescent="0.3">
      <c r="E583" s="38"/>
      <c r="G583" s="39"/>
      <c r="H583" s="39"/>
    </row>
    <row r="584" spans="5:8" x14ac:dyDescent="0.3">
      <c r="E584" s="38"/>
      <c r="G584" s="39"/>
      <c r="H584" s="39"/>
    </row>
    <row r="585" spans="5:8" x14ac:dyDescent="0.3">
      <c r="E585" s="38"/>
      <c r="G585" s="39"/>
      <c r="H585" s="39"/>
    </row>
    <row r="586" spans="5:8" x14ac:dyDescent="0.3">
      <c r="E586" s="38"/>
      <c r="G586" s="39"/>
      <c r="H586" s="39"/>
    </row>
    <row r="587" spans="5:8" x14ac:dyDescent="0.3">
      <c r="E587" s="38"/>
      <c r="G587" s="39"/>
      <c r="H587" s="39"/>
    </row>
    <row r="588" spans="5:8" x14ac:dyDescent="0.3">
      <c r="E588" s="38"/>
      <c r="G588" s="39"/>
      <c r="H588" s="39"/>
    </row>
    <row r="589" spans="5:8" x14ac:dyDescent="0.3">
      <c r="E589" s="38"/>
      <c r="G589" s="39"/>
      <c r="H589" s="39"/>
    </row>
    <row r="590" spans="5:8" x14ac:dyDescent="0.3">
      <c r="E590" s="38"/>
      <c r="G590" s="39"/>
      <c r="H590" s="39"/>
    </row>
    <row r="591" spans="5:8" x14ac:dyDescent="0.3">
      <c r="E591" s="38"/>
      <c r="G591" s="39"/>
      <c r="H591" s="39"/>
    </row>
    <row r="592" spans="5:8" x14ac:dyDescent="0.3">
      <c r="E592" s="38"/>
      <c r="G592" s="39"/>
      <c r="H592" s="39"/>
    </row>
    <row r="593" spans="5:8" x14ac:dyDescent="0.3">
      <c r="E593" s="38"/>
      <c r="G593" s="39"/>
      <c r="H593" s="39"/>
    </row>
    <row r="594" spans="5:8" x14ac:dyDescent="0.3">
      <c r="E594" s="38"/>
      <c r="G594" s="39"/>
      <c r="H594" s="39"/>
    </row>
    <row r="595" spans="5:8" x14ac:dyDescent="0.3">
      <c r="E595" s="38"/>
      <c r="G595" s="39"/>
      <c r="H595" s="39"/>
    </row>
    <row r="596" spans="5:8" x14ac:dyDescent="0.3">
      <c r="E596" s="38"/>
      <c r="G596" s="39"/>
      <c r="H596" s="39"/>
    </row>
    <row r="597" spans="5:8" x14ac:dyDescent="0.3">
      <c r="E597" s="38"/>
      <c r="G597" s="39"/>
      <c r="H597" s="39"/>
    </row>
    <row r="598" spans="5:8" x14ac:dyDescent="0.3">
      <c r="E598" s="38"/>
      <c r="G598" s="39"/>
      <c r="H598" s="39"/>
    </row>
    <row r="599" spans="5:8" x14ac:dyDescent="0.3">
      <c r="E599" s="38"/>
      <c r="G599" s="39"/>
      <c r="H599" s="39"/>
    </row>
    <row r="600" spans="5:8" x14ac:dyDescent="0.3">
      <c r="E600" s="38"/>
      <c r="G600" s="39"/>
      <c r="H600" s="39"/>
    </row>
    <row r="601" spans="5:8" x14ac:dyDescent="0.3">
      <c r="E601" s="38"/>
      <c r="G601" s="39"/>
      <c r="H601" s="39"/>
    </row>
    <row r="602" spans="5:8" x14ac:dyDescent="0.3">
      <c r="E602" s="38"/>
      <c r="G602" s="39"/>
      <c r="H602" s="39"/>
    </row>
    <row r="603" spans="5:8" x14ac:dyDescent="0.3">
      <c r="E603" s="38"/>
      <c r="G603" s="39"/>
      <c r="H603" s="39"/>
    </row>
    <row r="604" spans="5:8" x14ac:dyDescent="0.3">
      <c r="E604" s="38"/>
      <c r="G604" s="39"/>
      <c r="H604" s="39"/>
    </row>
    <row r="605" spans="5:8" x14ac:dyDescent="0.3">
      <c r="E605" s="38"/>
      <c r="G605" s="39"/>
      <c r="H605" s="39"/>
    </row>
    <row r="606" spans="5:8" x14ac:dyDescent="0.3">
      <c r="E606" s="38"/>
      <c r="G606" s="39"/>
      <c r="H606" s="39"/>
    </row>
    <row r="607" spans="5:8" x14ac:dyDescent="0.3">
      <c r="E607" s="38"/>
      <c r="G607" s="39"/>
      <c r="H607" s="39"/>
    </row>
    <row r="608" spans="5:8" x14ac:dyDescent="0.3">
      <c r="E608" s="38"/>
      <c r="G608" s="39"/>
      <c r="H608" s="39"/>
    </row>
    <row r="609" spans="5:8" x14ac:dyDescent="0.3">
      <c r="E609" s="38"/>
      <c r="G609" s="39"/>
      <c r="H609" s="39"/>
    </row>
    <row r="610" spans="5:8" x14ac:dyDescent="0.3">
      <c r="E610" s="38"/>
      <c r="G610" s="39"/>
      <c r="H610" s="39"/>
    </row>
    <row r="611" spans="5:8" x14ac:dyDescent="0.3">
      <c r="E611" s="38"/>
      <c r="G611" s="39"/>
      <c r="H611" s="39"/>
    </row>
    <row r="612" spans="5:8" x14ac:dyDescent="0.3">
      <c r="E612" s="38"/>
      <c r="G612" s="39"/>
      <c r="H612" s="39"/>
    </row>
    <row r="613" spans="5:8" x14ac:dyDescent="0.3">
      <c r="E613" s="38"/>
      <c r="G613" s="39"/>
      <c r="H613" s="39"/>
    </row>
    <row r="614" spans="5:8" x14ac:dyDescent="0.3">
      <c r="E614" s="38"/>
      <c r="G614" s="39"/>
      <c r="H614" s="39"/>
    </row>
    <row r="615" spans="5:8" x14ac:dyDescent="0.3">
      <c r="E615" s="38"/>
      <c r="G615" s="39"/>
      <c r="H615" s="39"/>
    </row>
    <row r="616" spans="5:8" x14ac:dyDescent="0.3">
      <c r="E616" s="38"/>
      <c r="G616" s="39"/>
      <c r="H616" s="39"/>
    </row>
    <row r="617" spans="5:8" x14ac:dyDescent="0.3">
      <c r="E617" s="38"/>
      <c r="G617" s="39"/>
      <c r="H617" s="39"/>
    </row>
    <row r="618" spans="5:8" x14ac:dyDescent="0.3">
      <c r="E618" s="38"/>
      <c r="G618" s="39"/>
      <c r="H618" s="39"/>
    </row>
    <row r="619" spans="5:8" x14ac:dyDescent="0.3">
      <c r="E619" s="38"/>
      <c r="G619" s="39"/>
      <c r="H619" s="39"/>
    </row>
    <row r="620" spans="5:8" x14ac:dyDescent="0.3">
      <c r="E620" s="38"/>
      <c r="G620" s="39"/>
      <c r="H620" s="39"/>
    </row>
    <row r="621" spans="5:8" x14ac:dyDescent="0.3">
      <c r="E621" s="38"/>
      <c r="G621" s="39"/>
      <c r="H621" s="39"/>
    </row>
    <row r="622" spans="5:8" x14ac:dyDescent="0.3">
      <c r="E622" s="38"/>
      <c r="G622" s="39"/>
      <c r="H622" s="39"/>
    </row>
    <row r="623" spans="5:8" x14ac:dyDescent="0.3">
      <c r="E623" s="38"/>
      <c r="G623" s="39"/>
      <c r="H623" s="39"/>
    </row>
    <row r="624" spans="5:8" x14ac:dyDescent="0.3">
      <c r="E624" s="38"/>
      <c r="G624" s="39"/>
      <c r="H624" s="39"/>
    </row>
    <row r="625" spans="5:8" x14ac:dyDescent="0.3">
      <c r="E625" s="38"/>
      <c r="G625" s="39"/>
      <c r="H625" s="39"/>
    </row>
    <row r="626" spans="5:8" x14ac:dyDescent="0.3">
      <c r="E626" s="38"/>
      <c r="G626" s="39"/>
      <c r="H626" s="39"/>
    </row>
    <row r="627" spans="5:8" x14ac:dyDescent="0.3">
      <c r="E627" s="38"/>
      <c r="G627" s="39"/>
      <c r="H627" s="39"/>
    </row>
    <row r="628" spans="5:8" x14ac:dyDescent="0.3">
      <c r="E628" s="38"/>
      <c r="G628" s="39"/>
      <c r="H628" s="39"/>
    </row>
    <row r="629" spans="5:8" x14ac:dyDescent="0.3">
      <c r="E629" s="38"/>
      <c r="G629" s="39"/>
      <c r="H629" s="39"/>
    </row>
    <row r="630" spans="5:8" x14ac:dyDescent="0.3">
      <c r="E630" s="38"/>
      <c r="G630" s="39"/>
      <c r="H630" s="39"/>
    </row>
    <row r="631" spans="5:8" x14ac:dyDescent="0.3">
      <c r="E631" s="38"/>
      <c r="G631" s="39"/>
      <c r="H631" s="39"/>
    </row>
    <row r="632" spans="5:8" x14ac:dyDescent="0.3">
      <c r="E632" s="38"/>
      <c r="G632" s="39"/>
      <c r="H632" s="39"/>
    </row>
    <row r="633" spans="5:8" x14ac:dyDescent="0.3">
      <c r="E633" s="38"/>
      <c r="G633" s="39"/>
      <c r="H633" s="39"/>
    </row>
    <row r="634" spans="5:8" x14ac:dyDescent="0.3">
      <c r="E634" s="38"/>
      <c r="G634" s="39"/>
      <c r="H634" s="39"/>
    </row>
    <row r="635" spans="5:8" x14ac:dyDescent="0.3">
      <c r="E635" s="38"/>
      <c r="G635" s="39"/>
      <c r="H635" s="39"/>
    </row>
    <row r="636" spans="5:8" x14ac:dyDescent="0.3">
      <c r="E636" s="38"/>
      <c r="G636" s="39"/>
      <c r="H636" s="39"/>
    </row>
    <row r="637" spans="5:8" x14ac:dyDescent="0.3">
      <c r="E637" s="38"/>
      <c r="G637" s="39"/>
      <c r="H637" s="39"/>
    </row>
    <row r="638" spans="5:8" x14ac:dyDescent="0.3">
      <c r="E638" s="38"/>
      <c r="G638" s="39"/>
      <c r="H638" s="39"/>
    </row>
    <row r="639" spans="5:8" x14ac:dyDescent="0.3">
      <c r="E639" s="38"/>
      <c r="G639" s="39"/>
      <c r="H639" s="39"/>
    </row>
    <row r="640" spans="5:8" x14ac:dyDescent="0.3">
      <c r="E640" s="38"/>
      <c r="G640" s="39"/>
      <c r="H640" s="39"/>
    </row>
    <row r="641" spans="5:8" x14ac:dyDescent="0.3">
      <c r="E641" s="38"/>
      <c r="G641" s="39"/>
      <c r="H641" s="39"/>
    </row>
    <row r="642" spans="5:8" x14ac:dyDescent="0.3">
      <c r="E642" s="38"/>
      <c r="G642" s="39"/>
      <c r="H642" s="39"/>
    </row>
    <row r="643" spans="5:8" x14ac:dyDescent="0.3">
      <c r="E643" s="38"/>
      <c r="G643" s="39"/>
      <c r="H643" s="39"/>
    </row>
    <row r="644" spans="5:8" x14ac:dyDescent="0.3">
      <c r="E644" s="38"/>
      <c r="G644" s="39"/>
      <c r="H644" s="39"/>
    </row>
    <row r="645" spans="5:8" x14ac:dyDescent="0.3">
      <c r="E645" s="38"/>
      <c r="G645" s="39"/>
      <c r="H645" s="39"/>
    </row>
    <row r="646" spans="5:8" x14ac:dyDescent="0.3">
      <c r="E646" s="38"/>
      <c r="G646" s="39"/>
      <c r="H646" s="39"/>
    </row>
    <row r="647" spans="5:8" x14ac:dyDescent="0.3">
      <c r="E647" s="38"/>
      <c r="G647" s="39"/>
      <c r="H647" s="39"/>
    </row>
    <row r="648" spans="5:8" x14ac:dyDescent="0.3">
      <c r="E648" s="38"/>
      <c r="G648" s="39"/>
      <c r="H648" s="39"/>
    </row>
    <row r="649" spans="5:8" x14ac:dyDescent="0.3">
      <c r="E649" s="38"/>
      <c r="G649" s="39"/>
      <c r="H649" s="39"/>
    </row>
    <row r="650" spans="5:8" x14ac:dyDescent="0.3">
      <c r="E650" s="38"/>
      <c r="G650" s="39"/>
      <c r="H650" s="39"/>
    </row>
    <row r="651" spans="5:8" x14ac:dyDescent="0.3">
      <c r="E651" s="38"/>
      <c r="G651" s="39"/>
      <c r="H651" s="39"/>
    </row>
    <row r="652" spans="5:8" x14ac:dyDescent="0.3">
      <c r="E652" s="38"/>
      <c r="G652" s="39"/>
      <c r="H652" s="39"/>
    </row>
    <row r="653" spans="5:8" x14ac:dyDescent="0.3">
      <c r="E653" s="38"/>
      <c r="G653" s="39"/>
      <c r="H653" s="39"/>
    </row>
    <row r="654" spans="5:8" x14ac:dyDescent="0.3">
      <c r="E654" s="38"/>
      <c r="G654" s="39"/>
      <c r="H654" s="39"/>
    </row>
    <row r="655" spans="5:8" x14ac:dyDescent="0.3">
      <c r="E655" s="38"/>
      <c r="G655" s="39"/>
      <c r="H655" s="39"/>
    </row>
    <row r="656" spans="5:8" x14ac:dyDescent="0.3">
      <c r="E656" s="38"/>
      <c r="G656" s="39"/>
      <c r="H656" s="39"/>
    </row>
    <row r="657" spans="5:8" x14ac:dyDescent="0.3">
      <c r="E657" s="38"/>
      <c r="G657" s="39"/>
      <c r="H657" s="39"/>
    </row>
    <row r="658" spans="5:8" x14ac:dyDescent="0.3">
      <c r="E658" s="38"/>
      <c r="G658" s="39"/>
      <c r="H658" s="39"/>
    </row>
    <row r="659" spans="5:8" x14ac:dyDescent="0.3">
      <c r="E659" s="38"/>
      <c r="G659" s="39"/>
      <c r="H659" s="39"/>
    </row>
    <row r="660" spans="5:8" x14ac:dyDescent="0.3">
      <c r="E660" s="38"/>
      <c r="G660" s="39"/>
      <c r="H660" s="39"/>
    </row>
    <row r="661" spans="5:8" x14ac:dyDescent="0.3">
      <c r="E661" s="38"/>
      <c r="G661" s="39"/>
      <c r="H661" s="39"/>
    </row>
    <row r="662" spans="5:8" x14ac:dyDescent="0.3">
      <c r="E662" s="38"/>
      <c r="G662" s="39"/>
      <c r="H662" s="39"/>
    </row>
    <row r="663" spans="5:8" x14ac:dyDescent="0.3">
      <c r="E663" s="38"/>
      <c r="G663" s="39"/>
      <c r="H663" s="39"/>
    </row>
    <row r="664" spans="5:8" x14ac:dyDescent="0.3">
      <c r="E664" s="38"/>
      <c r="G664" s="39"/>
      <c r="H664" s="39"/>
    </row>
    <row r="665" spans="5:8" x14ac:dyDescent="0.3">
      <c r="E665" s="38"/>
      <c r="G665" s="39"/>
      <c r="H665" s="39"/>
    </row>
    <row r="666" spans="5:8" x14ac:dyDescent="0.3">
      <c r="E666" s="38"/>
      <c r="G666" s="39"/>
      <c r="H666" s="39"/>
    </row>
    <row r="667" spans="5:8" x14ac:dyDescent="0.3">
      <c r="E667" s="38"/>
      <c r="G667" s="39"/>
      <c r="H667" s="39"/>
    </row>
    <row r="668" spans="5:8" x14ac:dyDescent="0.3">
      <c r="E668" s="38"/>
      <c r="G668" s="39"/>
      <c r="H668" s="39"/>
    </row>
    <row r="669" spans="5:8" x14ac:dyDescent="0.3">
      <c r="E669" s="38"/>
      <c r="G669" s="39"/>
      <c r="H669" s="39"/>
    </row>
    <row r="670" spans="5:8" x14ac:dyDescent="0.3">
      <c r="E670" s="38"/>
      <c r="G670" s="39"/>
      <c r="H670" s="39"/>
    </row>
    <row r="671" spans="5:8" x14ac:dyDescent="0.3">
      <c r="E671" s="38"/>
      <c r="G671" s="39"/>
      <c r="H671" s="39"/>
    </row>
    <row r="672" spans="5:8" x14ac:dyDescent="0.3">
      <c r="E672" s="38"/>
      <c r="G672" s="39"/>
      <c r="H672" s="39"/>
    </row>
    <row r="673" spans="5:8" x14ac:dyDescent="0.3">
      <c r="E673" s="38"/>
      <c r="G673" s="39"/>
      <c r="H673" s="39"/>
    </row>
    <row r="674" spans="5:8" x14ac:dyDescent="0.3">
      <c r="E674" s="38"/>
      <c r="G674" s="39"/>
      <c r="H674" s="39"/>
    </row>
    <row r="675" spans="5:8" x14ac:dyDescent="0.3">
      <c r="E675" s="38"/>
      <c r="G675" s="39"/>
      <c r="H675" s="39"/>
    </row>
    <row r="676" spans="5:8" x14ac:dyDescent="0.3">
      <c r="E676" s="38"/>
      <c r="G676" s="39"/>
      <c r="H676" s="39"/>
    </row>
    <row r="677" spans="5:8" x14ac:dyDescent="0.3">
      <c r="E677" s="38"/>
      <c r="G677" s="39"/>
      <c r="H677" s="39"/>
    </row>
    <row r="678" spans="5:8" x14ac:dyDescent="0.3">
      <c r="E678" s="38"/>
      <c r="G678" s="39"/>
      <c r="H678" s="39"/>
    </row>
    <row r="679" spans="5:8" x14ac:dyDescent="0.3">
      <c r="E679" s="38"/>
      <c r="G679" s="39"/>
      <c r="H679" s="39"/>
    </row>
    <row r="680" spans="5:8" x14ac:dyDescent="0.3">
      <c r="E680" s="38"/>
      <c r="G680" s="39"/>
      <c r="H680" s="39"/>
    </row>
    <row r="681" spans="5:8" x14ac:dyDescent="0.3">
      <c r="E681" s="38"/>
      <c r="G681" s="39"/>
      <c r="H681" s="39"/>
    </row>
    <row r="682" spans="5:8" x14ac:dyDescent="0.3">
      <c r="E682" s="38"/>
      <c r="G682" s="39"/>
      <c r="H682" s="39"/>
    </row>
    <row r="683" spans="5:8" x14ac:dyDescent="0.3">
      <c r="E683" s="38"/>
      <c r="G683" s="39"/>
      <c r="H683" s="39"/>
    </row>
    <row r="684" spans="5:8" x14ac:dyDescent="0.3">
      <c r="E684" s="38"/>
      <c r="G684" s="39"/>
      <c r="H684" s="39"/>
    </row>
    <row r="685" spans="5:8" x14ac:dyDescent="0.3">
      <c r="E685" s="38"/>
      <c r="G685" s="39"/>
      <c r="H685" s="39"/>
    </row>
    <row r="686" spans="5:8" x14ac:dyDescent="0.3">
      <c r="E686" s="38"/>
      <c r="G686" s="39"/>
      <c r="H686" s="39"/>
    </row>
    <row r="687" spans="5:8" x14ac:dyDescent="0.3">
      <c r="E687" s="38"/>
      <c r="G687" s="39"/>
      <c r="H687" s="39"/>
    </row>
    <row r="688" spans="5:8" x14ac:dyDescent="0.3">
      <c r="E688" s="38"/>
      <c r="G688" s="39"/>
      <c r="H688" s="39"/>
    </row>
    <row r="689" spans="5:8" x14ac:dyDescent="0.3">
      <c r="E689" s="38"/>
      <c r="G689" s="39"/>
      <c r="H689" s="39"/>
    </row>
    <row r="690" spans="5:8" x14ac:dyDescent="0.3">
      <c r="E690" s="38"/>
      <c r="G690" s="39"/>
      <c r="H690" s="39"/>
    </row>
    <row r="691" spans="5:8" x14ac:dyDescent="0.3">
      <c r="E691" s="38"/>
      <c r="G691" s="39"/>
      <c r="H691" s="39"/>
    </row>
    <row r="692" spans="5:8" x14ac:dyDescent="0.3">
      <c r="E692" s="38"/>
      <c r="G692" s="39"/>
      <c r="H692" s="39"/>
    </row>
    <row r="693" spans="5:8" x14ac:dyDescent="0.3">
      <c r="E693" s="38"/>
      <c r="G693" s="39"/>
      <c r="H693" s="39"/>
    </row>
    <row r="694" spans="5:8" x14ac:dyDescent="0.3">
      <c r="E694" s="38"/>
      <c r="G694" s="39"/>
      <c r="H694" s="39"/>
    </row>
    <row r="695" spans="5:8" x14ac:dyDescent="0.3">
      <c r="E695" s="38"/>
      <c r="G695" s="39"/>
      <c r="H695" s="39"/>
    </row>
    <row r="696" spans="5:8" x14ac:dyDescent="0.3">
      <c r="E696" s="38"/>
      <c r="G696" s="39"/>
      <c r="H696" s="39"/>
    </row>
    <row r="697" spans="5:8" x14ac:dyDescent="0.3">
      <c r="E697" s="38"/>
      <c r="G697" s="39"/>
      <c r="H697" s="39"/>
    </row>
    <row r="698" spans="5:8" x14ac:dyDescent="0.3">
      <c r="E698" s="38"/>
      <c r="G698" s="39"/>
      <c r="H698" s="39"/>
    </row>
    <row r="699" spans="5:8" x14ac:dyDescent="0.3">
      <c r="E699" s="38"/>
      <c r="G699" s="39"/>
      <c r="H699" s="39"/>
    </row>
    <row r="700" spans="5:8" x14ac:dyDescent="0.3">
      <c r="E700" s="38"/>
      <c r="G700" s="39"/>
      <c r="H700" s="39"/>
    </row>
    <row r="701" spans="5:8" x14ac:dyDescent="0.3">
      <c r="E701" s="38"/>
      <c r="G701" s="39"/>
      <c r="H701" s="39"/>
    </row>
    <row r="702" spans="5:8" x14ac:dyDescent="0.3">
      <c r="E702" s="38"/>
      <c r="G702" s="39"/>
      <c r="H702" s="39"/>
    </row>
    <row r="703" spans="5:8" x14ac:dyDescent="0.3">
      <c r="E703" s="38"/>
      <c r="G703" s="39"/>
      <c r="H703" s="39"/>
    </row>
    <row r="704" spans="5:8" x14ac:dyDescent="0.3">
      <c r="E704" s="38"/>
      <c r="G704" s="39"/>
      <c r="H704" s="39"/>
    </row>
    <row r="705" spans="5:8" x14ac:dyDescent="0.3">
      <c r="E705" s="38"/>
      <c r="G705" s="39"/>
      <c r="H705" s="39"/>
    </row>
    <row r="706" spans="5:8" x14ac:dyDescent="0.3">
      <c r="E706" s="38"/>
      <c r="G706" s="39"/>
      <c r="H706" s="39"/>
    </row>
    <row r="707" spans="5:8" x14ac:dyDescent="0.3">
      <c r="E707" s="38"/>
      <c r="G707" s="39"/>
      <c r="H707" s="39"/>
    </row>
    <row r="708" spans="5:8" x14ac:dyDescent="0.3">
      <c r="E708" s="38"/>
      <c r="G708" s="39"/>
      <c r="H708" s="39"/>
    </row>
    <row r="709" spans="5:8" x14ac:dyDescent="0.3">
      <c r="E709" s="38"/>
      <c r="G709" s="39"/>
      <c r="H709" s="39"/>
    </row>
    <row r="710" spans="5:8" x14ac:dyDescent="0.3">
      <c r="E710" s="38"/>
      <c r="G710" s="39"/>
      <c r="H710" s="39"/>
    </row>
    <row r="711" spans="5:8" x14ac:dyDescent="0.3">
      <c r="E711" s="38"/>
      <c r="G711" s="39"/>
      <c r="H711" s="39"/>
    </row>
    <row r="712" spans="5:8" x14ac:dyDescent="0.3">
      <c r="E712" s="38"/>
      <c r="G712" s="39"/>
      <c r="H712" s="39"/>
    </row>
    <row r="713" spans="5:8" x14ac:dyDescent="0.3">
      <c r="E713" s="38"/>
      <c r="G713" s="39"/>
      <c r="H713" s="39"/>
    </row>
    <row r="714" spans="5:8" x14ac:dyDescent="0.3">
      <c r="E714" s="38"/>
      <c r="G714" s="39"/>
      <c r="H714" s="39"/>
    </row>
    <row r="715" spans="5:8" x14ac:dyDescent="0.3">
      <c r="E715" s="38"/>
      <c r="G715" s="39"/>
      <c r="H715" s="39"/>
    </row>
    <row r="716" spans="5:8" x14ac:dyDescent="0.3">
      <c r="E716" s="38"/>
      <c r="G716" s="39"/>
      <c r="H716" s="39"/>
    </row>
    <row r="717" spans="5:8" x14ac:dyDescent="0.3">
      <c r="E717" s="38"/>
      <c r="G717" s="39"/>
      <c r="H717" s="39"/>
    </row>
    <row r="718" spans="5:8" x14ac:dyDescent="0.3">
      <c r="E718" s="38"/>
      <c r="G718" s="39"/>
      <c r="H718" s="39"/>
    </row>
    <row r="719" spans="5:8" x14ac:dyDescent="0.3">
      <c r="E719" s="38"/>
      <c r="G719" s="39"/>
      <c r="H719" s="39"/>
    </row>
    <row r="720" spans="5:8" x14ac:dyDescent="0.3">
      <c r="E720" s="38"/>
      <c r="G720" s="39"/>
      <c r="H720" s="39"/>
    </row>
    <row r="721" spans="5:8" x14ac:dyDescent="0.3">
      <c r="E721" s="38"/>
      <c r="G721" s="39"/>
      <c r="H721" s="39"/>
    </row>
    <row r="722" spans="5:8" x14ac:dyDescent="0.3">
      <c r="E722" s="38"/>
      <c r="G722" s="39"/>
      <c r="H722" s="39"/>
    </row>
    <row r="723" spans="5:8" x14ac:dyDescent="0.3">
      <c r="E723" s="38"/>
      <c r="G723" s="39"/>
      <c r="H723" s="39"/>
    </row>
    <row r="724" spans="5:8" x14ac:dyDescent="0.3">
      <c r="E724" s="38"/>
      <c r="G724" s="39"/>
      <c r="H724" s="39"/>
    </row>
    <row r="725" spans="5:8" x14ac:dyDescent="0.3">
      <c r="E725" s="38"/>
      <c r="G725" s="39"/>
      <c r="H725" s="39"/>
    </row>
    <row r="726" spans="5:8" x14ac:dyDescent="0.3">
      <c r="E726" s="38"/>
      <c r="G726" s="39"/>
      <c r="H726" s="39"/>
    </row>
    <row r="727" spans="5:8" x14ac:dyDescent="0.3">
      <c r="E727" s="38"/>
      <c r="G727" s="39"/>
      <c r="H727" s="39"/>
    </row>
    <row r="728" spans="5:8" x14ac:dyDescent="0.3">
      <c r="E728" s="38"/>
      <c r="G728" s="39"/>
      <c r="H728" s="39"/>
    </row>
    <row r="729" spans="5:8" x14ac:dyDescent="0.3">
      <c r="E729" s="38"/>
      <c r="G729" s="39"/>
      <c r="H729" s="39"/>
    </row>
    <row r="730" spans="5:8" x14ac:dyDescent="0.3">
      <c r="E730" s="38"/>
      <c r="G730" s="39"/>
      <c r="H730" s="39"/>
    </row>
    <row r="731" spans="5:8" x14ac:dyDescent="0.3">
      <c r="E731" s="38"/>
      <c r="G731" s="39"/>
      <c r="H731" s="39"/>
    </row>
    <row r="732" spans="5:8" x14ac:dyDescent="0.3">
      <c r="E732" s="38"/>
      <c r="G732" s="39"/>
      <c r="H732" s="39"/>
    </row>
    <row r="733" spans="5:8" x14ac:dyDescent="0.3">
      <c r="E733" s="38"/>
      <c r="G733" s="39"/>
      <c r="H733" s="39"/>
    </row>
    <row r="734" spans="5:8" x14ac:dyDescent="0.3">
      <c r="E734" s="38"/>
      <c r="G734" s="39"/>
      <c r="H734" s="39"/>
    </row>
    <row r="735" spans="5:8" x14ac:dyDescent="0.3">
      <c r="E735" s="38"/>
      <c r="G735" s="39"/>
      <c r="H735" s="39"/>
    </row>
    <row r="736" spans="5:8" x14ac:dyDescent="0.3">
      <c r="E736" s="38"/>
      <c r="G736" s="39"/>
      <c r="H736" s="39"/>
    </row>
    <row r="737" spans="5:8" x14ac:dyDescent="0.3">
      <c r="E737" s="38"/>
      <c r="G737" s="39"/>
      <c r="H737" s="39"/>
    </row>
    <row r="738" spans="5:8" x14ac:dyDescent="0.3">
      <c r="E738" s="38"/>
      <c r="G738" s="39"/>
      <c r="H738" s="39"/>
    </row>
    <row r="739" spans="5:8" x14ac:dyDescent="0.3">
      <c r="E739" s="38"/>
      <c r="G739" s="39"/>
      <c r="H739" s="39"/>
    </row>
    <row r="740" spans="5:8" x14ac:dyDescent="0.3">
      <c r="E740" s="38"/>
      <c r="G740" s="39"/>
      <c r="H740" s="39"/>
    </row>
    <row r="741" spans="5:8" x14ac:dyDescent="0.3">
      <c r="E741" s="38"/>
      <c r="G741" s="39"/>
      <c r="H741" s="39"/>
    </row>
    <row r="742" spans="5:8" x14ac:dyDescent="0.3">
      <c r="E742" s="38"/>
      <c r="G742" s="39"/>
      <c r="H742" s="39"/>
    </row>
    <row r="743" spans="5:8" x14ac:dyDescent="0.3">
      <c r="E743" s="38"/>
      <c r="G743" s="39"/>
      <c r="H743" s="39"/>
    </row>
    <row r="744" spans="5:8" x14ac:dyDescent="0.3">
      <c r="E744" s="38"/>
      <c r="G744" s="39"/>
      <c r="H744" s="39"/>
    </row>
    <row r="745" spans="5:8" x14ac:dyDescent="0.3">
      <c r="E745" s="38"/>
      <c r="G745" s="39"/>
      <c r="H745" s="39"/>
    </row>
    <row r="746" spans="5:8" x14ac:dyDescent="0.3">
      <c r="E746" s="38"/>
      <c r="G746" s="39"/>
      <c r="H746" s="39"/>
    </row>
    <row r="747" spans="5:8" x14ac:dyDescent="0.3">
      <c r="E747" s="38"/>
      <c r="G747" s="39"/>
      <c r="H747" s="39"/>
    </row>
    <row r="748" spans="5:8" x14ac:dyDescent="0.3">
      <c r="E748" s="38"/>
      <c r="G748" s="39"/>
      <c r="H748" s="39"/>
    </row>
    <row r="749" spans="5:8" x14ac:dyDescent="0.3">
      <c r="E749" s="38"/>
      <c r="G749" s="39"/>
      <c r="H749" s="39"/>
    </row>
    <row r="750" spans="5:8" x14ac:dyDescent="0.3">
      <c r="E750" s="38"/>
      <c r="G750" s="39"/>
      <c r="H750" s="39"/>
    </row>
    <row r="751" spans="5:8" x14ac:dyDescent="0.3">
      <c r="E751" s="38"/>
      <c r="G751" s="39"/>
      <c r="H751" s="39"/>
    </row>
    <row r="752" spans="5:8" x14ac:dyDescent="0.3">
      <c r="E752" s="38"/>
      <c r="G752" s="39"/>
      <c r="H752" s="39"/>
    </row>
    <row r="753" spans="5:8" x14ac:dyDescent="0.3">
      <c r="E753" s="38"/>
      <c r="G753" s="39"/>
      <c r="H753" s="39"/>
    </row>
    <row r="754" spans="5:8" x14ac:dyDescent="0.3">
      <c r="E754" s="38"/>
      <c r="G754" s="39"/>
      <c r="H754" s="39"/>
    </row>
    <row r="755" spans="5:8" x14ac:dyDescent="0.3">
      <c r="E755" s="38"/>
      <c r="G755" s="39"/>
      <c r="H755" s="39"/>
    </row>
    <row r="756" spans="5:8" x14ac:dyDescent="0.3">
      <c r="E756" s="38"/>
      <c r="G756" s="39"/>
      <c r="H756" s="39"/>
    </row>
    <row r="757" spans="5:8" x14ac:dyDescent="0.3">
      <c r="E757" s="38"/>
      <c r="G757" s="39"/>
      <c r="H757" s="39"/>
    </row>
    <row r="758" spans="5:8" x14ac:dyDescent="0.3">
      <c r="E758" s="38"/>
      <c r="G758" s="39"/>
      <c r="H758" s="39"/>
    </row>
    <row r="759" spans="5:8" x14ac:dyDescent="0.3">
      <c r="E759" s="38"/>
      <c r="G759" s="39"/>
      <c r="H759" s="39"/>
    </row>
    <row r="760" spans="5:8" x14ac:dyDescent="0.3">
      <c r="E760" s="38"/>
      <c r="G760" s="39"/>
      <c r="H760" s="39"/>
    </row>
    <row r="761" spans="5:8" x14ac:dyDescent="0.3">
      <c r="E761" s="38"/>
      <c r="G761" s="39"/>
      <c r="H761" s="39"/>
    </row>
    <row r="762" spans="5:8" x14ac:dyDescent="0.3">
      <c r="E762" s="38"/>
      <c r="G762" s="39"/>
      <c r="H762" s="39"/>
    </row>
    <row r="763" spans="5:8" x14ac:dyDescent="0.3">
      <c r="E763" s="38"/>
      <c r="G763" s="39"/>
      <c r="H763" s="39"/>
    </row>
    <row r="764" spans="5:8" x14ac:dyDescent="0.3">
      <c r="E764" s="38"/>
      <c r="G764" s="39"/>
      <c r="H764" s="39"/>
    </row>
    <row r="765" spans="5:8" x14ac:dyDescent="0.3">
      <c r="E765" s="38"/>
      <c r="G765" s="39"/>
      <c r="H765" s="39"/>
    </row>
    <row r="766" spans="5:8" x14ac:dyDescent="0.3">
      <c r="E766" s="38"/>
      <c r="G766" s="39"/>
      <c r="H766" s="39"/>
    </row>
    <row r="767" spans="5:8" x14ac:dyDescent="0.3">
      <c r="E767" s="38"/>
      <c r="G767" s="39"/>
      <c r="H767" s="39"/>
    </row>
    <row r="768" spans="5:8" x14ac:dyDescent="0.3">
      <c r="E768" s="38"/>
      <c r="G768" s="39"/>
      <c r="H768" s="39"/>
    </row>
    <row r="769" spans="5:8" x14ac:dyDescent="0.3">
      <c r="E769" s="38"/>
      <c r="G769" s="39"/>
      <c r="H769" s="39"/>
    </row>
    <row r="770" spans="5:8" x14ac:dyDescent="0.3">
      <c r="E770" s="38"/>
      <c r="G770" s="39"/>
      <c r="H770" s="39"/>
    </row>
    <row r="771" spans="5:8" x14ac:dyDescent="0.3">
      <c r="E771" s="38"/>
      <c r="G771" s="39"/>
      <c r="H771" s="39"/>
    </row>
    <row r="772" spans="5:8" x14ac:dyDescent="0.3">
      <c r="E772" s="38"/>
      <c r="G772" s="39"/>
      <c r="H772" s="39"/>
    </row>
    <row r="773" spans="5:8" x14ac:dyDescent="0.3">
      <c r="E773" s="38"/>
      <c r="G773" s="39"/>
      <c r="H773" s="39"/>
    </row>
    <row r="774" spans="5:8" x14ac:dyDescent="0.3">
      <c r="E774" s="38"/>
      <c r="G774" s="39"/>
      <c r="H774" s="39"/>
    </row>
    <row r="775" spans="5:8" x14ac:dyDescent="0.3">
      <c r="E775" s="38"/>
      <c r="G775" s="39"/>
      <c r="H775" s="39"/>
    </row>
    <row r="776" spans="5:8" x14ac:dyDescent="0.3">
      <c r="E776" s="38"/>
      <c r="G776" s="39"/>
      <c r="H776" s="39"/>
    </row>
    <row r="777" spans="5:8" x14ac:dyDescent="0.3">
      <c r="E777" s="38"/>
      <c r="G777" s="39"/>
      <c r="H777" s="39"/>
    </row>
    <row r="778" spans="5:8" x14ac:dyDescent="0.3">
      <c r="E778" s="38"/>
      <c r="G778" s="39"/>
      <c r="H778" s="39"/>
    </row>
    <row r="779" spans="5:8" x14ac:dyDescent="0.3">
      <c r="E779" s="38"/>
      <c r="G779" s="39"/>
      <c r="H779" s="39"/>
    </row>
    <row r="780" spans="5:8" x14ac:dyDescent="0.3">
      <c r="E780" s="38"/>
      <c r="G780" s="39"/>
      <c r="H780" s="39"/>
    </row>
    <row r="781" spans="5:8" x14ac:dyDescent="0.3">
      <c r="E781" s="38"/>
      <c r="G781" s="39"/>
      <c r="H781" s="39"/>
    </row>
    <row r="782" spans="5:8" x14ac:dyDescent="0.3">
      <c r="E782" s="38"/>
      <c r="G782" s="39"/>
      <c r="H782" s="39"/>
    </row>
    <row r="783" spans="5:8" x14ac:dyDescent="0.3">
      <c r="E783" s="38"/>
      <c r="G783" s="39"/>
      <c r="H783" s="39"/>
    </row>
    <row r="784" spans="5:8" x14ac:dyDescent="0.3">
      <c r="E784" s="38"/>
      <c r="G784" s="39"/>
      <c r="H784" s="39"/>
    </row>
    <row r="785" spans="5:8" x14ac:dyDescent="0.3">
      <c r="E785" s="38"/>
      <c r="G785" s="39"/>
      <c r="H785" s="39"/>
    </row>
    <row r="786" spans="5:8" x14ac:dyDescent="0.3">
      <c r="E786" s="38"/>
      <c r="G786" s="39"/>
      <c r="H786" s="39"/>
    </row>
    <row r="787" spans="5:8" x14ac:dyDescent="0.3">
      <c r="E787" s="38"/>
      <c r="G787" s="39"/>
      <c r="H787" s="39"/>
    </row>
    <row r="788" spans="5:8" x14ac:dyDescent="0.3">
      <c r="E788" s="38"/>
      <c r="G788" s="39"/>
      <c r="H788" s="39"/>
    </row>
    <row r="789" spans="5:8" x14ac:dyDescent="0.3">
      <c r="E789" s="38"/>
      <c r="G789" s="39"/>
      <c r="H789" s="39"/>
    </row>
    <row r="790" spans="5:8" x14ac:dyDescent="0.3">
      <c r="E790" s="38"/>
      <c r="G790" s="39"/>
      <c r="H790" s="39"/>
    </row>
    <row r="791" spans="5:8" x14ac:dyDescent="0.3">
      <c r="E791" s="38"/>
      <c r="G791" s="39"/>
      <c r="H791" s="39"/>
    </row>
    <row r="792" spans="5:8" x14ac:dyDescent="0.3">
      <c r="E792" s="38"/>
      <c r="G792" s="39"/>
      <c r="H792" s="39"/>
    </row>
    <row r="793" spans="5:8" x14ac:dyDescent="0.3">
      <c r="E793" s="38"/>
      <c r="G793" s="39"/>
      <c r="H793" s="39"/>
    </row>
    <row r="794" spans="5:8" x14ac:dyDescent="0.3">
      <c r="E794" s="38"/>
      <c r="G794" s="39"/>
      <c r="H794" s="39"/>
    </row>
    <row r="795" spans="5:8" x14ac:dyDescent="0.3">
      <c r="E795" s="38"/>
      <c r="G795" s="39"/>
      <c r="H795" s="39"/>
    </row>
    <row r="796" spans="5:8" x14ac:dyDescent="0.3">
      <c r="E796" s="38"/>
      <c r="G796" s="39"/>
      <c r="H796" s="39"/>
    </row>
    <row r="797" spans="5:8" x14ac:dyDescent="0.3">
      <c r="E797" s="38"/>
      <c r="G797" s="39"/>
      <c r="H797" s="39"/>
    </row>
    <row r="798" spans="5:8" x14ac:dyDescent="0.3">
      <c r="E798" s="38"/>
      <c r="G798" s="39"/>
      <c r="H798" s="39"/>
    </row>
    <row r="799" spans="5:8" x14ac:dyDescent="0.3">
      <c r="E799" s="38"/>
      <c r="G799" s="39"/>
      <c r="H799" s="39"/>
    </row>
    <row r="800" spans="5:8" x14ac:dyDescent="0.3">
      <c r="E800" s="38"/>
      <c r="G800" s="39"/>
      <c r="H800" s="39"/>
    </row>
    <row r="801" spans="5:8" x14ac:dyDescent="0.3">
      <c r="E801" s="38"/>
      <c r="G801" s="39"/>
      <c r="H801" s="39"/>
    </row>
    <row r="802" spans="5:8" x14ac:dyDescent="0.3">
      <c r="E802" s="38"/>
      <c r="G802" s="39"/>
      <c r="H802" s="39"/>
    </row>
    <row r="803" spans="5:8" x14ac:dyDescent="0.3">
      <c r="E803" s="38"/>
      <c r="G803" s="39"/>
      <c r="H803" s="39"/>
    </row>
    <row r="804" spans="5:8" x14ac:dyDescent="0.3">
      <c r="E804" s="38"/>
      <c r="G804" s="39"/>
      <c r="H804" s="39"/>
    </row>
    <row r="805" spans="5:8" x14ac:dyDescent="0.3">
      <c r="E805" s="38"/>
      <c r="G805" s="39"/>
      <c r="H805" s="39"/>
    </row>
    <row r="806" spans="5:8" x14ac:dyDescent="0.3">
      <c r="E806" s="38"/>
      <c r="G806" s="39"/>
      <c r="H806" s="39"/>
    </row>
    <row r="807" spans="5:8" x14ac:dyDescent="0.3">
      <c r="E807" s="38"/>
      <c r="G807" s="39"/>
      <c r="H807" s="39"/>
    </row>
    <row r="808" spans="5:8" x14ac:dyDescent="0.3">
      <c r="E808" s="38"/>
      <c r="G808" s="39"/>
      <c r="H808" s="39"/>
    </row>
    <row r="809" spans="5:8" x14ac:dyDescent="0.3">
      <c r="E809" s="38"/>
      <c r="G809" s="39"/>
      <c r="H809" s="39"/>
    </row>
    <row r="810" spans="5:8" x14ac:dyDescent="0.3">
      <c r="E810" s="38"/>
      <c r="G810" s="39"/>
      <c r="H810" s="39"/>
    </row>
    <row r="811" spans="5:8" x14ac:dyDescent="0.3">
      <c r="E811" s="38"/>
      <c r="G811" s="39"/>
      <c r="H811" s="39"/>
    </row>
    <row r="812" spans="5:8" x14ac:dyDescent="0.3">
      <c r="E812" s="38"/>
      <c r="G812" s="39"/>
      <c r="H812" s="39"/>
    </row>
    <row r="813" spans="5:8" x14ac:dyDescent="0.3">
      <c r="E813" s="38"/>
      <c r="G813" s="39"/>
      <c r="H813" s="39"/>
    </row>
    <row r="814" spans="5:8" x14ac:dyDescent="0.3">
      <c r="E814" s="38"/>
      <c r="G814" s="39"/>
      <c r="H814" s="39"/>
    </row>
    <row r="815" spans="5:8" x14ac:dyDescent="0.3">
      <c r="E815" s="38"/>
      <c r="G815" s="39"/>
      <c r="H815" s="39"/>
    </row>
    <row r="816" spans="5:8" x14ac:dyDescent="0.3">
      <c r="E816" s="38"/>
      <c r="G816" s="39"/>
      <c r="H816" s="39"/>
    </row>
    <row r="817" spans="5:8" x14ac:dyDescent="0.3">
      <c r="E817" s="38"/>
      <c r="G817" s="39"/>
      <c r="H817" s="39"/>
    </row>
    <row r="818" spans="5:8" x14ac:dyDescent="0.3">
      <c r="E818" s="38"/>
      <c r="G818" s="39"/>
      <c r="H818" s="39"/>
    </row>
    <row r="819" spans="5:8" x14ac:dyDescent="0.3">
      <c r="E819" s="38"/>
      <c r="G819" s="39"/>
      <c r="H819" s="39"/>
    </row>
    <row r="820" spans="5:8" x14ac:dyDescent="0.3">
      <c r="E820" s="38"/>
      <c r="G820" s="39"/>
      <c r="H820" s="39"/>
    </row>
    <row r="821" spans="5:8" x14ac:dyDescent="0.3">
      <c r="E821" s="38"/>
      <c r="G821" s="39"/>
      <c r="H821" s="39"/>
    </row>
    <row r="822" spans="5:8" x14ac:dyDescent="0.3">
      <c r="E822" s="38"/>
      <c r="G822" s="39"/>
      <c r="H822" s="39"/>
    </row>
    <row r="823" spans="5:8" x14ac:dyDescent="0.3">
      <c r="E823" s="38"/>
      <c r="G823" s="39"/>
      <c r="H823" s="39"/>
    </row>
    <row r="824" spans="5:8" x14ac:dyDescent="0.3">
      <c r="E824" s="38"/>
      <c r="G824" s="39"/>
      <c r="H824" s="39"/>
    </row>
    <row r="825" spans="5:8" x14ac:dyDescent="0.3">
      <c r="E825" s="38"/>
      <c r="G825" s="39"/>
      <c r="H825" s="39"/>
    </row>
    <row r="826" spans="5:8" x14ac:dyDescent="0.3">
      <c r="E826" s="38"/>
      <c r="G826" s="39"/>
      <c r="H826" s="39"/>
    </row>
    <row r="827" spans="5:8" x14ac:dyDescent="0.3">
      <c r="E827" s="38"/>
      <c r="G827" s="39"/>
      <c r="H827" s="39"/>
    </row>
    <row r="828" spans="5:8" x14ac:dyDescent="0.3">
      <c r="E828" s="38"/>
      <c r="G828" s="39"/>
      <c r="H828" s="39"/>
    </row>
    <row r="829" spans="5:8" x14ac:dyDescent="0.3">
      <c r="E829" s="38"/>
      <c r="G829" s="39"/>
      <c r="H829" s="39"/>
    </row>
    <row r="830" spans="5:8" x14ac:dyDescent="0.3">
      <c r="E830" s="38"/>
      <c r="G830" s="39"/>
      <c r="H830" s="39"/>
    </row>
    <row r="831" spans="5:8" x14ac:dyDescent="0.3">
      <c r="E831" s="38"/>
      <c r="G831" s="39"/>
      <c r="H831" s="39"/>
    </row>
    <row r="832" spans="5:8" x14ac:dyDescent="0.3">
      <c r="E832" s="38"/>
      <c r="G832" s="39"/>
      <c r="H832" s="39"/>
    </row>
    <row r="833" spans="5:8" x14ac:dyDescent="0.3">
      <c r="E833" s="38"/>
      <c r="G833" s="39"/>
      <c r="H833" s="39"/>
    </row>
    <row r="834" spans="5:8" x14ac:dyDescent="0.3">
      <c r="E834" s="38"/>
      <c r="G834" s="39"/>
      <c r="H834" s="39"/>
    </row>
    <row r="835" spans="5:8" x14ac:dyDescent="0.3">
      <c r="E835" s="38"/>
      <c r="G835" s="39"/>
      <c r="H835" s="39"/>
    </row>
    <row r="836" spans="5:8" x14ac:dyDescent="0.3">
      <c r="E836" s="38"/>
      <c r="G836" s="39"/>
      <c r="H836" s="39"/>
    </row>
    <row r="837" spans="5:8" x14ac:dyDescent="0.3">
      <c r="E837" s="38"/>
      <c r="G837" s="39"/>
      <c r="H837" s="39"/>
    </row>
    <row r="838" spans="5:8" x14ac:dyDescent="0.3">
      <c r="E838" s="38"/>
      <c r="G838" s="39"/>
      <c r="H838" s="39"/>
    </row>
    <row r="839" spans="5:8" x14ac:dyDescent="0.3">
      <c r="E839" s="38"/>
      <c r="G839" s="39"/>
      <c r="H839" s="39"/>
    </row>
    <row r="840" spans="5:8" x14ac:dyDescent="0.3">
      <c r="E840" s="38"/>
      <c r="G840" s="39"/>
      <c r="H840" s="39"/>
    </row>
    <row r="841" spans="5:8" x14ac:dyDescent="0.3">
      <c r="E841" s="38"/>
      <c r="G841" s="39"/>
      <c r="H841" s="39"/>
    </row>
    <row r="842" spans="5:8" x14ac:dyDescent="0.3">
      <c r="E842" s="38"/>
      <c r="G842" s="39"/>
      <c r="H842" s="39"/>
    </row>
    <row r="843" spans="5:8" x14ac:dyDescent="0.3">
      <c r="E843" s="38"/>
      <c r="G843" s="39"/>
      <c r="H843" s="39"/>
    </row>
  </sheetData>
  <mergeCells count="12">
    <mergeCell ref="I21:J21"/>
    <mergeCell ref="D3:G4"/>
    <mergeCell ref="B21:B22"/>
    <mergeCell ref="C21:D21"/>
    <mergeCell ref="E21:F21"/>
    <mergeCell ref="G21:H21"/>
    <mergeCell ref="U21:V21"/>
    <mergeCell ref="K21:L21"/>
    <mergeCell ref="M21:N21"/>
    <mergeCell ref="O21:P21"/>
    <mergeCell ref="Q21:R21"/>
    <mergeCell ref="S21:T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U843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4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ht="15" thickBot="1" x14ac:dyDescent="0.35">
      <c r="B8" s="1" t="s">
        <v>0</v>
      </c>
      <c r="C8">
        <v>13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182</v>
      </c>
      <c r="H9" s="1" t="s">
        <v>3</v>
      </c>
      <c r="I9" s="34">
        <v>45503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184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1" x14ac:dyDescent="0.3">
      <c r="B17" s="6"/>
    </row>
    <row r="18" spans="2:21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1" ht="15" thickBot="1" x14ac:dyDescent="0.35">
      <c r="B20" s="1" t="s">
        <v>18</v>
      </c>
      <c r="L20" s="1" t="s">
        <v>28</v>
      </c>
    </row>
    <row r="21" spans="2:21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J21" s="36"/>
      <c r="L21" s="45" t="s">
        <v>5</v>
      </c>
      <c r="M21" s="45" t="s">
        <v>6</v>
      </c>
      <c r="N21" s="46"/>
      <c r="O21" s="46"/>
      <c r="P21" s="46"/>
      <c r="Q21" s="46"/>
      <c r="R21" s="46"/>
      <c r="S21" s="46"/>
      <c r="T21" s="46"/>
      <c r="U21" s="19"/>
    </row>
    <row r="22" spans="2:21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J22" s="37"/>
      <c r="L22" s="47"/>
      <c r="M22" s="26" t="s">
        <v>19</v>
      </c>
      <c r="N22" s="27" t="s">
        <v>20</v>
      </c>
      <c r="O22" s="27" t="s">
        <v>21</v>
      </c>
      <c r="P22" s="27" t="s">
        <v>22</v>
      </c>
      <c r="Q22" s="27" t="s">
        <v>23</v>
      </c>
      <c r="R22" s="27" t="s">
        <v>24</v>
      </c>
      <c r="S22" s="27" t="s">
        <v>25</v>
      </c>
      <c r="T22" s="27" t="s">
        <v>26</v>
      </c>
      <c r="U22" s="28" t="s">
        <v>27</v>
      </c>
    </row>
    <row r="23" spans="2:21" x14ac:dyDescent="0.3">
      <c r="B23" s="35">
        <v>45503</v>
      </c>
      <c r="C23">
        <v>50000</v>
      </c>
      <c r="D23">
        <v>77.797648983062544</v>
      </c>
      <c r="E23">
        <v>13.275146484375</v>
      </c>
      <c r="F23">
        <v>3720.2912190939287</v>
      </c>
      <c r="G23">
        <v>786.33899105767796</v>
      </c>
      <c r="H23">
        <v>3636.2395061395205</v>
      </c>
      <c r="I23">
        <v>8.753820688828338E-10</v>
      </c>
      <c r="L23" s="12"/>
      <c r="M23" s="17"/>
      <c r="N23" s="17"/>
      <c r="O23" s="7"/>
      <c r="P23" s="17"/>
      <c r="Q23" s="7"/>
      <c r="R23" s="17"/>
      <c r="S23" s="17"/>
      <c r="T23" s="7"/>
    </row>
    <row r="24" spans="2:21" x14ac:dyDescent="0.3">
      <c r="B24" s="35">
        <v>45503</v>
      </c>
      <c r="C24">
        <v>35714.28515625</v>
      </c>
      <c r="D24">
        <v>-5.287875503387145</v>
      </c>
      <c r="E24">
        <v>11.444091796875</v>
      </c>
      <c r="F24">
        <v>1971.1725071139949</v>
      </c>
      <c r="G24">
        <v>1962.7836358065942</v>
      </c>
      <c r="H24">
        <v>-181.66301718269241</v>
      </c>
      <c r="I24">
        <v>-2.4530796335512623E-8</v>
      </c>
      <c r="L24" s="17"/>
      <c r="M24" s="17"/>
      <c r="N24" s="17"/>
      <c r="O24" s="7"/>
      <c r="P24" s="17"/>
      <c r="Q24" s="7"/>
      <c r="R24" s="17"/>
      <c r="S24" s="17"/>
      <c r="T24" s="7"/>
    </row>
    <row r="25" spans="2:21" x14ac:dyDescent="0.3">
      <c r="B25" s="35">
        <v>45503</v>
      </c>
      <c r="C25">
        <v>25641.025390625</v>
      </c>
      <c r="D25">
        <v>-38.095618416309357</v>
      </c>
      <c r="E25">
        <v>10.528564453125</v>
      </c>
      <c r="F25">
        <v>2250.8822435472057</v>
      </c>
      <c r="G25">
        <v>1771.4042741097564</v>
      </c>
      <c r="H25">
        <v>-1388.739634338197</v>
      </c>
      <c r="I25">
        <v>-4.4695511582756357E-9</v>
      </c>
      <c r="L25" s="17"/>
      <c r="M25" s="17"/>
      <c r="N25" s="17"/>
      <c r="O25" s="7"/>
      <c r="P25" s="17"/>
      <c r="Q25" s="7"/>
      <c r="R25" s="17"/>
      <c r="S25" s="17"/>
      <c r="T25" s="7"/>
    </row>
    <row r="26" spans="2:21" x14ac:dyDescent="0.3">
      <c r="B26" s="35">
        <v>45503</v>
      </c>
      <c r="C26">
        <v>18390.8046875</v>
      </c>
      <c r="D26">
        <v>-48.111890383638872</v>
      </c>
      <c r="E26">
        <v>9.9337100982666016</v>
      </c>
      <c r="F26">
        <v>2390.3533516764919</v>
      </c>
      <c r="G26">
        <v>1595.9865288093529</v>
      </c>
      <c r="H26">
        <v>-1779.4988467908909</v>
      </c>
      <c r="I26">
        <v>-4.8631950529061762E-9</v>
      </c>
      <c r="L26" s="17"/>
      <c r="M26" s="17"/>
      <c r="N26" s="17"/>
      <c r="O26" s="7"/>
      <c r="P26" s="17"/>
      <c r="Q26" s="7"/>
      <c r="R26" s="17"/>
      <c r="S26" s="17"/>
      <c r="T26" s="7"/>
    </row>
    <row r="27" spans="2:21" x14ac:dyDescent="0.3">
      <c r="B27" s="35">
        <v>45503</v>
      </c>
      <c r="C27">
        <v>13136.2890625</v>
      </c>
      <c r="D27">
        <v>-27.18801227482108</v>
      </c>
      <c r="E27">
        <v>9.1097354888916016</v>
      </c>
      <c r="F27">
        <v>1822.4862904468164</v>
      </c>
      <c r="G27">
        <v>1621.123407441517</v>
      </c>
      <c r="H27">
        <v>-832.71554369532657</v>
      </c>
      <c r="I27">
        <v>-1.454959028379187E-8</v>
      </c>
      <c r="L27" s="17"/>
      <c r="M27" s="17"/>
      <c r="N27" s="17"/>
      <c r="O27" s="7"/>
      <c r="P27" s="17"/>
      <c r="Q27" s="7"/>
      <c r="R27" s="17"/>
      <c r="S27" s="17"/>
      <c r="T27" s="7"/>
    </row>
    <row r="28" spans="2:21" x14ac:dyDescent="0.3">
      <c r="B28" s="35">
        <v>45503</v>
      </c>
      <c r="C28">
        <v>9302.326171875</v>
      </c>
      <c r="D28">
        <v>-3.9457087231765176</v>
      </c>
      <c r="E28">
        <v>9.2928409576416016</v>
      </c>
      <c r="F28">
        <v>1887.2684173595248</v>
      </c>
      <c r="G28">
        <v>1882.7950268388151</v>
      </c>
      <c r="H28">
        <v>-129.86518422483701</v>
      </c>
      <c r="I28">
        <v>-1.3174551284451355E-7</v>
      </c>
      <c r="L28" s="17"/>
      <c r="M28" s="17"/>
      <c r="N28" s="17"/>
      <c r="O28" s="7"/>
      <c r="P28" s="17"/>
      <c r="Q28" s="7"/>
      <c r="R28" s="17"/>
      <c r="S28" s="17"/>
      <c r="T28" s="7"/>
    </row>
    <row r="29" spans="2:21" x14ac:dyDescent="0.3">
      <c r="B29" s="35">
        <v>45503</v>
      </c>
      <c r="C29">
        <v>6644.5185546875</v>
      </c>
      <c r="D29">
        <v>7.6988277146188633</v>
      </c>
      <c r="E29">
        <v>8.2857608795166016</v>
      </c>
      <c r="F29">
        <v>2250.2889883406792</v>
      </c>
      <c r="G29">
        <v>2230.0047504006748</v>
      </c>
      <c r="H29">
        <v>301.46201126799053</v>
      </c>
      <c r="I29">
        <v>7.9455510221850121E-8</v>
      </c>
      <c r="L29" s="17"/>
      <c r="M29" s="17"/>
      <c r="N29" s="17"/>
      <c r="O29" s="7"/>
      <c r="P29" s="17"/>
      <c r="Q29" s="7"/>
      <c r="R29" s="17"/>
      <c r="S29" s="17"/>
      <c r="T29" s="7"/>
    </row>
    <row r="30" spans="2:21" x14ac:dyDescent="0.3">
      <c r="B30" s="35">
        <v>45503</v>
      </c>
      <c r="C30">
        <v>4761.90478515625</v>
      </c>
      <c r="D30">
        <v>11.651414457393484</v>
      </c>
      <c r="E30">
        <v>7.5531005859375</v>
      </c>
      <c r="F30">
        <v>2597.2363297936395</v>
      </c>
      <c r="G30">
        <v>2543.7187626915029</v>
      </c>
      <c r="H30">
        <v>524.52970281114108</v>
      </c>
      <c r="I30">
        <v>6.3719056722581726E-8</v>
      </c>
      <c r="L30" s="17"/>
      <c r="M30" s="17"/>
      <c r="N30" s="17"/>
      <c r="O30" s="7"/>
      <c r="P30" s="17"/>
      <c r="Q30" s="7"/>
      <c r="R30" s="17"/>
      <c r="S30" s="17"/>
      <c r="T30" s="7"/>
    </row>
    <row r="31" spans="2:21" x14ac:dyDescent="0.3">
      <c r="B31" s="35">
        <v>45503</v>
      </c>
      <c r="C31">
        <v>3401.360595703125</v>
      </c>
      <c r="D31">
        <v>11.190142324973046</v>
      </c>
      <c r="E31">
        <v>6.9901466369628906</v>
      </c>
      <c r="F31">
        <v>2942.9470856104049</v>
      </c>
      <c r="G31">
        <v>2886.9974196496778</v>
      </c>
      <c r="H31">
        <v>571.12472161418168</v>
      </c>
      <c r="I31">
        <v>8.1928781560179567E-8</v>
      </c>
      <c r="L31" s="17"/>
      <c r="M31" s="17"/>
      <c r="N31" s="17"/>
      <c r="O31" s="7"/>
      <c r="P31" s="17"/>
      <c r="Q31" s="7"/>
      <c r="R31" s="17"/>
      <c r="S31" s="17"/>
      <c r="T31" s="7"/>
    </row>
    <row r="32" spans="2:21" x14ac:dyDescent="0.3">
      <c r="B32" s="35">
        <v>45503</v>
      </c>
      <c r="C32">
        <v>2433.830078125</v>
      </c>
      <c r="D32">
        <v>10.286107493419845</v>
      </c>
      <c r="E32">
        <v>0.64866065979003906</v>
      </c>
      <c r="F32">
        <v>3157.9431635401834</v>
      </c>
      <c r="G32">
        <v>3107.1898479198312</v>
      </c>
      <c r="H32">
        <v>563.89384917209259</v>
      </c>
      <c r="I32">
        <v>1.1596649209305461E-7</v>
      </c>
      <c r="L32" s="17"/>
      <c r="M32" s="17"/>
      <c r="N32" s="17"/>
      <c r="O32" s="7"/>
      <c r="P32" s="17"/>
      <c r="Q32" s="7"/>
      <c r="R32" s="17"/>
      <c r="S32" s="17"/>
      <c r="T32" s="7"/>
    </row>
    <row r="33" spans="2:20" x14ac:dyDescent="0.3">
      <c r="B33" s="35">
        <v>45503</v>
      </c>
      <c r="C33">
        <v>1732.726806640625</v>
      </c>
      <c r="D33">
        <v>8.8768741211061695</v>
      </c>
      <c r="E33">
        <v>0.60379981994628906</v>
      </c>
      <c r="F33">
        <v>3308.9787934692417</v>
      </c>
      <c r="G33">
        <v>3269.3446062851726</v>
      </c>
      <c r="H33">
        <v>510.61384723018193</v>
      </c>
      <c r="I33">
        <v>1.7988603494012694E-7</v>
      </c>
      <c r="L33" s="17"/>
      <c r="M33" s="17"/>
      <c r="N33" s="17"/>
      <c r="O33" s="7"/>
      <c r="P33" s="17"/>
      <c r="Q33" s="7"/>
      <c r="R33" s="17"/>
      <c r="S33" s="17"/>
      <c r="T33" s="7"/>
    </row>
    <row r="34" spans="2:20" x14ac:dyDescent="0.3">
      <c r="B34" s="35">
        <v>45503</v>
      </c>
      <c r="C34">
        <v>1238.39013671875</v>
      </c>
      <c r="D34">
        <v>7.4884705007453274</v>
      </c>
      <c r="E34">
        <v>0.56443214416503906</v>
      </c>
      <c r="F34">
        <v>3422.856544976506</v>
      </c>
      <c r="G34">
        <v>3393.6633670278638</v>
      </c>
      <c r="H34">
        <v>446.08954121521992</v>
      </c>
      <c r="I34">
        <v>2.8809824065148243E-7</v>
      </c>
      <c r="L34" s="17"/>
      <c r="M34" s="17"/>
      <c r="N34" s="17"/>
      <c r="O34" s="7"/>
      <c r="P34" s="17"/>
      <c r="Q34" s="7"/>
      <c r="R34" s="17"/>
      <c r="S34" s="17"/>
      <c r="T34" s="7"/>
    </row>
    <row r="35" spans="2:20" x14ac:dyDescent="0.3">
      <c r="B35" s="35">
        <v>45503</v>
      </c>
      <c r="C35">
        <v>887.11468505859375</v>
      </c>
      <c r="D35">
        <v>6.3435812302713339</v>
      </c>
      <c r="E35">
        <v>0.53238630294799805</v>
      </c>
      <c r="F35">
        <v>3511.2062103263952</v>
      </c>
      <c r="G35">
        <v>3489.7077971651606</v>
      </c>
      <c r="H35">
        <v>387.95430380307397</v>
      </c>
      <c r="I35">
        <v>4.6244468146593646E-7</v>
      </c>
      <c r="L35" s="17"/>
      <c r="M35" s="17"/>
      <c r="N35" s="17"/>
      <c r="O35" s="7"/>
      <c r="P35" s="17"/>
      <c r="Q35" s="7"/>
      <c r="R35" s="17"/>
      <c r="S35" s="17"/>
      <c r="T35" s="7"/>
    </row>
    <row r="36" spans="2:20" x14ac:dyDescent="0.3">
      <c r="B36" s="35">
        <v>45503</v>
      </c>
      <c r="C36">
        <v>631.1636962890625</v>
      </c>
      <c r="D36">
        <v>5.2900575190375658</v>
      </c>
      <c r="E36">
        <v>0.50400495529174805</v>
      </c>
      <c r="F36">
        <v>3580.287577165675</v>
      </c>
      <c r="G36">
        <v>3565.0381018640096</v>
      </c>
      <c r="H36">
        <v>330.09463410470426</v>
      </c>
      <c r="I36">
        <v>7.6390553381318314E-7</v>
      </c>
      <c r="L36" s="17"/>
      <c r="M36" s="17"/>
      <c r="N36" s="17"/>
      <c r="O36" s="7"/>
      <c r="P36" s="17"/>
      <c r="Q36" s="7"/>
      <c r="R36" s="17"/>
      <c r="S36" s="17"/>
      <c r="T36" s="7"/>
    </row>
    <row r="37" spans="2:20" x14ac:dyDescent="0.3">
      <c r="B37" s="35">
        <v>45503</v>
      </c>
      <c r="C37">
        <v>451.92633056640625</v>
      </c>
      <c r="D37">
        <v>4.4152040964691643</v>
      </c>
      <c r="E37">
        <v>0.47745466232299805</v>
      </c>
      <c r="F37">
        <v>3633.6996125240639</v>
      </c>
      <c r="G37">
        <v>3622.9160960012468</v>
      </c>
      <c r="H37">
        <v>279.73529522142417</v>
      </c>
      <c r="I37">
        <v>1.2589405433721635E-6</v>
      </c>
      <c r="L37" s="17"/>
      <c r="M37" s="17"/>
      <c r="N37" s="17"/>
      <c r="O37" s="7"/>
      <c r="P37" s="17"/>
      <c r="Q37" s="7"/>
      <c r="R37" s="17"/>
      <c r="S37" s="17"/>
      <c r="T37" s="7"/>
    </row>
    <row r="38" spans="2:20" x14ac:dyDescent="0.3">
      <c r="B38" s="35">
        <v>45503</v>
      </c>
      <c r="C38">
        <v>321.75030517578125</v>
      </c>
      <c r="D38">
        <v>3.673189497985097</v>
      </c>
      <c r="E38">
        <v>0.45365095138549805</v>
      </c>
      <c r="F38">
        <v>3672.9965808228744</v>
      </c>
      <c r="G38">
        <v>3665.4511649613069</v>
      </c>
      <c r="H38">
        <v>235.31179320281859</v>
      </c>
      <c r="I38">
        <v>2.1021198380171468E-6</v>
      </c>
      <c r="L38" s="17"/>
      <c r="M38" s="17"/>
      <c r="N38" s="17"/>
      <c r="O38" s="7"/>
      <c r="P38" s="17"/>
      <c r="Q38" s="7"/>
      <c r="R38" s="17"/>
      <c r="S38" s="17"/>
      <c r="T38" s="7"/>
    </row>
    <row r="39" spans="2:20" x14ac:dyDescent="0.3">
      <c r="B39" s="35">
        <v>45503</v>
      </c>
      <c r="C39">
        <v>230.043701171875</v>
      </c>
      <c r="D39">
        <v>3.1801660766794737</v>
      </c>
      <c r="E39">
        <v>0.43167829513549805</v>
      </c>
      <c r="F39">
        <v>3699.9514758155092</v>
      </c>
      <c r="G39">
        <v>3694.2536539078246</v>
      </c>
      <c r="H39">
        <v>205.25804241990551</v>
      </c>
      <c r="I39">
        <v>3.3706185195726704E-6</v>
      </c>
      <c r="L39" s="17"/>
      <c r="M39" s="17"/>
      <c r="N39" s="17"/>
      <c r="O39" s="7"/>
      <c r="P39" s="17"/>
      <c r="Q39" s="7"/>
      <c r="R39" s="17"/>
      <c r="S39" s="17"/>
      <c r="T39" s="7"/>
    </row>
    <row r="40" spans="2:20" x14ac:dyDescent="0.3">
      <c r="B40" s="35">
        <v>45503</v>
      </c>
      <c r="C40">
        <v>164.61921691894531</v>
      </c>
      <c r="D40">
        <v>-39.422009443448253</v>
      </c>
      <c r="E40">
        <v>0.41062116622924805</v>
      </c>
      <c r="F40">
        <v>5692.8762852502823</v>
      </c>
      <c r="G40">
        <v>4397.6882530470712</v>
      </c>
      <c r="H40">
        <v>-3615.1318687119629</v>
      </c>
      <c r="I40">
        <v>-2.674332835053351E-7</v>
      </c>
      <c r="L40" s="17"/>
      <c r="M40" s="17"/>
      <c r="N40" s="17"/>
      <c r="O40" s="7"/>
      <c r="P40" s="17"/>
      <c r="Q40" s="7"/>
      <c r="R40" s="17"/>
      <c r="S40" s="17"/>
      <c r="T40" s="7"/>
    </row>
    <row r="41" spans="2:20" x14ac:dyDescent="0.3">
      <c r="B41" s="35">
        <v>45503</v>
      </c>
      <c r="C41">
        <v>117.70071411132813</v>
      </c>
      <c r="D41">
        <v>-32.149944650512168</v>
      </c>
      <c r="E41">
        <v>0.39231061935424805</v>
      </c>
      <c r="F41">
        <v>4896.3773380625589</v>
      </c>
      <c r="G41">
        <v>4145.5589058880932</v>
      </c>
      <c r="H41">
        <v>-2605.5426295696075</v>
      </c>
      <c r="I41">
        <v>-5.1897071381937339E-7</v>
      </c>
      <c r="L41" s="17"/>
      <c r="M41" s="17"/>
      <c r="N41" s="17"/>
      <c r="O41" s="7"/>
      <c r="P41" s="17"/>
      <c r="Q41" s="7"/>
      <c r="R41" s="17"/>
      <c r="S41" s="17"/>
      <c r="T41" s="7"/>
    </row>
    <row r="42" spans="2:20" x14ac:dyDescent="0.3">
      <c r="B42" s="35">
        <v>45503</v>
      </c>
      <c r="C42">
        <v>84.042442321777344</v>
      </c>
      <c r="D42">
        <v>-24.587955799181959</v>
      </c>
      <c r="E42">
        <v>0.37308216094970703</v>
      </c>
      <c r="F42">
        <v>4406.2480168961056</v>
      </c>
      <c r="G42">
        <v>4006.7052904570369</v>
      </c>
      <c r="H42">
        <v>-1833.3942025174113</v>
      </c>
      <c r="I42">
        <v>-1.0329174470420471E-6</v>
      </c>
      <c r="L42" s="17"/>
      <c r="M42" s="17"/>
      <c r="N42" s="17"/>
      <c r="O42" s="7"/>
      <c r="P42" s="17"/>
      <c r="Q42" s="7"/>
      <c r="R42" s="17"/>
      <c r="S42" s="17"/>
      <c r="T42" s="7"/>
    </row>
    <row r="43" spans="2:20" x14ac:dyDescent="0.3">
      <c r="B43" s="35">
        <v>45503</v>
      </c>
      <c r="C43">
        <v>59.955184936523438</v>
      </c>
      <c r="D43">
        <v>-17.705707396897726</v>
      </c>
      <c r="E43">
        <v>0.35385608673095703</v>
      </c>
      <c r="F43">
        <v>4124.0840002604209</v>
      </c>
      <c r="G43">
        <v>3928.7310526308597</v>
      </c>
      <c r="H43">
        <v>-1254.2492405012697</v>
      </c>
      <c r="I43">
        <v>-2.1164574319759609E-6</v>
      </c>
      <c r="L43" s="17"/>
      <c r="M43" s="17"/>
      <c r="N43" s="17"/>
      <c r="O43" s="7"/>
      <c r="P43" s="17"/>
      <c r="Q43" s="7"/>
      <c r="R43" s="17"/>
      <c r="S43" s="17"/>
      <c r="T43" s="7"/>
    </row>
    <row r="44" spans="2:20" x14ac:dyDescent="0.3">
      <c r="B44" s="35">
        <v>45503</v>
      </c>
      <c r="C44">
        <v>42.691257476806641</v>
      </c>
      <c r="D44">
        <v>-11.362928149782631</v>
      </c>
      <c r="E44">
        <v>0.33646106719970703</v>
      </c>
      <c r="F44">
        <v>3981.5372614204898</v>
      </c>
      <c r="G44">
        <v>3903.4945874823525</v>
      </c>
      <c r="H44">
        <v>-784.45456820376228</v>
      </c>
      <c r="I44">
        <v>-4.7524043860062291E-6</v>
      </c>
      <c r="L44" s="17"/>
      <c r="M44" s="17"/>
      <c r="N44" s="17"/>
      <c r="O44" s="7"/>
      <c r="P44" s="17"/>
      <c r="Q44" s="7"/>
      <c r="R44" s="17"/>
      <c r="S44" s="17"/>
      <c r="T44" s="7"/>
    </row>
    <row r="45" spans="2:20" x14ac:dyDescent="0.3">
      <c r="B45" s="35">
        <v>45503</v>
      </c>
      <c r="C45">
        <v>30.517578125</v>
      </c>
      <c r="D45">
        <v>-6.1322964101742539</v>
      </c>
      <c r="E45">
        <v>0.32089710235595703</v>
      </c>
      <c r="F45">
        <v>3933.3416223237327</v>
      </c>
      <c r="G45">
        <v>3910.8345985725086</v>
      </c>
      <c r="H45">
        <v>-420.177415519325</v>
      </c>
      <c r="I45">
        <v>-1.2411874086067739E-5</v>
      </c>
      <c r="L45" s="17"/>
      <c r="M45" s="17"/>
      <c r="N45" s="17"/>
      <c r="O45" s="7"/>
      <c r="P45" s="17"/>
      <c r="Q45" s="7"/>
      <c r="R45" s="17"/>
      <c r="S45" s="17"/>
      <c r="T45" s="7"/>
    </row>
    <row r="46" spans="2:20" x14ac:dyDescent="0.3">
      <c r="B46" s="35">
        <v>45503</v>
      </c>
      <c r="C46">
        <v>21.822626113891602</v>
      </c>
      <c r="D46">
        <v>-1.6756709746449778</v>
      </c>
      <c r="E46">
        <v>0.30899524688720703</v>
      </c>
      <c r="F46">
        <v>3951.1561325091861</v>
      </c>
      <c r="G46">
        <v>3949.4664875013718</v>
      </c>
      <c r="H46">
        <v>-115.53894394758908</v>
      </c>
      <c r="I46">
        <v>-6.3122577757580544E-5</v>
      </c>
      <c r="L46" s="17"/>
      <c r="M46" s="17"/>
      <c r="N46" s="17"/>
      <c r="O46" s="7"/>
      <c r="P46" s="17"/>
      <c r="Q46" s="7"/>
      <c r="R46" s="17"/>
      <c r="S46" s="17"/>
      <c r="T46" s="7"/>
    </row>
    <row r="47" spans="2:20" x14ac:dyDescent="0.3">
      <c r="B47" s="35">
        <v>45503</v>
      </c>
      <c r="C47">
        <v>15.562748908996582</v>
      </c>
      <c r="D47">
        <v>2.1862440461338557</v>
      </c>
      <c r="E47">
        <v>0.29709339141845703</v>
      </c>
      <c r="F47">
        <v>4023.1024186997302</v>
      </c>
      <c r="G47">
        <v>4020.1740185933122</v>
      </c>
      <c r="H47">
        <v>153.4729017609221</v>
      </c>
      <c r="I47">
        <v>6.6634956193519762E-5</v>
      </c>
      <c r="L47" s="17"/>
      <c r="M47" s="17"/>
      <c r="N47" s="17"/>
      <c r="O47" s="7"/>
      <c r="P47" s="17"/>
      <c r="Q47" s="7"/>
      <c r="R47" s="17"/>
      <c r="S47" s="17"/>
      <c r="T47" s="7"/>
    </row>
    <row r="48" spans="2:20" x14ac:dyDescent="0.3">
      <c r="B48" s="35">
        <v>45503</v>
      </c>
      <c r="C48">
        <v>11.113086700439453</v>
      </c>
      <c r="D48">
        <v>5.5369030808106539</v>
      </c>
      <c r="E48">
        <v>0.28976917266845703</v>
      </c>
      <c r="F48">
        <v>4139.0656959315529</v>
      </c>
      <c r="G48">
        <v>4119.7538896849755</v>
      </c>
      <c r="H48">
        <v>399.36540118400922</v>
      </c>
      <c r="I48">
        <v>3.5860388625628042E-5</v>
      </c>
      <c r="L48" s="17"/>
      <c r="M48" s="17"/>
      <c r="N48" s="17"/>
      <c r="O48" s="7"/>
      <c r="P48" s="17"/>
      <c r="Q48" s="7"/>
      <c r="R48" s="17"/>
      <c r="S48" s="17"/>
      <c r="T48" s="7"/>
    </row>
    <row r="49" spans="2:21" x14ac:dyDescent="0.3">
      <c r="B49" s="35">
        <v>45503</v>
      </c>
      <c r="C49">
        <v>7.9395327568054199</v>
      </c>
      <c r="D49">
        <v>8.5294724737665302</v>
      </c>
      <c r="E49">
        <v>0.28244495391845703</v>
      </c>
      <c r="F49">
        <v>4303.2027443887318</v>
      </c>
      <c r="G49">
        <v>4255.6080335876522</v>
      </c>
      <c r="H49">
        <v>638.24299743824042</v>
      </c>
      <c r="I49">
        <v>3.1407916539155436E-5</v>
      </c>
      <c r="L49" s="17"/>
      <c r="M49" s="17"/>
      <c r="N49" s="17"/>
      <c r="O49" s="7"/>
      <c r="P49" s="17"/>
      <c r="Q49" s="7"/>
      <c r="R49" s="17"/>
      <c r="S49" s="17"/>
      <c r="T49" s="7"/>
    </row>
    <row r="50" spans="2:21" x14ac:dyDescent="0.3">
      <c r="B50" s="35">
        <v>45503</v>
      </c>
      <c r="C50">
        <v>5.6694483757019043</v>
      </c>
      <c r="D50">
        <v>11.207625323278954</v>
      </c>
      <c r="E50">
        <v>0.27603626251220703</v>
      </c>
      <c r="F50">
        <v>4515.8568915147544</v>
      </c>
      <c r="G50">
        <v>4429.736324118122</v>
      </c>
      <c r="H50">
        <v>877.72408160524367</v>
      </c>
      <c r="I50">
        <v>3.1983155717759076E-5</v>
      </c>
      <c r="L50" s="17"/>
      <c r="M50" s="17"/>
      <c r="N50" s="17"/>
      <c r="O50" s="7"/>
      <c r="P50" s="17"/>
      <c r="Q50" s="7"/>
      <c r="R50" s="17"/>
      <c r="S50" s="17"/>
      <c r="T50" s="7"/>
    </row>
    <row r="51" spans="2:21" x14ac:dyDescent="0.3">
      <c r="B51" s="35">
        <v>45503</v>
      </c>
      <c r="C51">
        <v>4.0500259399414063</v>
      </c>
      <c r="D51">
        <v>13.493142345621608</v>
      </c>
      <c r="E51">
        <v>0.27054309844970703</v>
      </c>
      <c r="F51">
        <v>4782.7722325720024</v>
      </c>
      <c r="G51">
        <v>4650.757456045827</v>
      </c>
      <c r="H51">
        <v>1115.9593691958178</v>
      </c>
      <c r="I51">
        <v>3.5213885201880841E-5</v>
      </c>
      <c r="L51" s="17"/>
      <c r="M51" s="17"/>
      <c r="N51" s="17"/>
      <c r="O51" s="7"/>
      <c r="P51" s="17"/>
      <c r="Q51" s="7"/>
      <c r="R51" s="17"/>
      <c r="S51" s="17"/>
      <c r="T51" s="7"/>
    </row>
    <row r="52" spans="2:21" x14ac:dyDescent="0.3">
      <c r="B52" s="35">
        <v>45503</v>
      </c>
      <c r="C52">
        <v>2.8935184478759766</v>
      </c>
      <c r="D52">
        <v>15.580292945617021</v>
      </c>
      <c r="E52">
        <v>0.26688098907470703</v>
      </c>
      <c r="F52">
        <v>5113.1560481867173</v>
      </c>
      <c r="G52">
        <v>4925.2731578195198</v>
      </c>
      <c r="H52">
        <v>1373.3350261210653</v>
      </c>
      <c r="I52">
        <v>4.0051370298757721E-5</v>
      </c>
      <c r="L52" s="17"/>
      <c r="M52" s="17"/>
      <c r="N52" s="17"/>
      <c r="O52" s="7"/>
      <c r="P52" s="17"/>
      <c r="Q52" s="7"/>
      <c r="R52" s="17"/>
      <c r="S52" s="17"/>
      <c r="T52" s="7"/>
    </row>
    <row r="53" spans="2:21" x14ac:dyDescent="0.3">
      <c r="B53" s="35">
        <v>45503</v>
      </c>
      <c r="C53">
        <v>2.0662522315979004</v>
      </c>
      <c r="D53">
        <v>16.954739959363764</v>
      </c>
      <c r="E53">
        <v>0.26321887969970703</v>
      </c>
      <c r="F53">
        <v>5492.0020340922547</v>
      </c>
      <c r="G53">
        <v>5253.2944323390793</v>
      </c>
      <c r="H53">
        <v>1601.5567269468463</v>
      </c>
      <c r="I53">
        <v>4.8094395460148092E-5</v>
      </c>
      <c r="L53" s="17"/>
      <c r="M53" s="17"/>
      <c r="N53" s="17"/>
      <c r="O53" s="7"/>
      <c r="P53" s="17"/>
      <c r="Q53" s="7"/>
      <c r="R53" s="17"/>
      <c r="S53" s="17"/>
      <c r="T53" s="7"/>
    </row>
    <row r="54" spans="2:21" x14ac:dyDescent="0.3">
      <c r="B54" s="35">
        <v>45503</v>
      </c>
      <c r="C54">
        <v>1.476006031036377</v>
      </c>
      <c r="D54">
        <v>17.973432508761796</v>
      </c>
      <c r="E54">
        <v>0.25955677032470703</v>
      </c>
      <c r="F54">
        <v>5945.280235866755</v>
      </c>
      <c r="G54">
        <v>5655.1487898405703</v>
      </c>
      <c r="H54">
        <v>1834.5705894711682</v>
      </c>
      <c r="I54">
        <v>5.8775667862617767E-5</v>
      </c>
      <c r="L54" s="17"/>
      <c r="M54" s="17"/>
      <c r="N54" s="17"/>
      <c r="O54" s="7"/>
      <c r="P54" s="17"/>
      <c r="Q54" s="7"/>
      <c r="R54" s="17"/>
      <c r="S54" s="17"/>
      <c r="T54" s="7"/>
    </row>
    <row r="55" spans="2:21" x14ac:dyDescent="0.3">
      <c r="B55" s="35">
        <v>45503</v>
      </c>
      <c r="C55">
        <v>1.0541762113571167</v>
      </c>
      <c r="D55">
        <v>18.496498159323423</v>
      </c>
      <c r="E55">
        <v>0.25772571563720703</v>
      </c>
      <c r="F55">
        <v>6440.7435677365111</v>
      </c>
      <c r="G55">
        <v>6108.0343778287679</v>
      </c>
      <c r="H55">
        <v>2043.3046137571328</v>
      </c>
      <c r="I55">
        <v>7.3887981814735218E-5</v>
      </c>
      <c r="L55" s="17"/>
      <c r="M55" s="17"/>
      <c r="N55" s="17"/>
      <c r="O55" s="7"/>
      <c r="P55" s="17"/>
      <c r="Q55" s="7"/>
      <c r="R55" s="17"/>
      <c r="S55" s="17"/>
      <c r="T55" s="7"/>
    </row>
    <row r="56" spans="2:21" x14ac:dyDescent="0.3">
      <c r="B56" s="35">
        <v>45503</v>
      </c>
      <c r="C56">
        <v>0.75301206111907959</v>
      </c>
      <c r="D56">
        <v>18.576052319980072</v>
      </c>
      <c r="E56">
        <v>0.25589466094970703</v>
      </c>
      <c r="F56">
        <v>6969.5890860738509</v>
      </c>
      <c r="G56">
        <v>6606.484934041534</v>
      </c>
      <c r="H56">
        <v>2220.2542298128765</v>
      </c>
      <c r="I56">
        <v>9.5195296988874044E-5</v>
      </c>
      <c r="L56" s="17"/>
      <c r="M56" s="17"/>
      <c r="N56" s="17"/>
      <c r="O56" s="7"/>
      <c r="P56" s="17"/>
      <c r="Q56" s="7"/>
      <c r="R56" s="17"/>
      <c r="S56" s="17"/>
      <c r="T56" s="7"/>
    </row>
    <row r="57" spans="2:21" x14ac:dyDescent="0.3">
      <c r="B57" s="35">
        <v>45503</v>
      </c>
      <c r="C57">
        <v>0.53782874345779419</v>
      </c>
      <c r="D57">
        <v>18.601712736626101</v>
      </c>
      <c r="E57">
        <v>0.25406360626220703</v>
      </c>
      <c r="F57">
        <v>7554.369958711145</v>
      </c>
      <c r="G57">
        <v>7159.7211731715915</v>
      </c>
      <c r="H57">
        <v>2409.7506500706322</v>
      </c>
      <c r="I57">
        <v>1.2280159759130724E-4</v>
      </c>
      <c r="L57" s="17"/>
      <c r="M57" s="17"/>
      <c r="N57" s="17"/>
      <c r="O57" s="7"/>
      <c r="P57" s="17"/>
      <c r="Q57" s="7"/>
      <c r="R57" s="17"/>
      <c r="S57" s="17"/>
      <c r="T57" s="7"/>
    </row>
    <row r="58" spans="2:21" x14ac:dyDescent="0.3">
      <c r="B58" s="35">
        <v>45503</v>
      </c>
      <c r="C58">
        <v>0.38417091965675354</v>
      </c>
      <c r="D58">
        <v>18.391200996412493</v>
      </c>
      <c r="E58">
        <v>0.25589466094970703</v>
      </c>
      <c r="F58">
        <v>8172.3286064387885</v>
      </c>
      <c r="G58">
        <v>7754.9226338428634</v>
      </c>
      <c r="H58">
        <v>2578.3967488983189</v>
      </c>
      <c r="I58">
        <v>1.6067410871361894E-4</v>
      </c>
      <c r="L58" s="17"/>
      <c r="M58" s="17"/>
      <c r="N58" s="17"/>
      <c r="O58" s="7"/>
      <c r="P58" s="17"/>
      <c r="Q58" s="7"/>
      <c r="R58" s="17"/>
      <c r="S58" s="17"/>
      <c r="T58" s="7"/>
    </row>
    <row r="59" spans="2:21" x14ac:dyDescent="0.3">
      <c r="B59" s="35">
        <v>45503</v>
      </c>
      <c r="C59">
        <v>0.27440202236175537</v>
      </c>
      <c r="D59">
        <v>18.232847089917627</v>
      </c>
      <c r="E59">
        <v>0.25772571563720703</v>
      </c>
      <c r="F59">
        <v>8907.5491434447849</v>
      </c>
      <c r="G59">
        <v>8460.3263714957302</v>
      </c>
      <c r="H59">
        <v>2786.989312978762</v>
      </c>
      <c r="I59">
        <v>2.0811219050378976E-4</v>
      </c>
      <c r="L59" s="17"/>
      <c r="M59" s="17"/>
      <c r="N59" s="17"/>
      <c r="O59" s="7"/>
      <c r="P59" s="17"/>
      <c r="Q59" s="7"/>
      <c r="R59" s="17"/>
      <c r="S59" s="17"/>
      <c r="T59" s="7"/>
    </row>
    <row r="60" spans="2:21" x14ac:dyDescent="0.3">
      <c r="B60" s="35">
        <v>45503</v>
      </c>
      <c r="C60">
        <v>0.19600340723991394</v>
      </c>
      <c r="D60">
        <v>17.394515759027666</v>
      </c>
      <c r="E60">
        <v>0.27328968048095703</v>
      </c>
      <c r="F60">
        <v>9589.2051501866245</v>
      </c>
      <c r="G60">
        <v>9150.6807084270786</v>
      </c>
      <c r="H60">
        <v>2866.6876329286706</v>
      </c>
      <c r="I60">
        <v>2.8325405625779924E-4</v>
      </c>
      <c r="L60" s="17"/>
      <c r="M60" s="17"/>
      <c r="N60" s="17"/>
      <c r="O60" s="7"/>
      <c r="P60" s="17"/>
      <c r="Q60" s="7"/>
      <c r="R60" s="17"/>
      <c r="S60" s="17"/>
      <c r="T60" s="7"/>
    </row>
    <row r="61" spans="2:21" x14ac:dyDescent="0.3">
      <c r="B61" s="35">
        <v>45503</v>
      </c>
      <c r="C61">
        <v>0.14000143110752106</v>
      </c>
      <c r="D61">
        <v>16.801606438392952</v>
      </c>
      <c r="E61">
        <v>0.30075550079345703</v>
      </c>
      <c r="F61">
        <v>10557.598167036413</v>
      </c>
      <c r="G61">
        <v>10106.909012100947</v>
      </c>
      <c r="H61">
        <v>3051.7649447038489</v>
      </c>
      <c r="I61">
        <v>3.7250883406621992E-4</v>
      </c>
      <c r="L61" s="17"/>
      <c r="M61" s="17"/>
      <c r="N61" s="17"/>
      <c r="O61" s="7"/>
      <c r="P61" s="17"/>
      <c r="Q61" s="7"/>
      <c r="R61" s="17"/>
      <c r="S61" s="17"/>
      <c r="T61" s="7"/>
    </row>
    <row r="62" spans="2:21" x14ac:dyDescent="0.3">
      <c r="B62" s="35">
        <v>45503</v>
      </c>
      <c r="C62">
        <v>0.10000128298997879</v>
      </c>
      <c r="D62">
        <v>16.638001121146239</v>
      </c>
      <c r="E62">
        <v>0.32181262969970703</v>
      </c>
      <c r="F62">
        <v>12054.989870167959</v>
      </c>
      <c r="G62">
        <v>11550.28219170673</v>
      </c>
      <c r="H62">
        <v>3451.6317969613274</v>
      </c>
      <c r="I62">
        <v>4.6109466634370987E-4</v>
      </c>
      <c r="L62" s="17"/>
      <c r="M62" s="17"/>
      <c r="N62" s="17"/>
      <c r="O62" s="7"/>
      <c r="P62" s="17"/>
      <c r="Q62" s="7"/>
      <c r="R62" s="17"/>
      <c r="S62" s="17"/>
      <c r="T62" s="7"/>
    </row>
    <row r="63" spans="2:21" x14ac:dyDescent="0.3">
      <c r="L63" s="17"/>
      <c r="M63" s="17"/>
      <c r="N63" s="17"/>
      <c r="O63" s="17"/>
      <c r="P63" s="7"/>
      <c r="Q63" s="17"/>
      <c r="R63" s="7"/>
      <c r="S63" s="17"/>
      <c r="T63" s="17"/>
      <c r="U63" s="7"/>
    </row>
    <row r="64" spans="2:21" x14ac:dyDescent="0.3">
      <c r="L64" s="17"/>
      <c r="M64" s="17"/>
      <c r="N64" s="17"/>
      <c r="O64" s="17"/>
      <c r="P64" s="7"/>
      <c r="Q64" s="17"/>
      <c r="R64" s="7"/>
      <c r="S64" s="17"/>
      <c r="T64" s="17"/>
      <c r="U64" s="7"/>
    </row>
    <row r="65" spans="12:21" x14ac:dyDescent="0.3">
      <c r="L65" s="17"/>
      <c r="M65" s="17"/>
      <c r="N65" s="17"/>
      <c r="O65" s="17"/>
      <c r="P65" s="7"/>
      <c r="Q65" s="17"/>
      <c r="R65" s="7"/>
      <c r="S65" s="17"/>
      <c r="T65" s="17"/>
      <c r="U65" s="7"/>
    </row>
    <row r="66" spans="12:21" x14ac:dyDescent="0.3">
      <c r="L66" s="17"/>
      <c r="M66" s="17"/>
      <c r="N66" s="17"/>
      <c r="O66" s="17"/>
      <c r="P66" s="7"/>
      <c r="Q66" s="17"/>
      <c r="R66" s="7"/>
      <c r="S66" s="17"/>
      <c r="T66" s="17"/>
      <c r="U66" s="7"/>
    </row>
    <row r="67" spans="12:21" x14ac:dyDescent="0.3">
      <c r="L67" s="17"/>
      <c r="M67" s="17"/>
      <c r="N67" s="17"/>
      <c r="O67" s="17"/>
      <c r="P67" s="7"/>
      <c r="Q67" s="17"/>
      <c r="R67" s="7"/>
      <c r="S67" s="17"/>
      <c r="T67" s="17"/>
      <c r="U67" s="7"/>
    </row>
    <row r="68" spans="12:21" x14ac:dyDescent="0.3">
      <c r="L68" s="17"/>
      <c r="M68" s="17"/>
      <c r="N68" s="17"/>
      <c r="O68" s="17"/>
      <c r="P68" s="7"/>
      <c r="Q68" s="17"/>
      <c r="R68" s="7"/>
      <c r="S68" s="17"/>
      <c r="T68" s="17"/>
      <c r="U68" s="7"/>
    </row>
    <row r="69" spans="12:21" x14ac:dyDescent="0.3">
      <c r="L69" s="17"/>
      <c r="M69" s="17"/>
      <c r="N69" s="17"/>
      <c r="O69" s="17"/>
      <c r="P69" s="7"/>
      <c r="Q69" s="17"/>
      <c r="R69" s="7"/>
      <c r="S69" s="17"/>
      <c r="T69" s="17"/>
      <c r="U69" s="7"/>
    </row>
    <row r="70" spans="12:21" x14ac:dyDescent="0.3">
      <c r="L70" s="17"/>
      <c r="M70" s="17"/>
      <c r="N70" s="17"/>
      <c r="O70" s="17"/>
      <c r="P70" s="7"/>
      <c r="Q70" s="17"/>
      <c r="R70" s="7"/>
      <c r="S70" s="17"/>
      <c r="T70" s="17"/>
      <c r="U70" s="7"/>
    </row>
    <row r="71" spans="12:21" x14ac:dyDescent="0.3">
      <c r="L71" s="17"/>
      <c r="M71" s="17"/>
      <c r="N71" s="17"/>
      <c r="O71" s="17"/>
      <c r="P71" s="7"/>
      <c r="Q71" s="17"/>
      <c r="R71" s="7"/>
      <c r="S71" s="17"/>
      <c r="T71" s="17"/>
      <c r="U71" s="7"/>
    </row>
    <row r="72" spans="12:21" x14ac:dyDescent="0.3">
      <c r="L72" s="17"/>
      <c r="M72" s="17"/>
      <c r="N72" s="17"/>
      <c r="O72" s="17"/>
      <c r="P72" s="7"/>
      <c r="Q72" s="17"/>
      <c r="R72" s="7"/>
      <c r="S72" s="17"/>
      <c r="T72" s="17"/>
      <c r="U72" s="7"/>
    </row>
    <row r="73" spans="12:21" x14ac:dyDescent="0.3">
      <c r="L73" s="17"/>
      <c r="M73" s="17"/>
      <c r="N73" s="17"/>
      <c r="O73" s="17"/>
      <c r="P73" s="7"/>
      <c r="Q73" s="17"/>
      <c r="R73" s="7"/>
      <c r="S73" s="17"/>
      <c r="T73" s="17"/>
      <c r="U73" s="7"/>
    </row>
    <row r="74" spans="12:21" x14ac:dyDescent="0.3">
      <c r="L74" s="17"/>
      <c r="M74" s="17"/>
      <c r="N74" s="17"/>
      <c r="O74" s="17"/>
      <c r="P74" s="7"/>
      <c r="Q74" s="17"/>
      <c r="R74" s="7"/>
      <c r="S74" s="17"/>
      <c r="T74" s="17"/>
      <c r="U74" s="7"/>
    </row>
    <row r="75" spans="12:21" x14ac:dyDescent="0.3">
      <c r="L75" s="17"/>
      <c r="M75" s="17"/>
      <c r="N75" s="17"/>
      <c r="O75" s="17"/>
      <c r="P75" s="7"/>
      <c r="Q75" s="17"/>
      <c r="R75" s="7"/>
      <c r="S75" s="17"/>
      <c r="T75" s="17"/>
      <c r="U75" s="7"/>
    </row>
    <row r="76" spans="12:21" x14ac:dyDescent="0.3">
      <c r="L76" s="17"/>
      <c r="M76" s="17"/>
      <c r="N76" s="17"/>
      <c r="O76" s="17"/>
      <c r="P76" s="7"/>
      <c r="Q76" s="17"/>
      <c r="R76" s="7"/>
      <c r="S76" s="17"/>
      <c r="T76" s="17"/>
      <c r="U76" s="7"/>
    </row>
    <row r="77" spans="12:21" x14ac:dyDescent="0.3">
      <c r="L77" s="17"/>
      <c r="M77" s="17"/>
      <c r="N77" s="17"/>
      <c r="O77" s="17"/>
      <c r="P77" s="7"/>
      <c r="Q77" s="17"/>
      <c r="R77" s="7"/>
      <c r="S77" s="17"/>
      <c r="T77" s="17"/>
      <c r="U77" s="7"/>
    </row>
    <row r="78" spans="12:21" x14ac:dyDescent="0.3">
      <c r="L78" s="17"/>
      <c r="M78" s="17"/>
      <c r="N78" s="17"/>
      <c r="O78" s="17"/>
      <c r="P78" s="7"/>
      <c r="Q78" s="17"/>
      <c r="R78" s="7"/>
      <c r="S78" s="17"/>
      <c r="T78" s="17"/>
      <c r="U78" s="7"/>
    </row>
    <row r="79" spans="12:21" x14ac:dyDescent="0.3">
      <c r="L79" s="17"/>
      <c r="M79" s="17"/>
      <c r="N79" s="17"/>
      <c r="O79" s="17"/>
      <c r="P79" s="7"/>
      <c r="Q79" s="17"/>
      <c r="R79" s="7"/>
      <c r="S79" s="17"/>
      <c r="T79" s="17"/>
      <c r="U79" s="7"/>
    </row>
    <row r="80" spans="12:21" x14ac:dyDescent="0.3">
      <c r="L80" s="17"/>
      <c r="M80" s="17"/>
      <c r="N80" s="17"/>
      <c r="O80" s="17"/>
      <c r="P80" s="7"/>
      <c r="Q80" s="17"/>
      <c r="R80" s="7"/>
      <c r="S80" s="17"/>
      <c r="T80" s="17"/>
      <c r="U80" s="7"/>
    </row>
    <row r="81" spans="12:21" x14ac:dyDescent="0.3">
      <c r="L81" s="17"/>
      <c r="M81" s="17"/>
      <c r="N81" s="17"/>
      <c r="O81" s="17"/>
      <c r="P81" s="7"/>
      <c r="Q81" s="17"/>
      <c r="R81" s="7"/>
      <c r="S81" s="17"/>
      <c r="T81" s="17"/>
      <c r="U81" s="7"/>
    </row>
    <row r="82" spans="12:21" x14ac:dyDescent="0.3">
      <c r="L82" s="17"/>
      <c r="M82" s="17"/>
      <c r="N82" s="17"/>
      <c r="O82" s="17"/>
      <c r="P82" s="7"/>
      <c r="Q82" s="17"/>
      <c r="R82" s="7"/>
      <c r="S82" s="17"/>
      <c r="T82" s="17"/>
      <c r="U82" s="7"/>
    </row>
    <row r="83" spans="12:21" x14ac:dyDescent="0.3">
      <c r="L83" s="17"/>
      <c r="M83" s="17"/>
      <c r="N83" s="17"/>
      <c r="O83" s="17"/>
      <c r="P83" s="7"/>
      <c r="Q83" s="17"/>
      <c r="R83" s="7"/>
      <c r="S83" s="17"/>
      <c r="T83" s="17"/>
      <c r="U83" s="7"/>
    </row>
    <row r="84" spans="12:21" x14ac:dyDescent="0.3">
      <c r="L84" s="17"/>
      <c r="M84" s="17"/>
      <c r="N84" s="17"/>
      <c r="O84" s="17"/>
      <c r="P84" s="7"/>
      <c r="Q84" s="17"/>
      <c r="R84" s="7"/>
      <c r="S84" s="17"/>
      <c r="T84" s="17"/>
      <c r="U84" s="7"/>
    </row>
    <row r="85" spans="12:21" x14ac:dyDescent="0.3">
      <c r="L85" s="17"/>
      <c r="M85" s="17"/>
      <c r="N85" s="17"/>
      <c r="O85" s="17"/>
      <c r="P85" s="7"/>
      <c r="Q85" s="17"/>
      <c r="R85" s="7"/>
      <c r="S85" s="17"/>
      <c r="T85" s="17"/>
      <c r="U85" s="7"/>
    </row>
    <row r="86" spans="12:21" x14ac:dyDescent="0.3">
      <c r="L86" s="17"/>
      <c r="M86" s="17"/>
      <c r="N86" s="17"/>
      <c r="O86" s="17"/>
      <c r="P86" s="7"/>
      <c r="Q86" s="17"/>
      <c r="R86" s="7"/>
      <c r="S86" s="17"/>
      <c r="T86" s="17"/>
      <c r="U86" s="7"/>
    </row>
    <row r="87" spans="12:21" x14ac:dyDescent="0.3">
      <c r="L87" s="17"/>
      <c r="M87" s="17"/>
      <c r="N87" s="17"/>
      <c r="O87" s="17"/>
      <c r="P87" s="7"/>
      <c r="Q87" s="17"/>
      <c r="R87" s="7"/>
      <c r="S87" s="17"/>
      <c r="T87" s="17"/>
      <c r="U87" s="7"/>
    </row>
    <row r="88" spans="12:21" x14ac:dyDescent="0.3">
      <c r="L88" s="17"/>
      <c r="M88" s="17"/>
      <c r="N88" s="17"/>
      <c r="O88" s="17"/>
      <c r="P88" s="7"/>
      <c r="Q88" s="17"/>
      <c r="R88" s="7"/>
      <c r="S88" s="17"/>
      <c r="T88" s="17"/>
      <c r="U88" s="7"/>
    </row>
    <row r="89" spans="12:21" x14ac:dyDescent="0.3">
      <c r="L89" s="17"/>
      <c r="M89" s="17"/>
      <c r="N89" s="17"/>
      <c r="O89" s="17"/>
      <c r="P89" s="7"/>
      <c r="Q89" s="17"/>
      <c r="R89" s="7"/>
      <c r="S89" s="17"/>
      <c r="T89" s="17"/>
      <c r="U89" s="7"/>
    </row>
    <row r="90" spans="12:21" x14ac:dyDescent="0.3">
      <c r="L90" s="17"/>
      <c r="M90" s="17"/>
      <c r="N90" s="17"/>
      <c r="O90" s="17"/>
      <c r="P90" s="7"/>
      <c r="Q90" s="17"/>
      <c r="R90" s="7"/>
      <c r="S90" s="17"/>
      <c r="T90" s="17"/>
      <c r="U90" s="7"/>
    </row>
    <row r="91" spans="12:21" x14ac:dyDescent="0.3">
      <c r="L91" s="17"/>
      <c r="M91" s="17"/>
      <c r="N91" s="17"/>
      <c r="O91" s="17"/>
      <c r="P91" s="7"/>
      <c r="Q91" s="17"/>
      <c r="R91" s="7"/>
      <c r="S91" s="17"/>
      <c r="T91" s="17"/>
      <c r="U91" s="7"/>
    </row>
    <row r="92" spans="12:21" x14ac:dyDescent="0.3">
      <c r="L92" s="17"/>
      <c r="M92" s="17"/>
      <c r="N92" s="17"/>
      <c r="O92" s="17"/>
      <c r="P92" s="7"/>
      <c r="Q92" s="17"/>
      <c r="R92" s="7"/>
      <c r="S92" s="17"/>
      <c r="T92" s="17"/>
      <c r="U92" s="7"/>
    </row>
    <row r="93" spans="12:21" x14ac:dyDescent="0.3">
      <c r="L93" s="17"/>
      <c r="M93" s="17"/>
      <c r="N93" s="17"/>
      <c r="O93" s="17"/>
      <c r="P93" s="7"/>
      <c r="Q93" s="17"/>
      <c r="R93" s="7"/>
      <c r="S93" s="17"/>
      <c r="T93" s="17"/>
      <c r="U93" s="7"/>
    </row>
    <row r="94" spans="12:21" x14ac:dyDescent="0.3">
      <c r="L94" s="17"/>
      <c r="M94" s="17"/>
      <c r="N94" s="17"/>
      <c r="O94" s="17"/>
      <c r="P94" s="7"/>
      <c r="Q94" s="17"/>
      <c r="R94" s="7"/>
      <c r="S94" s="17"/>
      <c r="T94" s="17"/>
      <c r="U94" s="7"/>
    </row>
    <row r="95" spans="12:21" x14ac:dyDescent="0.3">
      <c r="L95" s="17"/>
      <c r="M95" s="17"/>
      <c r="N95" s="17"/>
      <c r="O95" s="17"/>
      <c r="P95" s="7"/>
      <c r="Q95" s="17"/>
      <c r="R95" s="7"/>
      <c r="S95" s="17"/>
      <c r="T95" s="17"/>
      <c r="U95" s="7"/>
    </row>
    <row r="96" spans="12:21" x14ac:dyDescent="0.3">
      <c r="L96" s="17"/>
      <c r="M96" s="17"/>
      <c r="N96" s="17"/>
      <c r="O96" s="17"/>
      <c r="P96" s="7"/>
      <c r="Q96" s="17"/>
      <c r="R96" s="7"/>
      <c r="S96" s="17"/>
      <c r="T96" s="17"/>
      <c r="U96" s="7"/>
    </row>
    <row r="97" spans="12:21" x14ac:dyDescent="0.3">
      <c r="L97" s="17"/>
      <c r="M97" s="17"/>
      <c r="N97" s="17"/>
      <c r="O97" s="17"/>
      <c r="P97" s="7"/>
      <c r="Q97" s="17"/>
      <c r="R97" s="7"/>
      <c r="S97" s="17"/>
      <c r="T97" s="17"/>
      <c r="U97" s="7"/>
    </row>
    <row r="98" spans="12:21" x14ac:dyDescent="0.3">
      <c r="L98" s="17"/>
      <c r="M98" s="17"/>
      <c r="N98" s="17"/>
      <c r="O98" s="17"/>
      <c r="P98" s="7"/>
      <c r="Q98" s="17"/>
      <c r="R98" s="7"/>
      <c r="S98" s="17"/>
      <c r="T98" s="17"/>
      <c r="U98" s="7"/>
    </row>
    <row r="99" spans="12:21" x14ac:dyDescent="0.3">
      <c r="L99" s="17"/>
      <c r="M99" s="17"/>
      <c r="N99" s="17"/>
      <c r="O99" s="17"/>
      <c r="P99" s="7"/>
      <c r="Q99" s="17"/>
      <c r="R99" s="7"/>
      <c r="S99" s="17"/>
      <c r="T99" s="17"/>
      <c r="U99" s="7"/>
    </row>
    <row r="100" spans="12:21" x14ac:dyDescent="0.3">
      <c r="L100" s="17"/>
      <c r="M100" s="17"/>
      <c r="N100" s="17"/>
      <c r="O100" s="17"/>
      <c r="P100" s="7"/>
      <c r="Q100" s="17"/>
      <c r="R100" s="7"/>
      <c r="S100" s="17"/>
      <c r="T100" s="17"/>
      <c r="U100" s="7"/>
    </row>
    <row r="101" spans="12:21" x14ac:dyDescent="0.3">
      <c r="L101" s="17"/>
      <c r="M101" s="17"/>
      <c r="N101" s="17"/>
      <c r="O101" s="17"/>
      <c r="P101" s="7"/>
      <c r="Q101" s="17"/>
      <c r="R101" s="7"/>
      <c r="S101" s="17"/>
      <c r="T101" s="17"/>
      <c r="U101" s="7"/>
    </row>
    <row r="102" spans="12:21" x14ac:dyDescent="0.3">
      <c r="L102" s="17"/>
      <c r="M102" s="17"/>
      <c r="N102" s="17"/>
      <c r="O102" s="17"/>
      <c r="P102" s="7"/>
      <c r="Q102" s="17"/>
      <c r="R102" s="7"/>
      <c r="S102" s="17"/>
      <c r="T102" s="17"/>
      <c r="U102" s="7"/>
    </row>
    <row r="103" spans="12:21" x14ac:dyDescent="0.3">
      <c r="L103" s="17"/>
      <c r="M103" s="17"/>
      <c r="N103" s="17"/>
      <c r="O103" s="17"/>
      <c r="P103" s="7"/>
      <c r="Q103" s="17"/>
      <c r="R103" s="7"/>
      <c r="S103" s="17"/>
      <c r="T103" s="17"/>
      <c r="U103" s="7"/>
    </row>
    <row r="104" spans="12:21" x14ac:dyDescent="0.3">
      <c r="L104" s="17"/>
      <c r="M104" s="17"/>
      <c r="N104" s="17"/>
      <c r="O104" s="17"/>
      <c r="P104" s="7"/>
      <c r="Q104" s="17"/>
      <c r="R104" s="7"/>
      <c r="S104" s="17"/>
      <c r="T104" s="17"/>
      <c r="U104" s="7"/>
    </row>
    <row r="105" spans="12:21" x14ac:dyDescent="0.3">
      <c r="L105" s="17"/>
      <c r="M105" s="17"/>
      <c r="N105" s="17"/>
      <c r="O105" s="17"/>
      <c r="P105" s="7"/>
      <c r="Q105" s="17"/>
      <c r="R105" s="7"/>
      <c r="S105" s="17"/>
      <c r="T105" s="17"/>
      <c r="U105" s="7"/>
    </row>
    <row r="106" spans="12:21" x14ac:dyDescent="0.3">
      <c r="L106" s="17"/>
      <c r="M106" s="17"/>
      <c r="N106" s="17"/>
      <c r="O106" s="17"/>
      <c r="P106" s="7"/>
      <c r="Q106" s="17"/>
      <c r="R106" s="7"/>
      <c r="S106" s="17"/>
      <c r="T106" s="17"/>
      <c r="U106" s="7"/>
    </row>
    <row r="107" spans="12:21" x14ac:dyDescent="0.3">
      <c r="L107" s="17"/>
      <c r="M107" s="17"/>
      <c r="N107" s="17"/>
      <c r="O107" s="17"/>
      <c r="P107" s="7"/>
      <c r="Q107" s="17"/>
      <c r="R107" s="7"/>
      <c r="S107" s="17"/>
      <c r="T107" s="17"/>
      <c r="U107" s="7"/>
    </row>
    <row r="108" spans="12:21" x14ac:dyDescent="0.3">
      <c r="L108" s="17"/>
      <c r="M108" s="17"/>
      <c r="N108" s="17"/>
      <c r="O108" s="17"/>
      <c r="P108" s="7"/>
      <c r="Q108" s="17"/>
      <c r="R108" s="7"/>
      <c r="S108" s="17"/>
      <c r="T108" s="17"/>
      <c r="U108" s="7"/>
    </row>
    <row r="109" spans="12:21" x14ac:dyDescent="0.3">
      <c r="L109" s="17"/>
      <c r="M109" s="17"/>
      <c r="N109" s="17"/>
      <c r="O109" s="17"/>
      <c r="P109" s="7"/>
      <c r="Q109" s="17"/>
      <c r="R109" s="7"/>
      <c r="S109" s="17"/>
      <c r="T109" s="17"/>
      <c r="U109" s="7"/>
    </row>
    <row r="110" spans="12:21" x14ac:dyDescent="0.3">
      <c r="L110" s="17"/>
      <c r="M110" s="17"/>
      <c r="N110" s="17"/>
      <c r="O110" s="17"/>
      <c r="P110" s="7"/>
      <c r="Q110" s="17"/>
      <c r="R110" s="7"/>
      <c r="S110" s="17"/>
      <c r="T110" s="17"/>
      <c r="U110" s="7"/>
    </row>
    <row r="111" spans="12:21" x14ac:dyDescent="0.3">
      <c r="L111" s="17"/>
      <c r="M111" s="17"/>
      <c r="N111" s="17"/>
      <c r="O111" s="17"/>
      <c r="P111" s="7"/>
      <c r="Q111" s="17"/>
      <c r="R111" s="7"/>
      <c r="S111" s="17"/>
      <c r="T111" s="17"/>
      <c r="U111" s="7"/>
    </row>
    <row r="112" spans="12:21" x14ac:dyDescent="0.3">
      <c r="L112" s="17"/>
      <c r="M112" s="17"/>
      <c r="N112" s="17"/>
      <c r="O112" s="17"/>
      <c r="P112" s="7"/>
      <c r="Q112" s="17"/>
      <c r="R112" s="7"/>
      <c r="S112" s="17"/>
      <c r="T112" s="17"/>
      <c r="U112" s="7"/>
    </row>
    <row r="113" spans="12:21" x14ac:dyDescent="0.3">
      <c r="L113" s="17"/>
      <c r="M113" s="17"/>
      <c r="N113" s="17"/>
      <c r="O113" s="17"/>
      <c r="P113" s="7"/>
      <c r="Q113" s="17"/>
      <c r="R113" s="7"/>
      <c r="S113" s="17"/>
      <c r="T113" s="17"/>
      <c r="U113" s="7"/>
    </row>
    <row r="114" spans="12:21" x14ac:dyDescent="0.3">
      <c r="L114" s="17"/>
      <c r="M114" s="17"/>
      <c r="N114" s="17"/>
      <c r="O114" s="17"/>
      <c r="P114" s="7"/>
      <c r="Q114" s="17"/>
      <c r="R114" s="7"/>
      <c r="S114" s="17"/>
      <c r="T114" s="17"/>
      <c r="U114" s="7"/>
    </row>
    <row r="115" spans="12:21" x14ac:dyDescent="0.3">
      <c r="L115" s="17"/>
      <c r="M115" s="17"/>
      <c r="N115" s="17"/>
      <c r="O115" s="17"/>
      <c r="P115" s="7"/>
      <c r="Q115" s="17"/>
      <c r="R115" s="7"/>
      <c r="S115" s="17"/>
      <c r="T115" s="17"/>
      <c r="U115" s="7"/>
    </row>
    <row r="116" spans="12:21" x14ac:dyDescent="0.3">
      <c r="L116" s="17"/>
      <c r="M116" s="17"/>
      <c r="N116" s="17"/>
      <c r="O116" s="17"/>
      <c r="P116" s="7"/>
      <c r="Q116" s="17"/>
      <c r="R116" s="7"/>
      <c r="S116" s="17"/>
      <c r="T116" s="17"/>
      <c r="U116" s="7"/>
    </row>
    <row r="117" spans="12:21" x14ac:dyDescent="0.3">
      <c r="L117" s="17"/>
      <c r="M117" s="17"/>
      <c r="N117" s="17"/>
      <c r="O117" s="17"/>
      <c r="P117" s="7"/>
      <c r="Q117" s="17"/>
      <c r="R117" s="7"/>
      <c r="S117" s="17"/>
      <c r="T117" s="17"/>
      <c r="U117" s="7"/>
    </row>
    <row r="118" spans="12:21" x14ac:dyDescent="0.3">
      <c r="L118" s="17"/>
      <c r="M118" s="17"/>
      <c r="N118" s="17"/>
      <c r="O118" s="17"/>
      <c r="P118" s="7"/>
      <c r="Q118" s="17"/>
      <c r="R118" s="7"/>
      <c r="S118" s="17"/>
      <c r="T118" s="17"/>
      <c r="U118" s="7"/>
    </row>
    <row r="119" spans="12:21" x14ac:dyDescent="0.3">
      <c r="L119" s="17"/>
      <c r="M119" s="17"/>
      <c r="N119" s="17"/>
      <c r="O119" s="17"/>
      <c r="P119" s="7"/>
      <c r="Q119" s="17"/>
      <c r="R119" s="7"/>
      <c r="S119" s="17"/>
      <c r="T119" s="17"/>
      <c r="U119" s="7"/>
    </row>
    <row r="120" spans="12:21" x14ac:dyDescent="0.3">
      <c r="L120" s="17"/>
      <c r="M120" s="17"/>
      <c r="N120" s="17"/>
      <c r="O120" s="17"/>
      <c r="P120" s="7"/>
      <c r="Q120" s="17"/>
      <c r="R120" s="7"/>
      <c r="S120" s="17"/>
      <c r="T120" s="17"/>
      <c r="U120" s="7"/>
    </row>
    <row r="121" spans="12:21" x14ac:dyDescent="0.3">
      <c r="L121" s="17"/>
      <c r="M121" s="17"/>
      <c r="N121" s="17"/>
      <c r="O121" s="17"/>
      <c r="P121" s="7"/>
      <c r="Q121" s="17"/>
      <c r="R121" s="7"/>
      <c r="S121" s="17"/>
      <c r="T121" s="17"/>
      <c r="U121" s="7"/>
    </row>
    <row r="122" spans="12:21" x14ac:dyDescent="0.3">
      <c r="L122" s="17"/>
      <c r="M122" s="17"/>
      <c r="N122" s="17"/>
      <c r="O122" s="17"/>
      <c r="P122" s="7"/>
      <c r="Q122" s="17"/>
      <c r="R122" s="7"/>
      <c r="S122" s="17"/>
      <c r="T122" s="17"/>
      <c r="U122" s="7"/>
    </row>
    <row r="123" spans="12:21" x14ac:dyDescent="0.3">
      <c r="L123" s="17"/>
      <c r="M123" s="17"/>
      <c r="N123" s="17"/>
      <c r="O123" s="17"/>
      <c r="P123" s="7"/>
      <c r="Q123" s="17"/>
      <c r="R123" s="7"/>
      <c r="S123" s="17"/>
      <c r="T123" s="17"/>
      <c r="U123" s="7"/>
    </row>
    <row r="124" spans="12:21" x14ac:dyDescent="0.3">
      <c r="L124" s="17"/>
      <c r="M124" s="17"/>
      <c r="N124" s="17"/>
      <c r="O124" s="17"/>
      <c r="P124" s="7"/>
      <c r="Q124" s="17"/>
      <c r="R124" s="7"/>
      <c r="S124" s="17"/>
      <c r="T124" s="17"/>
      <c r="U124" s="7"/>
    </row>
    <row r="125" spans="12:21" x14ac:dyDescent="0.3">
      <c r="L125" s="17"/>
      <c r="M125" s="17"/>
      <c r="N125" s="17"/>
      <c r="O125" s="17"/>
      <c r="P125" s="7"/>
      <c r="Q125" s="17"/>
      <c r="R125" s="7"/>
      <c r="S125" s="17"/>
      <c r="T125" s="17"/>
      <c r="U125" s="7"/>
    </row>
    <row r="126" spans="12:21" x14ac:dyDescent="0.3">
      <c r="L126" s="17"/>
      <c r="M126" s="17"/>
      <c r="N126" s="17"/>
      <c r="O126" s="17"/>
      <c r="P126" s="7"/>
      <c r="Q126" s="17"/>
      <c r="R126" s="7"/>
      <c r="S126" s="17"/>
      <c r="T126" s="17"/>
      <c r="U126" s="7"/>
    </row>
    <row r="127" spans="12:21" x14ac:dyDescent="0.3">
      <c r="L127" s="17"/>
      <c r="M127" s="17"/>
      <c r="N127" s="17"/>
      <c r="O127" s="17"/>
      <c r="P127" s="7"/>
      <c r="Q127" s="17"/>
      <c r="R127" s="7"/>
      <c r="S127" s="17"/>
      <c r="T127" s="17"/>
      <c r="U127" s="7"/>
    </row>
    <row r="128" spans="12:21" x14ac:dyDescent="0.3">
      <c r="L128" s="17"/>
      <c r="M128" s="17"/>
      <c r="N128" s="17"/>
      <c r="O128" s="17"/>
      <c r="P128" s="7"/>
      <c r="Q128" s="17"/>
      <c r="R128" s="7"/>
      <c r="S128" s="17"/>
      <c r="T128" s="17"/>
      <c r="U128" s="7"/>
    </row>
    <row r="129" spans="12:21" x14ac:dyDescent="0.3">
      <c r="L129" s="17"/>
      <c r="M129" s="17"/>
      <c r="N129" s="17"/>
      <c r="O129" s="17"/>
      <c r="P129" s="7"/>
      <c r="Q129" s="17"/>
      <c r="R129" s="7"/>
      <c r="S129" s="17"/>
      <c r="T129" s="17"/>
      <c r="U129" s="7"/>
    </row>
    <row r="130" spans="12:21" x14ac:dyDescent="0.3">
      <c r="L130" s="17"/>
      <c r="M130" s="17"/>
      <c r="N130" s="17"/>
      <c r="O130" s="17"/>
      <c r="P130" s="7"/>
      <c r="Q130" s="17"/>
      <c r="R130" s="7"/>
      <c r="S130" s="17"/>
      <c r="T130" s="17"/>
      <c r="U130" s="7"/>
    </row>
    <row r="131" spans="12:21" x14ac:dyDescent="0.3">
      <c r="L131" s="17"/>
      <c r="M131" s="17"/>
      <c r="N131" s="17"/>
      <c r="O131" s="17"/>
      <c r="P131" s="7"/>
      <c r="Q131" s="17"/>
      <c r="R131" s="7"/>
      <c r="S131" s="17"/>
      <c r="T131" s="17"/>
      <c r="U131" s="7"/>
    </row>
    <row r="132" spans="12:21" x14ac:dyDescent="0.3">
      <c r="L132" s="17"/>
      <c r="M132" s="17"/>
      <c r="N132" s="17"/>
      <c r="O132" s="17"/>
      <c r="P132" s="7"/>
      <c r="Q132" s="17"/>
      <c r="R132" s="7"/>
      <c r="S132" s="17"/>
      <c r="T132" s="17"/>
      <c r="U132" s="7"/>
    </row>
    <row r="133" spans="12:21" x14ac:dyDescent="0.3">
      <c r="L133" s="17"/>
      <c r="M133" s="17"/>
      <c r="N133" s="17"/>
      <c r="O133" s="17"/>
      <c r="P133" s="7"/>
      <c r="Q133" s="17"/>
      <c r="R133" s="7"/>
      <c r="S133" s="17"/>
      <c r="T133" s="17"/>
      <c r="U133" s="7"/>
    </row>
    <row r="134" spans="12:21" x14ac:dyDescent="0.3">
      <c r="L134" s="17"/>
      <c r="M134" s="17"/>
      <c r="N134" s="17"/>
      <c r="O134" s="17"/>
      <c r="P134" s="7"/>
      <c r="Q134" s="17"/>
      <c r="R134" s="7"/>
      <c r="S134" s="17"/>
      <c r="T134" s="17"/>
      <c r="U134" s="7"/>
    </row>
    <row r="135" spans="12:21" x14ac:dyDescent="0.3">
      <c r="L135" s="17"/>
      <c r="M135" s="17"/>
      <c r="N135" s="17"/>
      <c r="O135" s="17"/>
      <c r="P135" s="7"/>
      <c r="Q135" s="17"/>
      <c r="R135" s="7"/>
      <c r="S135" s="17"/>
      <c r="T135" s="17"/>
      <c r="U135" s="7"/>
    </row>
    <row r="136" spans="12:21" x14ac:dyDescent="0.3">
      <c r="L136" s="17"/>
      <c r="M136" s="17"/>
      <c r="N136" s="17"/>
      <c r="O136" s="17"/>
      <c r="P136" s="7"/>
      <c r="Q136" s="17"/>
      <c r="R136" s="7"/>
      <c r="S136" s="17"/>
      <c r="T136" s="17"/>
      <c r="U136" s="7"/>
    </row>
    <row r="137" spans="12:21" x14ac:dyDescent="0.3">
      <c r="L137" s="17"/>
      <c r="M137" s="17"/>
      <c r="N137" s="17"/>
      <c r="O137" s="17"/>
      <c r="P137" s="7"/>
      <c r="Q137" s="17"/>
      <c r="R137" s="7"/>
      <c r="S137" s="17"/>
      <c r="T137" s="17"/>
      <c r="U137" s="7"/>
    </row>
    <row r="138" spans="12:21" x14ac:dyDescent="0.3">
      <c r="L138" s="17"/>
      <c r="M138" s="17"/>
      <c r="N138" s="17"/>
      <c r="O138" s="17"/>
      <c r="P138" s="7"/>
      <c r="Q138" s="17"/>
      <c r="R138" s="7"/>
      <c r="S138" s="17"/>
      <c r="T138" s="17"/>
      <c r="U138" s="7"/>
    </row>
    <row r="139" spans="12:21" x14ac:dyDescent="0.3">
      <c r="L139" s="17"/>
      <c r="M139" s="17"/>
      <c r="N139" s="17"/>
      <c r="O139" s="17"/>
      <c r="P139" s="7"/>
      <c r="Q139" s="17"/>
      <c r="R139" s="7"/>
      <c r="S139" s="17"/>
      <c r="T139" s="17"/>
      <c r="U139" s="7"/>
    </row>
    <row r="140" spans="12:21" x14ac:dyDescent="0.3">
      <c r="L140" s="17"/>
      <c r="M140" s="17"/>
      <c r="N140" s="17"/>
      <c r="O140" s="17"/>
      <c r="P140" s="7"/>
      <c r="Q140" s="17"/>
      <c r="R140" s="7"/>
      <c r="S140" s="17"/>
      <c r="T140" s="17"/>
      <c r="U140" s="7"/>
    </row>
    <row r="141" spans="12:21" x14ac:dyDescent="0.3">
      <c r="L141" s="17"/>
      <c r="M141" s="17"/>
      <c r="N141" s="17"/>
      <c r="O141" s="17"/>
      <c r="P141" s="7"/>
      <c r="Q141" s="17"/>
      <c r="R141" s="7"/>
      <c r="S141" s="17"/>
      <c r="T141" s="17"/>
      <c r="U141" s="7"/>
    </row>
    <row r="142" spans="12:21" x14ac:dyDescent="0.3">
      <c r="L142" s="17"/>
      <c r="M142" s="17"/>
      <c r="N142" s="17"/>
      <c r="O142" s="17"/>
      <c r="P142" s="7"/>
      <c r="Q142" s="17"/>
      <c r="R142" s="7"/>
      <c r="S142" s="17"/>
      <c r="T142" s="17"/>
      <c r="U142" s="7"/>
    </row>
    <row r="143" spans="12:21" x14ac:dyDescent="0.3">
      <c r="L143" s="17"/>
      <c r="M143" s="17"/>
      <c r="N143" s="17"/>
      <c r="O143" s="17"/>
      <c r="P143" s="7"/>
      <c r="Q143" s="17"/>
      <c r="R143" s="7"/>
      <c r="S143" s="17"/>
      <c r="T143" s="17"/>
      <c r="U143" s="7"/>
    </row>
    <row r="144" spans="12:21" x14ac:dyDescent="0.3">
      <c r="L144" s="17"/>
      <c r="M144" s="17"/>
      <c r="N144" s="17"/>
      <c r="O144" s="17"/>
      <c r="P144" s="7"/>
      <c r="Q144" s="17"/>
      <c r="R144" s="7"/>
      <c r="S144" s="17"/>
      <c r="T144" s="17"/>
      <c r="U144" s="7"/>
    </row>
    <row r="145" spans="12:21" x14ac:dyDescent="0.3">
      <c r="L145" s="17"/>
      <c r="M145" s="17"/>
      <c r="N145" s="17"/>
      <c r="O145" s="17"/>
      <c r="P145" s="7"/>
      <c r="Q145" s="17"/>
      <c r="R145" s="7"/>
      <c r="S145" s="17"/>
      <c r="T145" s="17"/>
      <c r="U145" s="7"/>
    </row>
    <row r="146" spans="12:21" x14ac:dyDescent="0.3">
      <c r="L146" s="17"/>
      <c r="M146" s="17"/>
      <c r="N146" s="17"/>
      <c r="O146" s="17"/>
      <c r="P146" s="7"/>
      <c r="Q146" s="17"/>
      <c r="R146" s="7"/>
      <c r="S146" s="17"/>
      <c r="T146" s="17"/>
      <c r="U146" s="7"/>
    </row>
    <row r="147" spans="12:21" x14ac:dyDescent="0.3">
      <c r="L147" s="17"/>
      <c r="M147" s="17"/>
      <c r="N147" s="17"/>
      <c r="O147" s="17"/>
      <c r="P147" s="7"/>
      <c r="Q147" s="17"/>
      <c r="R147" s="7"/>
      <c r="S147" s="17"/>
      <c r="T147" s="17"/>
      <c r="U147" s="7"/>
    </row>
    <row r="148" spans="12:21" x14ac:dyDescent="0.3">
      <c r="L148" s="17"/>
      <c r="M148" s="17"/>
      <c r="N148" s="17"/>
      <c r="O148" s="17"/>
      <c r="P148" s="7"/>
      <c r="Q148" s="17"/>
      <c r="R148" s="7"/>
      <c r="S148" s="17"/>
      <c r="T148" s="17"/>
      <c r="U148" s="7"/>
    </row>
    <row r="149" spans="12:21" x14ac:dyDescent="0.3">
      <c r="L149" s="17"/>
      <c r="M149" s="17"/>
      <c r="N149" s="17"/>
      <c r="O149" s="17"/>
      <c r="P149" s="7"/>
      <c r="Q149" s="17"/>
      <c r="R149" s="7"/>
      <c r="S149" s="17"/>
      <c r="T149" s="17"/>
      <c r="U149" s="7"/>
    </row>
    <row r="150" spans="12:21" x14ac:dyDescent="0.3">
      <c r="L150" s="17"/>
      <c r="M150" s="17"/>
      <c r="N150" s="17"/>
      <c r="O150" s="17"/>
      <c r="P150" s="7"/>
      <c r="Q150" s="17"/>
      <c r="R150" s="7"/>
      <c r="S150" s="17"/>
      <c r="T150" s="17"/>
      <c r="U150" s="7"/>
    </row>
    <row r="151" spans="12:21" x14ac:dyDescent="0.3">
      <c r="L151" s="17"/>
      <c r="M151" s="17"/>
      <c r="N151" s="17"/>
      <c r="O151" s="17"/>
      <c r="P151" s="7"/>
      <c r="Q151" s="17"/>
      <c r="R151" s="7"/>
      <c r="S151" s="17"/>
      <c r="T151" s="17"/>
      <c r="U151" s="7"/>
    </row>
    <row r="152" spans="12:21" x14ac:dyDescent="0.3">
      <c r="L152" s="17"/>
      <c r="M152" s="17"/>
      <c r="N152" s="17"/>
      <c r="O152" s="17"/>
      <c r="P152" s="7"/>
      <c r="Q152" s="17"/>
      <c r="R152" s="7"/>
      <c r="S152" s="17"/>
      <c r="T152" s="17"/>
      <c r="U152" s="7"/>
    </row>
    <row r="153" spans="12:21" x14ac:dyDescent="0.3">
      <c r="L153" s="17"/>
      <c r="M153" s="17"/>
      <c r="N153" s="17"/>
      <c r="O153" s="17"/>
      <c r="P153" s="7"/>
      <c r="Q153" s="17"/>
      <c r="R153" s="7"/>
      <c r="S153" s="17"/>
      <c r="T153" s="17"/>
      <c r="U153" s="7"/>
    </row>
    <row r="154" spans="12:21" x14ac:dyDescent="0.3">
      <c r="L154" s="17"/>
      <c r="M154" s="17"/>
      <c r="N154" s="17"/>
      <c r="O154" s="17"/>
      <c r="P154" s="7"/>
      <c r="Q154" s="17"/>
      <c r="R154" s="7"/>
      <c r="S154" s="17"/>
      <c r="T154" s="17"/>
      <c r="U154" s="7"/>
    </row>
    <row r="155" spans="12:21" x14ac:dyDescent="0.3">
      <c r="L155" s="17"/>
      <c r="M155" s="17"/>
      <c r="N155" s="17"/>
      <c r="O155" s="17"/>
      <c r="P155" s="7"/>
      <c r="Q155" s="17"/>
      <c r="R155" s="7"/>
      <c r="S155" s="17"/>
      <c r="T155" s="17"/>
      <c r="U155" s="7"/>
    </row>
    <row r="156" spans="12:21" x14ac:dyDescent="0.3">
      <c r="L156" s="17"/>
      <c r="M156" s="17"/>
      <c r="N156" s="17"/>
      <c r="O156" s="17"/>
      <c r="P156" s="7"/>
      <c r="Q156" s="17"/>
      <c r="R156" s="7"/>
      <c r="S156" s="17"/>
      <c r="T156" s="17"/>
      <c r="U156" s="7"/>
    </row>
    <row r="157" spans="12:21" x14ac:dyDescent="0.3">
      <c r="L157" s="17"/>
      <c r="M157" s="17"/>
      <c r="N157" s="17"/>
      <c r="O157" s="17"/>
      <c r="P157" s="7"/>
      <c r="Q157" s="17"/>
      <c r="R157" s="7"/>
      <c r="S157" s="17"/>
      <c r="T157" s="17"/>
      <c r="U157" s="7"/>
    </row>
    <row r="158" spans="12:21" x14ac:dyDescent="0.3">
      <c r="L158" s="17"/>
      <c r="M158" s="17"/>
      <c r="N158" s="17"/>
      <c r="O158" s="17"/>
      <c r="P158" s="7"/>
      <c r="Q158" s="17"/>
      <c r="R158" s="7"/>
      <c r="S158" s="17"/>
      <c r="T158" s="17"/>
      <c r="U158" s="7"/>
    </row>
    <row r="159" spans="12:21" x14ac:dyDescent="0.3">
      <c r="L159" s="17"/>
      <c r="M159" s="17"/>
      <c r="N159" s="17"/>
      <c r="O159" s="17"/>
      <c r="P159" s="7"/>
      <c r="Q159" s="17"/>
      <c r="R159" s="7"/>
      <c r="S159" s="17"/>
      <c r="T159" s="17"/>
      <c r="U159" s="7"/>
    </row>
    <row r="160" spans="12:21" x14ac:dyDescent="0.3">
      <c r="L160" s="17"/>
      <c r="M160" s="17"/>
      <c r="N160" s="17"/>
      <c r="O160" s="17"/>
      <c r="P160" s="7"/>
      <c r="Q160" s="17"/>
      <c r="R160" s="7"/>
      <c r="S160" s="17"/>
      <c r="T160" s="17"/>
      <c r="U160" s="7"/>
    </row>
    <row r="161" spans="12:21" x14ac:dyDescent="0.3">
      <c r="L161" s="17"/>
      <c r="M161" s="17"/>
      <c r="N161" s="17"/>
      <c r="O161" s="17"/>
      <c r="P161" s="7"/>
      <c r="Q161" s="17"/>
      <c r="R161" s="7"/>
      <c r="S161" s="17"/>
      <c r="T161" s="17"/>
      <c r="U161" s="7"/>
    </row>
    <row r="162" spans="12:21" x14ac:dyDescent="0.3">
      <c r="L162" s="17"/>
      <c r="M162" s="17"/>
      <c r="N162" s="17"/>
      <c r="O162" s="17"/>
      <c r="P162" s="7"/>
      <c r="Q162" s="17"/>
      <c r="R162" s="7"/>
      <c r="S162" s="17"/>
      <c r="T162" s="17"/>
      <c r="U162" s="7"/>
    </row>
    <row r="163" spans="12:21" x14ac:dyDescent="0.3">
      <c r="L163" s="17"/>
      <c r="M163" s="17"/>
      <c r="N163" s="17"/>
      <c r="O163" s="17"/>
      <c r="P163" s="7"/>
      <c r="Q163" s="17"/>
      <c r="R163" s="7"/>
      <c r="S163" s="17"/>
      <c r="T163" s="17"/>
      <c r="U163" s="7"/>
    </row>
    <row r="164" spans="12:21" x14ac:dyDescent="0.3">
      <c r="L164" s="17"/>
      <c r="M164" s="17"/>
      <c r="N164" s="17"/>
      <c r="O164" s="17"/>
      <c r="P164" s="7"/>
      <c r="Q164" s="17"/>
      <c r="R164" s="7"/>
      <c r="S164" s="17"/>
      <c r="T164" s="17"/>
      <c r="U164" s="7"/>
    </row>
    <row r="165" spans="12:21" x14ac:dyDescent="0.3">
      <c r="L165" s="17"/>
      <c r="M165" s="17"/>
      <c r="N165" s="17"/>
      <c r="O165" s="17"/>
      <c r="P165" s="7"/>
      <c r="Q165" s="17"/>
      <c r="R165" s="7"/>
      <c r="S165" s="17"/>
      <c r="T165" s="17"/>
      <c r="U165" s="7"/>
    </row>
    <row r="166" spans="12:21" x14ac:dyDescent="0.3">
      <c r="L166" s="17"/>
      <c r="M166" s="17"/>
      <c r="N166" s="17"/>
      <c r="O166" s="17"/>
      <c r="P166" s="7"/>
      <c r="Q166" s="17"/>
      <c r="R166" s="7"/>
      <c r="S166" s="17"/>
      <c r="T166" s="17"/>
      <c r="U166" s="7"/>
    </row>
    <row r="167" spans="12:21" x14ac:dyDescent="0.3">
      <c r="L167" s="17"/>
      <c r="M167" s="17"/>
      <c r="N167" s="17"/>
      <c r="O167" s="17"/>
      <c r="P167" s="7"/>
      <c r="Q167" s="17"/>
      <c r="R167" s="7"/>
      <c r="S167" s="17"/>
      <c r="T167" s="17"/>
      <c r="U167" s="7"/>
    </row>
    <row r="168" spans="12:21" x14ac:dyDescent="0.3">
      <c r="L168" s="17"/>
      <c r="M168" s="17"/>
      <c r="N168" s="17"/>
      <c r="O168" s="17"/>
      <c r="P168" s="7"/>
      <c r="Q168" s="17"/>
      <c r="R168" s="7"/>
      <c r="S168" s="17"/>
      <c r="T168" s="17"/>
      <c r="U168" s="7"/>
    </row>
    <row r="169" spans="12:21" x14ac:dyDescent="0.3">
      <c r="L169" s="17"/>
      <c r="M169" s="17"/>
      <c r="N169" s="17"/>
      <c r="O169" s="17"/>
      <c r="P169" s="7"/>
      <c r="Q169" s="17"/>
      <c r="R169" s="7"/>
      <c r="S169" s="17"/>
      <c r="T169" s="17"/>
      <c r="U169" s="7"/>
    </row>
    <row r="170" spans="12:21" x14ac:dyDescent="0.3">
      <c r="L170" s="17"/>
      <c r="M170" s="17"/>
      <c r="N170" s="17"/>
      <c r="O170" s="17"/>
      <c r="P170" s="7"/>
      <c r="Q170" s="17"/>
      <c r="R170" s="7"/>
      <c r="S170" s="17"/>
      <c r="T170" s="17"/>
      <c r="U170" s="7"/>
    </row>
    <row r="171" spans="12:21" x14ac:dyDescent="0.3">
      <c r="L171" s="17"/>
      <c r="M171" s="17"/>
      <c r="N171" s="17"/>
      <c r="O171" s="17"/>
      <c r="P171" s="7"/>
      <c r="Q171" s="17"/>
      <c r="R171" s="7"/>
      <c r="S171" s="17"/>
      <c r="T171" s="17"/>
      <c r="U171" s="7"/>
    </row>
    <row r="172" spans="12:21" x14ac:dyDescent="0.3">
      <c r="L172" s="17"/>
      <c r="M172" s="17"/>
      <c r="N172" s="17"/>
      <c r="O172" s="17"/>
      <c r="P172" s="7"/>
      <c r="Q172" s="17"/>
      <c r="R172" s="7"/>
      <c r="S172" s="17"/>
      <c r="T172" s="17"/>
      <c r="U172" s="7"/>
    </row>
    <row r="173" spans="12:21" x14ac:dyDescent="0.3">
      <c r="L173" s="17"/>
      <c r="M173" s="17"/>
      <c r="N173" s="17"/>
      <c r="O173" s="17"/>
      <c r="P173" s="7"/>
      <c r="Q173" s="17"/>
      <c r="R173" s="7"/>
      <c r="S173" s="17"/>
      <c r="T173" s="17"/>
      <c r="U173" s="7"/>
    </row>
    <row r="174" spans="12:21" x14ac:dyDescent="0.3">
      <c r="L174" s="17"/>
      <c r="M174" s="17"/>
      <c r="N174" s="17"/>
      <c r="O174" s="17"/>
      <c r="P174" s="7"/>
      <c r="Q174" s="17"/>
      <c r="R174" s="7"/>
      <c r="S174" s="17"/>
      <c r="T174" s="17"/>
      <c r="U174" s="7"/>
    </row>
    <row r="175" spans="12:21" x14ac:dyDescent="0.3">
      <c r="L175" s="17"/>
      <c r="M175" s="17"/>
      <c r="N175" s="17"/>
      <c r="O175" s="17"/>
      <c r="P175" s="7"/>
      <c r="Q175" s="17"/>
      <c r="R175" s="7"/>
      <c r="S175" s="17"/>
      <c r="T175" s="17"/>
      <c r="U175" s="7"/>
    </row>
    <row r="176" spans="12:21" x14ac:dyDescent="0.3">
      <c r="L176" s="17"/>
      <c r="M176" s="17"/>
      <c r="N176" s="17"/>
      <c r="O176" s="17"/>
      <c r="P176" s="7"/>
      <c r="Q176" s="17"/>
      <c r="R176" s="7"/>
      <c r="S176" s="17"/>
      <c r="T176" s="17"/>
      <c r="U176" s="7"/>
    </row>
    <row r="177" spans="12:21" x14ac:dyDescent="0.3">
      <c r="L177" s="17"/>
      <c r="M177" s="17"/>
      <c r="N177" s="17"/>
      <c r="O177" s="17"/>
      <c r="P177" s="7"/>
      <c r="Q177" s="17"/>
      <c r="R177" s="7"/>
      <c r="S177" s="17"/>
      <c r="T177" s="17"/>
      <c r="U177" s="7"/>
    </row>
    <row r="178" spans="12:21" x14ac:dyDescent="0.3">
      <c r="L178" s="17"/>
      <c r="M178" s="17"/>
      <c r="N178" s="17"/>
      <c r="O178" s="17"/>
      <c r="P178" s="7"/>
      <c r="Q178" s="17"/>
      <c r="R178" s="7"/>
      <c r="S178" s="17"/>
      <c r="T178" s="17"/>
      <c r="U178" s="7"/>
    </row>
    <row r="179" spans="12:21" x14ac:dyDescent="0.3">
      <c r="L179" s="17"/>
      <c r="M179" s="17"/>
      <c r="N179" s="17"/>
      <c r="O179" s="17"/>
      <c r="P179" s="7"/>
      <c r="Q179" s="17"/>
      <c r="R179" s="7"/>
      <c r="S179" s="17"/>
      <c r="T179" s="17"/>
      <c r="U179" s="7"/>
    </row>
    <row r="180" spans="12:21" x14ac:dyDescent="0.3">
      <c r="L180" s="17"/>
      <c r="M180" s="17"/>
      <c r="N180" s="17"/>
      <c r="O180" s="17"/>
      <c r="P180" s="7"/>
      <c r="Q180" s="17"/>
      <c r="R180" s="7"/>
      <c r="S180" s="17"/>
      <c r="T180" s="17"/>
      <c r="U180" s="7"/>
    </row>
    <row r="181" spans="12:21" x14ac:dyDescent="0.3">
      <c r="L181" s="17"/>
      <c r="M181" s="17"/>
      <c r="N181" s="17"/>
      <c r="O181" s="17"/>
      <c r="P181" s="7"/>
      <c r="Q181" s="17"/>
      <c r="R181" s="7"/>
      <c r="S181" s="17"/>
      <c r="T181" s="17"/>
      <c r="U181" s="7"/>
    </row>
    <row r="182" spans="12:21" x14ac:dyDescent="0.3">
      <c r="L182" s="17"/>
      <c r="M182" s="17"/>
      <c r="N182" s="17"/>
      <c r="O182" s="17"/>
      <c r="P182" s="7"/>
      <c r="Q182" s="17"/>
      <c r="R182" s="7"/>
      <c r="S182" s="17"/>
      <c r="T182" s="17"/>
      <c r="U182" s="7"/>
    </row>
    <row r="183" spans="12:21" x14ac:dyDescent="0.3">
      <c r="L183" s="17"/>
      <c r="M183" s="17"/>
      <c r="N183" s="17"/>
      <c r="O183" s="17"/>
      <c r="P183" s="7"/>
      <c r="Q183" s="17"/>
      <c r="R183" s="7"/>
      <c r="S183" s="17"/>
      <c r="T183" s="17"/>
      <c r="U183" s="7"/>
    </row>
    <row r="184" spans="12:21" x14ac:dyDescent="0.3">
      <c r="L184" s="17"/>
      <c r="M184" s="17"/>
      <c r="N184" s="17"/>
      <c r="O184" s="17"/>
      <c r="P184" s="7"/>
      <c r="Q184" s="17"/>
      <c r="R184" s="7"/>
      <c r="S184" s="17"/>
      <c r="T184" s="17"/>
      <c r="U184" s="7"/>
    </row>
    <row r="185" spans="12:21" x14ac:dyDescent="0.3">
      <c r="L185" s="17"/>
      <c r="M185" s="17"/>
      <c r="N185" s="17"/>
      <c r="O185" s="17"/>
      <c r="P185" s="7"/>
      <c r="Q185" s="17"/>
      <c r="R185" s="7"/>
      <c r="S185" s="17"/>
      <c r="T185" s="17"/>
      <c r="U185" s="7"/>
    </row>
    <row r="186" spans="12:21" x14ac:dyDescent="0.3">
      <c r="L186" s="17"/>
      <c r="M186" s="17"/>
      <c r="N186" s="17"/>
      <c r="O186" s="17"/>
      <c r="P186" s="7"/>
      <c r="Q186" s="17"/>
      <c r="R186" s="7"/>
      <c r="S186" s="17"/>
      <c r="T186" s="17"/>
      <c r="U186" s="7"/>
    </row>
    <row r="187" spans="12:21" x14ac:dyDescent="0.3">
      <c r="L187" s="17"/>
      <c r="M187" s="17"/>
      <c r="N187" s="17"/>
      <c r="O187" s="17"/>
      <c r="P187" s="7"/>
      <c r="Q187" s="17"/>
      <c r="R187" s="7"/>
      <c r="S187" s="17"/>
      <c r="T187" s="17"/>
      <c r="U187" s="7"/>
    </row>
    <row r="188" spans="12:21" x14ac:dyDescent="0.3">
      <c r="L188" s="17"/>
      <c r="M188" s="17"/>
      <c r="N188" s="17"/>
      <c r="O188" s="17"/>
      <c r="P188" s="7"/>
      <c r="Q188" s="17"/>
      <c r="R188" s="7"/>
      <c r="S188" s="17"/>
      <c r="T188" s="17"/>
      <c r="U188" s="7"/>
    </row>
    <row r="189" spans="12:21" x14ac:dyDescent="0.3">
      <c r="L189" s="17"/>
      <c r="M189" s="17"/>
      <c r="N189" s="17"/>
      <c r="O189" s="17"/>
      <c r="P189" s="7"/>
      <c r="Q189" s="17"/>
      <c r="R189" s="7"/>
      <c r="S189" s="17"/>
      <c r="T189" s="17"/>
      <c r="U189" s="7"/>
    </row>
    <row r="190" spans="12:21" x14ac:dyDescent="0.3">
      <c r="L190" s="17"/>
      <c r="M190" s="17"/>
      <c r="N190" s="17"/>
      <c r="O190" s="17"/>
      <c r="P190" s="7"/>
      <c r="Q190" s="17"/>
      <c r="R190" s="7"/>
      <c r="S190" s="17"/>
      <c r="T190" s="17"/>
      <c r="U190" s="7"/>
    </row>
    <row r="191" spans="12:21" x14ac:dyDescent="0.3">
      <c r="L191" s="17"/>
      <c r="M191" s="17"/>
      <c r="N191" s="17"/>
      <c r="O191" s="17"/>
      <c r="P191" s="7"/>
      <c r="Q191" s="17"/>
      <c r="R191" s="7"/>
      <c r="S191" s="17"/>
      <c r="T191" s="17"/>
      <c r="U191" s="7"/>
    </row>
    <row r="192" spans="12:21" x14ac:dyDescent="0.3">
      <c r="L192" s="17"/>
      <c r="M192" s="17"/>
      <c r="N192" s="17"/>
      <c r="O192" s="17"/>
      <c r="P192" s="7"/>
      <c r="Q192" s="17"/>
      <c r="R192" s="7"/>
      <c r="S192" s="17"/>
      <c r="T192" s="17"/>
      <c r="U192" s="7"/>
    </row>
    <row r="193" spans="12:21" x14ac:dyDescent="0.3">
      <c r="L193" s="17"/>
      <c r="M193" s="17"/>
      <c r="N193" s="17"/>
      <c r="O193" s="17"/>
      <c r="P193" s="7"/>
      <c r="Q193" s="17"/>
      <c r="R193" s="7"/>
      <c r="S193" s="17"/>
      <c r="T193" s="17"/>
      <c r="U193" s="7"/>
    </row>
    <row r="194" spans="12:21" x14ac:dyDescent="0.3">
      <c r="L194" s="17"/>
      <c r="M194" s="17"/>
      <c r="N194" s="17"/>
      <c r="O194" s="17"/>
      <c r="P194" s="7"/>
      <c r="Q194" s="17"/>
      <c r="R194" s="7"/>
      <c r="S194" s="17"/>
      <c r="T194" s="17"/>
      <c r="U194" s="7"/>
    </row>
    <row r="195" spans="12:21" x14ac:dyDescent="0.3">
      <c r="L195" s="17"/>
      <c r="M195" s="17"/>
      <c r="N195" s="17"/>
      <c r="O195" s="17"/>
      <c r="P195" s="7"/>
      <c r="Q195" s="17"/>
      <c r="R195" s="7"/>
      <c r="S195" s="17"/>
      <c r="T195" s="17"/>
      <c r="U195" s="7"/>
    </row>
    <row r="196" spans="12:21" x14ac:dyDescent="0.3">
      <c r="L196" s="17"/>
      <c r="M196" s="17"/>
      <c r="N196" s="17"/>
      <c r="O196" s="17"/>
      <c r="P196" s="7"/>
      <c r="Q196" s="17"/>
      <c r="R196" s="7"/>
      <c r="S196" s="17"/>
      <c r="T196" s="17"/>
      <c r="U196" s="7"/>
    </row>
    <row r="197" spans="12:21" x14ac:dyDescent="0.3">
      <c r="L197" s="17"/>
      <c r="M197" s="17"/>
      <c r="N197" s="17"/>
      <c r="O197" s="17"/>
      <c r="P197" s="7"/>
      <c r="Q197" s="17"/>
      <c r="R197" s="7"/>
      <c r="S197" s="17"/>
      <c r="T197" s="17"/>
      <c r="U197" s="7"/>
    </row>
    <row r="198" spans="12:21" x14ac:dyDescent="0.3">
      <c r="L198" s="17"/>
      <c r="M198" s="17"/>
      <c r="N198" s="17"/>
      <c r="O198" s="17"/>
      <c r="P198" s="7"/>
      <c r="Q198" s="17"/>
      <c r="R198" s="7"/>
      <c r="S198" s="17"/>
      <c r="T198" s="17"/>
      <c r="U198" s="7"/>
    </row>
    <row r="199" spans="12:21" x14ac:dyDescent="0.3">
      <c r="L199" s="17"/>
      <c r="M199" s="17"/>
      <c r="N199" s="17"/>
      <c r="O199" s="17"/>
      <c r="P199" s="7"/>
      <c r="Q199" s="17"/>
      <c r="R199" s="7"/>
      <c r="S199" s="17"/>
      <c r="T199" s="17"/>
      <c r="U199" s="7"/>
    </row>
    <row r="200" spans="12:21" x14ac:dyDescent="0.3">
      <c r="L200" s="17"/>
      <c r="M200" s="17"/>
      <c r="N200" s="17"/>
      <c r="O200" s="17"/>
      <c r="P200" s="7"/>
      <c r="Q200" s="17"/>
      <c r="R200" s="7"/>
      <c r="S200" s="17"/>
      <c r="T200" s="17"/>
      <c r="U200" s="7"/>
    </row>
    <row r="201" spans="12:21" x14ac:dyDescent="0.3">
      <c r="L201" s="17"/>
      <c r="M201" s="17"/>
      <c r="N201" s="17"/>
      <c r="O201" s="17"/>
      <c r="P201" s="7"/>
      <c r="Q201" s="17"/>
      <c r="R201" s="7"/>
      <c r="S201" s="17"/>
      <c r="T201" s="17"/>
      <c r="U201" s="7"/>
    </row>
    <row r="202" spans="12:21" x14ac:dyDescent="0.3">
      <c r="L202" s="17"/>
      <c r="M202" s="17"/>
      <c r="N202" s="17"/>
      <c r="O202" s="17"/>
      <c r="P202" s="7"/>
      <c r="Q202" s="17"/>
      <c r="R202" s="7"/>
      <c r="S202" s="17"/>
      <c r="T202" s="17"/>
      <c r="U202" s="7"/>
    </row>
    <row r="203" spans="12:21" x14ac:dyDescent="0.3">
      <c r="L203" s="17"/>
      <c r="M203" s="17"/>
      <c r="N203" s="17"/>
      <c r="O203" s="17"/>
      <c r="P203" s="7"/>
      <c r="Q203" s="17"/>
      <c r="R203" s="7"/>
      <c r="S203" s="17"/>
      <c r="T203" s="17"/>
      <c r="U203" s="7"/>
    </row>
    <row r="204" spans="12:21" x14ac:dyDescent="0.3">
      <c r="L204" s="17"/>
      <c r="M204" s="17"/>
      <c r="N204" s="17"/>
      <c r="O204" s="17"/>
      <c r="P204" s="7"/>
      <c r="Q204" s="17"/>
      <c r="R204" s="7"/>
      <c r="S204" s="17"/>
      <c r="T204" s="17"/>
      <c r="U204" s="7"/>
    </row>
    <row r="205" spans="12:21" x14ac:dyDescent="0.3">
      <c r="L205" s="17"/>
      <c r="M205" s="17"/>
      <c r="N205" s="17"/>
      <c r="O205" s="17"/>
      <c r="P205" s="7"/>
      <c r="Q205" s="17"/>
      <c r="R205" s="7"/>
      <c r="S205" s="17"/>
      <c r="T205" s="17"/>
      <c r="U205" s="7"/>
    </row>
    <row r="206" spans="12:21" x14ac:dyDescent="0.3">
      <c r="L206" s="17"/>
      <c r="M206" s="17"/>
      <c r="N206" s="17"/>
      <c r="O206" s="17"/>
      <c r="P206" s="7"/>
      <c r="Q206" s="17"/>
      <c r="R206" s="7"/>
      <c r="S206" s="17"/>
      <c r="T206" s="17"/>
      <c r="U206" s="7"/>
    </row>
    <row r="207" spans="12:21" x14ac:dyDescent="0.3">
      <c r="L207" s="17"/>
      <c r="M207" s="17"/>
      <c r="N207" s="17"/>
      <c r="O207" s="17"/>
      <c r="P207" s="7"/>
      <c r="Q207" s="17"/>
      <c r="R207" s="7"/>
      <c r="S207" s="17"/>
      <c r="T207" s="17"/>
      <c r="U207" s="7"/>
    </row>
    <row r="208" spans="12:21" x14ac:dyDescent="0.3">
      <c r="L208" s="17"/>
      <c r="M208" s="17"/>
      <c r="N208" s="17"/>
      <c r="O208" s="17"/>
      <c r="P208" s="7"/>
      <c r="Q208" s="17"/>
      <c r="R208" s="7"/>
      <c r="S208" s="17"/>
      <c r="T208" s="17"/>
      <c r="U208" s="7"/>
    </row>
    <row r="209" spans="12:21" x14ac:dyDescent="0.3">
      <c r="L209" s="17"/>
      <c r="M209" s="17"/>
      <c r="N209" s="17"/>
      <c r="O209" s="17"/>
      <c r="P209" s="7"/>
      <c r="Q209" s="17"/>
      <c r="R209" s="7"/>
      <c r="S209" s="17"/>
      <c r="T209" s="17"/>
      <c r="U209" s="7"/>
    </row>
    <row r="210" spans="12:21" x14ac:dyDescent="0.3">
      <c r="L210" s="17"/>
      <c r="M210" s="17"/>
      <c r="N210" s="17"/>
      <c r="O210" s="17"/>
      <c r="P210" s="7"/>
      <c r="Q210" s="17"/>
      <c r="R210" s="7"/>
      <c r="S210" s="17"/>
      <c r="T210" s="17"/>
      <c r="U210" s="7"/>
    </row>
    <row r="211" spans="12:21" x14ac:dyDescent="0.3">
      <c r="L211" s="17"/>
      <c r="M211" s="17"/>
      <c r="N211" s="17"/>
      <c r="O211" s="17"/>
      <c r="P211" s="7"/>
      <c r="Q211" s="17"/>
      <c r="R211" s="7"/>
      <c r="S211" s="17"/>
      <c r="T211" s="17"/>
      <c r="U211" s="7"/>
    </row>
    <row r="212" spans="12:21" x14ac:dyDescent="0.3">
      <c r="L212" s="17"/>
      <c r="M212" s="17"/>
      <c r="N212" s="17"/>
      <c r="O212" s="17"/>
      <c r="P212" s="7"/>
      <c r="Q212" s="17"/>
      <c r="R212" s="7"/>
      <c r="S212" s="17"/>
      <c r="T212" s="17"/>
      <c r="U212" s="7"/>
    </row>
    <row r="213" spans="12:21" x14ac:dyDescent="0.3">
      <c r="L213" s="17"/>
      <c r="M213" s="17"/>
      <c r="N213" s="17"/>
      <c r="O213" s="17"/>
      <c r="P213" s="7"/>
      <c r="Q213" s="17"/>
      <c r="R213" s="7"/>
      <c r="S213" s="17"/>
      <c r="T213" s="17"/>
      <c r="U213" s="7"/>
    </row>
    <row r="214" spans="12:21" x14ac:dyDescent="0.3">
      <c r="L214" s="17"/>
      <c r="M214" s="17"/>
      <c r="N214" s="17"/>
      <c r="O214" s="17"/>
      <c r="P214" s="7"/>
      <c r="Q214" s="17"/>
      <c r="R214" s="7"/>
      <c r="S214" s="17"/>
      <c r="T214" s="17"/>
      <c r="U214" s="7"/>
    </row>
    <row r="215" spans="12:21" x14ac:dyDescent="0.3">
      <c r="L215" s="17"/>
      <c r="M215" s="17"/>
      <c r="N215" s="17"/>
      <c r="O215" s="17"/>
      <c r="P215" s="7"/>
      <c r="Q215" s="17"/>
      <c r="R215" s="7"/>
      <c r="S215" s="17"/>
      <c r="T215" s="17"/>
      <c r="U215" s="7"/>
    </row>
    <row r="216" spans="12:21" x14ac:dyDescent="0.3">
      <c r="L216" s="17"/>
      <c r="M216" s="17"/>
      <c r="N216" s="17"/>
      <c r="O216" s="17"/>
      <c r="P216" s="7"/>
      <c r="Q216" s="17"/>
      <c r="R216" s="7"/>
      <c r="S216" s="17"/>
      <c r="T216" s="17"/>
      <c r="U216" s="7"/>
    </row>
    <row r="217" spans="12:21" x14ac:dyDescent="0.3">
      <c r="L217" s="17"/>
      <c r="M217" s="17"/>
      <c r="N217" s="17"/>
      <c r="O217" s="17"/>
      <c r="P217" s="7"/>
      <c r="Q217" s="17"/>
      <c r="R217" s="7"/>
      <c r="S217" s="17"/>
      <c r="T217" s="17"/>
      <c r="U217" s="7"/>
    </row>
    <row r="218" spans="12:21" x14ac:dyDescent="0.3">
      <c r="L218" s="17"/>
      <c r="M218" s="17"/>
      <c r="N218" s="17"/>
      <c r="O218" s="17"/>
      <c r="P218" s="7"/>
      <c r="Q218" s="17"/>
      <c r="R218" s="7"/>
      <c r="S218" s="17"/>
      <c r="T218" s="17"/>
      <c r="U218" s="7"/>
    </row>
    <row r="219" spans="12:21" x14ac:dyDescent="0.3">
      <c r="L219" s="17"/>
      <c r="M219" s="17"/>
      <c r="N219" s="17"/>
      <c r="O219" s="17"/>
      <c r="P219" s="7"/>
      <c r="Q219" s="17"/>
      <c r="R219" s="7"/>
      <c r="S219" s="17"/>
      <c r="T219" s="17"/>
      <c r="U219" s="7"/>
    </row>
    <row r="220" spans="12:21" x14ac:dyDescent="0.3">
      <c r="L220" s="17"/>
      <c r="M220" s="17"/>
      <c r="N220" s="17"/>
      <c r="O220" s="17"/>
      <c r="P220" s="7"/>
      <c r="Q220" s="17"/>
      <c r="R220" s="7"/>
      <c r="S220" s="17"/>
      <c r="T220" s="17"/>
      <c r="U220" s="7"/>
    </row>
    <row r="221" spans="12:21" x14ac:dyDescent="0.3">
      <c r="L221" s="17"/>
      <c r="M221" s="17"/>
      <c r="N221" s="17"/>
      <c r="O221" s="17"/>
      <c r="P221" s="7"/>
      <c r="Q221" s="17"/>
      <c r="R221" s="7"/>
      <c r="S221" s="17"/>
      <c r="T221" s="17"/>
      <c r="U221" s="7"/>
    </row>
    <row r="222" spans="12:21" x14ac:dyDescent="0.3">
      <c r="L222" s="17"/>
      <c r="M222" s="17"/>
      <c r="N222" s="17"/>
      <c r="O222" s="17"/>
      <c r="P222" s="7"/>
      <c r="Q222" s="17"/>
      <c r="R222" s="7"/>
      <c r="S222" s="17"/>
      <c r="T222" s="17"/>
      <c r="U222" s="7"/>
    </row>
    <row r="223" spans="12:21" x14ac:dyDescent="0.3">
      <c r="L223" s="17"/>
      <c r="M223" s="17"/>
      <c r="N223" s="17"/>
      <c r="O223" s="17"/>
      <c r="P223" s="7"/>
      <c r="Q223" s="17"/>
      <c r="R223" s="7"/>
      <c r="S223" s="17"/>
      <c r="T223" s="17"/>
      <c r="U223" s="7"/>
    </row>
    <row r="224" spans="12:21" x14ac:dyDescent="0.3">
      <c r="L224" s="17"/>
      <c r="M224" s="17"/>
      <c r="N224" s="17"/>
      <c r="O224" s="17"/>
      <c r="P224" s="7"/>
      <c r="Q224" s="17"/>
      <c r="R224" s="7"/>
      <c r="S224" s="17"/>
      <c r="T224" s="17"/>
      <c r="U224" s="7"/>
    </row>
    <row r="225" spans="12:21" x14ac:dyDescent="0.3">
      <c r="L225" s="17"/>
      <c r="M225" s="17"/>
      <c r="N225" s="17"/>
      <c r="O225" s="17"/>
      <c r="P225" s="7"/>
      <c r="Q225" s="17"/>
      <c r="R225" s="7"/>
      <c r="S225" s="17"/>
      <c r="T225" s="17"/>
      <c r="U225" s="7"/>
    </row>
    <row r="226" spans="12:21" x14ac:dyDescent="0.3">
      <c r="L226" s="17"/>
      <c r="M226" s="17"/>
      <c r="N226" s="17"/>
      <c r="O226" s="17"/>
      <c r="P226" s="7"/>
      <c r="Q226" s="17"/>
      <c r="R226" s="7"/>
      <c r="S226" s="17"/>
      <c r="T226" s="17"/>
      <c r="U226" s="7"/>
    </row>
    <row r="227" spans="12:21" x14ac:dyDescent="0.3">
      <c r="L227" s="17"/>
      <c r="M227" s="17"/>
      <c r="N227" s="17"/>
      <c r="O227" s="17"/>
      <c r="P227" s="7"/>
      <c r="Q227" s="17"/>
      <c r="R227" s="7"/>
      <c r="S227" s="17"/>
      <c r="T227" s="17"/>
      <c r="U227" s="7"/>
    </row>
    <row r="228" spans="12:21" x14ac:dyDescent="0.3">
      <c r="L228" s="17"/>
      <c r="M228" s="17"/>
      <c r="N228" s="17"/>
      <c r="O228" s="17"/>
      <c r="P228" s="7"/>
      <c r="Q228" s="17"/>
      <c r="R228" s="7"/>
      <c r="S228" s="17"/>
      <c r="T228" s="17"/>
      <c r="U228" s="7"/>
    </row>
    <row r="229" spans="12:21" x14ac:dyDescent="0.3">
      <c r="L229" s="17"/>
      <c r="M229" s="17"/>
      <c r="N229" s="17"/>
      <c r="O229" s="17"/>
      <c r="P229" s="7"/>
      <c r="Q229" s="17"/>
      <c r="R229" s="7"/>
      <c r="S229" s="17"/>
      <c r="T229" s="17"/>
      <c r="U229" s="7"/>
    </row>
    <row r="230" spans="12:21" x14ac:dyDescent="0.3">
      <c r="L230" s="17"/>
      <c r="M230" s="17"/>
      <c r="N230" s="17"/>
      <c r="O230" s="17"/>
      <c r="P230" s="7"/>
      <c r="Q230" s="17"/>
      <c r="R230" s="7"/>
      <c r="S230" s="17"/>
      <c r="T230" s="17"/>
      <c r="U230" s="7"/>
    </row>
    <row r="231" spans="12:21" x14ac:dyDescent="0.3">
      <c r="L231" s="17"/>
      <c r="M231" s="17"/>
      <c r="N231" s="17"/>
      <c r="O231" s="17"/>
      <c r="P231" s="7"/>
      <c r="Q231" s="17"/>
      <c r="R231" s="7"/>
      <c r="S231" s="17"/>
      <c r="T231" s="17"/>
      <c r="U231" s="7"/>
    </row>
    <row r="232" spans="12:21" x14ac:dyDescent="0.3">
      <c r="L232" s="17"/>
      <c r="M232" s="17"/>
      <c r="N232" s="17"/>
      <c r="O232" s="17"/>
      <c r="P232" s="7"/>
      <c r="Q232" s="17"/>
      <c r="R232" s="7"/>
      <c r="S232" s="17"/>
      <c r="T232" s="17"/>
      <c r="U232" s="7"/>
    </row>
    <row r="233" spans="12:21" x14ac:dyDescent="0.3">
      <c r="L233" s="17"/>
      <c r="M233" s="17"/>
      <c r="N233" s="17"/>
      <c r="O233" s="17"/>
      <c r="P233" s="7"/>
      <c r="Q233" s="17"/>
      <c r="R233" s="7"/>
      <c r="S233" s="17"/>
      <c r="T233" s="17"/>
      <c r="U233" s="7"/>
    </row>
    <row r="234" spans="12:21" x14ac:dyDescent="0.3">
      <c r="L234" s="17"/>
      <c r="M234" s="17"/>
      <c r="N234" s="17"/>
      <c r="O234" s="17"/>
      <c r="P234" s="7"/>
      <c r="Q234" s="17"/>
      <c r="R234" s="7"/>
      <c r="S234" s="17"/>
      <c r="T234" s="17"/>
      <c r="U234" s="7"/>
    </row>
    <row r="235" spans="12:21" x14ac:dyDescent="0.3">
      <c r="L235" s="17"/>
      <c r="M235" s="17"/>
      <c r="N235" s="17"/>
      <c r="O235" s="17"/>
      <c r="P235" s="7"/>
      <c r="Q235" s="17"/>
      <c r="R235" s="7"/>
      <c r="S235" s="17"/>
      <c r="T235" s="17"/>
      <c r="U235" s="7"/>
    </row>
    <row r="236" spans="12:21" x14ac:dyDescent="0.3">
      <c r="L236" s="17"/>
      <c r="M236" s="17"/>
      <c r="N236" s="17"/>
      <c r="O236" s="17"/>
      <c r="P236" s="7"/>
      <c r="Q236" s="17"/>
      <c r="R236" s="7"/>
      <c r="S236" s="17"/>
      <c r="T236" s="17"/>
      <c r="U236" s="7"/>
    </row>
    <row r="237" spans="12:21" x14ac:dyDescent="0.3">
      <c r="L237" s="17"/>
      <c r="M237" s="17"/>
      <c r="N237" s="17"/>
      <c r="O237" s="17"/>
      <c r="P237" s="7"/>
      <c r="Q237" s="17"/>
      <c r="R237" s="7"/>
      <c r="S237" s="17"/>
      <c r="T237" s="17"/>
      <c r="U237" s="7"/>
    </row>
    <row r="238" spans="12:21" x14ac:dyDescent="0.3">
      <c r="L238" s="17"/>
      <c r="M238" s="17"/>
      <c r="N238" s="17"/>
      <c r="O238" s="17"/>
      <c r="P238" s="7"/>
      <c r="Q238" s="17"/>
      <c r="R238" s="7"/>
      <c r="S238" s="17"/>
      <c r="T238" s="17"/>
      <c r="U238" s="7"/>
    </row>
    <row r="239" spans="12:21" x14ac:dyDescent="0.3">
      <c r="L239" s="17"/>
      <c r="M239" s="17"/>
      <c r="N239" s="17"/>
      <c r="O239" s="17"/>
      <c r="P239" s="7"/>
      <c r="Q239" s="17"/>
      <c r="R239" s="7"/>
      <c r="S239" s="17"/>
      <c r="T239" s="17"/>
      <c r="U239" s="7"/>
    </row>
    <row r="240" spans="12:21" x14ac:dyDescent="0.3">
      <c r="L240" s="17"/>
      <c r="M240" s="17"/>
      <c r="N240" s="17"/>
      <c r="O240" s="17"/>
      <c r="P240" s="7"/>
      <c r="Q240" s="17"/>
      <c r="R240" s="7"/>
      <c r="S240" s="17"/>
      <c r="T240" s="17"/>
      <c r="U240" s="7"/>
    </row>
    <row r="241" spans="12:21" x14ac:dyDescent="0.3">
      <c r="L241" s="17"/>
      <c r="M241" s="17"/>
      <c r="N241" s="17"/>
      <c r="O241" s="17"/>
      <c r="P241" s="7"/>
      <c r="Q241" s="17"/>
      <c r="R241" s="7"/>
      <c r="S241" s="17"/>
      <c r="T241" s="17"/>
      <c r="U241" s="7"/>
    </row>
    <row r="242" spans="12:21" x14ac:dyDescent="0.3">
      <c r="L242" s="17"/>
      <c r="M242" s="17"/>
      <c r="N242" s="17"/>
      <c r="O242" s="17"/>
      <c r="P242" s="7"/>
      <c r="Q242" s="17"/>
      <c r="R242" s="7"/>
      <c r="S242" s="17"/>
      <c r="T242" s="17"/>
      <c r="U242" s="7"/>
    </row>
    <row r="243" spans="12:21" x14ac:dyDescent="0.3">
      <c r="L243" s="17"/>
      <c r="M243" s="17"/>
      <c r="N243" s="17"/>
      <c r="O243" s="17"/>
      <c r="P243" s="7"/>
      <c r="Q243" s="17"/>
      <c r="R243" s="7"/>
      <c r="S243" s="17"/>
      <c r="T243" s="17"/>
      <c r="U243" s="7"/>
    </row>
    <row r="244" spans="12:21" x14ac:dyDescent="0.3">
      <c r="L244" s="17"/>
      <c r="M244" s="17"/>
      <c r="N244" s="17"/>
      <c r="O244" s="17"/>
      <c r="P244" s="7"/>
      <c r="Q244" s="17"/>
      <c r="R244" s="7"/>
      <c r="S244" s="17"/>
      <c r="T244" s="17"/>
      <c r="U244" s="7"/>
    </row>
    <row r="245" spans="12:21" x14ac:dyDescent="0.3">
      <c r="L245" s="17"/>
      <c r="M245" s="17"/>
      <c r="N245" s="17"/>
      <c r="O245" s="17"/>
      <c r="P245" s="7"/>
      <c r="Q245" s="17"/>
      <c r="R245" s="7"/>
      <c r="S245" s="17"/>
      <c r="T245" s="17"/>
      <c r="U245" s="7"/>
    </row>
    <row r="246" spans="12:21" x14ac:dyDescent="0.3">
      <c r="L246" s="17"/>
      <c r="M246" s="17"/>
      <c r="N246" s="17"/>
      <c r="O246" s="17"/>
      <c r="P246" s="7"/>
      <c r="Q246" s="17"/>
      <c r="R246" s="7"/>
      <c r="S246" s="17"/>
      <c r="T246" s="17"/>
      <c r="U246" s="7"/>
    </row>
    <row r="247" spans="12:21" x14ac:dyDescent="0.3">
      <c r="L247" s="17"/>
      <c r="M247" s="17"/>
      <c r="N247" s="17"/>
      <c r="O247" s="17"/>
      <c r="P247" s="7"/>
      <c r="Q247" s="17"/>
      <c r="R247" s="7"/>
      <c r="S247" s="17"/>
      <c r="T247" s="17"/>
      <c r="U247" s="7"/>
    </row>
    <row r="248" spans="12:21" x14ac:dyDescent="0.3">
      <c r="L248" s="17"/>
      <c r="M248" s="17"/>
      <c r="N248" s="17"/>
      <c r="O248" s="17"/>
      <c r="P248" s="7"/>
      <c r="Q248" s="17"/>
      <c r="R248" s="7"/>
      <c r="S248" s="17"/>
      <c r="T248" s="17"/>
      <c r="U248" s="7"/>
    </row>
    <row r="249" spans="12:21" x14ac:dyDescent="0.3">
      <c r="L249" s="17"/>
      <c r="M249" s="17"/>
      <c r="N249" s="17"/>
      <c r="O249" s="17"/>
      <c r="P249" s="7"/>
      <c r="Q249" s="17"/>
      <c r="R249" s="7"/>
      <c r="S249" s="17"/>
      <c r="T249" s="17"/>
      <c r="U249" s="7"/>
    </row>
    <row r="250" spans="12:21" x14ac:dyDescent="0.3">
      <c r="L250" s="17"/>
      <c r="M250" s="17"/>
      <c r="N250" s="17"/>
      <c r="O250" s="17"/>
      <c r="P250" s="7"/>
      <c r="Q250" s="17"/>
      <c r="R250" s="7"/>
      <c r="S250" s="17"/>
      <c r="T250" s="17"/>
      <c r="U250" s="7"/>
    </row>
    <row r="251" spans="12:21" x14ac:dyDescent="0.3">
      <c r="L251" s="17"/>
      <c r="M251" s="17"/>
      <c r="N251" s="17"/>
      <c r="O251" s="17"/>
      <c r="P251" s="7"/>
      <c r="Q251" s="17"/>
      <c r="R251" s="7"/>
      <c r="S251" s="17"/>
      <c r="T251" s="17"/>
      <c r="U251" s="7"/>
    </row>
    <row r="252" spans="12:21" x14ac:dyDescent="0.3">
      <c r="L252" s="17"/>
      <c r="M252" s="17"/>
      <c r="N252" s="17"/>
      <c r="O252" s="17"/>
      <c r="P252" s="7"/>
      <c r="Q252" s="17"/>
      <c r="R252" s="7"/>
      <c r="S252" s="17"/>
      <c r="T252" s="17"/>
      <c r="U252" s="7"/>
    </row>
    <row r="253" spans="12:21" x14ac:dyDescent="0.3">
      <c r="L253" s="17"/>
      <c r="M253" s="17"/>
      <c r="N253" s="17"/>
      <c r="O253" s="17"/>
      <c r="P253" s="7"/>
      <c r="Q253" s="17"/>
      <c r="R253" s="7"/>
      <c r="S253" s="17"/>
      <c r="T253" s="17"/>
      <c r="U253" s="7"/>
    </row>
    <row r="254" spans="12:21" x14ac:dyDescent="0.3">
      <c r="L254" s="17"/>
      <c r="M254" s="17"/>
      <c r="N254" s="17"/>
      <c r="O254" s="17"/>
      <c r="P254" s="7"/>
      <c r="Q254" s="17"/>
      <c r="R254" s="7"/>
      <c r="S254" s="17"/>
      <c r="T254" s="17"/>
      <c r="U254" s="7"/>
    </row>
    <row r="255" spans="12:21" x14ac:dyDescent="0.3">
      <c r="L255" s="17"/>
      <c r="M255" s="17"/>
      <c r="N255" s="17"/>
      <c r="O255" s="17"/>
      <c r="P255" s="7"/>
      <c r="Q255" s="17"/>
      <c r="R255" s="7"/>
      <c r="S255" s="17"/>
      <c r="T255" s="17"/>
      <c r="U255" s="7"/>
    </row>
    <row r="256" spans="12:21" x14ac:dyDescent="0.3">
      <c r="L256" s="17"/>
      <c r="M256" s="17"/>
      <c r="N256" s="17"/>
      <c r="O256" s="17"/>
      <c r="P256" s="7"/>
      <c r="Q256" s="17"/>
      <c r="R256" s="7"/>
      <c r="S256" s="17"/>
      <c r="T256" s="17"/>
      <c r="U256" s="7"/>
    </row>
    <row r="257" spans="12:21" x14ac:dyDescent="0.3">
      <c r="L257" s="17"/>
      <c r="M257" s="17"/>
      <c r="N257" s="17"/>
      <c r="O257" s="17"/>
      <c r="P257" s="7"/>
      <c r="Q257" s="17"/>
      <c r="R257" s="7"/>
      <c r="S257" s="17"/>
      <c r="T257" s="17"/>
      <c r="U257" s="7"/>
    </row>
    <row r="258" spans="12:21" x14ac:dyDescent="0.3">
      <c r="L258" s="17"/>
      <c r="M258" s="17"/>
      <c r="N258" s="17"/>
      <c r="O258" s="17"/>
      <c r="P258" s="7"/>
      <c r="Q258" s="17"/>
      <c r="R258" s="7"/>
      <c r="S258" s="17"/>
      <c r="T258" s="17"/>
      <c r="U258" s="7"/>
    </row>
    <row r="259" spans="12:21" x14ac:dyDescent="0.3">
      <c r="L259" s="17"/>
      <c r="M259" s="17"/>
      <c r="N259" s="17"/>
      <c r="O259" s="17"/>
      <c r="P259" s="7"/>
      <c r="Q259" s="17"/>
      <c r="R259" s="7"/>
      <c r="S259" s="17"/>
      <c r="T259" s="17"/>
      <c r="U259" s="7"/>
    </row>
    <row r="260" spans="12:21" x14ac:dyDescent="0.3">
      <c r="L260" s="17"/>
      <c r="M260" s="17"/>
      <c r="N260" s="17"/>
      <c r="O260" s="17"/>
      <c r="P260" s="7"/>
      <c r="Q260" s="17"/>
      <c r="R260" s="7"/>
      <c r="S260" s="17"/>
      <c r="T260" s="17"/>
      <c r="U260" s="7"/>
    </row>
    <row r="261" spans="12:21" x14ac:dyDescent="0.3">
      <c r="L261" s="17"/>
      <c r="M261" s="17"/>
      <c r="N261" s="17"/>
      <c r="O261" s="17"/>
      <c r="P261" s="7"/>
      <c r="Q261" s="17"/>
      <c r="R261" s="7"/>
      <c r="S261" s="17"/>
      <c r="T261" s="17"/>
      <c r="U261" s="7"/>
    </row>
    <row r="262" spans="12:21" x14ac:dyDescent="0.3">
      <c r="L262" s="17"/>
      <c r="M262" s="17"/>
      <c r="N262" s="17"/>
      <c r="O262" s="17"/>
      <c r="P262" s="7"/>
      <c r="Q262" s="17"/>
      <c r="R262" s="7"/>
      <c r="S262" s="17"/>
      <c r="T262" s="17"/>
      <c r="U262" s="7"/>
    </row>
    <row r="263" spans="12:21" x14ac:dyDescent="0.3">
      <c r="L263" s="17"/>
      <c r="M263" s="17"/>
      <c r="N263" s="17"/>
      <c r="O263" s="17"/>
      <c r="P263" s="7"/>
      <c r="Q263" s="17"/>
      <c r="R263" s="7"/>
      <c r="S263" s="17"/>
      <c r="T263" s="17"/>
      <c r="U263" s="7"/>
    </row>
    <row r="264" spans="12:21" x14ac:dyDescent="0.3">
      <c r="L264" s="17"/>
      <c r="M264" s="17"/>
      <c r="N264" s="17"/>
      <c r="O264" s="17"/>
      <c r="P264" s="7"/>
      <c r="Q264" s="17"/>
      <c r="R264" s="7"/>
      <c r="S264" s="17"/>
      <c r="T264" s="17"/>
      <c r="U264" s="7"/>
    </row>
    <row r="265" spans="12:21" x14ac:dyDescent="0.3">
      <c r="L265" s="17"/>
      <c r="M265" s="17"/>
      <c r="N265" s="17"/>
      <c r="O265" s="17"/>
      <c r="P265" s="7"/>
      <c r="Q265" s="17"/>
      <c r="R265" s="7"/>
      <c r="S265" s="17"/>
      <c r="T265" s="17"/>
      <c r="U265" s="7"/>
    </row>
    <row r="266" spans="12:21" x14ac:dyDescent="0.3">
      <c r="L266" s="17"/>
      <c r="M266" s="17"/>
      <c r="N266" s="17"/>
      <c r="O266" s="17"/>
      <c r="P266" s="7"/>
      <c r="Q266" s="17"/>
      <c r="R266" s="7"/>
      <c r="S266" s="17"/>
      <c r="T266" s="17"/>
      <c r="U266" s="7"/>
    </row>
    <row r="267" spans="12:21" x14ac:dyDescent="0.3">
      <c r="L267" s="17"/>
      <c r="M267" s="17"/>
      <c r="N267" s="17"/>
      <c r="O267" s="17"/>
      <c r="P267" s="7"/>
      <c r="Q267" s="17"/>
      <c r="R267" s="7"/>
      <c r="S267" s="17"/>
      <c r="T267" s="17"/>
      <c r="U267" s="7"/>
    </row>
    <row r="268" spans="12:21" x14ac:dyDescent="0.3">
      <c r="L268" s="17"/>
      <c r="M268" s="17"/>
      <c r="N268" s="17"/>
      <c r="O268" s="17"/>
      <c r="P268" s="7"/>
      <c r="Q268" s="17"/>
      <c r="R268" s="7"/>
      <c r="S268" s="17"/>
      <c r="T268" s="17"/>
      <c r="U268" s="7"/>
    </row>
    <row r="269" spans="12:21" x14ac:dyDescent="0.3">
      <c r="L269" s="17"/>
      <c r="M269" s="17"/>
      <c r="N269" s="17"/>
      <c r="O269" s="17"/>
      <c r="P269" s="7"/>
      <c r="Q269" s="17"/>
      <c r="R269" s="7"/>
      <c r="S269" s="17"/>
      <c r="T269" s="17"/>
      <c r="U269" s="7"/>
    </row>
    <row r="270" spans="12:21" x14ac:dyDescent="0.3">
      <c r="L270" s="17"/>
      <c r="M270" s="17"/>
      <c r="N270" s="17"/>
      <c r="O270" s="17"/>
      <c r="P270" s="7"/>
      <c r="Q270" s="17"/>
      <c r="R270" s="7"/>
      <c r="S270" s="17"/>
      <c r="T270" s="17"/>
      <c r="U270" s="7"/>
    </row>
    <row r="271" spans="12:21" x14ac:dyDescent="0.3">
      <c r="L271" s="17"/>
      <c r="M271" s="17"/>
      <c r="N271" s="17"/>
      <c r="O271" s="17"/>
      <c r="P271" s="7"/>
      <c r="Q271" s="17"/>
      <c r="R271" s="7"/>
      <c r="S271" s="17"/>
      <c r="T271" s="17"/>
      <c r="U271" s="7"/>
    </row>
    <row r="272" spans="12:21" x14ac:dyDescent="0.3">
      <c r="L272" s="17"/>
      <c r="M272" s="17"/>
      <c r="N272" s="17"/>
      <c r="O272" s="17"/>
      <c r="P272" s="7"/>
      <c r="Q272" s="17"/>
      <c r="R272" s="7"/>
      <c r="S272" s="17"/>
      <c r="T272" s="17"/>
      <c r="U272" s="7"/>
    </row>
    <row r="273" spans="12:21" x14ac:dyDescent="0.3">
      <c r="L273" s="17"/>
      <c r="M273" s="17"/>
      <c r="N273" s="17"/>
      <c r="O273" s="17"/>
      <c r="P273" s="7"/>
      <c r="Q273" s="17"/>
      <c r="R273" s="7"/>
      <c r="S273" s="17"/>
      <c r="T273" s="17"/>
      <c r="U273" s="7"/>
    </row>
    <row r="274" spans="12:21" x14ac:dyDescent="0.3">
      <c r="L274" s="17"/>
      <c r="M274" s="17"/>
      <c r="N274" s="17"/>
      <c r="O274" s="17"/>
      <c r="P274" s="7"/>
      <c r="Q274" s="17"/>
      <c r="R274" s="7"/>
      <c r="S274" s="17"/>
      <c r="T274" s="17"/>
      <c r="U274" s="7"/>
    </row>
    <row r="275" spans="12:21" x14ac:dyDescent="0.3">
      <c r="L275" s="17"/>
      <c r="M275" s="17"/>
      <c r="N275" s="17"/>
      <c r="O275" s="17"/>
      <c r="P275" s="7"/>
      <c r="Q275" s="17"/>
      <c r="R275" s="7"/>
      <c r="S275" s="17"/>
      <c r="T275" s="17"/>
      <c r="U275" s="7"/>
    </row>
    <row r="276" spans="12:21" x14ac:dyDescent="0.3">
      <c r="L276" s="17"/>
      <c r="M276" s="17"/>
      <c r="N276" s="17"/>
      <c r="O276" s="17"/>
      <c r="P276" s="7"/>
      <c r="Q276" s="17"/>
      <c r="R276" s="7"/>
      <c r="S276" s="17"/>
      <c r="T276" s="17"/>
      <c r="U276" s="7"/>
    </row>
    <row r="277" spans="12:21" x14ac:dyDescent="0.3">
      <c r="L277" s="17"/>
      <c r="M277" s="17"/>
      <c r="N277" s="17"/>
      <c r="O277" s="17"/>
      <c r="P277" s="7"/>
      <c r="Q277" s="17"/>
      <c r="R277" s="7"/>
      <c r="S277" s="17"/>
      <c r="T277" s="17"/>
      <c r="U277" s="7"/>
    </row>
    <row r="278" spans="12:21" x14ac:dyDescent="0.3">
      <c r="L278" s="17"/>
      <c r="M278" s="17"/>
      <c r="N278" s="17"/>
      <c r="O278" s="17"/>
      <c r="P278" s="7"/>
      <c r="Q278" s="17"/>
      <c r="R278" s="7"/>
      <c r="S278" s="17"/>
      <c r="T278" s="17"/>
      <c r="U278" s="7"/>
    </row>
    <row r="279" spans="12:21" x14ac:dyDescent="0.3">
      <c r="L279" s="17"/>
      <c r="M279" s="17"/>
      <c r="N279" s="17"/>
      <c r="O279" s="17"/>
      <c r="P279" s="7"/>
      <c r="Q279" s="17"/>
      <c r="R279" s="7"/>
      <c r="S279" s="17"/>
      <c r="T279" s="17"/>
      <c r="U279" s="7"/>
    </row>
    <row r="280" spans="12:21" x14ac:dyDescent="0.3">
      <c r="L280" s="17"/>
      <c r="M280" s="17"/>
      <c r="N280" s="17"/>
      <c r="O280" s="17"/>
      <c r="P280" s="7"/>
      <c r="Q280" s="17"/>
      <c r="R280" s="7"/>
      <c r="S280" s="17"/>
      <c r="T280" s="17"/>
      <c r="U280" s="7"/>
    </row>
    <row r="281" spans="12:21" x14ac:dyDescent="0.3">
      <c r="L281" s="17"/>
      <c r="M281" s="17"/>
      <c r="N281" s="17"/>
      <c r="O281" s="17"/>
      <c r="P281" s="7"/>
      <c r="Q281" s="17"/>
      <c r="R281" s="7"/>
      <c r="S281" s="17"/>
      <c r="T281" s="17"/>
      <c r="U281" s="7"/>
    </row>
    <row r="282" spans="12:21" x14ac:dyDescent="0.3">
      <c r="L282" s="17"/>
      <c r="M282" s="17"/>
      <c r="N282" s="17"/>
      <c r="O282" s="17"/>
      <c r="P282" s="7"/>
      <c r="Q282" s="17"/>
      <c r="R282" s="7"/>
      <c r="S282" s="17"/>
      <c r="T282" s="17"/>
      <c r="U282" s="7"/>
    </row>
    <row r="283" spans="12:21" x14ac:dyDescent="0.3">
      <c r="L283" s="17"/>
      <c r="M283" s="17"/>
      <c r="N283" s="17"/>
      <c r="O283" s="17"/>
      <c r="P283" s="7"/>
      <c r="Q283" s="17"/>
      <c r="R283" s="7"/>
      <c r="S283" s="17"/>
      <c r="T283" s="17"/>
      <c r="U283" s="7"/>
    </row>
    <row r="284" spans="12:21" x14ac:dyDescent="0.3">
      <c r="L284" s="17"/>
      <c r="M284" s="17"/>
      <c r="N284" s="17"/>
      <c r="O284" s="17"/>
      <c r="P284" s="7"/>
      <c r="Q284" s="17"/>
      <c r="R284" s="7"/>
      <c r="S284" s="17"/>
      <c r="T284" s="17"/>
      <c r="U284" s="7"/>
    </row>
    <row r="285" spans="12:21" x14ac:dyDescent="0.3">
      <c r="L285" s="17"/>
      <c r="M285" s="17"/>
      <c r="N285" s="17"/>
      <c r="O285" s="17"/>
      <c r="P285" s="7"/>
      <c r="Q285" s="17"/>
      <c r="R285" s="7"/>
      <c r="S285" s="17"/>
      <c r="T285" s="17"/>
      <c r="U285" s="7"/>
    </row>
    <row r="286" spans="12:21" x14ac:dyDescent="0.3">
      <c r="L286" s="17"/>
      <c r="M286" s="17"/>
      <c r="N286" s="17"/>
      <c r="O286" s="17"/>
      <c r="P286" s="7"/>
      <c r="Q286" s="17"/>
      <c r="R286" s="7"/>
      <c r="S286" s="17"/>
      <c r="T286" s="17"/>
      <c r="U286" s="7"/>
    </row>
    <row r="287" spans="12:21" x14ac:dyDescent="0.3">
      <c r="L287" s="17"/>
      <c r="M287" s="17"/>
      <c r="N287" s="17"/>
      <c r="O287" s="17"/>
      <c r="P287" s="7"/>
      <c r="Q287" s="17"/>
      <c r="R287" s="7"/>
      <c r="S287" s="17"/>
      <c r="T287" s="17"/>
      <c r="U287" s="7"/>
    </row>
    <row r="288" spans="12:21" x14ac:dyDescent="0.3">
      <c r="L288" s="17"/>
      <c r="M288" s="17"/>
      <c r="N288" s="17"/>
      <c r="O288" s="17"/>
      <c r="P288" s="7"/>
      <c r="Q288" s="17"/>
      <c r="R288" s="7"/>
      <c r="S288" s="17"/>
      <c r="T288" s="17"/>
      <c r="U288" s="7"/>
    </row>
    <row r="289" spans="12:21" x14ac:dyDescent="0.3">
      <c r="L289" s="17"/>
      <c r="M289" s="17"/>
      <c r="N289" s="17"/>
      <c r="O289" s="17"/>
      <c r="P289" s="7"/>
      <c r="Q289" s="17"/>
      <c r="R289" s="7"/>
      <c r="S289" s="17"/>
      <c r="T289" s="17"/>
      <c r="U289" s="7"/>
    </row>
    <row r="290" spans="12:21" x14ac:dyDescent="0.3">
      <c r="L290" s="17"/>
      <c r="M290" s="17"/>
      <c r="N290" s="17"/>
      <c r="O290" s="17"/>
      <c r="P290" s="7"/>
      <c r="Q290" s="17"/>
      <c r="R290" s="7"/>
      <c r="S290" s="17"/>
      <c r="T290" s="17"/>
      <c r="U290" s="7"/>
    </row>
    <row r="291" spans="12:21" x14ac:dyDescent="0.3">
      <c r="L291" s="17"/>
      <c r="M291" s="17"/>
      <c r="N291" s="17"/>
      <c r="O291" s="17"/>
      <c r="P291" s="7"/>
      <c r="Q291" s="17"/>
      <c r="R291" s="7"/>
      <c r="S291" s="17"/>
      <c r="T291" s="17"/>
      <c r="U291" s="7"/>
    </row>
    <row r="292" spans="12:21" x14ac:dyDescent="0.3">
      <c r="L292" s="17"/>
      <c r="M292" s="17"/>
      <c r="N292" s="17"/>
      <c r="O292" s="17"/>
      <c r="P292" s="7"/>
      <c r="Q292" s="17"/>
      <c r="R292" s="7"/>
      <c r="S292" s="17"/>
      <c r="T292" s="17"/>
      <c r="U292" s="7"/>
    </row>
    <row r="293" spans="12:21" x14ac:dyDescent="0.3">
      <c r="L293" s="17"/>
      <c r="M293" s="17"/>
      <c r="N293" s="17"/>
      <c r="O293" s="17"/>
      <c r="P293" s="7"/>
      <c r="Q293" s="17"/>
      <c r="R293" s="7"/>
      <c r="S293" s="17"/>
      <c r="T293" s="17"/>
      <c r="U293" s="7"/>
    </row>
    <row r="294" spans="12:21" x14ac:dyDescent="0.3">
      <c r="L294" s="17"/>
      <c r="M294" s="17"/>
      <c r="N294" s="17"/>
      <c r="O294" s="17"/>
      <c r="P294" s="7"/>
      <c r="Q294" s="17"/>
      <c r="R294" s="7"/>
      <c r="S294" s="17"/>
      <c r="T294" s="17"/>
      <c r="U294" s="7"/>
    </row>
    <row r="295" spans="12:21" x14ac:dyDescent="0.3">
      <c r="L295" s="17"/>
      <c r="M295" s="17"/>
      <c r="N295" s="17"/>
      <c r="O295" s="17"/>
      <c r="P295" s="7"/>
      <c r="Q295" s="17"/>
      <c r="R295" s="7"/>
      <c r="S295" s="17"/>
      <c r="T295" s="17"/>
      <c r="U295" s="7"/>
    </row>
    <row r="296" spans="12:21" x14ac:dyDescent="0.3">
      <c r="L296" s="17"/>
      <c r="M296" s="17"/>
      <c r="N296" s="17"/>
      <c r="O296" s="17"/>
      <c r="P296" s="7"/>
      <c r="Q296" s="17"/>
      <c r="R296" s="7"/>
      <c r="S296" s="17"/>
      <c r="T296" s="17"/>
      <c r="U296" s="7"/>
    </row>
    <row r="297" spans="12:21" x14ac:dyDescent="0.3">
      <c r="L297" s="17"/>
      <c r="M297" s="17"/>
      <c r="N297" s="17"/>
      <c r="O297" s="17"/>
      <c r="P297" s="7"/>
      <c r="Q297" s="17"/>
      <c r="R297" s="7"/>
      <c r="S297" s="17"/>
      <c r="T297" s="17"/>
      <c r="U297" s="7"/>
    </row>
    <row r="298" spans="12:21" x14ac:dyDescent="0.3">
      <c r="L298" s="17"/>
      <c r="M298" s="17"/>
      <c r="N298" s="17"/>
      <c r="O298" s="17"/>
      <c r="P298" s="7"/>
      <c r="Q298" s="17"/>
      <c r="R298" s="7"/>
      <c r="S298" s="17"/>
      <c r="T298" s="17"/>
      <c r="U298" s="7"/>
    </row>
    <row r="299" spans="12:21" x14ac:dyDescent="0.3">
      <c r="L299" s="17"/>
      <c r="M299" s="17"/>
      <c r="N299" s="17"/>
      <c r="O299" s="17"/>
      <c r="P299" s="7"/>
      <c r="Q299" s="17"/>
      <c r="R299" s="7"/>
      <c r="S299" s="17"/>
      <c r="T299" s="17"/>
      <c r="U299" s="7"/>
    </row>
    <row r="300" spans="12:21" x14ac:dyDescent="0.3">
      <c r="L300" s="17"/>
      <c r="M300" s="17"/>
      <c r="N300" s="17"/>
      <c r="O300" s="17"/>
      <c r="P300" s="7"/>
      <c r="Q300" s="17"/>
      <c r="R300" s="7"/>
      <c r="S300" s="17"/>
      <c r="T300" s="17"/>
      <c r="U300" s="7"/>
    </row>
    <row r="301" spans="12:21" x14ac:dyDescent="0.3">
      <c r="L301" s="17"/>
      <c r="M301" s="17"/>
      <c r="N301" s="17"/>
      <c r="O301" s="17"/>
      <c r="P301" s="7"/>
      <c r="Q301" s="17"/>
      <c r="R301" s="7"/>
      <c r="S301" s="17"/>
      <c r="T301" s="17"/>
      <c r="U301" s="7"/>
    </row>
    <row r="302" spans="12:21" x14ac:dyDescent="0.3">
      <c r="L302" s="17"/>
      <c r="M302" s="17"/>
      <c r="N302" s="17"/>
      <c r="O302" s="17"/>
      <c r="P302" s="7"/>
      <c r="Q302" s="17"/>
      <c r="R302" s="7"/>
      <c r="S302" s="17"/>
      <c r="T302" s="17"/>
      <c r="U302" s="7"/>
    </row>
    <row r="303" spans="12:21" x14ac:dyDescent="0.3">
      <c r="L303" s="17"/>
      <c r="M303" s="17"/>
      <c r="N303" s="17"/>
      <c r="O303" s="17"/>
      <c r="P303" s="7"/>
      <c r="Q303" s="17"/>
      <c r="R303" s="7"/>
      <c r="S303" s="17"/>
      <c r="T303" s="17"/>
      <c r="U303" s="7"/>
    </row>
    <row r="304" spans="12:21" x14ac:dyDescent="0.3">
      <c r="L304" s="17"/>
      <c r="M304" s="17"/>
      <c r="N304" s="17"/>
      <c r="O304" s="17"/>
      <c r="P304" s="7"/>
      <c r="Q304" s="17"/>
      <c r="R304" s="7"/>
      <c r="S304" s="17"/>
      <c r="T304" s="17"/>
      <c r="U304" s="7"/>
    </row>
    <row r="305" spans="12:21" x14ac:dyDescent="0.3">
      <c r="L305" s="17"/>
      <c r="M305" s="17"/>
      <c r="N305" s="17"/>
      <c r="O305" s="17"/>
      <c r="P305" s="7"/>
      <c r="Q305" s="17"/>
      <c r="R305" s="7"/>
      <c r="S305" s="17"/>
      <c r="T305" s="17"/>
      <c r="U305" s="7"/>
    </row>
    <row r="306" spans="12:21" x14ac:dyDescent="0.3">
      <c r="L306" s="17"/>
      <c r="M306" s="17"/>
      <c r="N306" s="17"/>
      <c r="O306" s="17"/>
      <c r="P306" s="7"/>
      <c r="Q306" s="17"/>
      <c r="R306" s="7"/>
      <c r="S306" s="17"/>
      <c r="T306" s="17"/>
      <c r="U306" s="7"/>
    </row>
    <row r="307" spans="12:21" x14ac:dyDescent="0.3">
      <c r="L307" s="17"/>
      <c r="M307" s="17"/>
      <c r="N307" s="17"/>
      <c r="O307" s="17"/>
      <c r="P307" s="7"/>
      <c r="Q307" s="17"/>
      <c r="R307" s="7"/>
      <c r="S307" s="17"/>
      <c r="T307" s="17"/>
      <c r="U307" s="7"/>
    </row>
    <row r="308" spans="12:21" x14ac:dyDescent="0.3">
      <c r="L308" s="17"/>
      <c r="M308" s="17"/>
      <c r="N308" s="17"/>
      <c r="O308" s="17"/>
      <c r="P308" s="7"/>
      <c r="Q308" s="17"/>
      <c r="R308" s="7"/>
      <c r="S308" s="17"/>
      <c r="T308" s="17"/>
      <c r="U308" s="7"/>
    </row>
    <row r="309" spans="12:21" x14ac:dyDescent="0.3">
      <c r="L309" s="17"/>
      <c r="M309" s="17"/>
      <c r="N309" s="17"/>
      <c r="O309" s="17"/>
      <c r="P309" s="7"/>
      <c r="Q309" s="17"/>
      <c r="R309" s="7"/>
      <c r="S309" s="17"/>
      <c r="T309" s="17"/>
      <c r="U309" s="7"/>
    </row>
    <row r="310" spans="12:21" x14ac:dyDescent="0.3">
      <c r="L310" s="17"/>
      <c r="M310" s="17"/>
      <c r="N310" s="17"/>
      <c r="O310" s="17"/>
      <c r="P310" s="7"/>
      <c r="Q310" s="17"/>
      <c r="R310" s="7"/>
      <c r="S310" s="17"/>
      <c r="T310" s="17"/>
      <c r="U310" s="7"/>
    </row>
    <row r="311" spans="12:21" x14ac:dyDescent="0.3">
      <c r="L311" s="17"/>
      <c r="M311" s="17"/>
      <c r="N311" s="17"/>
      <c r="O311" s="17"/>
      <c r="P311" s="7"/>
      <c r="Q311" s="17"/>
      <c r="R311" s="7"/>
      <c r="S311" s="17"/>
      <c r="T311" s="17"/>
      <c r="U311" s="7"/>
    </row>
    <row r="312" spans="12:21" x14ac:dyDescent="0.3">
      <c r="L312" s="17"/>
      <c r="M312" s="17"/>
      <c r="N312" s="17"/>
      <c r="O312" s="17"/>
      <c r="P312" s="7"/>
      <c r="Q312" s="17"/>
      <c r="R312" s="7"/>
      <c r="S312" s="17"/>
      <c r="T312" s="17"/>
      <c r="U312" s="7"/>
    </row>
    <row r="313" spans="12:21" x14ac:dyDescent="0.3">
      <c r="L313" s="17"/>
      <c r="M313" s="17"/>
      <c r="N313" s="17"/>
      <c r="O313" s="17"/>
      <c r="P313" s="7"/>
      <c r="Q313" s="17"/>
      <c r="R313" s="7"/>
      <c r="S313" s="17"/>
      <c r="T313" s="17"/>
      <c r="U313" s="7"/>
    </row>
    <row r="314" spans="12:21" x14ac:dyDescent="0.3">
      <c r="L314" s="17"/>
      <c r="M314" s="17"/>
      <c r="N314" s="17"/>
      <c r="O314" s="17"/>
      <c r="P314" s="7"/>
      <c r="Q314" s="17"/>
      <c r="R314" s="7"/>
      <c r="S314" s="17"/>
      <c r="T314" s="17"/>
      <c r="U314" s="7"/>
    </row>
    <row r="315" spans="12:21" x14ac:dyDescent="0.3">
      <c r="L315" s="17"/>
      <c r="M315" s="17"/>
      <c r="N315" s="17"/>
      <c r="O315" s="17"/>
      <c r="P315" s="7"/>
      <c r="Q315" s="17"/>
      <c r="R315" s="7"/>
      <c r="S315" s="17"/>
      <c r="T315" s="17"/>
      <c r="U315" s="7"/>
    </row>
    <row r="316" spans="12:21" x14ac:dyDescent="0.3">
      <c r="L316" s="17"/>
      <c r="M316" s="17"/>
      <c r="N316" s="17"/>
      <c r="O316" s="17"/>
      <c r="P316" s="7"/>
      <c r="Q316" s="17"/>
      <c r="R316" s="7"/>
      <c r="S316" s="17"/>
      <c r="T316" s="17"/>
      <c r="U316" s="7"/>
    </row>
    <row r="317" spans="12:21" x14ac:dyDescent="0.3">
      <c r="L317" s="17"/>
      <c r="M317" s="17"/>
      <c r="N317" s="17"/>
      <c r="O317" s="17"/>
      <c r="P317" s="7"/>
      <c r="Q317" s="17"/>
      <c r="R317" s="7"/>
      <c r="S317" s="17"/>
      <c r="T317" s="17"/>
      <c r="U317" s="7"/>
    </row>
    <row r="318" spans="12:21" x14ac:dyDescent="0.3">
      <c r="L318" s="17"/>
      <c r="M318" s="17"/>
      <c r="N318" s="17"/>
      <c r="O318" s="17"/>
      <c r="P318" s="7"/>
      <c r="Q318" s="17"/>
      <c r="R318" s="7"/>
      <c r="S318" s="17"/>
      <c r="T318" s="17"/>
      <c r="U318" s="7"/>
    </row>
    <row r="319" spans="12:21" x14ac:dyDescent="0.3">
      <c r="L319" s="17"/>
      <c r="M319" s="17"/>
      <c r="N319" s="17"/>
      <c r="O319" s="17"/>
      <c r="P319" s="7"/>
      <c r="Q319" s="17"/>
      <c r="R319" s="7"/>
      <c r="S319" s="17"/>
      <c r="T319" s="17"/>
      <c r="U319" s="7"/>
    </row>
    <row r="320" spans="12:21" x14ac:dyDescent="0.3">
      <c r="L320" s="17"/>
      <c r="M320" s="17"/>
      <c r="N320" s="17"/>
      <c r="O320" s="17"/>
      <c r="P320" s="7"/>
      <c r="Q320" s="17"/>
      <c r="R320" s="7"/>
      <c r="S320" s="17"/>
      <c r="T320" s="17"/>
      <c r="U320" s="7"/>
    </row>
    <row r="321" spans="12:21" x14ac:dyDescent="0.3">
      <c r="L321" s="17"/>
      <c r="M321" s="17"/>
      <c r="N321" s="17"/>
      <c r="O321" s="17"/>
      <c r="P321" s="7"/>
      <c r="Q321" s="17"/>
      <c r="R321" s="7"/>
      <c r="S321" s="17"/>
      <c r="T321" s="17"/>
      <c r="U321" s="7"/>
    </row>
    <row r="322" spans="12:21" x14ac:dyDescent="0.3">
      <c r="L322" s="17"/>
      <c r="M322" s="17"/>
      <c r="N322" s="17"/>
      <c r="O322" s="17"/>
      <c r="P322" s="7"/>
      <c r="Q322" s="17"/>
      <c r="R322" s="7"/>
      <c r="S322" s="17"/>
      <c r="T322" s="17"/>
      <c r="U322" s="7"/>
    </row>
    <row r="323" spans="12:21" x14ac:dyDescent="0.3">
      <c r="L323" s="17"/>
      <c r="M323" s="17"/>
      <c r="N323" s="17"/>
      <c r="O323" s="17"/>
      <c r="P323" s="7"/>
      <c r="Q323" s="17"/>
      <c r="R323" s="7"/>
      <c r="S323" s="17"/>
      <c r="T323" s="17"/>
      <c r="U323" s="7"/>
    </row>
    <row r="324" spans="12:21" x14ac:dyDescent="0.3">
      <c r="L324" s="17"/>
      <c r="M324" s="17"/>
      <c r="N324" s="17"/>
      <c r="O324" s="17"/>
      <c r="P324" s="7"/>
      <c r="Q324" s="17"/>
      <c r="R324" s="7"/>
      <c r="S324" s="17"/>
      <c r="T324" s="17"/>
      <c r="U324" s="7"/>
    </row>
    <row r="325" spans="12:21" x14ac:dyDescent="0.3">
      <c r="L325" s="17"/>
      <c r="M325" s="17"/>
      <c r="N325" s="17"/>
      <c r="O325" s="17"/>
      <c r="P325" s="7"/>
      <c r="Q325" s="17"/>
      <c r="R325" s="7"/>
      <c r="S325" s="17"/>
      <c r="T325" s="17"/>
      <c r="U325" s="7"/>
    </row>
    <row r="326" spans="12:21" x14ac:dyDescent="0.3">
      <c r="L326" s="17"/>
      <c r="M326" s="17"/>
      <c r="N326" s="17"/>
      <c r="O326" s="17"/>
      <c r="P326" s="7"/>
      <c r="Q326" s="17"/>
      <c r="R326" s="7"/>
      <c r="S326" s="17"/>
      <c r="T326" s="17"/>
      <c r="U326" s="7"/>
    </row>
    <row r="327" spans="12:21" x14ac:dyDescent="0.3">
      <c r="L327" s="17"/>
      <c r="M327" s="17"/>
      <c r="N327" s="17"/>
      <c r="O327" s="17"/>
      <c r="P327" s="7"/>
      <c r="Q327" s="17"/>
      <c r="R327" s="7"/>
      <c r="S327" s="17"/>
      <c r="T327" s="17"/>
      <c r="U327" s="7"/>
    </row>
    <row r="328" spans="12:21" x14ac:dyDescent="0.3">
      <c r="L328" s="17"/>
      <c r="M328" s="17"/>
      <c r="N328" s="17"/>
      <c r="O328" s="17"/>
      <c r="P328" s="7"/>
      <c r="Q328" s="17"/>
      <c r="R328" s="7"/>
      <c r="S328" s="17"/>
      <c r="T328" s="17"/>
      <c r="U328" s="7"/>
    </row>
    <row r="329" spans="12:21" x14ac:dyDescent="0.3">
      <c r="L329" s="17"/>
      <c r="M329" s="17"/>
      <c r="N329" s="17"/>
      <c r="O329" s="17"/>
      <c r="P329" s="7"/>
      <c r="Q329" s="17"/>
      <c r="R329" s="7"/>
      <c r="S329" s="17"/>
      <c r="T329" s="17"/>
      <c r="U329" s="7"/>
    </row>
    <row r="330" spans="12:21" x14ac:dyDescent="0.3">
      <c r="L330" s="17"/>
      <c r="M330" s="17"/>
      <c r="N330" s="17"/>
      <c r="O330" s="17"/>
      <c r="P330" s="7"/>
      <c r="Q330" s="17"/>
      <c r="R330" s="7"/>
      <c r="S330" s="17"/>
      <c r="T330" s="17"/>
      <c r="U330" s="7"/>
    </row>
    <row r="331" spans="12:21" x14ac:dyDescent="0.3">
      <c r="L331" s="17"/>
      <c r="M331" s="17"/>
      <c r="N331" s="17"/>
      <c r="O331" s="17"/>
      <c r="P331" s="7"/>
      <c r="Q331" s="17"/>
      <c r="R331" s="7"/>
      <c r="S331" s="17"/>
      <c r="T331" s="17"/>
      <c r="U331" s="7"/>
    </row>
    <row r="332" spans="12:21" x14ac:dyDescent="0.3">
      <c r="L332" s="17"/>
      <c r="M332" s="17"/>
      <c r="N332" s="17"/>
      <c r="O332" s="17"/>
      <c r="P332" s="7"/>
      <c r="Q332" s="17"/>
      <c r="R332" s="7"/>
      <c r="S332" s="17"/>
      <c r="T332" s="17"/>
      <c r="U332" s="7"/>
    </row>
    <row r="333" spans="12:21" x14ac:dyDescent="0.3">
      <c r="L333" s="17"/>
      <c r="M333" s="17"/>
      <c r="N333" s="17"/>
      <c r="O333" s="17"/>
      <c r="P333" s="7"/>
      <c r="Q333" s="17"/>
      <c r="R333" s="7"/>
      <c r="S333" s="17"/>
      <c r="T333" s="17"/>
      <c r="U333" s="7"/>
    </row>
    <row r="334" spans="12:21" x14ac:dyDescent="0.3">
      <c r="L334" s="17"/>
      <c r="M334" s="17"/>
      <c r="N334" s="17"/>
      <c r="O334" s="17"/>
      <c r="P334" s="7"/>
      <c r="Q334" s="17"/>
      <c r="R334" s="7"/>
      <c r="S334" s="17"/>
      <c r="T334" s="17"/>
      <c r="U334" s="7"/>
    </row>
    <row r="335" spans="12:21" x14ac:dyDescent="0.3">
      <c r="L335" s="17"/>
      <c r="M335" s="17"/>
      <c r="N335" s="17"/>
      <c r="O335" s="17"/>
      <c r="P335" s="7"/>
      <c r="Q335" s="17"/>
      <c r="R335" s="7"/>
      <c r="S335" s="17"/>
      <c r="T335" s="17"/>
      <c r="U335" s="7"/>
    </row>
    <row r="336" spans="12:21" x14ac:dyDescent="0.3">
      <c r="L336" s="17"/>
      <c r="M336" s="17"/>
      <c r="N336" s="17"/>
      <c r="O336" s="17"/>
      <c r="P336" s="7"/>
      <c r="Q336" s="17"/>
      <c r="R336" s="7"/>
      <c r="S336" s="17"/>
      <c r="T336" s="17"/>
      <c r="U336" s="7"/>
    </row>
    <row r="337" spans="12:21" x14ac:dyDescent="0.3">
      <c r="L337" s="17"/>
      <c r="M337" s="17"/>
      <c r="N337" s="17"/>
      <c r="O337" s="17"/>
      <c r="P337" s="7"/>
      <c r="Q337" s="17"/>
      <c r="R337" s="7"/>
      <c r="S337" s="17"/>
      <c r="T337" s="17"/>
      <c r="U337" s="7"/>
    </row>
    <row r="338" spans="12:21" x14ac:dyDescent="0.3">
      <c r="L338" s="17"/>
      <c r="M338" s="17"/>
      <c r="N338" s="17"/>
      <c r="O338" s="17"/>
      <c r="P338" s="7"/>
      <c r="Q338" s="17"/>
      <c r="R338" s="7"/>
      <c r="S338" s="17"/>
      <c r="T338" s="17"/>
      <c r="U338" s="7"/>
    </row>
    <row r="339" spans="12:21" x14ac:dyDescent="0.3">
      <c r="L339" s="17"/>
      <c r="M339" s="17"/>
      <c r="N339" s="17"/>
      <c r="O339" s="17"/>
      <c r="P339" s="7"/>
      <c r="Q339" s="17"/>
      <c r="R339" s="7"/>
      <c r="S339" s="17"/>
      <c r="T339" s="17"/>
      <c r="U339" s="7"/>
    </row>
    <row r="340" spans="12:21" x14ac:dyDescent="0.3">
      <c r="L340" s="17"/>
      <c r="M340" s="17"/>
      <c r="N340" s="17"/>
      <c r="O340" s="17"/>
      <c r="P340" s="7"/>
      <c r="Q340" s="17"/>
      <c r="R340" s="7"/>
      <c r="S340" s="17"/>
      <c r="T340" s="17"/>
      <c r="U340" s="7"/>
    </row>
    <row r="341" spans="12:21" x14ac:dyDescent="0.3">
      <c r="L341" s="17"/>
      <c r="M341" s="17"/>
      <c r="N341" s="17"/>
      <c r="O341" s="17"/>
      <c r="P341" s="7"/>
      <c r="Q341" s="17"/>
      <c r="R341" s="7"/>
      <c r="S341" s="17"/>
      <c r="T341" s="17"/>
      <c r="U341" s="7"/>
    </row>
    <row r="342" spans="12:21" x14ac:dyDescent="0.3">
      <c r="L342" s="17"/>
      <c r="M342" s="17"/>
      <c r="N342" s="17"/>
      <c r="O342" s="17"/>
      <c r="P342" s="7"/>
      <c r="Q342" s="17"/>
      <c r="R342" s="7"/>
      <c r="S342" s="17"/>
      <c r="T342" s="17"/>
      <c r="U342" s="7"/>
    </row>
    <row r="343" spans="12:21" x14ac:dyDescent="0.3">
      <c r="L343" s="17"/>
      <c r="M343" s="17"/>
      <c r="N343" s="17"/>
      <c r="O343" s="17"/>
      <c r="P343" s="7"/>
      <c r="Q343" s="17"/>
      <c r="R343" s="7"/>
      <c r="S343" s="17"/>
      <c r="T343" s="17"/>
      <c r="U343" s="7"/>
    </row>
    <row r="344" spans="12:21" x14ac:dyDescent="0.3">
      <c r="L344" s="17"/>
      <c r="M344" s="17"/>
      <c r="N344" s="17"/>
      <c r="O344" s="17"/>
      <c r="P344" s="7"/>
      <c r="Q344" s="17"/>
      <c r="R344" s="7"/>
      <c r="S344" s="17"/>
      <c r="T344" s="17"/>
      <c r="U344" s="7"/>
    </row>
    <row r="345" spans="12:21" x14ac:dyDescent="0.3">
      <c r="L345" s="17"/>
      <c r="M345" s="17"/>
      <c r="N345" s="17"/>
      <c r="O345" s="17"/>
      <c r="P345" s="7"/>
      <c r="Q345" s="17"/>
      <c r="R345" s="7"/>
      <c r="S345" s="17"/>
      <c r="T345" s="17"/>
      <c r="U345" s="7"/>
    </row>
    <row r="346" spans="12:21" x14ac:dyDescent="0.3">
      <c r="L346" s="17"/>
      <c r="M346" s="17"/>
      <c r="N346" s="17"/>
      <c r="O346" s="17"/>
      <c r="P346" s="7"/>
      <c r="Q346" s="17"/>
      <c r="R346" s="7"/>
      <c r="S346" s="17"/>
      <c r="T346" s="17"/>
      <c r="U346" s="7"/>
    </row>
    <row r="347" spans="12:21" x14ac:dyDescent="0.3">
      <c r="L347" s="17"/>
      <c r="M347" s="17"/>
      <c r="N347" s="17"/>
      <c r="O347" s="17"/>
      <c r="P347" s="7"/>
      <c r="Q347" s="17"/>
      <c r="R347" s="7"/>
      <c r="S347" s="17"/>
      <c r="T347" s="17"/>
      <c r="U347" s="7"/>
    </row>
    <row r="348" spans="12:21" x14ac:dyDescent="0.3">
      <c r="L348" s="17"/>
      <c r="M348" s="17"/>
      <c r="N348" s="17"/>
      <c r="O348" s="17"/>
      <c r="P348" s="7"/>
      <c r="Q348" s="17"/>
      <c r="R348" s="7"/>
      <c r="S348" s="17"/>
      <c r="T348" s="17"/>
      <c r="U348" s="7"/>
    </row>
    <row r="349" spans="12:21" x14ac:dyDescent="0.3">
      <c r="L349" s="17"/>
      <c r="M349" s="17"/>
      <c r="N349" s="17"/>
      <c r="O349" s="17"/>
      <c r="P349" s="7"/>
      <c r="Q349" s="17"/>
      <c r="R349" s="7"/>
      <c r="S349" s="17"/>
      <c r="T349" s="17"/>
      <c r="U349" s="7"/>
    </row>
    <row r="350" spans="12:21" x14ac:dyDescent="0.3">
      <c r="L350" s="17"/>
      <c r="M350" s="17"/>
      <c r="N350" s="17"/>
      <c r="O350" s="17"/>
      <c r="P350" s="7"/>
      <c r="Q350" s="17"/>
      <c r="R350" s="7"/>
      <c r="S350" s="17"/>
      <c r="T350" s="17"/>
      <c r="U350" s="7"/>
    </row>
    <row r="351" spans="12:21" x14ac:dyDescent="0.3">
      <c r="L351" s="17"/>
      <c r="M351" s="17"/>
      <c r="N351" s="17"/>
      <c r="O351" s="17"/>
      <c r="P351" s="7"/>
      <c r="Q351" s="17"/>
      <c r="R351" s="7"/>
      <c r="S351" s="17"/>
      <c r="T351" s="17"/>
      <c r="U351" s="7"/>
    </row>
    <row r="352" spans="12:21" x14ac:dyDescent="0.3">
      <c r="L352" s="17"/>
      <c r="M352" s="17"/>
      <c r="N352" s="17"/>
      <c r="O352" s="17"/>
      <c r="P352" s="7"/>
      <c r="Q352" s="17"/>
      <c r="R352" s="7"/>
      <c r="S352" s="17"/>
      <c r="T352" s="17"/>
      <c r="U352" s="7"/>
    </row>
    <row r="353" spans="12:21" x14ac:dyDescent="0.3">
      <c r="L353" s="17"/>
      <c r="M353" s="17"/>
      <c r="N353" s="17"/>
      <c r="O353" s="17"/>
      <c r="P353" s="7"/>
      <c r="Q353" s="17"/>
      <c r="R353" s="7"/>
      <c r="S353" s="17"/>
      <c r="T353" s="17"/>
      <c r="U353" s="7"/>
    </row>
    <row r="354" spans="12:21" x14ac:dyDescent="0.3">
      <c r="L354" s="17"/>
      <c r="M354" s="17"/>
      <c r="N354" s="17"/>
      <c r="O354" s="17"/>
      <c r="P354" s="7"/>
      <c r="Q354" s="17"/>
      <c r="R354" s="7"/>
      <c r="S354" s="17"/>
      <c r="T354" s="17"/>
      <c r="U354" s="7"/>
    </row>
    <row r="355" spans="12:21" x14ac:dyDescent="0.3">
      <c r="L355" s="17"/>
      <c r="M355" s="17"/>
      <c r="N355" s="17"/>
      <c r="O355" s="17"/>
      <c r="P355" s="7"/>
      <c r="Q355" s="17"/>
      <c r="R355" s="7"/>
      <c r="S355" s="17"/>
      <c r="T355" s="17"/>
      <c r="U355" s="7"/>
    </row>
    <row r="356" spans="12:21" x14ac:dyDescent="0.3">
      <c r="L356" s="17"/>
      <c r="M356" s="17"/>
      <c r="N356" s="17"/>
      <c r="O356" s="17"/>
      <c r="P356" s="7"/>
      <c r="Q356" s="17"/>
      <c r="R356" s="7"/>
      <c r="S356" s="17"/>
      <c r="T356" s="17"/>
      <c r="U356" s="7"/>
    </row>
    <row r="357" spans="12:21" x14ac:dyDescent="0.3">
      <c r="L357" s="17"/>
      <c r="M357" s="17"/>
      <c r="N357" s="17"/>
      <c r="O357" s="17"/>
      <c r="P357" s="7"/>
      <c r="Q357" s="17"/>
      <c r="R357" s="7"/>
      <c r="S357" s="17"/>
      <c r="T357" s="17"/>
      <c r="U357" s="7"/>
    </row>
    <row r="358" spans="12:21" x14ac:dyDescent="0.3">
      <c r="L358" s="17"/>
      <c r="M358" s="17"/>
      <c r="N358" s="17"/>
      <c r="O358" s="17"/>
      <c r="P358" s="7"/>
      <c r="Q358" s="17"/>
      <c r="R358" s="7"/>
      <c r="S358" s="17"/>
      <c r="T358" s="17"/>
      <c r="U358" s="7"/>
    </row>
    <row r="359" spans="12:21" x14ac:dyDescent="0.3">
      <c r="L359" s="17"/>
      <c r="M359" s="17"/>
      <c r="N359" s="17"/>
      <c r="O359" s="17"/>
      <c r="P359" s="7"/>
      <c r="Q359" s="17"/>
      <c r="R359" s="7"/>
      <c r="S359" s="17"/>
      <c r="T359" s="17"/>
      <c r="U359" s="7"/>
    </row>
    <row r="360" spans="12:21" x14ac:dyDescent="0.3">
      <c r="L360" s="17"/>
      <c r="M360" s="17"/>
      <c r="N360" s="17"/>
      <c r="O360" s="17"/>
      <c r="P360" s="7"/>
      <c r="Q360" s="17"/>
      <c r="R360" s="7"/>
      <c r="S360" s="17"/>
      <c r="T360" s="17"/>
      <c r="U360" s="7"/>
    </row>
    <row r="361" spans="12:21" x14ac:dyDescent="0.3">
      <c r="L361" s="17"/>
      <c r="M361" s="17"/>
      <c r="N361" s="17"/>
      <c r="O361" s="17"/>
      <c r="P361" s="7"/>
      <c r="Q361" s="17"/>
      <c r="R361" s="7"/>
      <c r="S361" s="17"/>
      <c r="T361" s="17"/>
      <c r="U361" s="7"/>
    </row>
    <row r="362" spans="12:21" x14ac:dyDescent="0.3">
      <c r="L362" s="17"/>
      <c r="M362" s="17"/>
      <c r="N362" s="17"/>
      <c r="O362" s="17"/>
      <c r="P362" s="7"/>
      <c r="Q362" s="17"/>
      <c r="R362" s="7"/>
      <c r="S362" s="17"/>
      <c r="T362" s="17"/>
      <c r="U362" s="7"/>
    </row>
    <row r="363" spans="12:21" x14ac:dyDescent="0.3">
      <c r="L363" s="17"/>
      <c r="M363" s="17"/>
      <c r="N363" s="17"/>
      <c r="O363" s="17"/>
      <c r="P363" s="7"/>
      <c r="Q363" s="17"/>
      <c r="R363" s="7"/>
      <c r="S363" s="17"/>
      <c r="T363" s="17"/>
      <c r="U363" s="7"/>
    </row>
    <row r="364" spans="12:21" x14ac:dyDescent="0.3">
      <c r="L364" s="17"/>
      <c r="M364" s="17"/>
      <c r="N364" s="17"/>
      <c r="O364" s="17"/>
      <c r="P364" s="7"/>
      <c r="Q364" s="17"/>
      <c r="R364" s="7"/>
      <c r="S364" s="17"/>
      <c r="T364" s="17"/>
      <c r="U364" s="7"/>
    </row>
    <row r="365" spans="12:21" x14ac:dyDescent="0.3">
      <c r="L365" s="17"/>
      <c r="M365" s="17"/>
      <c r="N365" s="17"/>
      <c r="O365" s="17"/>
      <c r="P365" s="7"/>
      <c r="Q365" s="17"/>
      <c r="R365" s="7"/>
      <c r="S365" s="17"/>
      <c r="T365" s="17"/>
      <c r="U365" s="7"/>
    </row>
    <row r="366" spans="12:21" x14ac:dyDescent="0.3">
      <c r="L366" s="17"/>
      <c r="M366" s="17"/>
      <c r="N366" s="17"/>
      <c r="O366" s="17"/>
      <c r="P366" s="7"/>
      <c r="Q366" s="17"/>
      <c r="R366" s="7"/>
      <c r="S366" s="17"/>
      <c r="T366" s="17"/>
      <c r="U366" s="7"/>
    </row>
    <row r="367" spans="12:21" x14ac:dyDescent="0.3">
      <c r="L367" s="17"/>
      <c r="M367" s="17"/>
      <c r="N367" s="17"/>
      <c r="O367" s="17"/>
      <c r="P367" s="7"/>
      <c r="Q367" s="17"/>
      <c r="R367" s="7"/>
      <c r="S367" s="17"/>
      <c r="T367" s="17"/>
      <c r="U367" s="7"/>
    </row>
    <row r="368" spans="12:21" x14ac:dyDescent="0.3">
      <c r="L368" s="17"/>
      <c r="M368" s="17"/>
      <c r="N368" s="17"/>
      <c r="O368" s="17"/>
      <c r="P368" s="7"/>
      <c r="Q368" s="17"/>
      <c r="R368" s="7"/>
      <c r="S368" s="17"/>
      <c r="T368" s="17"/>
      <c r="U368" s="7"/>
    </row>
    <row r="369" spans="12:21" x14ac:dyDescent="0.3">
      <c r="L369" s="17"/>
      <c r="M369" s="17"/>
      <c r="N369" s="17"/>
      <c r="O369" s="17"/>
      <c r="P369" s="7"/>
      <c r="Q369" s="17"/>
      <c r="R369" s="7"/>
      <c r="S369" s="17"/>
      <c r="T369" s="17"/>
      <c r="U369" s="7"/>
    </row>
    <row r="370" spans="12:21" x14ac:dyDescent="0.3">
      <c r="L370" s="17"/>
      <c r="M370" s="17"/>
      <c r="N370" s="17"/>
      <c r="O370" s="17"/>
      <c r="P370" s="7"/>
      <c r="Q370" s="17"/>
      <c r="R370" s="7"/>
      <c r="S370" s="17"/>
      <c r="T370" s="17"/>
      <c r="U370" s="7"/>
    </row>
    <row r="371" spans="12:21" x14ac:dyDescent="0.3">
      <c r="L371" s="17"/>
      <c r="M371" s="17"/>
      <c r="N371" s="17"/>
      <c r="O371" s="17"/>
      <c r="P371" s="7"/>
      <c r="Q371" s="17"/>
      <c r="R371" s="7"/>
      <c r="S371" s="17"/>
      <c r="T371" s="17"/>
      <c r="U371" s="7"/>
    </row>
    <row r="372" spans="12:21" x14ac:dyDescent="0.3">
      <c r="L372" s="17"/>
      <c r="M372" s="17"/>
      <c r="N372" s="17"/>
      <c r="O372" s="17"/>
      <c r="P372" s="7"/>
      <c r="Q372" s="17"/>
      <c r="R372" s="7"/>
      <c r="S372" s="17"/>
      <c r="T372" s="17"/>
      <c r="U372" s="7"/>
    </row>
    <row r="373" spans="12:21" x14ac:dyDescent="0.3">
      <c r="L373" s="17"/>
      <c r="M373" s="17"/>
      <c r="N373" s="17"/>
      <c r="O373" s="17"/>
      <c r="P373" s="7"/>
      <c r="Q373" s="17"/>
      <c r="R373" s="7"/>
      <c r="S373" s="17"/>
      <c r="T373" s="17"/>
      <c r="U373" s="7"/>
    </row>
    <row r="374" spans="12:21" x14ac:dyDescent="0.3">
      <c r="L374" s="17"/>
      <c r="M374" s="17"/>
      <c r="N374" s="17"/>
      <c r="O374" s="17"/>
      <c r="P374" s="7"/>
      <c r="Q374" s="17"/>
      <c r="R374" s="7"/>
      <c r="S374" s="17"/>
      <c r="T374" s="17"/>
      <c r="U374" s="7"/>
    </row>
    <row r="375" spans="12:21" x14ac:dyDescent="0.3">
      <c r="L375" s="17"/>
      <c r="M375" s="17"/>
      <c r="N375" s="17"/>
      <c r="O375" s="17"/>
      <c r="P375" s="7"/>
      <c r="Q375" s="17"/>
      <c r="R375" s="7"/>
      <c r="S375" s="17"/>
      <c r="T375" s="17"/>
      <c r="U375" s="7"/>
    </row>
    <row r="376" spans="12:21" x14ac:dyDescent="0.3">
      <c r="L376" s="17"/>
      <c r="M376" s="17"/>
      <c r="N376" s="17"/>
      <c r="O376" s="17"/>
      <c r="P376" s="7"/>
      <c r="Q376" s="17"/>
      <c r="R376" s="7"/>
      <c r="S376" s="17"/>
      <c r="T376" s="17"/>
      <c r="U376" s="7"/>
    </row>
    <row r="377" spans="12:21" x14ac:dyDescent="0.3">
      <c r="L377" s="17"/>
      <c r="M377" s="17"/>
      <c r="N377" s="17"/>
      <c r="O377" s="17"/>
      <c r="P377" s="7"/>
      <c r="Q377" s="17"/>
      <c r="R377" s="7"/>
      <c r="S377" s="17"/>
      <c r="T377" s="17"/>
      <c r="U377" s="7"/>
    </row>
    <row r="378" spans="12:21" x14ac:dyDescent="0.3">
      <c r="L378" s="17"/>
      <c r="M378" s="17"/>
      <c r="N378" s="17"/>
      <c r="O378" s="17"/>
      <c r="P378" s="7"/>
      <c r="Q378" s="17"/>
      <c r="R378" s="7"/>
      <c r="S378" s="17"/>
      <c r="T378" s="17"/>
      <c r="U378" s="7"/>
    </row>
    <row r="379" spans="12:21" x14ac:dyDescent="0.3">
      <c r="L379" s="17"/>
      <c r="M379" s="17"/>
      <c r="N379" s="17"/>
      <c r="O379" s="17"/>
      <c r="P379" s="7"/>
      <c r="Q379" s="17"/>
      <c r="R379" s="7"/>
      <c r="S379" s="17"/>
      <c r="T379" s="17"/>
      <c r="U379" s="7"/>
    </row>
    <row r="380" spans="12:21" x14ac:dyDescent="0.3">
      <c r="L380" s="17"/>
      <c r="M380" s="17"/>
      <c r="N380" s="17"/>
      <c r="O380" s="17"/>
      <c r="P380" s="7"/>
      <c r="Q380" s="17"/>
      <c r="R380" s="7"/>
      <c r="S380" s="17"/>
      <c r="T380" s="17"/>
      <c r="U380" s="7"/>
    </row>
    <row r="381" spans="12:21" x14ac:dyDescent="0.3">
      <c r="L381" s="17"/>
      <c r="M381" s="17"/>
      <c r="N381" s="17"/>
      <c r="O381" s="17"/>
      <c r="P381" s="7"/>
      <c r="Q381" s="17"/>
      <c r="R381" s="7"/>
      <c r="S381" s="17"/>
      <c r="T381" s="17"/>
      <c r="U381" s="7"/>
    </row>
    <row r="382" spans="12:21" x14ac:dyDescent="0.3">
      <c r="L382" s="17"/>
      <c r="M382" s="17"/>
      <c r="N382" s="17"/>
      <c r="O382" s="17"/>
      <c r="P382" s="7"/>
      <c r="Q382" s="17"/>
      <c r="R382" s="7"/>
      <c r="S382" s="17"/>
      <c r="T382" s="17"/>
      <c r="U382" s="7"/>
    </row>
    <row r="383" spans="12:21" x14ac:dyDescent="0.3">
      <c r="L383" s="17"/>
      <c r="M383" s="17"/>
      <c r="N383" s="17"/>
      <c r="O383" s="17"/>
      <c r="P383" s="7"/>
      <c r="Q383" s="17"/>
      <c r="R383" s="7"/>
      <c r="S383" s="17"/>
      <c r="T383" s="17"/>
      <c r="U383" s="7"/>
    </row>
    <row r="384" spans="12:21" x14ac:dyDescent="0.3">
      <c r="L384" s="17"/>
      <c r="M384" s="17"/>
      <c r="N384" s="17"/>
      <c r="O384" s="17"/>
      <c r="P384" s="7"/>
      <c r="Q384" s="17"/>
      <c r="R384" s="7"/>
      <c r="S384" s="17"/>
      <c r="T384" s="17"/>
      <c r="U384" s="7"/>
    </row>
    <row r="385" spans="12:21" x14ac:dyDescent="0.3">
      <c r="L385" s="17"/>
      <c r="M385" s="17"/>
      <c r="N385" s="17"/>
      <c r="O385" s="17"/>
      <c r="P385" s="7"/>
      <c r="Q385" s="17"/>
      <c r="R385" s="7"/>
      <c r="S385" s="17"/>
      <c r="T385" s="17"/>
      <c r="U385" s="7"/>
    </row>
    <row r="386" spans="12:21" x14ac:dyDescent="0.3">
      <c r="L386" s="17"/>
      <c r="M386" s="17"/>
      <c r="N386" s="17"/>
      <c r="O386" s="17"/>
      <c r="P386" s="7"/>
      <c r="Q386" s="17"/>
      <c r="R386" s="7"/>
      <c r="S386" s="17"/>
      <c r="T386" s="17"/>
      <c r="U386" s="7"/>
    </row>
    <row r="387" spans="12:21" x14ac:dyDescent="0.3">
      <c r="L387" s="17"/>
      <c r="M387" s="17"/>
      <c r="N387" s="17"/>
      <c r="O387" s="17"/>
      <c r="P387" s="7"/>
      <c r="Q387" s="17"/>
      <c r="R387" s="7"/>
      <c r="S387" s="17"/>
      <c r="T387" s="17"/>
      <c r="U387" s="7"/>
    </row>
    <row r="388" spans="12:21" x14ac:dyDescent="0.3">
      <c r="L388" s="17"/>
      <c r="M388" s="17"/>
      <c r="N388" s="17"/>
      <c r="O388" s="17"/>
      <c r="P388" s="7"/>
      <c r="Q388" s="17"/>
      <c r="R388" s="7"/>
      <c r="S388" s="17"/>
      <c r="T388" s="17"/>
      <c r="U388" s="7"/>
    </row>
    <row r="389" spans="12:21" x14ac:dyDescent="0.3">
      <c r="L389" s="17"/>
      <c r="M389" s="17"/>
      <c r="N389" s="17"/>
      <c r="O389" s="17"/>
      <c r="P389" s="7"/>
      <c r="Q389" s="17"/>
      <c r="R389" s="7"/>
      <c r="S389" s="17"/>
      <c r="T389" s="17"/>
      <c r="U389" s="7"/>
    </row>
    <row r="390" spans="12:21" x14ac:dyDescent="0.3">
      <c r="L390" s="17"/>
      <c r="M390" s="17"/>
      <c r="N390" s="17"/>
      <c r="O390" s="17"/>
      <c r="P390" s="7"/>
      <c r="Q390" s="17"/>
      <c r="R390" s="7"/>
      <c r="S390" s="17"/>
      <c r="T390" s="17"/>
      <c r="U390" s="7"/>
    </row>
    <row r="391" spans="12:21" x14ac:dyDescent="0.3">
      <c r="L391" s="17"/>
      <c r="M391" s="17"/>
      <c r="N391" s="17"/>
      <c r="O391" s="17"/>
      <c r="P391" s="7"/>
      <c r="Q391" s="17"/>
      <c r="R391" s="7"/>
      <c r="S391" s="17"/>
      <c r="T391" s="17"/>
      <c r="U391" s="7"/>
    </row>
    <row r="392" spans="12:21" x14ac:dyDescent="0.3">
      <c r="L392" s="17"/>
      <c r="M392" s="17"/>
      <c r="N392" s="17"/>
      <c r="O392" s="17"/>
      <c r="P392" s="7"/>
      <c r="Q392" s="17"/>
      <c r="R392" s="7"/>
      <c r="S392" s="17"/>
      <c r="T392" s="17"/>
      <c r="U392" s="7"/>
    </row>
    <row r="393" spans="12:21" x14ac:dyDescent="0.3">
      <c r="L393" s="17"/>
      <c r="M393" s="17"/>
      <c r="N393" s="17"/>
      <c r="O393" s="17"/>
      <c r="P393" s="7"/>
      <c r="Q393" s="17"/>
      <c r="R393" s="7"/>
      <c r="S393" s="17"/>
      <c r="T393" s="17"/>
      <c r="U393" s="7"/>
    </row>
    <row r="394" spans="12:21" x14ac:dyDescent="0.3">
      <c r="L394" s="17"/>
      <c r="M394" s="17"/>
      <c r="N394" s="17"/>
      <c r="O394" s="17"/>
      <c r="P394" s="7"/>
      <c r="Q394" s="17"/>
      <c r="R394" s="7"/>
      <c r="S394" s="17"/>
      <c r="T394" s="17"/>
      <c r="U394" s="7"/>
    </row>
    <row r="395" spans="12:21" x14ac:dyDescent="0.3">
      <c r="L395" s="17"/>
      <c r="M395" s="17"/>
      <c r="N395" s="17"/>
      <c r="O395" s="17"/>
      <c r="P395" s="7"/>
      <c r="Q395" s="17"/>
      <c r="R395" s="7"/>
      <c r="S395" s="17"/>
      <c r="T395" s="17"/>
      <c r="U395" s="7"/>
    </row>
    <row r="396" spans="12:21" x14ac:dyDescent="0.3">
      <c r="L396" s="17"/>
      <c r="M396" s="17"/>
      <c r="N396" s="17"/>
      <c r="O396" s="17"/>
      <c r="P396" s="7"/>
      <c r="Q396" s="17"/>
      <c r="R396" s="7"/>
      <c r="S396" s="17"/>
      <c r="T396" s="17"/>
      <c r="U396" s="7"/>
    </row>
    <row r="397" spans="12:21" x14ac:dyDescent="0.3">
      <c r="L397" s="17"/>
      <c r="M397" s="17"/>
      <c r="N397" s="17"/>
      <c r="O397" s="17"/>
      <c r="P397" s="7"/>
      <c r="Q397" s="17"/>
      <c r="R397" s="7"/>
      <c r="S397" s="17"/>
      <c r="T397" s="17"/>
      <c r="U397" s="7"/>
    </row>
    <row r="398" spans="12:21" x14ac:dyDescent="0.3">
      <c r="L398" s="17"/>
      <c r="M398" s="17"/>
      <c r="N398" s="17"/>
      <c r="O398" s="17"/>
      <c r="P398" s="7"/>
      <c r="Q398" s="17"/>
      <c r="R398" s="7"/>
      <c r="S398" s="17"/>
      <c r="T398" s="17"/>
      <c r="U398" s="7"/>
    </row>
    <row r="399" spans="12:21" x14ac:dyDescent="0.3">
      <c r="L399" s="17"/>
      <c r="M399" s="17"/>
      <c r="N399" s="17"/>
      <c r="O399" s="17"/>
      <c r="P399" s="7"/>
      <c r="Q399" s="17"/>
      <c r="R399" s="7"/>
      <c r="S399" s="17"/>
      <c r="T399" s="17"/>
      <c r="U399" s="7"/>
    </row>
    <row r="400" spans="12:21" x14ac:dyDescent="0.3">
      <c r="L400" s="17"/>
      <c r="M400" s="17"/>
      <c r="N400" s="17"/>
      <c r="O400" s="17"/>
      <c r="P400" s="7"/>
      <c r="Q400" s="17"/>
      <c r="R400" s="7"/>
      <c r="S400" s="17"/>
      <c r="T400" s="17"/>
      <c r="U400" s="7"/>
    </row>
    <row r="401" spans="12:21" x14ac:dyDescent="0.3">
      <c r="L401" s="17"/>
      <c r="M401" s="17"/>
      <c r="N401" s="17"/>
      <c r="O401" s="17"/>
      <c r="P401" s="7"/>
      <c r="Q401" s="17"/>
      <c r="R401" s="7"/>
      <c r="S401" s="17"/>
      <c r="T401" s="17"/>
      <c r="U401" s="7"/>
    </row>
    <row r="402" spans="12:21" x14ac:dyDescent="0.3">
      <c r="L402" s="17"/>
      <c r="M402" s="17"/>
      <c r="N402" s="17"/>
      <c r="O402" s="17"/>
      <c r="P402" s="7"/>
      <c r="Q402" s="17"/>
      <c r="R402" s="7"/>
      <c r="S402" s="17"/>
      <c r="T402" s="17"/>
      <c r="U402" s="7"/>
    </row>
    <row r="403" spans="12:21" x14ac:dyDescent="0.3">
      <c r="L403" s="17"/>
      <c r="M403" s="17"/>
      <c r="N403" s="17"/>
      <c r="O403" s="17"/>
      <c r="P403" s="7"/>
      <c r="Q403" s="17"/>
      <c r="R403" s="7"/>
      <c r="S403" s="17"/>
      <c r="T403" s="17"/>
      <c r="U403" s="7"/>
    </row>
    <row r="404" spans="12:21" x14ac:dyDescent="0.3">
      <c r="L404" s="17"/>
      <c r="M404" s="17"/>
      <c r="N404" s="17"/>
      <c r="O404" s="17"/>
      <c r="P404" s="7"/>
      <c r="Q404" s="17"/>
      <c r="R404" s="7"/>
      <c r="S404" s="17"/>
      <c r="T404" s="17"/>
      <c r="U404" s="7"/>
    </row>
    <row r="405" spans="12:21" x14ac:dyDescent="0.3">
      <c r="L405" s="17"/>
      <c r="M405" s="17"/>
      <c r="N405" s="17"/>
      <c r="O405" s="17"/>
      <c r="P405" s="7"/>
      <c r="Q405" s="17"/>
      <c r="R405" s="7"/>
      <c r="S405" s="17"/>
      <c r="T405" s="17"/>
      <c r="U405" s="7"/>
    </row>
    <row r="406" spans="12:21" x14ac:dyDescent="0.3">
      <c r="L406" s="17"/>
      <c r="M406" s="17"/>
      <c r="N406" s="17"/>
      <c r="O406" s="17"/>
      <c r="P406" s="7"/>
      <c r="Q406" s="17"/>
      <c r="R406" s="7"/>
      <c r="S406" s="17"/>
      <c r="T406" s="17"/>
      <c r="U406" s="7"/>
    </row>
    <row r="407" spans="12:21" x14ac:dyDescent="0.3">
      <c r="L407" s="17"/>
      <c r="M407" s="17"/>
      <c r="N407" s="17"/>
      <c r="O407" s="17"/>
      <c r="P407" s="7"/>
      <c r="Q407" s="17"/>
      <c r="R407" s="7"/>
      <c r="S407" s="17"/>
      <c r="T407" s="17"/>
      <c r="U407" s="7"/>
    </row>
    <row r="408" spans="12:21" x14ac:dyDescent="0.3">
      <c r="L408" s="17"/>
      <c r="M408" s="17"/>
      <c r="N408" s="17"/>
      <c r="O408" s="17"/>
      <c r="P408" s="7"/>
      <c r="Q408" s="17"/>
      <c r="R408" s="7"/>
      <c r="S408" s="17"/>
      <c r="T408" s="17"/>
      <c r="U408" s="7"/>
    </row>
    <row r="409" spans="12:21" x14ac:dyDescent="0.3">
      <c r="L409" s="17"/>
      <c r="M409" s="17"/>
      <c r="N409" s="17"/>
      <c r="O409" s="17"/>
      <c r="P409" s="7"/>
      <c r="Q409" s="17"/>
      <c r="R409" s="7"/>
      <c r="S409" s="17"/>
      <c r="T409" s="17"/>
      <c r="U409" s="7"/>
    </row>
    <row r="410" spans="12:21" x14ac:dyDescent="0.3">
      <c r="L410" s="17"/>
      <c r="M410" s="17"/>
      <c r="N410" s="17"/>
      <c r="O410" s="17"/>
      <c r="P410" s="7"/>
      <c r="Q410" s="17"/>
      <c r="R410" s="7"/>
      <c r="S410" s="17"/>
      <c r="T410" s="17"/>
      <c r="U410" s="7"/>
    </row>
    <row r="411" spans="12:21" x14ac:dyDescent="0.3">
      <c r="L411" s="17"/>
      <c r="M411" s="17"/>
      <c r="N411" s="17"/>
      <c r="O411" s="17"/>
      <c r="P411" s="7"/>
      <c r="Q411" s="17"/>
      <c r="R411" s="7"/>
      <c r="S411" s="17"/>
      <c r="T411" s="17"/>
      <c r="U411" s="7"/>
    </row>
    <row r="412" spans="12:21" x14ac:dyDescent="0.3">
      <c r="L412" s="17"/>
      <c r="M412" s="17"/>
      <c r="N412" s="17"/>
      <c r="O412" s="17"/>
      <c r="P412" s="7"/>
      <c r="Q412" s="17"/>
      <c r="R412" s="7"/>
      <c r="S412" s="17"/>
      <c r="T412" s="17"/>
      <c r="U412" s="7"/>
    </row>
    <row r="413" spans="12:21" x14ac:dyDescent="0.3">
      <c r="L413" s="17"/>
      <c r="M413" s="17"/>
      <c r="N413" s="17"/>
      <c r="O413" s="17"/>
      <c r="P413" s="7"/>
      <c r="Q413" s="17"/>
      <c r="R413" s="7"/>
      <c r="S413" s="17"/>
      <c r="T413" s="17"/>
      <c r="U413" s="7"/>
    </row>
    <row r="414" spans="12:21" x14ac:dyDescent="0.3">
      <c r="L414" s="17"/>
      <c r="M414" s="17"/>
      <c r="N414" s="17"/>
      <c r="O414" s="17"/>
      <c r="P414" s="7"/>
      <c r="Q414" s="17"/>
      <c r="R414" s="7"/>
      <c r="S414" s="17"/>
      <c r="T414" s="17"/>
      <c r="U414" s="7"/>
    </row>
    <row r="415" spans="12:21" x14ac:dyDescent="0.3">
      <c r="L415" s="17"/>
      <c r="M415" s="17"/>
      <c r="N415" s="17"/>
      <c r="O415" s="17"/>
      <c r="P415" s="7"/>
      <c r="Q415" s="17"/>
      <c r="R415" s="7"/>
      <c r="S415" s="17"/>
      <c r="T415" s="17"/>
      <c r="U415" s="7"/>
    </row>
    <row r="416" spans="12:21" x14ac:dyDescent="0.3">
      <c r="L416" s="17"/>
      <c r="M416" s="17"/>
      <c r="N416" s="17"/>
      <c r="O416" s="17"/>
      <c r="P416" s="7"/>
      <c r="Q416" s="17"/>
      <c r="R416" s="7"/>
      <c r="S416" s="17"/>
      <c r="T416" s="17"/>
      <c r="U416" s="7"/>
    </row>
    <row r="417" spans="5:21" x14ac:dyDescent="0.3">
      <c r="L417" s="17"/>
      <c r="M417" s="17"/>
      <c r="N417" s="17"/>
      <c r="O417" s="17"/>
      <c r="P417" s="7"/>
      <c r="Q417" s="17"/>
      <c r="R417" s="7"/>
      <c r="S417" s="17"/>
      <c r="T417" s="17"/>
      <c r="U417" s="7"/>
    </row>
    <row r="418" spans="5:21" x14ac:dyDescent="0.3">
      <c r="L418" s="17"/>
      <c r="M418" s="17"/>
      <c r="N418" s="17"/>
      <c r="O418" s="17"/>
      <c r="P418" s="7"/>
      <c r="Q418" s="17"/>
      <c r="R418" s="7"/>
      <c r="S418" s="17"/>
      <c r="T418" s="17"/>
      <c r="U418" s="7"/>
    </row>
    <row r="419" spans="5:21" x14ac:dyDescent="0.3">
      <c r="L419" s="17"/>
      <c r="M419" s="17"/>
      <c r="N419" s="17"/>
      <c r="O419" s="17"/>
      <c r="P419" s="7"/>
      <c r="Q419" s="17"/>
      <c r="R419" s="7"/>
      <c r="S419" s="17"/>
      <c r="T419" s="17"/>
      <c r="U419" s="7"/>
    </row>
    <row r="420" spans="5:21" x14ac:dyDescent="0.3">
      <c r="L420" s="17"/>
      <c r="M420" s="17"/>
      <c r="N420" s="17"/>
      <c r="O420" s="17"/>
      <c r="P420" s="7"/>
      <c r="Q420" s="17"/>
      <c r="R420" s="7"/>
      <c r="S420" s="17"/>
      <c r="T420" s="17"/>
      <c r="U420" s="7"/>
    </row>
    <row r="421" spans="5:21" x14ac:dyDescent="0.3">
      <c r="L421" s="17"/>
      <c r="M421" s="17"/>
      <c r="N421" s="17"/>
      <c r="O421" s="17"/>
      <c r="P421" s="7"/>
      <c r="Q421" s="17"/>
      <c r="R421" s="7"/>
      <c r="S421" s="17"/>
      <c r="T421" s="17"/>
      <c r="U421" s="7"/>
    </row>
    <row r="422" spans="5:21" x14ac:dyDescent="0.3">
      <c r="L422" s="17"/>
      <c r="M422" s="17"/>
      <c r="N422" s="17"/>
      <c r="O422" s="17"/>
      <c r="P422" s="7"/>
      <c r="Q422" s="17"/>
      <c r="R422" s="7"/>
      <c r="S422" s="17"/>
      <c r="T422" s="17"/>
      <c r="U422" s="7"/>
    </row>
    <row r="423" spans="5:21" ht="15" thickBot="1" x14ac:dyDescent="0.35">
      <c r="L423" s="13"/>
      <c r="M423" s="17"/>
      <c r="N423" s="13"/>
      <c r="O423" s="13"/>
      <c r="P423" s="10"/>
      <c r="Q423" s="13"/>
      <c r="R423" s="10"/>
      <c r="S423" s="13"/>
      <c r="T423" s="13"/>
      <c r="U423" s="10"/>
    </row>
    <row r="424" spans="5:21" x14ac:dyDescent="0.3">
      <c r="E424" s="38"/>
      <c r="G424" s="39"/>
      <c r="H424" s="39"/>
    </row>
    <row r="425" spans="5:21" ht="15" thickBot="1" x14ac:dyDescent="0.35">
      <c r="E425" s="38"/>
      <c r="G425" s="39"/>
      <c r="H425" s="39"/>
      <c r="L425" s="30" t="s">
        <v>29</v>
      </c>
      <c r="M425" s="18"/>
      <c r="N425" s="18"/>
      <c r="O425" s="18"/>
      <c r="P425" s="18"/>
      <c r="Q425" s="18"/>
      <c r="R425" s="18"/>
      <c r="S425" s="18"/>
      <c r="T425" s="18"/>
      <c r="U425" s="18"/>
    </row>
    <row r="426" spans="5:21" x14ac:dyDescent="0.3">
      <c r="E426" s="38"/>
      <c r="G426" s="39"/>
      <c r="H426" s="39"/>
    </row>
    <row r="427" spans="5:21" x14ac:dyDescent="0.3">
      <c r="E427" s="38"/>
      <c r="G427" s="39"/>
      <c r="H427" s="39"/>
      <c r="L427" s="29" t="s">
        <v>30</v>
      </c>
    </row>
    <row r="428" spans="5:21" x14ac:dyDescent="0.3">
      <c r="E428" s="38"/>
      <c r="G428" s="39"/>
      <c r="H428" s="39"/>
    </row>
    <row r="429" spans="5:21" x14ac:dyDescent="0.3">
      <c r="E429" s="38"/>
      <c r="G429" s="39"/>
      <c r="H429" s="39"/>
    </row>
    <row r="430" spans="5:21" x14ac:dyDescent="0.3">
      <c r="E430" s="38"/>
      <c r="G430" s="39"/>
      <c r="H430" s="39"/>
    </row>
    <row r="431" spans="5:21" x14ac:dyDescent="0.3">
      <c r="E431" s="38"/>
      <c r="G431" s="39"/>
      <c r="H431" s="39"/>
    </row>
    <row r="432" spans="5:21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  <row r="483" spans="5:8" x14ac:dyDescent="0.3">
      <c r="E483" s="38"/>
      <c r="G483" s="39"/>
      <c r="H483" s="39"/>
    </row>
    <row r="484" spans="5:8" x14ac:dyDescent="0.3">
      <c r="E484" s="38"/>
      <c r="G484" s="39"/>
      <c r="H484" s="39"/>
    </row>
    <row r="485" spans="5:8" x14ac:dyDescent="0.3">
      <c r="E485" s="38"/>
      <c r="G485" s="39"/>
      <c r="H485" s="39"/>
    </row>
    <row r="486" spans="5:8" x14ac:dyDescent="0.3">
      <c r="E486" s="38"/>
      <c r="G486" s="39"/>
      <c r="H486" s="39"/>
    </row>
    <row r="487" spans="5:8" x14ac:dyDescent="0.3">
      <c r="E487" s="38"/>
      <c r="G487" s="39"/>
      <c r="H487" s="39"/>
    </row>
    <row r="488" spans="5:8" x14ac:dyDescent="0.3">
      <c r="E488" s="38"/>
      <c r="G488" s="39"/>
      <c r="H488" s="39"/>
    </row>
    <row r="489" spans="5:8" x14ac:dyDescent="0.3">
      <c r="E489" s="38"/>
      <c r="G489" s="39"/>
      <c r="H489" s="39"/>
    </row>
    <row r="490" spans="5:8" x14ac:dyDescent="0.3">
      <c r="E490" s="38"/>
      <c r="G490" s="39"/>
      <c r="H490" s="39"/>
    </row>
    <row r="491" spans="5:8" x14ac:dyDescent="0.3">
      <c r="E491" s="38"/>
      <c r="G491" s="39"/>
      <c r="H491" s="39"/>
    </row>
    <row r="492" spans="5:8" x14ac:dyDescent="0.3">
      <c r="E492" s="38"/>
      <c r="G492" s="39"/>
      <c r="H492" s="39"/>
    </row>
    <row r="493" spans="5:8" x14ac:dyDescent="0.3">
      <c r="E493" s="38"/>
      <c r="G493" s="39"/>
      <c r="H493" s="39"/>
    </row>
    <row r="494" spans="5:8" x14ac:dyDescent="0.3">
      <c r="E494" s="38"/>
      <c r="G494" s="39"/>
      <c r="H494" s="39"/>
    </row>
    <row r="495" spans="5:8" x14ac:dyDescent="0.3">
      <c r="E495" s="38"/>
      <c r="G495" s="39"/>
      <c r="H495" s="39"/>
    </row>
    <row r="496" spans="5:8" x14ac:dyDescent="0.3">
      <c r="E496" s="38"/>
      <c r="G496" s="39"/>
      <c r="H496" s="39"/>
    </row>
    <row r="497" spans="5:8" x14ac:dyDescent="0.3">
      <c r="E497" s="38"/>
      <c r="G497" s="39"/>
      <c r="H497" s="39"/>
    </row>
    <row r="498" spans="5:8" x14ac:dyDescent="0.3">
      <c r="E498" s="38"/>
      <c r="G498" s="39"/>
      <c r="H498" s="39"/>
    </row>
    <row r="499" spans="5:8" x14ac:dyDescent="0.3">
      <c r="E499" s="38"/>
      <c r="G499" s="39"/>
      <c r="H499" s="39"/>
    </row>
    <row r="500" spans="5:8" x14ac:dyDescent="0.3">
      <c r="E500" s="38"/>
      <c r="G500" s="39"/>
      <c r="H500" s="39"/>
    </row>
    <row r="501" spans="5:8" x14ac:dyDescent="0.3">
      <c r="E501" s="38"/>
      <c r="G501" s="39"/>
      <c r="H501" s="39"/>
    </row>
    <row r="502" spans="5:8" x14ac:dyDescent="0.3">
      <c r="E502" s="38"/>
      <c r="G502" s="39"/>
      <c r="H502" s="39"/>
    </row>
    <row r="503" spans="5:8" x14ac:dyDescent="0.3">
      <c r="E503" s="38"/>
      <c r="G503" s="39"/>
      <c r="H503" s="39"/>
    </row>
    <row r="504" spans="5:8" x14ac:dyDescent="0.3">
      <c r="E504" s="38"/>
      <c r="G504" s="39"/>
      <c r="H504" s="39"/>
    </row>
    <row r="505" spans="5:8" x14ac:dyDescent="0.3">
      <c r="E505" s="38"/>
      <c r="G505" s="39"/>
      <c r="H505" s="39"/>
    </row>
    <row r="506" spans="5:8" x14ac:dyDescent="0.3">
      <c r="E506" s="38"/>
      <c r="G506" s="39"/>
      <c r="H506" s="39"/>
    </row>
    <row r="507" spans="5:8" x14ac:dyDescent="0.3">
      <c r="E507" s="38"/>
      <c r="G507" s="39"/>
      <c r="H507" s="39"/>
    </row>
    <row r="508" spans="5:8" x14ac:dyDescent="0.3">
      <c r="E508" s="38"/>
      <c r="G508" s="39"/>
      <c r="H508" s="39"/>
    </row>
    <row r="509" spans="5:8" x14ac:dyDescent="0.3">
      <c r="E509" s="38"/>
      <c r="G509" s="39"/>
      <c r="H509" s="39"/>
    </row>
    <row r="510" spans="5:8" x14ac:dyDescent="0.3">
      <c r="E510" s="38"/>
      <c r="G510" s="39"/>
      <c r="H510" s="39"/>
    </row>
    <row r="511" spans="5:8" x14ac:dyDescent="0.3">
      <c r="E511" s="38"/>
      <c r="G511" s="39"/>
      <c r="H511" s="39"/>
    </row>
    <row r="512" spans="5:8" x14ac:dyDescent="0.3">
      <c r="E512" s="38"/>
      <c r="G512" s="39"/>
      <c r="H512" s="39"/>
    </row>
    <row r="513" spans="5:8" x14ac:dyDescent="0.3">
      <c r="E513" s="38"/>
      <c r="G513" s="39"/>
      <c r="H513" s="39"/>
    </row>
    <row r="514" spans="5:8" x14ac:dyDescent="0.3">
      <c r="E514" s="38"/>
      <c r="G514" s="39"/>
      <c r="H514" s="39"/>
    </row>
    <row r="515" spans="5:8" x14ac:dyDescent="0.3">
      <c r="E515" s="38"/>
      <c r="G515" s="39"/>
      <c r="H515" s="39"/>
    </row>
    <row r="516" spans="5:8" x14ac:dyDescent="0.3">
      <c r="E516" s="38"/>
      <c r="G516" s="39"/>
      <c r="H516" s="39"/>
    </row>
    <row r="517" spans="5:8" x14ac:dyDescent="0.3">
      <c r="E517" s="38"/>
      <c r="G517" s="39"/>
      <c r="H517" s="39"/>
    </row>
    <row r="518" spans="5:8" x14ac:dyDescent="0.3">
      <c r="E518" s="38"/>
      <c r="G518" s="39"/>
      <c r="H518" s="39"/>
    </row>
    <row r="519" spans="5:8" x14ac:dyDescent="0.3">
      <c r="E519" s="38"/>
      <c r="G519" s="39"/>
      <c r="H519" s="39"/>
    </row>
    <row r="520" spans="5:8" x14ac:dyDescent="0.3">
      <c r="E520" s="38"/>
      <c r="G520" s="39"/>
      <c r="H520" s="39"/>
    </row>
    <row r="521" spans="5:8" x14ac:dyDescent="0.3">
      <c r="E521" s="38"/>
      <c r="G521" s="39"/>
      <c r="H521" s="39"/>
    </row>
    <row r="522" spans="5:8" x14ac:dyDescent="0.3">
      <c r="E522" s="38"/>
      <c r="G522" s="39"/>
      <c r="H522" s="39"/>
    </row>
    <row r="523" spans="5:8" x14ac:dyDescent="0.3">
      <c r="E523" s="38"/>
      <c r="G523" s="39"/>
      <c r="H523" s="39"/>
    </row>
    <row r="524" spans="5:8" x14ac:dyDescent="0.3">
      <c r="E524" s="38"/>
      <c r="G524" s="39"/>
      <c r="H524" s="39"/>
    </row>
    <row r="525" spans="5:8" x14ac:dyDescent="0.3">
      <c r="E525" s="38"/>
      <c r="G525" s="39"/>
      <c r="H525" s="39"/>
    </row>
    <row r="526" spans="5:8" x14ac:dyDescent="0.3">
      <c r="E526" s="38"/>
      <c r="G526" s="39"/>
      <c r="H526" s="39"/>
    </row>
    <row r="527" spans="5:8" x14ac:dyDescent="0.3">
      <c r="E527" s="38"/>
      <c r="G527" s="39"/>
      <c r="H527" s="39"/>
    </row>
    <row r="528" spans="5:8" x14ac:dyDescent="0.3">
      <c r="E528" s="38"/>
      <c r="G528" s="39"/>
      <c r="H528" s="39"/>
    </row>
    <row r="529" spans="5:8" x14ac:dyDescent="0.3">
      <c r="E529" s="38"/>
      <c r="G529" s="39"/>
      <c r="H529" s="39"/>
    </row>
    <row r="530" spans="5:8" x14ac:dyDescent="0.3">
      <c r="E530" s="38"/>
      <c r="G530" s="39"/>
      <c r="H530" s="39"/>
    </row>
    <row r="531" spans="5:8" x14ac:dyDescent="0.3">
      <c r="E531" s="38"/>
      <c r="G531" s="39"/>
      <c r="H531" s="39"/>
    </row>
    <row r="532" spans="5:8" x14ac:dyDescent="0.3">
      <c r="E532" s="38"/>
      <c r="G532" s="39"/>
      <c r="H532" s="39"/>
    </row>
    <row r="533" spans="5:8" x14ac:dyDescent="0.3">
      <c r="E533" s="38"/>
      <c r="G533" s="39"/>
      <c r="H533" s="39"/>
    </row>
    <row r="534" spans="5:8" x14ac:dyDescent="0.3">
      <c r="E534" s="38"/>
      <c r="G534" s="39"/>
      <c r="H534" s="39"/>
    </row>
    <row r="535" spans="5:8" x14ac:dyDescent="0.3">
      <c r="E535" s="38"/>
      <c r="G535" s="39"/>
      <c r="H535" s="39"/>
    </row>
    <row r="536" spans="5:8" x14ac:dyDescent="0.3">
      <c r="E536" s="38"/>
      <c r="G536" s="39"/>
      <c r="H536" s="39"/>
    </row>
    <row r="537" spans="5:8" x14ac:dyDescent="0.3">
      <c r="E537" s="38"/>
      <c r="G537" s="39"/>
      <c r="H537" s="39"/>
    </row>
    <row r="538" spans="5:8" x14ac:dyDescent="0.3">
      <c r="E538" s="38"/>
      <c r="G538" s="39"/>
      <c r="H538" s="39"/>
    </row>
    <row r="539" spans="5:8" x14ac:dyDescent="0.3">
      <c r="E539" s="38"/>
      <c r="G539" s="39"/>
      <c r="H539" s="39"/>
    </row>
    <row r="540" spans="5:8" x14ac:dyDescent="0.3">
      <c r="E540" s="38"/>
      <c r="G540" s="39"/>
      <c r="H540" s="39"/>
    </row>
    <row r="541" spans="5:8" x14ac:dyDescent="0.3">
      <c r="E541" s="38"/>
      <c r="G541" s="39"/>
      <c r="H541" s="39"/>
    </row>
    <row r="542" spans="5:8" x14ac:dyDescent="0.3">
      <c r="E542" s="38"/>
      <c r="G542" s="39"/>
      <c r="H542" s="39"/>
    </row>
    <row r="543" spans="5:8" x14ac:dyDescent="0.3">
      <c r="E543" s="38"/>
      <c r="G543" s="39"/>
      <c r="H543" s="39"/>
    </row>
    <row r="544" spans="5:8" x14ac:dyDescent="0.3">
      <c r="E544" s="38"/>
      <c r="G544" s="39"/>
      <c r="H544" s="39"/>
    </row>
    <row r="545" spans="5:8" x14ac:dyDescent="0.3">
      <c r="E545" s="38"/>
      <c r="G545" s="39"/>
      <c r="H545" s="39"/>
    </row>
    <row r="546" spans="5:8" x14ac:dyDescent="0.3">
      <c r="E546" s="38"/>
      <c r="G546" s="39"/>
      <c r="H546" s="39"/>
    </row>
    <row r="547" spans="5:8" x14ac:dyDescent="0.3">
      <c r="E547" s="38"/>
      <c r="G547" s="39"/>
      <c r="H547" s="39"/>
    </row>
    <row r="548" spans="5:8" x14ac:dyDescent="0.3">
      <c r="E548" s="38"/>
      <c r="G548" s="39"/>
      <c r="H548" s="39"/>
    </row>
    <row r="549" spans="5:8" x14ac:dyDescent="0.3">
      <c r="E549" s="38"/>
      <c r="G549" s="39"/>
      <c r="H549" s="39"/>
    </row>
    <row r="550" spans="5:8" x14ac:dyDescent="0.3">
      <c r="E550" s="38"/>
      <c r="G550" s="39"/>
      <c r="H550" s="39"/>
    </row>
    <row r="551" spans="5:8" x14ac:dyDescent="0.3">
      <c r="E551" s="38"/>
      <c r="G551" s="39"/>
      <c r="H551" s="39"/>
    </row>
    <row r="552" spans="5:8" x14ac:dyDescent="0.3">
      <c r="E552" s="38"/>
      <c r="G552" s="39"/>
      <c r="H552" s="39"/>
    </row>
    <row r="553" spans="5:8" x14ac:dyDescent="0.3">
      <c r="E553" s="38"/>
      <c r="G553" s="39"/>
      <c r="H553" s="39"/>
    </row>
    <row r="554" spans="5:8" x14ac:dyDescent="0.3">
      <c r="E554" s="38"/>
      <c r="G554" s="39"/>
      <c r="H554" s="39"/>
    </row>
    <row r="555" spans="5:8" x14ac:dyDescent="0.3">
      <c r="E555" s="38"/>
      <c r="G555" s="39"/>
      <c r="H555" s="39"/>
    </row>
    <row r="556" spans="5:8" x14ac:dyDescent="0.3">
      <c r="E556" s="38"/>
      <c r="G556" s="39"/>
      <c r="H556" s="39"/>
    </row>
    <row r="557" spans="5:8" x14ac:dyDescent="0.3">
      <c r="E557" s="38"/>
      <c r="G557" s="39"/>
      <c r="H557" s="39"/>
    </row>
    <row r="558" spans="5:8" x14ac:dyDescent="0.3">
      <c r="E558" s="38"/>
      <c r="G558" s="39"/>
      <c r="H558" s="39"/>
    </row>
    <row r="559" spans="5:8" x14ac:dyDescent="0.3">
      <c r="E559" s="38"/>
      <c r="G559" s="39"/>
      <c r="H559" s="39"/>
    </row>
    <row r="560" spans="5:8" x14ac:dyDescent="0.3">
      <c r="E560" s="38"/>
      <c r="G560" s="39"/>
      <c r="H560" s="39"/>
    </row>
    <row r="561" spans="5:8" x14ac:dyDescent="0.3">
      <c r="E561" s="38"/>
      <c r="G561" s="39"/>
      <c r="H561" s="39"/>
    </row>
    <row r="562" spans="5:8" x14ac:dyDescent="0.3">
      <c r="E562" s="38"/>
      <c r="G562" s="39"/>
      <c r="H562" s="39"/>
    </row>
    <row r="563" spans="5:8" x14ac:dyDescent="0.3">
      <c r="E563" s="38"/>
      <c r="G563" s="39"/>
      <c r="H563" s="39"/>
    </row>
    <row r="564" spans="5:8" x14ac:dyDescent="0.3">
      <c r="E564" s="38"/>
      <c r="G564" s="39"/>
      <c r="H564" s="39"/>
    </row>
    <row r="565" spans="5:8" x14ac:dyDescent="0.3">
      <c r="E565" s="38"/>
      <c r="G565" s="39"/>
      <c r="H565" s="39"/>
    </row>
    <row r="566" spans="5:8" x14ac:dyDescent="0.3">
      <c r="E566" s="38"/>
      <c r="G566" s="39"/>
      <c r="H566" s="39"/>
    </row>
    <row r="567" spans="5:8" x14ac:dyDescent="0.3">
      <c r="E567" s="38"/>
      <c r="G567" s="39"/>
      <c r="H567" s="39"/>
    </row>
    <row r="568" spans="5:8" x14ac:dyDescent="0.3">
      <c r="E568" s="38"/>
      <c r="G568" s="39"/>
      <c r="H568" s="39"/>
    </row>
    <row r="569" spans="5:8" x14ac:dyDescent="0.3">
      <c r="E569" s="38"/>
      <c r="G569" s="39"/>
      <c r="H569" s="39"/>
    </row>
    <row r="570" spans="5:8" x14ac:dyDescent="0.3">
      <c r="E570" s="38"/>
      <c r="G570" s="39"/>
      <c r="H570" s="39"/>
    </row>
    <row r="571" spans="5:8" x14ac:dyDescent="0.3">
      <c r="E571" s="38"/>
      <c r="G571" s="39"/>
      <c r="H571" s="39"/>
    </row>
    <row r="572" spans="5:8" x14ac:dyDescent="0.3">
      <c r="E572" s="38"/>
      <c r="G572" s="39"/>
      <c r="H572" s="39"/>
    </row>
    <row r="573" spans="5:8" x14ac:dyDescent="0.3">
      <c r="E573" s="38"/>
      <c r="G573" s="39"/>
      <c r="H573" s="39"/>
    </row>
    <row r="574" spans="5:8" x14ac:dyDescent="0.3">
      <c r="E574" s="38"/>
      <c r="G574" s="39"/>
      <c r="H574" s="39"/>
    </row>
    <row r="575" spans="5:8" x14ac:dyDescent="0.3">
      <c r="E575" s="38"/>
      <c r="G575" s="39"/>
      <c r="H575" s="39"/>
    </row>
    <row r="576" spans="5:8" x14ac:dyDescent="0.3">
      <c r="E576" s="38"/>
      <c r="G576" s="39"/>
      <c r="H576" s="39"/>
    </row>
    <row r="577" spans="5:8" x14ac:dyDescent="0.3">
      <c r="E577" s="38"/>
      <c r="G577" s="39"/>
      <c r="H577" s="39"/>
    </row>
    <row r="578" spans="5:8" x14ac:dyDescent="0.3">
      <c r="E578" s="38"/>
      <c r="G578" s="39"/>
      <c r="H578" s="39"/>
    </row>
    <row r="579" spans="5:8" x14ac:dyDescent="0.3">
      <c r="E579" s="38"/>
      <c r="G579" s="39"/>
      <c r="H579" s="39"/>
    </row>
    <row r="580" spans="5:8" x14ac:dyDescent="0.3">
      <c r="E580" s="38"/>
      <c r="G580" s="39"/>
      <c r="H580" s="39"/>
    </row>
    <row r="581" spans="5:8" x14ac:dyDescent="0.3">
      <c r="E581" s="38"/>
      <c r="G581" s="39"/>
      <c r="H581" s="39"/>
    </row>
    <row r="582" spans="5:8" x14ac:dyDescent="0.3">
      <c r="E582" s="38"/>
      <c r="G582" s="39"/>
      <c r="H582" s="39"/>
    </row>
    <row r="583" spans="5:8" x14ac:dyDescent="0.3">
      <c r="E583" s="38"/>
      <c r="G583" s="39"/>
      <c r="H583" s="39"/>
    </row>
    <row r="584" spans="5:8" x14ac:dyDescent="0.3">
      <c r="E584" s="38"/>
      <c r="G584" s="39"/>
      <c r="H584" s="39"/>
    </row>
    <row r="585" spans="5:8" x14ac:dyDescent="0.3">
      <c r="E585" s="38"/>
      <c r="G585" s="39"/>
      <c r="H585" s="39"/>
    </row>
    <row r="586" spans="5:8" x14ac:dyDescent="0.3">
      <c r="E586" s="38"/>
      <c r="G586" s="39"/>
      <c r="H586" s="39"/>
    </row>
    <row r="587" spans="5:8" x14ac:dyDescent="0.3">
      <c r="E587" s="38"/>
      <c r="G587" s="39"/>
      <c r="H587" s="39"/>
    </row>
    <row r="588" spans="5:8" x14ac:dyDescent="0.3">
      <c r="E588" s="38"/>
      <c r="G588" s="39"/>
      <c r="H588" s="39"/>
    </row>
    <row r="589" spans="5:8" x14ac:dyDescent="0.3">
      <c r="E589" s="38"/>
      <c r="G589" s="39"/>
      <c r="H589" s="39"/>
    </row>
    <row r="590" spans="5:8" x14ac:dyDescent="0.3">
      <c r="E590" s="38"/>
      <c r="G590" s="39"/>
      <c r="H590" s="39"/>
    </row>
    <row r="591" spans="5:8" x14ac:dyDescent="0.3">
      <c r="E591" s="38"/>
      <c r="G591" s="39"/>
      <c r="H591" s="39"/>
    </row>
    <row r="592" spans="5:8" x14ac:dyDescent="0.3">
      <c r="E592" s="38"/>
      <c r="G592" s="39"/>
      <c r="H592" s="39"/>
    </row>
    <row r="593" spans="5:8" x14ac:dyDescent="0.3">
      <c r="E593" s="38"/>
      <c r="G593" s="39"/>
      <c r="H593" s="39"/>
    </row>
    <row r="594" spans="5:8" x14ac:dyDescent="0.3">
      <c r="E594" s="38"/>
      <c r="G594" s="39"/>
      <c r="H594" s="39"/>
    </row>
    <row r="595" spans="5:8" x14ac:dyDescent="0.3">
      <c r="E595" s="38"/>
      <c r="G595" s="39"/>
      <c r="H595" s="39"/>
    </row>
    <row r="596" spans="5:8" x14ac:dyDescent="0.3">
      <c r="E596" s="38"/>
      <c r="G596" s="39"/>
      <c r="H596" s="39"/>
    </row>
    <row r="597" spans="5:8" x14ac:dyDescent="0.3">
      <c r="E597" s="38"/>
      <c r="G597" s="39"/>
      <c r="H597" s="39"/>
    </row>
    <row r="598" spans="5:8" x14ac:dyDescent="0.3">
      <c r="E598" s="38"/>
      <c r="G598" s="39"/>
      <c r="H598" s="39"/>
    </row>
    <row r="599" spans="5:8" x14ac:dyDescent="0.3">
      <c r="E599" s="38"/>
      <c r="G599" s="39"/>
      <c r="H599" s="39"/>
    </row>
    <row r="600" spans="5:8" x14ac:dyDescent="0.3">
      <c r="E600" s="38"/>
      <c r="G600" s="39"/>
      <c r="H600" s="39"/>
    </row>
    <row r="601" spans="5:8" x14ac:dyDescent="0.3">
      <c r="E601" s="38"/>
      <c r="G601" s="39"/>
      <c r="H601" s="39"/>
    </row>
    <row r="602" spans="5:8" x14ac:dyDescent="0.3">
      <c r="E602" s="38"/>
      <c r="G602" s="39"/>
      <c r="H602" s="39"/>
    </row>
    <row r="603" spans="5:8" x14ac:dyDescent="0.3">
      <c r="E603" s="38"/>
      <c r="G603" s="39"/>
      <c r="H603" s="39"/>
    </row>
    <row r="604" spans="5:8" x14ac:dyDescent="0.3">
      <c r="E604" s="38"/>
      <c r="G604" s="39"/>
      <c r="H604" s="39"/>
    </row>
    <row r="605" spans="5:8" x14ac:dyDescent="0.3">
      <c r="E605" s="38"/>
      <c r="G605" s="39"/>
      <c r="H605" s="39"/>
    </row>
    <row r="606" spans="5:8" x14ac:dyDescent="0.3">
      <c r="E606" s="38"/>
      <c r="G606" s="39"/>
      <c r="H606" s="39"/>
    </row>
    <row r="607" spans="5:8" x14ac:dyDescent="0.3">
      <c r="E607" s="38"/>
      <c r="G607" s="39"/>
      <c r="H607" s="39"/>
    </row>
    <row r="608" spans="5:8" x14ac:dyDescent="0.3">
      <c r="E608" s="38"/>
      <c r="G608" s="39"/>
      <c r="H608" s="39"/>
    </row>
    <row r="609" spans="5:8" x14ac:dyDescent="0.3">
      <c r="E609" s="38"/>
      <c r="G609" s="39"/>
      <c r="H609" s="39"/>
    </row>
    <row r="610" spans="5:8" x14ac:dyDescent="0.3">
      <c r="E610" s="38"/>
      <c r="G610" s="39"/>
      <c r="H610" s="39"/>
    </row>
    <row r="611" spans="5:8" x14ac:dyDescent="0.3">
      <c r="E611" s="38"/>
      <c r="G611" s="39"/>
      <c r="H611" s="39"/>
    </row>
    <row r="612" spans="5:8" x14ac:dyDescent="0.3">
      <c r="E612" s="38"/>
      <c r="G612" s="39"/>
      <c r="H612" s="39"/>
    </row>
    <row r="613" spans="5:8" x14ac:dyDescent="0.3">
      <c r="E613" s="38"/>
      <c r="G613" s="39"/>
      <c r="H613" s="39"/>
    </row>
    <row r="614" spans="5:8" x14ac:dyDescent="0.3">
      <c r="E614" s="38"/>
      <c r="G614" s="39"/>
      <c r="H614" s="39"/>
    </row>
    <row r="615" spans="5:8" x14ac:dyDescent="0.3">
      <c r="E615" s="38"/>
      <c r="G615" s="39"/>
      <c r="H615" s="39"/>
    </row>
    <row r="616" spans="5:8" x14ac:dyDescent="0.3">
      <c r="E616" s="38"/>
      <c r="G616" s="39"/>
      <c r="H616" s="39"/>
    </row>
    <row r="617" spans="5:8" x14ac:dyDescent="0.3">
      <c r="E617" s="38"/>
      <c r="G617" s="39"/>
      <c r="H617" s="39"/>
    </row>
    <row r="618" spans="5:8" x14ac:dyDescent="0.3">
      <c r="E618" s="38"/>
      <c r="G618" s="39"/>
      <c r="H618" s="39"/>
    </row>
    <row r="619" spans="5:8" x14ac:dyDescent="0.3">
      <c r="E619" s="38"/>
      <c r="G619" s="39"/>
      <c r="H619" s="39"/>
    </row>
    <row r="620" spans="5:8" x14ac:dyDescent="0.3">
      <c r="E620" s="38"/>
      <c r="G620" s="39"/>
      <c r="H620" s="39"/>
    </row>
    <row r="621" spans="5:8" x14ac:dyDescent="0.3">
      <c r="E621" s="38"/>
      <c r="G621" s="39"/>
      <c r="H621" s="39"/>
    </row>
    <row r="622" spans="5:8" x14ac:dyDescent="0.3">
      <c r="E622" s="38"/>
      <c r="G622" s="39"/>
      <c r="H622" s="39"/>
    </row>
    <row r="623" spans="5:8" x14ac:dyDescent="0.3">
      <c r="E623" s="38"/>
      <c r="G623" s="39"/>
      <c r="H623" s="39"/>
    </row>
    <row r="624" spans="5:8" x14ac:dyDescent="0.3">
      <c r="E624" s="38"/>
      <c r="G624" s="39"/>
      <c r="H624" s="39"/>
    </row>
    <row r="625" spans="5:8" x14ac:dyDescent="0.3">
      <c r="E625" s="38"/>
      <c r="G625" s="39"/>
      <c r="H625" s="39"/>
    </row>
    <row r="626" spans="5:8" x14ac:dyDescent="0.3">
      <c r="E626" s="38"/>
      <c r="G626" s="39"/>
      <c r="H626" s="39"/>
    </row>
    <row r="627" spans="5:8" x14ac:dyDescent="0.3">
      <c r="E627" s="38"/>
      <c r="G627" s="39"/>
      <c r="H627" s="39"/>
    </row>
    <row r="628" spans="5:8" x14ac:dyDescent="0.3">
      <c r="E628" s="38"/>
      <c r="G628" s="39"/>
      <c r="H628" s="39"/>
    </row>
    <row r="629" spans="5:8" x14ac:dyDescent="0.3">
      <c r="E629" s="38"/>
      <c r="G629" s="39"/>
      <c r="H629" s="39"/>
    </row>
    <row r="630" spans="5:8" x14ac:dyDescent="0.3">
      <c r="E630" s="38"/>
      <c r="G630" s="39"/>
      <c r="H630" s="39"/>
    </row>
    <row r="631" spans="5:8" x14ac:dyDescent="0.3">
      <c r="E631" s="38"/>
      <c r="G631" s="39"/>
      <c r="H631" s="39"/>
    </row>
    <row r="632" spans="5:8" x14ac:dyDescent="0.3">
      <c r="E632" s="38"/>
      <c r="G632" s="39"/>
      <c r="H632" s="39"/>
    </row>
    <row r="633" spans="5:8" x14ac:dyDescent="0.3">
      <c r="E633" s="38"/>
      <c r="G633" s="39"/>
      <c r="H633" s="39"/>
    </row>
    <row r="634" spans="5:8" x14ac:dyDescent="0.3">
      <c r="E634" s="38"/>
      <c r="G634" s="39"/>
      <c r="H634" s="39"/>
    </row>
    <row r="635" spans="5:8" x14ac:dyDescent="0.3">
      <c r="E635" s="38"/>
      <c r="G635" s="39"/>
      <c r="H635" s="39"/>
    </row>
    <row r="636" spans="5:8" x14ac:dyDescent="0.3">
      <c r="E636" s="38"/>
      <c r="G636" s="39"/>
      <c r="H636" s="39"/>
    </row>
    <row r="637" spans="5:8" x14ac:dyDescent="0.3">
      <c r="E637" s="38"/>
      <c r="G637" s="39"/>
      <c r="H637" s="39"/>
    </row>
    <row r="638" spans="5:8" x14ac:dyDescent="0.3">
      <c r="E638" s="38"/>
      <c r="G638" s="39"/>
      <c r="H638" s="39"/>
    </row>
    <row r="639" spans="5:8" x14ac:dyDescent="0.3">
      <c r="E639" s="38"/>
      <c r="G639" s="39"/>
      <c r="H639" s="39"/>
    </row>
    <row r="640" spans="5:8" x14ac:dyDescent="0.3">
      <c r="E640" s="38"/>
      <c r="G640" s="39"/>
      <c r="H640" s="39"/>
    </row>
    <row r="641" spans="5:8" x14ac:dyDescent="0.3">
      <c r="E641" s="38"/>
      <c r="G641" s="39"/>
      <c r="H641" s="39"/>
    </row>
    <row r="642" spans="5:8" x14ac:dyDescent="0.3">
      <c r="E642" s="38"/>
      <c r="G642" s="39"/>
      <c r="H642" s="39"/>
    </row>
    <row r="643" spans="5:8" x14ac:dyDescent="0.3">
      <c r="E643" s="38"/>
      <c r="G643" s="39"/>
      <c r="H643" s="39"/>
    </row>
    <row r="644" spans="5:8" x14ac:dyDescent="0.3">
      <c r="E644" s="38"/>
      <c r="G644" s="39"/>
      <c r="H644" s="39"/>
    </row>
    <row r="645" spans="5:8" x14ac:dyDescent="0.3">
      <c r="E645" s="38"/>
      <c r="G645" s="39"/>
      <c r="H645" s="39"/>
    </row>
    <row r="646" spans="5:8" x14ac:dyDescent="0.3">
      <c r="E646" s="38"/>
      <c r="G646" s="39"/>
      <c r="H646" s="39"/>
    </row>
    <row r="647" spans="5:8" x14ac:dyDescent="0.3">
      <c r="E647" s="38"/>
      <c r="G647" s="39"/>
      <c r="H647" s="39"/>
    </row>
    <row r="648" spans="5:8" x14ac:dyDescent="0.3">
      <c r="E648" s="38"/>
      <c r="G648" s="39"/>
      <c r="H648" s="39"/>
    </row>
    <row r="649" spans="5:8" x14ac:dyDescent="0.3">
      <c r="E649" s="38"/>
      <c r="G649" s="39"/>
      <c r="H649" s="39"/>
    </row>
    <row r="650" spans="5:8" x14ac:dyDescent="0.3">
      <c r="E650" s="38"/>
      <c r="G650" s="39"/>
      <c r="H650" s="39"/>
    </row>
    <row r="651" spans="5:8" x14ac:dyDescent="0.3">
      <c r="E651" s="38"/>
      <c r="G651" s="39"/>
      <c r="H651" s="39"/>
    </row>
    <row r="652" spans="5:8" x14ac:dyDescent="0.3">
      <c r="E652" s="38"/>
      <c r="G652" s="39"/>
      <c r="H652" s="39"/>
    </row>
    <row r="653" spans="5:8" x14ac:dyDescent="0.3">
      <c r="E653" s="38"/>
      <c r="G653" s="39"/>
      <c r="H653" s="39"/>
    </row>
    <row r="654" spans="5:8" x14ac:dyDescent="0.3">
      <c r="E654" s="38"/>
      <c r="G654" s="39"/>
      <c r="H654" s="39"/>
    </row>
    <row r="655" spans="5:8" x14ac:dyDescent="0.3">
      <c r="E655" s="38"/>
      <c r="G655" s="39"/>
      <c r="H655" s="39"/>
    </row>
    <row r="656" spans="5:8" x14ac:dyDescent="0.3">
      <c r="E656" s="38"/>
      <c r="G656" s="39"/>
      <c r="H656" s="39"/>
    </row>
    <row r="657" spans="5:8" x14ac:dyDescent="0.3">
      <c r="E657" s="38"/>
      <c r="G657" s="39"/>
      <c r="H657" s="39"/>
    </row>
    <row r="658" spans="5:8" x14ac:dyDescent="0.3">
      <c r="E658" s="38"/>
      <c r="G658" s="39"/>
      <c r="H658" s="39"/>
    </row>
    <row r="659" spans="5:8" x14ac:dyDescent="0.3">
      <c r="E659" s="38"/>
      <c r="G659" s="39"/>
      <c r="H659" s="39"/>
    </row>
    <row r="660" spans="5:8" x14ac:dyDescent="0.3">
      <c r="E660" s="38"/>
      <c r="G660" s="39"/>
      <c r="H660" s="39"/>
    </row>
    <row r="661" spans="5:8" x14ac:dyDescent="0.3">
      <c r="E661" s="38"/>
      <c r="G661" s="39"/>
      <c r="H661" s="39"/>
    </row>
    <row r="662" spans="5:8" x14ac:dyDescent="0.3">
      <c r="E662" s="38"/>
      <c r="G662" s="39"/>
      <c r="H662" s="39"/>
    </row>
    <row r="663" spans="5:8" x14ac:dyDescent="0.3">
      <c r="E663" s="38"/>
      <c r="G663" s="39"/>
      <c r="H663" s="39"/>
    </row>
    <row r="664" spans="5:8" x14ac:dyDescent="0.3">
      <c r="E664" s="38"/>
      <c r="G664" s="39"/>
      <c r="H664" s="39"/>
    </row>
    <row r="665" spans="5:8" x14ac:dyDescent="0.3">
      <c r="E665" s="38"/>
      <c r="G665" s="39"/>
      <c r="H665" s="39"/>
    </row>
    <row r="666" spans="5:8" x14ac:dyDescent="0.3">
      <c r="E666" s="38"/>
      <c r="G666" s="39"/>
      <c r="H666" s="39"/>
    </row>
    <row r="667" spans="5:8" x14ac:dyDescent="0.3">
      <c r="E667" s="38"/>
      <c r="G667" s="39"/>
      <c r="H667" s="39"/>
    </row>
    <row r="668" spans="5:8" x14ac:dyDescent="0.3">
      <c r="E668" s="38"/>
      <c r="G668" s="39"/>
      <c r="H668" s="39"/>
    </row>
    <row r="669" spans="5:8" x14ac:dyDescent="0.3">
      <c r="E669" s="38"/>
      <c r="G669" s="39"/>
      <c r="H669" s="39"/>
    </row>
    <row r="670" spans="5:8" x14ac:dyDescent="0.3">
      <c r="E670" s="38"/>
      <c r="G670" s="39"/>
      <c r="H670" s="39"/>
    </row>
    <row r="671" spans="5:8" x14ac:dyDescent="0.3">
      <c r="E671" s="38"/>
      <c r="G671" s="39"/>
      <c r="H671" s="39"/>
    </row>
    <row r="672" spans="5:8" x14ac:dyDescent="0.3">
      <c r="E672" s="38"/>
      <c r="G672" s="39"/>
      <c r="H672" s="39"/>
    </row>
    <row r="673" spans="5:8" x14ac:dyDescent="0.3">
      <c r="E673" s="38"/>
      <c r="G673" s="39"/>
      <c r="H673" s="39"/>
    </row>
    <row r="674" spans="5:8" x14ac:dyDescent="0.3">
      <c r="E674" s="38"/>
      <c r="G674" s="39"/>
      <c r="H674" s="39"/>
    </row>
    <row r="675" spans="5:8" x14ac:dyDescent="0.3">
      <c r="E675" s="38"/>
      <c r="G675" s="39"/>
      <c r="H675" s="39"/>
    </row>
    <row r="676" spans="5:8" x14ac:dyDescent="0.3">
      <c r="E676" s="38"/>
      <c r="G676" s="39"/>
      <c r="H676" s="39"/>
    </row>
    <row r="677" spans="5:8" x14ac:dyDescent="0.3">
      <c r="E677" s="38"/>
      <c r="G677" s="39"/>
      <c r="H677" s="39"/>
    </row>
    <row r="678" spans="5:8" x14ac:dyDescent="0.3">
      <c r="E678" s="38"/>
      <c r="G678" s="39"/>
      <c r="H678" s="39"/>
    </row>
    <row r="679" spans="5:8" x14ac:dyDescent="0.3">
      <c r="E679" s="38"/>
      <c r="G679" s="39"/>
      <c r="H679" s="39"/>
    </row>
    <row r="680" spans="5:8" x14ac:dyDescent="0.3">
      <c r="E680" s="38"/>
      <c r="G680" s="39"/>
      <c r="H680" s="39"/>
    </row>
    <row r="681" spans="5:8" x14ac:dyDescent="0.3">
      <c r="E681" s="38"/>
      <c r="G681" s="39"/>
      <c r="H681" s="39"/>
    </row>
    <row r="682" spans="5:8" x14ac:dyDescent="0.3">
      <c r="E682" s="38"/>
      <c r="G682" s="39"/>
      <c r="H682" s="39"/>
    </row>
    <row r="683" spans="5:8" x14ac:dyDescent="0.3">
      <c r="E683" s="38"/>
      <c r="G683" s="39"/>
      <c r="H683" s="39"/>
    </row>
    <row r="684" spans="5:8" x14ac:dyDescent="0.3">
      <c r="E684" s="38"/>
      <c r="G684" s="39"/>
      <c r="H684" s="39"/>
    </row>
    <row r="685" spans="5:8" x14ac:dyDescent="0.3">
      <c r="E685" s="38"/>
      <c r="G685" s="39"/>
      <c r="H685" s="39"/>
    </row>
    <row r="686" spans="5:8" x14ac:dyDescent="0.3">
      <c r="E686" s="38"/>
      <c r="G686" s="39"/>
      <c r="H686" s="39"/>
    </row>
    <row r="687" spans="5:8" x14ac:dyDescent="0.3">
      <c r="E687" s="38"/>
      <c r="G687" s="39"/>
      <c r="H687" s="39"/>
    </row>
    <row r="688" spans="5:8" x14ac:dyDescent="0.3">
      <c r="E688" s="38"/>
      <c r="G688" s="39"/>
      <c r="H688" s="39"/>
    </row>
    <row r="689" spans="5:8" x14ac:dyDescent="0.3">
      <c r="E689" s="38"/>
      <c r="G689" s="39"/>
      <c r="H689" s="39"/>
    </row>
    <row r="690" spans="5:8" x14ac:dyDescent="0.3">
      <c r="E690" s="38"/>
      <c r="G690" s="39"/>
      <c r="H690" s="39"/>
    </row>
    <row r="691" spans="5:8" x14ac:dyDescent="0.3">
      <c r="E691" s="38"/>
      <c r="G691" s="39"/>
      <c r="H691" s="39"/>
    </row>
    <row r="692" spans="5:8" x14ac:dyDescent="0.3">
      <c r="E692" s="38"/>
      <c r="G692" s="39"/>
      <c r="H692" s="39"/>
    </row>
    <row r="693" spans="5:8" x14ac:dyDescent="0.3">
      <c r="E693" s="38"/>
      <c r="G693" s="39"/>
      <c r="H693" s="39"/>
    </row>
    <row r="694" spans="5:8" x14ac:dyDescent="0.3">
      <c r="E694" s="38"/>
      <c r="G694" s="39"/>
      <c r="H694" s="39"/>
    </row>
    <row r="695" spans="5:8" x14ac:dyDescent="0.3">
      <c r="E695" s="38"/>
      <c r="G695" s="39"/>
      <c r="H695" s="39"/>
    </row>
    <row r="696" spans="5:8" x14ac:dyDescent="0.3">
      <c r="E696" s="38"/>
      <c r="G696" s="39"/>
      <c r="H696" s="39"/>
    </row>
    <row r="697" spans="5:8" x14ac:dyDescent="0.3">
      <c r="E697" s="38"/>
      <c r="G697" s="39"/>
      <c r="H697" s="39"/>
    </row>
    <row r="698" spans="5:8" x14ac:dyDescent="0.3">
      <c r="E698" s="38"/>
      <c r="G698" s="39"/>
      <c r="H698" s="39"/>
    </row>
    <row r="699" spans="5:8" x14ac:dyDescent="0.3">
      <c r="E699" s="38"/>
      <c r="G699" s="39"/>
      <c r="H699" s="39"/>
    </row>
    <row r="700" spans="5:8" x14ac:dyDescent="0.3">
      <c r="E700" s="38"/>
      <c r="G700" s="39"/>
      <c r="H700" s="39"/>
    </row>
    <row r="701" spans="5:8" x14ac:dyDescent="0.3">
      <c r="E701" s="38"/>
      <c r="G701" s="39"/>
      <c r="H701" s="39"/>
    </row>
    <row r="702" spans="5:8" x14ac:dyDescent="0.3">
      <c r="E702" s="38"/>
      <c r="G702" s="39"/>
      <c r="H702" s="39"/>
    </row>
    <row r="703" spans="5:8" x14ac:dyDescent="0.3">
      <c r="E703" s="38"/>
      <c r="G703" s="39"/>
      <c r="H703" s="39"/>
    </row>
    <row r="704" spans="5:8" x14ac:dyDescent="0.3">
      <c r="E704" s="38"/>
      <c r="G704" s="39"/>
      <c r="H704" s="39"/>
    </row>
    <row r="705" spans="5:8" x14ac:dyDescent="0.3">
      <c r="E705" s="38"/>
      <c r="G705" s="39"/>
      <c r="H705" s="39"/>
    </row>
    <row r="706" spans="5:8" x14ac:dyDescent="0.3">
      <c r="E706" s="38"/>
      <c r="G706" s="39"/>
      <c r="H706" s="39"/>
    </row>
    <row r="707" spans="5:8" x14ac:dyDescent="0.3">
      <c r="E707" s="38"/>
      <c r="G707" s="39"/>
      <c r="H707" s="39"/>
    </row>
    <row r="708" spans="5:8" x14ac:dyDescent="0.3">
      <c r="E708" s="38"/>
      <c r="G708" s="39"/>
      <c r="H708" s="39"/>
    </row>
    <row r="709" spans="5:8" x14ac:dyDescent="0.3">
      <c r="E709" s="38"/>
      <c r="G709" s="39"/>
      <c r="H709" s="39"/>
    </row>
    <row r="710" spans="5:8" x14ac:dyDescent="0.3">
      <c r="E710" s="38"/>
      <c r="G710" s="39"/>
      <c r="H710" s="39"/>
    </row>
    <row r="711" spans="5:8" x14ac:dyDescent="0.3">
      <c r="E711" s="38"/>
      <c r="G711" s="39"/>
      <c r="H711" s="39"/>
    </row>
    <row r="712" spans="5:8" x14ac:dyDescent="0.3">
      <c r="E712" s="38"/>
      <c r="G712" s="39"/>
      <c r="H712" s="39"/>
    </row>
    <row r="713" spans="5:8" x14ac:dyDescent="0.3">
      <c r="E713" s="38"/>
      <c r="G713" s="39"/>
      <c r="H713" s="39"/>
    </row>
    <row r="714" spans="5:8" x14ac:dyDescent="0.3">
      <c r="E714" s="38"/>
      <c r="G714" s="39"/>
      <c r="H714" s="39"/>
    </row>
    <row r="715" spans="5:8" x14ac:dyDescent="0.3">
      <c r="E715" s="38"/>
      <c r="G715" s="39"/>
      <c r="H715" s="39"/>
    </row>
    <row r="716" spans="5:8" x14ac:dyDescent="0.3">
      <c r="E716" s="38"/>
      <c r="G716" s="39"/>
      <c r="H716" s="39"/>
    </row>
    <row r="717" spans="5:8" x14ac:dyDescent="0.3">
      <c r="E717" s="38"/>
      <c r="G717" s="39"/>
      <c r="H717" s="39"/>
    </row>
    <row r="718" spans="5:8" x14ac:dyDescent="0.3">
      <c r="E718" s="38"/>
      <c r="G718" s="39"/>
      <c r="H718" s="39"/>
    </row>
    <row r="719" spans="5:8" x14ac:dyDescent="0.3">
      <c r="E719" s="38"/>
      <c r="G719" s="39"/>
      <c r="H719" s="39"/>
    </row>
    <row r="720" spans="5:8" x14ac:dyDescent="0.3">
      <c r="E720" s="38"/>
      <c r="G720" s="39"/>
      <c r="H720" s="39"/>
    </row>
    <row r="721" spans="5:8" x14ac:dyDescent="0.3">
      <c r="E721" s="38"/>
      <c r="G721" s="39"/>
      <c r="H721" s="39"/>
    </row>
    <row r="722" spans="5:8" x14ac:dyDescent="0.3">
      <c r="E722" s="38"/>
      <c r="G722" s="39"/>
      <c r="H722" s="39"/>
    </row>
    <row r="723" spans="5:8" x14ac:dyDescent="0.3">
      <c r="E723" s="38"/>
      <c r="G723" s="39"/>
      <c r="H723" s="39"/>
    </row>
    <row r="724" spans="5:8" x14ac:dyDescent="0.3">
      <c r="E724" s="38"/>
      <c r="G724" s="39"/>
      <c r="H724" s="39"/>
    </row>
    <row r="725" spans="5:8" x14ac:dyDescent="0.3">
      <c r="E725" s="38"/>
      <c r="G725" s="39"/>
      <c r="H725" s="39"/>
    </row>
    <row r="726" spans="5:8" x14ac:dyDescent="0.3">
      <c r="E726" s="38"/>
      <c r="G726" s="39"/>
      <c r="H726" s="39"/>
    </row>
    <row r="727" spans="5:8" x14ac:dyDescent="0.3">
      <c r="E727" s="38"/>
      <c r="G727" s="39"/>
      <c r="H727" s="39"/>
    </row>
    <row r="728" spans="5:8" x14ac:dyDescent="0.3">
      <c r="E728" s="38"/>
      <c r="G728" s="39"/>
      <c r="H728" s="39"/>
    </row>
    <row r="729" spans="5:8" x14ac:dyDescent="0.3">
      <c r="E729" s="38"/>
      <c r="G729" s="39"/>
      <c r="H729" s="39"/>
    </row>
    <row r="730" spans="5:8" x14ac:dyDescent="0.3">
      <c r="E730" s="38"/>
      <c r="G730" s="39"/>
      <c r="H730" s="39"/>
    </row>
    <row r="731" spans="5:8" x14ac:dyDescent="0.3">
      <c r="E731" s="38"/>
      <c r="G731" s="39"/>
      <c r="H731" s="39"/>
    </row>
    <row r="732" spans="5:8" x14ac:dyDescent="0.3">
      <c r="E732" s="38"/>
      <c r="G732" s="39"/>
      <c r="H732" s="39"/>
    </row>
    <row r="733" spans="5:8" x14ac:dyDescent="0.3">
      <c r="E733" s="38"/>
      <c r="G733" s="39"/>
      <c r="H733" s="39"/>
    </row>
    <row r="734" spans="5:8" x14ac:dyDescent="0.3">
      <c r="E734" s="38"/>
      <c r="G734" s="39"/>
      <c r="H734" s="39"/>
    </row>
    <row r="735" spans="5:8" x14ac:dyDescent="0.3">
      <c r="E735" s="38"/>
      <c r="G735" s="39"/>
      <c r="H735" s="39"/>
    </row>
    <row r="736" spans="5:8" x14ac:dyDescent="0.3">
      <c r="E736" s="38"/>
      <c r="G736" s="39"/>
      <c r="H736" s="39"/>
    </row>
    <row r="737" spans="5:8" x14ac:dyDescent="0.3">
      <c r="E737" s="38"/>
      <c r="G737" s="39"/>
      <c r="H737" s="39"/>
    </row>
    <row r="738" spans="5:8" x14ac:dyDescent="0.3">
      <c r="E738" s="38"/>
      <c r="G738" s="39"/>
      <c r="H738" s="39"/>
    </row>
    <row r="739" spans="5:8" x14ac:dyDescent="0.3">
      <c r="E739" s="38"/>
      <c r="G739" s="39"/>
      <c r="H739" s="39"/>
    </row>
    <row r="740" spans="5:8" x14ac:dyDescent="0.3">
      <c r="E740" s="38"/>
      <c r="G740" s="39"/>
      <c r="H740" s="39"/>
    </row>
    <row r="741" spans="5:8" x14ac:dyDescent="0.3">
      <c r="E741" s="38"/>
      <c r="G741" s="39"/>
      <c r="H741" s="39"/>
    </row>
    <row r="742" spans="5:8" x14ac:dyDescent="0.3">
      <c r="E742" s="38"/>
      <c r="G742" s="39"/>
      <c r="H742" s="39"/>
    </row>
    <row r="743" spans="5:8" x14ac:dyDescent="0.3">
      <c r="E743" s="38"/>
      <c r="G743" s="39"/>
      <c r="H743" s="39"/>
    </row>
    <row r="744" spans="5:8" x14ac:dyDescent="0.3">
      <c r="E744" s="38"/>
      <c r="G744" s="39"/>
      <c r="H744" s="39"/>
    </row>
    <row r="745" spans="5:8" x14ac:dyDescent="0.3">
      <c r="E745" s="38"/>
      <c r="G745" s="39"/>
      <c r="H745" s="39"/>
    </row>
    <row r="746" spans="5:8" x14ac:dyDescent="0.3">
      <c r="E746" s="38"/>
      <c r="G746" s="39"/>
      <c r="H746" s="39"/>
    </row>
    <row r="747" spans="5:8" x14ac:dyDescent="0.3">
      <c r="E747" s="38"/>
      <c r="G747" s="39"/>
      <c r="H747" s="39"/>
    </row>
    <row r="748" spans="5:8" x14ac:dyDescent="0.3">
      <c r="E748" s="38"/>
      <c r="G748" s="39"/>
      <c r="H748" s="39"/>
    </row>
    <row r="749" spans="5:8" x14ac:dyDescent="0.3">
      <c r="E749" s="38"/>
      <c r="G749" s="39"/>
      <c r="H749" s="39"/>
    </row>
    <row r="750" spans="5:8" x14ac:dyDescent="0.3">
      <c r="E750" s="38"/>
      <c r="G750" s="39"/>
      <c r="H750" s="39"/>
    </row>
    <row r="751" spans="5:8" x14ac:dyDescent="0.3">
      <c r="E751" s="38"/>
      <c r="G751" s="39"/>
      <c r="H751" s="39"/>
    </row>
    <row r="752" spans="5:8" x14ac:dyDescent="0.3">
      <c r="E752" s="38"/>
      <c r="G752" s="39"/>
      <c r="H752" s="39"/>
    </row>
    <row r="753" spans="5:8" x14ac:dyDescent="0.3">
      <c r="E753" s="38"/>
      <c r="G753" s="39"/>
      <c r="H753" s="39"/>
    </row>
    <row r="754" spans="5:8" x14ac:dyDescent="0.3">
      <c r="E754" s="38"/>
      <c r="G754" s="39"/>
      <c r="H754" s="39"/>
    </row>
    <row r="755" spans="5:8" x14ac:dyDescent="0.3">
      <c r="E755" s="38"/>
      <c r="G755" s="39"/>
      <c r="H755" s="39"/>
    </row>
    <row r="756" spans="5:8" x14ac:dyDescent="0.3">
      <c r="E756" s="38"/>
      <c r="G756" s="39"/>
      <c r="H756" s="39"/>
    </row>
    <row r="757" spans="5:8" x14ac:dyDescent="0.3">
      <c r="E757" s="38"/>
      <c r="G757" s="39"/>
      <c r="H757" s="39"/>
    </row>
    <row r="758" spans="5:8" x14ac:dyDescent="0.3">
      <c r="E758" s="38"/>
      <c r="G758" s="39"/>
      <c r="H758" s="39"/>
    </row>
    <row r="759" spans="5:8" x14ac:dyDescent="0.3">
      <c r="E759" s="38"/>
      <c r="G759" s="39"/>
      <c r="H759" s="39"/>
    </row>
    <row r="760" spans="5:8" x14ac:dyDescent="0.3">
      <c r="E760" s="38"/>
      <c r="G760" s="39"/>
      <c r="H760" s="39"/>
    </row>
    <row r="761" spans="5:8" x14ac:dyDescent="0.3">
      <c r="E761" s="38"/>
      <c r="G761" s="39"/>
      <c r="H761" s="39"/>
    </row>
    <row r="762" spans="5:8" x14ac:dyDescent="0.3">
      <c r="E762" s="38"/>
      <c r="G762" s="39"/>
      <c r="H762" s="39"/>
    </row>
    <row r="763" spans="5:8" x14ac:dyDescent="0.3">
      <c r="E763" s="38"/>
      <c r="G763" s="39"/>
      <c r="H763" s="39"/>
    </row>
    <row r="764" spans="5:8" x14ac:dyDescent="0.3">
      <c r="E764" s="38"/>
      <c r="G764" s="39"/>
      <c r="H764" s="39"/>
    </row>
    <row r="765" spans="5:8" x14ac:dyDescent="0.3">
      <c r="E765" s="38"/>
      <c r="G765" s="39"/>
      <c r="H765" s="39"/>
    </row>
    <row r="766" spans="5:8" x14ac:dyDescent="0.3">
      <c r="E766" s="38"/>
      <c r="G766" s="39"/>
      <c r="H766" s="39"/>
    </row>
    <row r="767" spans="5:8" x14ac:dyDescent="0.3">
      <c r="E767" s="38"/>
      <c r="G767" s="39"/>
      <c r="H767" s="39"/>
    </row>
    <row r="768" spans="5:8" x14ac:dyDescent="0.3">
      <c r="E768" s="38"/>
      <c r="G768" s="39"/>
      <c r="H768" s="39"/>
    </row>
    <row r="769" spans="5:8" x14ac:dyDescent="0.3">
      <c r="E769" s="38"/>
      <c r="G769" s="39"/>
      <c r="H769" s="39"/>
    </row>
    <row r="770" spans="5:8" x14ac:dyDescent="0.3">
      <c r="E770" s="38"/>
      <c r="G770" s="39"/>
      <c r="H770" s="39"/>
    </row>
    <row r="771" spans="5:8" x14ac:dyDescent="0.3">
      <c r="E771" s="38"/>
      <c r="G771" s="39"/>
      <c r="H771" s="39"/>
    </row>
    <row r="772" spans="5:8" x14ac:dyDescent="0.3">
      <c r="E772" s="38"/>
      <c r="G772" s="39"/>
      <c r="H772" s="39"/>
    </row>
    <row r="773" spans="5:8" x14ac:dyDescent="0.3">
      <c r="E773" s="38"/>
      <c r="G773" s="39"/>
      <c r="H773" s="39"/>
    </row>
    <row r="774" spans="5:8" x14ac:dyDescent="0.3">
      <c r="E774" s="38"/>
      <c r="G774" s="39"/>
      <c r="H774" s="39"/>
    </row>
    <row r="775" spans="5:8" x14ac:dyDescent="0.3">
      <c r="E775" s="38"/>
      <c r="G775" s="39"/>
      <c r="H775" s="39"/>
    </row>
    <row r="776" spans="5:8" x14ac:dyDescent="0.3">
      <c r="E776" s="38"/>
      <c r="G776" s="39"/>
      <c r="H776" s="39"/>
    </row>
    <row r="777" spans="5:8" x14ac:dyDescent="0.3">
      <c r="E777" s="38"/>
      <c r="G777" s="39"/>
      <c r="H777" s="39"/>
    </row>
    <row r="778" spans="5:8" x14ac:dyDescent="0.3">
      <c r="E778" s="38"/>
      <c r="G778" s="39"/>
      <c r="H778" s="39"/>
    </row>
    <row r="779" spans="5:8" x14ac:dyDescent="0.3">
      <c r="E779" s="38"/>
      <c r="G779" s="39"/>
      <c r="H779" s="39"/>
    </row>
    <row r="780" spans="5:8" x14ac:dyDescent="0.3">
      <c r="E780" s="38"/>
      <c r="G780" s="39"/>
      <c r="H780" s="39"/>
    </row>
    <row r="781" spans="5:8" x14ac:dyDescent="0.3">
      <c r="E781" s="38"/>
      <c r="G781" s="39"/>
      <c r="H781" s="39"/>
    </row>
    <row r="782" spans="5:8" x14ac:dyDescent="0.3">
      <c r="E782" s="38"/>
      <c r="G782" s="39"/>
      <c r="H782" s="39"/>
    </row>
    <row r="783" spans="5:8" x14ac:dyDescent="0.3">
      <c r="E783" s="38"/>
      <c r="G783" s="39"/>
      <c r="H783" s="39"/>
    </row>
    <row r="784" spans="5:8" x14ac:dyDescent="0.3">
      <c r="E784" s="38"/>
      <c r="G784" s="39"/>
      <c r="H784" s="39"/>
    </row>
    <row r="785" spans="5:8" x14ac:dyDescent="0.3">
      <c r="E785" s="38"/>
      <c r="G785" s="39"/>
      <c r="H785" s="39"/>
    </row>
    <row r="786" spans="5:8" x14ac:dyDescent="0.3">
      <c r="E786" s="38"/>
      <c r="G786" s="39"/>
      <c r="H786" s="39"/>
    </row>
    <row r="787" spans="5:8" x14ac:dyDescent="0.3">
      <c r="E787" s="38"/>
      <c r="G787" s="39"/>
      <c r="H787" s="39"/>
    </row>
    <row r="788" spans="5:8" x14ac:dyDescent="0.3">
      <c r="E788" s="38"/>
      <c r="G788" s="39"/>
      <c r="H788" s="39"/>
    </row>
    <row r="789" spans="5:8" x14ac:dyDescent="0.3">
      <c r="E789" s="38"/>
      <c r="G789" s="39"/>
      <c r="H789" s="39"/>
    </row>
    <row r="790" spans="5:8" x14ac:dyDescent="0.3">
      <c r="E790" s="38"/>
      <c r="G790" s="39"/>
      <c r="H790" s="39"/>
    </row>
    <row r="791" spans="5:8" x14ac:dyDescent="0.3">
      <c r="E791" s="38"/>
      <c r="G791" s="39"/>
      <c r="H791" s="39"/>
    </row>
    <row r="792" spans="5:8" x14ac:dyDescent="0.3">
      <c r="E792" s="38"/>
      <c r="G792" s="39"/>
      <c r="H792" s="39"/>
    </row>
    <row r="793" spans="5:8" x14ac:dyDescent="0.3">
      <c r="E793" s="38"/>
      <c r="G793" s="39"/>
      <c r="H793" s="39"/>
    </row>
    <row r="794" spans="5:8" x14ac:dyDescent="0.3">
      <c r="E794" s="38"/>
      <c r="G794" s="39"/>
      <c r="H794" s="39"/>
    </row>
    <row r="795" spans="5:8" x14ac:dyDescent="0.3">
      <c r="E795" s="38"/>
      <c r="G795" s="39"/>
      <c r="H795" s="39"/>
    </row>
    <row r="796" spans="5:8" x14ac:dyDescent="0.3">
      <c r="E796" s="38"/>
      <c r="G796" s="39"/>
      <c r="H796" s="39"/>
    </row>
    <row r="797" spans="5:8" x14ac:dyDescent="0.3">
      <c r="E797" s="38"/>
      <c r="G797" s="39"/>
      <c r="H797" s="39"/>
    </row>
    <row r="798" spans="5:8" x14ac:dyDescent="0.3">
      <c r="E798" s="38"/>
      <c r="G798" s="39"/>
      <c r="H798" s="39"/>
    </row>
    <row r="799" spans="5:8" x14ac:dyDescent="0.3">
      <c r="E799" s="38"/>
      <c r="G799" s="39"/>
      <c r="H799" s="39"/>
    </row>
    <row r="800" spans="5:8" x14ac:dyDescent="0.3">
      <c r="E800" s="38"/>
      <c r="G800" s="39"/>
      <c r="H800" s="39"/>
    </row>
    <row r="801" spans="5:8" x14ac:dyDescent="0.3">
      <c r="E801" s="38"/>
      <c r="G801" s="39"/>
      <c r="H801" s="39"/>
    </row>
    <row r="802" spans="5:8" x14ac:dyDescent="0.3">
      <c r="E802" s="38"/>
      <c r="G802" s="39"/>
      <c r="H802" s="39"/>
    </row>
    <row r="803" spans="5:8" x14ac:dyDescent="0.3">
      <c r="E803" s="38"/>
      <c r="G803" s="39"/>
      <c r="H803" s="39"/>
    </row>
    <row r="804" spans="5:8" x14ac:dyDescent="0.3">
      <c r="E804" s="38"/>
      <c r="G804" s="39"/>
      <c r="H804" s="39"/>
    </row>
    <row r="805" spans="5:8" x14ac:dyDescent="0.3">
      <c r="E805" s="38"/>
      <c r="G805" s="39"/>
      <c r="H805" s="39"/>
    </row>
    <row r="806" spans="5:8" x14ac:dyDescent="0.3">
      <c r="E806" s="38"/>
      <c r="G806" s="39"/>
      <c r="H806" s="39"/>
    </row>
    <row r="807" spans="5:8" x14ac:dyDescent="0.3">
      <c r="E807" s="38"/>
      <c r="G807" s="39"/>
      <c r="H807" s="39"/>
    </row>
    <row r="808" spans="5:8" x14ac:dyDescent="0.3">
      <c r="E808" s="38"/>
      <c r="G808" s="39"/>
      <c r="H808" s="39"/>
    </row>
    <row r="809" spans="5:8" x14ac:dyDescent="0.3">
      <c r="E809" s="38"/>
      <c r="G809" s="39"/>
      <c r="H809" s="39"/>
    </row>
    <row r="810" spans="5:8" x14ac:dyDescent="0.3">
      <c r="E810" s="38"/>
      <c r="G810" s="39"/>
      <c r="H810" s="39"/>
    </row>
    <row r="811" spans="5:8" x14ac:dyDescent="0.3">
      <c r="E811" s="38"/>
      <c r="G811" s="39"/>
      <c r="H811" s="39"/>
    </row>
    <row r="812" spans="5:8" x14ac:dyDescent="0.3">
      <c r="E812" s="38"/>
      <c r="G812" s="39"/>
      <c r="H812" s="39"/>
    </row>
    <row r="813" spans="5:8" x14ac:dyDescent="0.3">
      <c r="E813" s="38"/>
      <c r="G813" s="39"/>
      <c r="H813" s="39"/>
    </row>
    <row r="814" spans="5:8" x14ac:dyDescent="0.3">
      <c r="E814" s="38"/>
      <c r="G814" s="39"/>
      <c r="H814" s="39"/>
    </row>
    <row r="815" spans="5:8" x14ac:dyDescent="0.3">
      <c r="E815" s="38"/>
      <c r="G815" s="39"/>
      <c r="H815" s="39"/>
    </row>
    <row r="816" spans="5:8" x14ac:dyDescent="0.3">
      <c r="E816" s="38"/>
      <c r="G816" s="39"/>
      <c r="H816" s="39"/>
    </row>
    <row r="817" spans="5:8" x14ac:dyDescent="0.3">
      <c r="E817" s="38"/>
      <c r="G817" s="39"/>
      <c r="H817" s="39"/>
    </row>
    <row r="818" spans="5:8" x14ac:dyDescent="0.3">
      <c r="E818" s="38"/>
      <c r="G818" s="39"/>
      <c r="H818" s="39"/>
    </row>
    <row r="819" spans="5:8" x14ac:dyDescent="0.3">
      <c r="E819" s="38"/>
      <c r="G819" s="39"/>
      <c r="H819" s="39"/>
    </row>
    <row r="820" spans="5:8" x14ac:dyDescent="0.3">
      <c r="E820" s="38"/>
      <c r="G820" s="39"/>
      <c r="H820" s="39"/>
    </row>
    <row r="821" spans="5:8" x14ac:dyDescent="0.3">
      <c r="E821" s="38"/>
      <c r="G821" s="39"/>
      <c r="H821" s="39"/>
    </row>
    <row r="822" spans="5:8" x14ac:dyDescent="0.3">
      <c r="E822" s="38"/>
      <c r="G822" s="39"/>
      <c r="H822" s="39"/>
    </row>
    <row r="823" spans="5:8" x14ac:dyDescent="0.3">
      <c r="E823" s="38"/>
      <c r="G823" s="39"/>
      <c r="H823" s="39"/>
    </row>
    <row r="824" spans="5:8" x14ac:dyDescent="0.3">
      <c r="E824" s="38"/>
      <c r="G824" s="39"/>
      <c r="H824" s="39"/>
    </row>
    <row r="825" spans="5:8" x14ac:dyDescent="0.3">
      <c r="E825" s="38"/>
      <c r="G825" s="39"/>
      <c r="H825" s="39"/>
    </row>
    <row r="826" spans="5:8" x14ac:dyDescent="0.3">
      <c r="E826" s="38"/>
      <c r="G826" s="39"/>
      <c r="H826" s="39"/>
    </row>
    <row r="827" spans="5:8" x14ac:dyDescent="0.3">
      <c r="E827" s="38"/>
      <c r="G827" s="39"/>
      <c r="H827" s="39"/>
    </row>
    <row r="828" spans="5:8" x14ac:dyDescent="0.3">
      <c r="E828" s="38"/>
      <c r="G828" s="39"/>
      <c r="H828" s="39"/>
    </row>
    <row r="829" spans="5:8" x14ac:dyDescent="0.3">
      <c r="E829" s="38"/>
      <c r="G829" s="39"/>
      <c r="H829" s="39"/>
    </row>
    <row r="830" spans="5:8" x14ac:dyDescent="0.3">
      <c r="E830" s="38"/>
      <c r="G830" s="39"/>
      <c r="H830" s="39"/>
    </row>
    <row r="831" spans="5:8" x14ac:dyDescent="0.3">
      <c r="E831" s="38"/>
      <c r="G831" s="39"/>
      <c r="H831" s="39"/>
    </row>
    <row r="832" spans="5:8" x14ac:dyDescent="0.3">
      <c r="E832" s="38"/>
      <c r="G832" s="39"/>
      <c r="H832" s="39"/>
    </row>
    <row r="833" spans="5:8" x14ac:dyDescent="0.3">
      <c r="E833" s="38"/>
      <c r="G833" s="39"/>
      <c r="H833" s="39"/>
    </row>
    <row r="834" spans="5:8" x14ac:dyDescent="0.3">
      <c r="E834" s="38"/>
      <c r="G834" s="39"/>
      <c r="H834" s="39"/>
    </row>
    <row r="835" spans="5:8" x14ac:dyDescent="0.3">
      <c r="E835" s="38"/>
      <c r="G835" s="39"/>
      <c r="H835" s="39"/>
    </row>
    <row r="836" spans="5:8" x14ac:dyDescent="0.3">
      <c r="E836" s="38"/>
      <c r="G836" s="39"/>
      <c r="H836" s="39"/>
    </row>
    <row r="837" spans="5:8" x14ac:dyDescent="0.3">
      <c r="E837" s="38"/>
      <c r="G837" s="39"/>
      <c r="H837" s="39"/>
    </row>
    <row r="838" spans="5:8" x14ac:dyDescent="0.3">
      <c r="E838" s="38"/>
      <c r="G838" s="39"/>
      <c r="H838" s="39"/>
    </row>
    <row r="839" spans="5:8" x14ac:dyDescent="0.3">
      <c r="E839" s="38"/>
      <c r="G839" s="39"/>
      <c r="H839" s="39"/>
    </row>
    <row r="840" spans="5:8" x14ac:dyDescent="0.3">
      <c r="E840" s="38"/>
      <c r="G840" s="39"/>
      <c r="H840" s="39"/>
    </row>
    <row r="841" spans="5:8" x14ac:dyDescent="0.3">
      <c r="E841" s="38"/>
      <c r="G841" s="39"/>
      <c r="H841" s="39"/>
    </row>
    <row r="842" spans="5:8" x14ac:dyDescent="0.3">
      <c r="E842" s="38"/>
      <c r="G842" s="39"/>
      <c r="H842" s="39"/>
    </row>
    <row r="843" spans="5:8" x14ac:dyDescent="0.3">
      <c r="E843" s="38"/>
      <c r="G843" s="39"/>
      <c r="H843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T482"/>
  <sheetViews>
    <sheetView topLeftCell="A5"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3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ht="15" thickBot="1" x14ac:dyDescent="0.35">
      <c r="B8" s="1" t="s">
        <v>0</v>
      </c>
      <c r="C8">
        <v>14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182</v>
      </c>
      <c r="H9" s="1" t="s">
        <v>3</v>
      </c>
      <c r="I9" s="34">
        <v>45503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185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0" x14ac:dyDescent="0.3">
      <c r="B17" s="6"/>
    </row>
    <row r="18" spans="2:20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0" ht="15" thickBot="1" x14ac:dyDescent="0.35">
      <c r="B20" s="1" t="s">
        <v>18</v>
      </c>
      <c r="K20" s="1" t="s">
        <v>28</v>
      </c>
    </row>
    <row r="21" spans="2:20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K21" s="45" t="s">
        <v>5</v>
      </c>
      <c r="L21" s="45" t="s">
        <v>6</v>
      </c>
      <c r="M21" s="46"/>
      <c r="N21" s="46"/>
      <c r="O21" s="46"/>
      <c r="P21" s="46"/>
      <c r="Q21" s="46"/>
      <c r="R21" s="46"/>
      <c r="S21" s="46"/>
      <c r="T21" s="19"/>
    </row>
    <row r="22" spans="2:20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K22" s="47"/>
      <c r="L22" s="26" t="s">
        <v>19</v>
      </c>
      <c r="M22" s="27" t="s">
        <v>20</v>
      </c>
      <c r="N22" s="27" t="s">
        <v>21</v>
      </c>
      <c r="O22" s="27" t="s">
        <v>22</v>
      </c>
      <c r="P22" s="27" t="s">
        <v>23</v>
      </c>
      <c r="Q22" s="27" t="s">
        <v>24</v>
      </c>
      <c r="R22" s="27" t="s">
        <v>25</v>
      </c>
      <c r="S22" s="27" t="s">
        <v>26</v>
      </c>
      <c r="T22" s="28" t="s">
        <v>27</v>
      </c>
    </row>
    <row r="23" spans="2:20" x14ac:dyDescent="0.3">
      <c r="B23" s="35">
        <v>45503</v>
      </c>
      <c r="C23">
        <v>50000</v>
      </c>
      <c r="D23">
        <v>-83.686578480657417</v>
      </c>
      <c r="E23">
        <v>104.83026123046875</v>
      </c>
      <c r="F23">
        <v>1915.4906115216775</v>
      </c>
      <c r="G23">
        <v>210.64103025468984</v>
      </c>
      <c r="H23">
        <v>-1903.8735880307108</v>
      </c>
      <c r="I23">
        <v>-1.671906623343819E-9</v>
      </c>
      <c r="K23" s="12"/>
      <c r="L23" s="17"/>
      <c r="M23" s="17"/>
      <c r="N23" s="17"/>
      <c r="O23" s="7"/>
      <c r="P23" s="17"/>
      <c r="Q23" s="7"/>
      <c r="R23" s="17"/>
      <c r="S23" s="17"/>
      <c r="T23" s="7"/>
    </row>
    <row r="24" spans="2:20" x14ac:dyDescent="0.3">
      <c r="B24" s="35">
        <v>45503</v>
      </c>
      <c r="C24">
        <v>35714.28515625</v>
      </c>
      <c r="D24">
        <v>-23.875831141854732</v>
      </c>
      <c r="E24">
        <v>100.25262451171875</v>
      </c>
      <c r="F24">
        <v>1248.4180098949601</v>
      </c>
      <c r="G24">
        <v>1141.5843555637987</v>
      </c>
      <c r="H24">
        <v>-505.30454832910311</v>
      </c>
      <c r="I24">
        <v>-8.8191141182860676E-9</v>
      </c>
      <c r="K24" s="17"/>
      <c r="L24" s="17"/>
      <c r="M24" s="17"/>
      <c r="N24" s="17"/>
      <c r="O24" s="7"/>
      <c r="P24" s="17"/>
      <c r="Q24" s="7"/>
      <c r="R24" s="17"/>
      <c r="S24" s="17"/>
      <c r="T24" s="7"/>
    </row>
    <row r="25" spans="2:20" x14ac:dyDescent="0.3">
      <c r="B25" s="35">
        <v>45503</v>
      </c>
      <c r="C25">
        <v>25641.025390625</v>
      </c>
      <c r="D25">
        <v>-34.820885820019392</v>
      </c>
      <c r="E25">
        <v>97.50604248046875</v>
      </c>
      <c r="F25">
        <v>994.15988958299852</v>
      </c>
      <c r="G25">
        <v>816.14672770687048</v>
      </c>
      <c r="H25">
        <v>-567.67808211084491</v>
      </c>
      <c r="I25">
        <v>-1.0934089296030953E-8</v>
      </c>
      <c r="K25" s="17"/>
      <c r="L25" s="17"/>
      <c r="M25" s="17"/>
      <c r="N25" s="17"/>
      <c r="O25" s="7"/>
      <c r="P25" s="17"/>
      <c r="Q25" s="7"/>
      <c r="R25" s="17"/>
      <c r="S25" s="17"/>
      <c r="T25" s="7"/>
    </row>
    <row r="26" spans="2:20" x14ac:dyDescent="0.3">
      <c r="B26" s="35">
        <v>45503</v>
      </c>
      <c r="C26">
        <v>18390.8046875</v>
      </c>
      <c r="D26">
        <v>-18.711983499806205</v>
      </c>
      <c r="E26">
        <v>95.811370849609375</v>
      </c>
      <c r="F26">
        <v>967.97899660476457</v>
      </c>
      <c r="G26">
        <v>916.81472469862365</v>
      </c>
      <c r="H26">
        <v>-310.53840091646282</v>
      </c>
      <c r="I26">
        <v>-2.786788997053447E-8</v>
      </c>
      <c r="K26" s="17"/>
      <c r="L26" s="17"/>
      <c r="M26" s="17"/>
      <c r="N26" s="17"/>
      <c r="O26" s="7"/>
      <c r="P26" s="17"/>
      <c r="Q26" s="7"/>
      <c r="R26" s="17"/>
      <c r="S26" s="17"/>
      <c r="T26" s="7"/>
    </row>
    <row r="27" spans="2:20" x14ac:dyDescent="0.3">
      <c r="B27" s="35">
        <v>45503</v>
      </c>
      <c r="C27">
        <v>13136.2890625</v>
      </c>
      <c r="D27">
        <v>0.33503235187090513</v>
      </c>
      <c r="E27">
        <v>92.423919677734375</v>
      </c>
      <c r="F27">
        <v>1049.7928257997144</v>
      </c>
      <c r="G27">
        <v>1049.7748784388734</v>
      </c>
      <c r="H27">
        <v>6.1385421068717072</v>
      </c>
      <c r="I27">
        <v>1.9737047938710507E-6</v>
      </c>
      <c r="K27" s="17"/>
      <c r="L27" s="17"/>
      <c r="M27" s="17"/>
      <c r="N27" s="17"/>
      <c r="O27" s="7"/>
      <c r="P27" s="17"/>
      <c r="Q27" s="7"/>
      <c r="R27" s="17"/>
      <c r="S27" s="17"/>
      <c r="T27" s="7"/>
    </row>
    <row r="28" spans="2:20" x14ac:dyDescent="0.3">
      <c r="B28" s="35">
        <v>45503</v>
      </c>
      <c r="C28">
        <v>9302.326171875</v>
      </c>
      <c r="D28">
        <v>10.323065824539279</v>
      </c>
      <c r="E28">
        <v>92.057708740234375</v>
      </c>
      <c r="F28">
        <v>1252.2957990866551</v>
      </c>
      <c r="G28">
        <v>1232.02485816026</v>
      </c>
      <c r="H28">
        <v>224.40926292217816</v>
      </c>
      <c r="I28">
        <v>7.6240860442029023E-8</v>
      </c>
      <c r="K28" s="17"/>
      <c r="L28" s="17"/>
      <c r="M28" s="17"/>
      <c r="N28" s="17"/>
      <c r="O28" s="7"/>
      <c r="P28" s="17"/>
      <c r="Q28" s="7"/>
      <c r="R28" s="17"/>
      <c r="S28" s="17"/>
      <c r="T28" s="7"/>
    </row>
    <row r="29" spans="2:20" x14ac:dyDescent="0.3">
      <c r="B29" s="35">
        <v>45503</v>
      </c>
      <c r="C29">
        <v>6644.5185546875</v>
      </c>
      <c r="D29">
        <v>14.848005632446048</v>
      </c>
      <c r="E29">
        <v>84.275482177734375</v>
      </c>
      <c r="F29">
        <v>1485.8175025902751</v>
      </c>
      <c r="G29">
        <v>1436.2046036787679</v>
      </c>
      <c r="H29">
        <v>380.74924474713794</v>
      </c>
      <c r="I29">
        <v>6.2909692529293902E-8</v>
      </c>
      <c r="K29" s="17"/>
      <c r="L29" s="17"/>
      <c r="M29" s="17"/>
      <c r="N29" s="17"/>
      <c r="O29" s="7"/>
      <c r="P29" s="17"/>
      <c r="Q29" s="7"/>
      <c r="R29" s="17"/>
      <c r="S29" s="17"/>
      <c r="T29" s="7"/>
    </row>
    <row r="30" spans="2:20" x14ac:dyDescent="0.3">
      <c r="B30" s="35">
        <v>45503</v>
      </c>
      <c r="C30">
        <v>4761.90478515625</v>
      </c>
      <c r="D30">
        <v>17.040022468983416</v>
      </c>
      <c r="E30">
        <v>80.247161865234375</v>
      </c>
      <c r="F30">
        <v>1721.6161883588218</v>
      </c>
      <c r="G30">
        <v>1646.037743949677</v>
      </c>
      <c r="H30">
        <v>504.50177949360665</v>
      </c>
      <c r="I30">
        <v>6.624860257113441E-8</v>
      </c>
      <c r="K30" s="17"/>
      <c r="L30" s="17"/>
      <c r="M30" s="17"/>
      <c r="N30" s="17"/>
      <c r="O30" s="7"/>
      <c r="P30" s="17"/>
      <c r="Q30" s="7"/>
      <c r="R30" s="17"/>
      <c r="S30" s="17"/>
      <c r="T30" s="7"/>
    </row>
    <row r="31" spans="2:20" x14ac:dyDescent="0.3">
      <c r="B31" s="35">
        <v>45503</v>
      </c>
      <c r="C31">
        <v>3401.360595703125</v>
      </c>
      <c r="D31">
        <v>18.096540596517595</v>
      </c>
      <c r="E31">
        <v>78.677032470703125</v>
      </c>
      <c r="F31">
        <v>1932.3510555987493</v>
      </c>
      <c r="G31">
        <v>1836.7663210973753</v>
      </c>
      <c r="H31">
        <v>600.22502759882775</v>
      </c>
      <c r="I31">
        <v>7.7956683592375485E-8</v>
      </c>
      <c r="K31" s="17"/>
      <c r="L31" s="17"/>
      <c r="M31" s="17"/>
      <c r="N31" s="17"/>
      <c r="O31" s="7"/>
      <c r="P31" s="17"/>
      <c r="Q31" s="7"/>
      <c r="R31" s="17"/>
      <c r="S31" s="17"/>
      <c r="T31" s="7"/>
    </row>
    <row r="32" spans="2:20" x14ac:dyDescent="0.3">
      <c r="B32" s="35">
        <v>45503</v>
      </c>
      <c r="C32">
        <v>2433.830078125</v>
      </c>
      <c r="D32">
        <v>17.990101216678934</v>
      </c>
      <c r="E32">
        <v>80.407402038574219</v>
      </c>
      <c r="F32">
        <v>2099.621877394377</v>
      </c>
      <c r="G32">
        <v>1996.9711325200792</v>
      </c>
      <c r="H32">
        <v>648.47384212052839</v>
      </c>
      <c r="I32">
        <v>1.0084106305275362E-7</v>
      </c>
      <c r="K32" s="17"/>
      <c r="L32" s="17"/>
      <c r="M32" s="17"/>
      <c r="N32" s="17"/>
      <c r="O32" s="7"/>
      <c r="P32" s="17"/>
      <c r="Q32" s="7"/>
      <c r="R32" s="17"/>
      <c r="S32" s="17"/>
      <c r="T32" s="7"/>
    </row>
    <row r="33" spans="2:20" x14ac:dyDescent="0.3">
      <c r="B33" s="35">
        <v>45503</v>
      </c>
      <c r="C33">
        <v>1732.726806640625</v>
      </c>
      <c r="D33">
        <v>17.708158722908927</v>
      </c>
      <c r="E33">
        <v>77.798126220703125</v>
      </c>
      <c r="F33">
        <v>2317.1692117171715</v>
      </c>
      <c r="G33">
        <v>2207.3775133436193</v>
      </c>
      <c r="H33">
        <v>704.8103782684509</v>
      </c>
      <c r="I33">
        <v>1.3032200318817679E-7</v>
      </c>
      <c r="K33" s="17"/>
      <c r="L33" s="17"/>
      <c r="M33" s="17"/>
      <c r="N33" s="17"/>
      <c r="O33" s="7"/>
      <c r="P33" s="17"/>
      <c r="Q33" s="7"/>
      <c r="R33" s="17"/>
      <c r="S33" s="17"/>
      <c r="T33" s="7"/>
    </row>
    <row r="34" spans="2:20" x14ac:dyDescent="0.3">
      <c r="B34" s="35">
        <v>45503</v>
      </c>
      <c r="C34">
        <v>1238.39013671875</v>
      </c>
      <c r="D34">
        <v>16.576863402650091</v>
      </c>
      <c r="E34">
        <v>74.282455444335938</v>
      </c>
      <c r="F34">
        <v>2541.0357746484333</v>
      </c>
      <c r="G34">
        <v>2435.4248902706345</v>
      </c>
      <c r="H34">
        <v>724.9609726691707</v>
      </c>
      <c r="I34">
        <v>1.7727521458700599E-7</v>
      </c>
      <c r="K34" s="17"/>
      <c r="L34" s="17"/>
      <c r="M34" s="17"/>
      <c r="N34" s="17"/>
      <c r="O34" s="7"/>
      <c r="P34" s="17"/>
      <c r="Q34" s="7"/>
      <c r="R34" s="17"/>
      <c r="S34" s="17"/>
      <c r="T34" s="7"/>
    </row>
    <row r="35" spans="2:20" x14ac:dyDescent="0.3">
      <c r="B35" s="35">
        <v>45503</v>
      </c>
      <c r="C35">
        <v>887.11468505859375</v>
      </c>
      <c r="D35">
        <v>14.836594599298827</v>
      </c>
      <c r="E35">
        <v>71.64569091796875</v>
      </c>
      <c r="F35">
        <v>2797.6066221396245</v>
      </c>
      <c r="G35">
        <v>2704.3345269378447</v>
      </c>
      <c r="H35">
        <v>716.36413830631113</v>
      </c>
      <c r="I35">
        <v>2.5044163275638264E-7</v>
      </c>
      <c r="K35" s="17"/>
      <c r="L35" s="17"/>
      <c r="M35" s="17"/>
      <c r="N35" s="17"/>
      <c r="O35" s="7"/>
      <c r="P35" s="17"/>
      <c r="Q35" s="7"/>
      <c r="R35" s="17"/>
      <c r="S35" s="17"/>
      <c r="T35" s="7"/>
    </row>
    <row r="36" spans="2:20" x14ac:dyDescent="0.3">
      <c r="B36" s="35">
        <v>45503</v>
      </c>
      <c r="C36">
        <v>631.1636962890625</v>
      </c>
      <c r="D36">
        <v>12.324846843736918</v>
      </c>
      <c r="E36">
        <v>68.862442016601563</v>
      </c>
      <c r="F36">
        <v>3027.0152699722589</v>
      </c>
      <c r="G36">
        <v>2957.2519516641369</v>
      </c>
      <c r="H36">
        <v>646.12873254784211</v>
      </c>
      <c r="I36">
        <v>3.9026451691799734E-7</v>
      </c>
      <c r="K36" s="17"/>
      <c r="L36" s="17"/>
      <c r="M36" s="17"/>
      <c r="N36" s="17"/>
      <c r="O36" s="7"/>
      <c r="P36" s="17"/>
      <c r="Q36" s="7"/>
      <c r="R36" s="17"/>
      <c r="S36" s="17"/>
      <c r="T36" s="7"/>
    </row>
    <row r="37" spans="2:20" x14ac:dyDescent="0.3">
      <c r="B37" s="35">
        <v>45503</v>
      </c>
      <c r="C37">
        <v>451.92633056640625</v>
      </c>
      <c r="D37">
        <v>9.4031139509271</v>
      </c>
      <c r="E37">
        <v>68.432144165039063</v>
      </c>
      <c r="F37">
        <v>3225.9035673635949</v>
      </c>
      <c r="G37">
        <v>3182.5580159847782</v>
      </c>
      <c r="H37">
        <v>527.04677289610686</v>
      </c>
      <c r="I37">
        <v>6.6819516346009998E-7</v>
      </c>
      <c r="K37" s="17"/>
      <c r="L37" s="17"/>
      <c r="M37" s="17"/>
      <c r="N37" s="17"/>
      <c r="O37" s="7"/>
      <c r="P37" s="17"/>
      <c r="Q37" s="7"/>
      <c r="R37" s="17"/>
      <c r="S37" s="17"/>
      <c r="T37" s="7"/>
    </row>
    <row r="38" spans="2:20" x14ac:dyDescent="0.3">
      <c r="B38" s="35">
        <v>45503</v>
      </c>
      <c r="C38">
        <v>321.75030517578125</v>
      </c>
      <c r="D38">
        <v>6.0293210990850179</v>
      </c>
      <c r="E38">
        <v>63.42413330078125</v>
      </c>
      <c r="F38">
        <v>3419.7945905376268</v>
      </c>
      <c r="G38">
        <v>3400.8772195512433</v>
      </c>
      <c r="H38">
        <v>359.20631816244338</v>
      </c>
      <c r="I38">
        <v>1.3770737417467608E-6</v>
      </c>
      <c r="K38" s="17"/>
      <c r="L38" s="17"/>
      <c r="M38" s="17"/>
      <c r="N38" s="17"/>
      <c r="O38" s="7"/>
      <c r="P38" s="17"/>
      <c r="Q38" s="7"/>
      <c r="R38" s="17"/>
      <c r="S38" s="17"/>
      <c r="T38" s="7"/>
    </row>
    <row r="39" spans="2:20" x14ac:dyDescent="0.3">
      <c r="B39" s="35">
        <v>45503</v>
      </c>
      <c r="C39">
        <v>230.043701171875</v>
      </c>
      <c r="D39">
        <v>2.7002593148088043</v>
      </c>
      <c r="E39">
        <v>62.151527404785156</v>
      </c>
      <c r="F39">
        <v>3545.3484256492652</v>
      </c>
      <c r="G39">
        <v>3541.4118896925652</v>
      </c>
      <c r="H39">
        <v>167.02480892926789</v>
      </c>
      <c r="I39">
        <v>4.1421784195230018E-6</v>
      </c>
      <c r="K39" s="17"/>
      <c r="L39" s="17"/>
      <c r="M39" s="17"/>
      <c r="N39" s="17"/>
      <c r="O39" s="7"/>
      <c r="P39" s="17"/>
      <c r="Q39" s="7"/>
      <c r="R39" s="17"/>
      <c r="S39" s="17"/>
      <c r="T39" s="7"/>
    </row>
    <row r="40" spans="2:20" x14ac:dyDescent="0.3">
      <c r="B40" s="35">
        <v>45503</v>
      </c>
      <c r="C40">
        <v>164.61921691894531</v>
      </c>
      <c r="D40">
        <v>-22.676963752519178</v>
      </c>
      <c r="E40">
        <v>63.60723876953125</v>
      </c>
      <c r="F40">
        <v>4139.8802309069824</v>
      </c>
      <c r="G40">
        <v>3819.8392204663082</v>
      </c>
      <c r="H40">
        <v>-1596.0691263356346</v>
      </c>
      <c r="I40">
        <v>-6.0574230150925813E-7</v>
      </c>
      <c r="K40" s="17"/>
      <c r="L40" s="17"/>
      <c r="M40" s="17"/>
      <c r="N40" s="17"/>
      <c r="O40" s="7"/>
      <c r="P40" s="17"/>
      <c r="Q40" s="7"/>
      <c r="R40" s="17"/>
      <c r="S40" s="17"/>
      <c r="T40" s="7"/>
    </row>
    <row r="41" spans="2:20" x14ac:dyDescent="0.3">
      <c r="B41" s="35">
        <v>45503</v>
      </c>
      <c r="C41">
        <v>117.70071411132813</v>
      </c>
      <c r="D41">
        <v>-20.610200091363978</v>
      </c>
      <c r="E41">
        <v>60.668350219726563</v>
      </c>
      <c r="F41">
        <v>3890.8175371776761</v>
      </c>
      <c r="G41">
        <v>3641.7930919207693</v>
      </c>
      <c r="H41">
        <v>-1369.6000084869747</v>
      </c>
      <c r="I41">
        <v>-9.8729578707315413E-7</v>
      </c>
      <c r="K41" s="17"/>
      <c r="L41" s="17"/>
      <c r="M41" s="17"/>
      <c r="N41" s="17"/>
      <c r="O41" s="7"/>
      <c r="P41" s="17"/>
      <c r="Q41" s="7"/>
      <c r="R41" s="17"/>
      <c r="S41" s="17"/>
      <c r="T41" s="7"/>
    </row>
    <row r="42" spans="2:20" x14ac:dyDescent="0.3">
      <c r="B42" s="35">
        <v>45503</v>
      </c>
      <c r="C42">
        <v>84.042442321777344</v>
      </c>
      <c r="D42">
        <v>-18.464627657408478</v>
      </c>
      <c r="E42">
        <v>59.588005065917969</v>
      </c>
      <c r="F42">
        <v>3683.8754486133639</v>
      </c>
      <c r="G42">
        <v>3494.2272082369232</v>
      </c>
      <c r="H42">
        <v>-1166.7538464102483</v>
      </c>
      <c r="I42">
        <v>-1.6230885931188135E-6</v>
      </c>
      <c r="K42" s="17"/>
      <c r="L42" s="17"/>
      <c r="M42" s="17"/>
      <c r="N42" s="17"/>
      <c r="O42" s="7"/>
      <c r="P42" s="17"/>
      <c r="Q42" s="7"/>
      <c r="R42" s="17"/>
      <c r="S42" s="17"/>
      <c r="T42" s="7"/>
    </row>
    <row r="43" spans="2:20" x14ac:dyDescent="0.3">
      <c r="B43" s="35">
        <v>45503</v>
      </c>
      <c r="C43">
        <v>59.955184936523438</v>
      </c>
      <c r="D43">
        <v>-16.970957884217878</v>
      </c>
      <c r="E43">
        <v>58.022426605224609</v>
      </c>
      <c r="F43">
        <v>3477.5974258006368</v>
      </c>
      <c r="G43">
        <v>3326.1579017132635</v>
      </c>
      <c r="H43">
        <v>-1015.0652534717342</v>
      </c>
      <c r="I43">
        <v>-2.6151669732856601E-6</v>
      </c>
      <c r="K43" s="17"/>
      <c r="L43" s="17"/>
      <c r="M43" s="17"/>
      <c r="N43" s="17"/>
      <c r="O43" s="7"/>
      <c r="P43" s="17"/>
      <c r="Q43" s="7"/>
      <c r="R43" s="17"/>
      <c r="S43" s="17"/>
      <c r="T43" s="7"/>
    </row>
    <row r="44" spans="2:20" x14ac:dyDescent="0.3">
      <c r="B44" s="35">
        <v>45503</v>
      </c>
      <c r="C44">
        <v>42.691257476806641</v>
      </c>
      <c r="D44">
        <v>-13.314324586349095</v>
      </c>
      <c r="E44">
        <v>57.134365081787109</v>
      </c>
      <c r="F44">
        <v>3247.9209360765403</v>
      </c>
      <c r="G44">
        <v>3160.6211324531841</v>
      </c>
      <c r="H44">
        <v>-747.97357178891139</v>
      </c>
      <c r="I44">
        <v>-4.9841939223038344E-6</v>
      </c>
      <c r="K44" s="17"/>
      <c r="L44" s="17"/>
      <c r="M44" s="17"/>
      <c r="N44" s="17"/>
      <c r="O44" s="7"/>
      <c r="P44" s="17"/>
      <c r="Q44" s="7"/>
      <c r="R44" s="17"/>
      <c r="S44" s="17"/>
      <c r="T44" s="7"/>
    </row>
    <row r="45" spans="2:20" x14ac:dyDescent="0.3">
      <c r="B45" s="35">
        <v>45503</v>
      </c>
      <c r="C45">
        <v>30.517578125</v>
      </c>
      <c r="D45">
        <v>-10.708918937685835</v>
      </c>
      <c r="E45">
        <v>55.147624969482422</v>
      </c>
      <c r="F45">
        <v>3122.4452542945946</v>
      </c>
      <c r="G45">
        <v>3068.0643820350156</v>
      </c>
      <c r="H45">
        <v>-580.21143883495802</v>
      </c>
      <c r="I45">
        <v>-8.9884287454020617E-6</v>
      </c>
      <c r="K45" s="17"/>
      <c r="L45" s="17"/>
      <c r="M45" s="17"/>
      <c r="N45" s="17"/>
      <c r="O45" s="7"/>
      <c r="P45" s="17"/>
      <c r="Q45" s="7"/>
      <c r="R45" s="17"/>
      <c r="S45" s="17"/>
      <c r="T45" s="7"/>
    </row>
    <row r="46" spans="2:20" x14ac:dyDescent="0.3">
      <c r="B46" s="35">
        <v>45503</v>
      </c>
      <c r="C46">
        <v>21.822626113891602</v>
      </c>
      <c r="D46">
        <v>-7.2248541912751785</v>
      </c>
      <c r="E46">
        <v>50.862907409667969</v>
      </c>
      <c r="F46">
        <v>3099.7738549594956</v>
      </c>
      <c r="G46">
        <v>3075.1623944531821</v>
      </c>
      <c r="H46">
        <v>-389.83868411360089</v>
      </c>
      <c r="I46">
        <v>-1.8708035581289777E-5</v>
      </c>
      <c r="K46" s="17"/>
      <c r="L46" s="17"/>
      <c r="M46" s="17"/>
      <c r="N46" s="17"/>
      <c r="O46" s="7"/>
      <c r="P46" s="17"/>
      <c r="Q46" s="7"/>
      <c r="R46" s="17"/>
      <c r="S46" s="17"/>
      <c r="T46" s="7"/>
    </row>
    <row r="47" spans="2:20" x14ac:dyDescent="0.3">
      <c r="B47" s="35">
        <v>45503</v>
      </c>
      <c r="C47">
        <v>15.562748908996582</v>
      </c>
      <c r="D47">
        <v>-4.6315514017080641</v>
      </c>
      <c r="E47">
        <v>49.105049133300781</v>
      </c>
      <c r="F47">
        <v>3021.4848846375294</v>
      </c>
      <c r="G47">
        <v>3011.618418259558</v>
      </c>
      <c r="H47">
        <v>-243.97830004503075</v>
      </c>
      <c r="I47">
        <v>-4.1916269126573494E-5</v>
      </c>
      <c r="K47" s="17"/>
      <c r="L47" s="17"/>
      <c r="M47" s="17"/>
      <c r="N47" s="17"/>
      <c r="O47" s="7"/>
      <c r="P47" s="17"/>
      <c r="Q47" s="7"/>
      <c r="R47" s="17"/>
      <c r="S47" s="17"/>
      <c r="T47" s="7"/>
    </row>
    <row r="48" spans="2:20" x14ac:dyDescent="0.3">
      <c r="B48" s="35">
        <v>45503</v>
      </c>
      <c r="C48">
        <v>11.113086700439453</v>
      </c>
      <c r="D48">
        <v>-0.62595236332836179</v>
      </c>
      <c r="E48">
        <v>47.301437377929688</v>
      </c>
      <c r="F48">
        <v>3117.16045565686</v>
      </c>
      <c r="G48">
        <v>3116.9744345838967</v>
      </c>
      <c r="H48">
        <v>-34.054081418837889</v>
      </c>
      <c r="I48">
        <v>-4.2054866534048326E-4</v>
      </c>
      <c r="K48" s="17"/>
      <c r="L48" s="17"/>
      <c r="M48" s="17"/>
      <c r="N48" s="17"/>
      <c r="O48" s="7"/>
      <c r="P48" s="17"/>
      <c r="Q48" s="7"/>
      <c r="R48" s="17"/>
      <c r="S48" s="17"/>
      <c r="T48" s="7"/>
    </row>
    <row r="49" spans="2:20" x14ac:dyDescent="0.3">
      <c r="B49" s="35">
        <v>45503</v>
      </c>
      <c r="C49">
        <v>7.9395327568054199</v>
      </c>
      <c r="D49">
        <v>1.3203374671252961</v>
      </c>
      <c r="E49">
        <v>44.408321380615234</v>
      </c>
      <c r="F49">
        <v>3113.3996770398735</v>
      </c>
      <c r="G49">
        <v>3112.573048698132</v>
      </c>
      <c r="H49">
        <v>71.73956725549094</v>
      </c>
      <c r="I49">
        <v>2.7942575571789975E-4</v>
      </c>
      <c r="K49" s="17"/>
      <c r="L49" s="17"/>
      <c r="M49" s="17"/>
      <c r="N49" s="17"/>
      <c r="O49" s="7"/>
      <c r="P49" s="17"/>
      <c r="Q49" s="7"/>
      <c r="R49" s="17"/>
      <c r="S49" s="17"/>
      <c r="T49" s="7"/>
    </row>
    <row r="50" spans="2:20" x14ac:dyDescent="0.3">
      <c r="B50" s="35">
        <v>45503</v>
      </c>
      <c r="C50">
        <v>5.6694483757019043</v>
      </c>
      <c r="D50">
        <v>2.1360170810651007</v>
      </c>
      <c r="E50">
        <v>41.258857727050781</v>
      </c>
      <c r="F50">
        <v>3172.7495848808048</v>
      </c>
      <c r="G50">
        <v>3170.5450362801735</v>
      </c>
      <c r="H50">
        <v>118.25439222486881</v>
      </c>
      <c r="I50">
        <v>2.3738979543208865E-4</v>
      </c>
      <c r="K50" s="17"/>
      <c r="L50" s="17"/>
      <c r="M50" s="17"/>
      <c r="N50" s="17"/>
      <c r="O50" s="7"/>
      <c r="P50" s="17"/>
      <c r="Q50" s="7"/>
      <c r="R50" s="17"/>
      <c r="S50" s="17"/>
      <c r="T50" s="7"/>
    </row>
    <row r="51" spans="2:20" x14ac:dyDescent="0.3">
      <c r="B51" s="35">
        <v>45503</v>
      </c>
      <c r="C51">
        <v>4.0500259399414063</v>
      </c>
      <c r="D51">
        <v>3.9077616294117377</v>
      </c>
      <c r="E51">
        <v>39.583419799804688</v>
      </c>
      <c r="F51">
        <v>3354.5063751041239</v>
      </c>
      <c r="G51">
        <v>3346.7073353753208</v>
      </c>
      <c r="H51">
        <v>228.61109325496236</v>
      </c>
      <c r="I51">
        <v>1.7189570531031908E-4</v>
      </c>
      <c r="K51" s="17"/>
      <c r="L51" s="17"/>
      <c r="M51" s="17"/>
      <c r="N51" s="17"/>
      <c r="O51" s="7"/>
      <c r="P51" s="17"/>
      <c r="Q51" s="7"/>
      <c r="R51" s="17"/>
      <c r="S51" s="17"/>
      <c r="T51" s="7"/>
    </row>
    <row r="52" spans="2:20" x14ac:dyDescent="0.3">
      <c r="B52" s="35">
        <v>45503</v>
      </c>
      <c r="C52">
        <v>2.8935184478759766</v>
      </c>
      <c r="D52">
        <v>4.6349266679856811</v>
      </c>
      <c r="E52">
        <v>37.477684020996094</v>
      </c>
      <c r="F52">
        <v>3482.0788757201822</v>
      </c>
      <c r="G52">
        <v>3470.6917993866286</v>
      </c>
      <c r="H52">
        <v>281.37471529462459</v>
      </c>
      <c r="I52">
        <v>1.95482915434796E-4</v>
      </c>
      <c r="K52" s="17"/>
      <c r="L52" s="17"/>
      <c r="M52" s="17"/>
      <c r="N52" s="17"/>
      <c r="O52" s="7"/>
      <c r="P52" s="17"/>
      <c r="Q52" s="7"/>
      <c r="R52" s="17"/>
      <c r="S52" s="17"/>
      <c r="T52" s="7"/>
    </row>
    <row r="53" spans="2:20" x14ac:dyDescent="0.3">
      <c r="B53" s="35">
        <v>45503</v>
      </c>
      <c r="C53">
        <v>2.0662522315979004</v>
      </c>
      <c r="D53">
        <v>3.8153312721214605</v>
      </c>
      <c r="E53">
        <v>36.736106872558594</v>
      </c>
      <c r="F53">
        <v>3606.7872976855178</v>
      </c>
      <c r="G53">
        <v>3598.7935711126056</v>
      </c>
      <c r="H53">
        <v>239.99884013090269</v>
      </c>
      <c r="I53">
        <v>3.2094281178871433E-4</v>
      </c>
      <c r="K53" s="17"/>
      <c r="L53" s="17"/>
      <c r="M53" s="17"/>
      <c r="N53" s="17"/>
      <c r="O53" s="7"/>
      <c r="P53" s="17"/>
      <c r="Q53" s="7"/>
      <c r="R53" s="17"/>
      <c r="S53" s="17"/>
      <c r="T53" s="7"/>
    </row>
    <row r="54" spans="2:20" x14ac:dyDescent="0.3">
      <c r="B54" s="35">
        <v>45503</v>
      </c>
      <c r="C54">
        <v>1.476006031036377</v>
      </c>
      <c r="D54">
        <v>5.0292484850337713</v>
      </c>
      <c r="E54">
        <v>35.3994140625</v>
      </c>
      <c r="F54">
        <v>3783.3212233803883</v>
      </c>
      <c r="G54">
        <v>3768.7557273190628</v>
      </c>
      <c r="H54">
        <v>331.66209774443644</v>
      </c>
      <c r="I54">
        <v>3.2511436299354185E-4</v>
      </c>
      <c r="K54" s="17"/>
      <c r="L54" s="17"/>
      <c r="M54" s="17"/>
      <c r="N54" s="17"/>
      <c r="O54" s="7"/>
      <c r="P54" s="17"/>
      <c r="Q54" s="7"/>
      <c r="R54" s="17"/>
      <c r="S54" s="17"/>
      <c r="T54" s="7"/>
    </row>
    <row r="55" spans="2:20" x14ac:dyDescent="0.3">
      <c r="B55" s="35">
        <v>45503</v>
      </c>
      <c r="C55">
        <v>1.0541762113571167</v>
      </c>
      <c r="D55">
        <v>7.1101376234510658</v>
      </c>
      <c r="E55">
        <v>33.101390838623047</v>
      </c>
      <c r="F55">
        <v>4502.2581907107888</v>
      </c>
      <c r="G55">
        <v>4467.6360635593201</v>
      </c>
      <c r="H55">
        <v>557.2762505316083</v>
      </c>
      <c r="I55">
        <v>2.7091707927482972E-4</v>
      </c>
      <c r="K55" s="17"/>
      <c r="L55" s="17"/>
      <c r="M55" s="17"/>
      <c r="N55" s="17"/>
      <c r="O55" s="7"/>
      <c r="P55" s="17"/>
      <c r="Q55" s="7"/>
      <c r="R55" s="17"/>
      <c r="S55" s="17"/>
      <c r="T55" s="7"/>
    </row>
    <row r="56" spans="2:20" x14ac:dyDescent="0.3">
      <c r="B56" s="35">
        <v>45503</v>
      </c>
      <c r="C56">
        <v>0.75301206111907959</v>
      </c>
      <c r="D56">
        <v>4.8162459907306978</v>
      </c>
      <c r="E56">
        <v>31.673145294189453</v>
      </c>
      <c r="F56">
        <v>4656.5184122055716</v>
      </c>
      <c r="G56">
        <v>4640.0766772185325</v>
      </c>
      <c r="H56">
        <v>390.96310918310184</v>
      </c>
      <c r="I56">
        <v>5.4060793930010994E-4</v>
      </c>
      <c r="K56" s="17"/>
      <c r="L56" s="17"/>
      <c r="M56" s="17"/>
      <c r="N56" s="17"/>
      <c r="O56" s="7"/>
      <c r="P56" s="17"/>
      <c r="Q56" s="7"/>
      <c r="R56" s="17"/>
      <c r="S56" s="17"/>
      <c r="T56" s="7"/>
    </row>
    <row r="57" spans="2:20" x14ac:dyDescent="0.3">
      <c r="B57" s="35">
        <v>45503</v>
      </c>
      <c r="C57">
        <v>0.53782874345779419</v>
      </c>
      <c r="D57">
        <v>4.5900230438939378</v>
      </c>
      <c r="E57">
        <v>29.704738616943359</v>
      </c>
      <c r="F57">
        <v>5289.2845662744758</v>
      </c>
      <c r="G57">
        <v>5272.3209232501067</v>
      </c>
      <c r="H57">
        <v>423.27686599731658</v>
      </c>
      <c r="I57">
        <v>6.9911978044942535E-4</v>
      </c>
      <c r="K57" s="17"/>
      <c r="L57" s="17"/>
      <c r="M57" s="17"/>
      <c r="N57" s="17"/>
      <c r="O57" s="7"/>
      <c r="P57" s="17"/>
      <c r="Q57" s="7"/>
      <c r="R57" s="17"/>
      <c r="S57" s="17"/>
      <c r="T57" s="7"/>
    </row>
    <row r="58" spans="2:20" x14ac:dyDescent="0.3">
      <c r="B58" s="35">
        <v>45503</v>
      </c>
      <c r="C58">
        <v>0.38417091965675354</v>
      </c>
      <c r="D58">
        <v>5.9399978085052316</v>
      </c>
      <c r="E58">
        <v>29.173732757568359</v>
      </c>
      <c r="F58">
        <v>5479.5811166589556</v>
      </c>
      <c r="G58">
        <v>5450.1602371249719</v>
      </c>
      <c r="H58">
        <v>567.06490255285007</v>
      </c>
      <c r="I58">
        <v>7.3057175232374633E-4</v>
      </c>
      <c r="K58" s="17"/>
      <c r="L58" s="17"/>
      <c r="M58" s="17"/>
      <c r="N58" s="17"/>
      <c r="O58" s="7"/>
      <c r="P58" s="17"/>
      <c r="Q58" s="7"/>
      <c r="R58" s="17"/>
      <c r="S58" s="17"/>
      <c r="T58" s="7"/>
    </row>
    <row r="59" spans="2:20" x14ac:dyDescent="0.3">
      <c r="B59" s="35">
        <v>45503</v>
      </c>
      <c r="C59">
        <v>0.27440202236175537</v>
      </c>
      <c r="D59">
        <v>4.0565213432282823</v>
      </c>
      <c r="E59">
        <v>22.224760055541992</v>
      </c>
      <c r="F59">
        <v>6840.8395425593089</v>
      </c>
      <c r="G59">
        <v>6823.7015379726818</v>
      </c>
      <c r="H59">
        <v>483.92454754053421</v>
      </c>
      <c r="I59">
        <v>1.1985472813529469E-3</v>
      </c>
      <c r="K59" s="17"/>
      <c r="L59" s="17"/>
      <c r="M59" s="17"/>
      <c r="N59" s="17"/>
      <c r="O59" s="7"/>
      <c r="P59" s="17"/>
      <c r="Q59" s="7"/>
      <c r="R59" s="17"/>
      <c r="S59" s="17"/>
      <c r="T59" s="7"/>
    </row>
    <row r="60" spans="2:20" x14ac:dyDescent="0.3">
      <c r="B60" s="35">
        <v>45503</v>
      </c>
      <c r="C60">
        <v>0.19600340723991394</v>
      </c>
      <c r="D60">
        <v>5.1836753190980751</v>
      </c>
      <c r="E60">
        <v>17.546344757080078</v>
      </c>
      <c r="F60">
        <v>8658.0764043952859</v>
      </c>
      <c r="G60">
        <v>8622.6664405397078</v>
      </c>
      <c r="H60">
        <v>782.24707064755592</v>
      </c>
      <c r="I60">
        <v>1.0380363577187043E-3</v>
      </c>
      <c r="K60" s="17"/>
      <c r="L60" s="17"/>
      <c r="M60" s="17"/>
      <c r="N60" s="17"/>
      <c r="O60" s="7"/>
      <c r="P60" s="17"/>
      <c r="Q60" s="7"/>
      <c r="R60" s="17"/>
      <c r="S60" s="17"/>
      <c r="T60" s="7"/>
    </row>
    <row r="61" spans="2:20" x14ac:dyDescent="0.3">
      <c r="B61" s="35">
        <v>45503</v>
      </c>
      <c r="C61">
        <v>0.14000143110752106</v>
      </c>
      <c r="D61">
        <v>5.1889601174017885</v>
      </c>
      <c r="E61">
        <v>15.356831550598145</v>
      </c>
      <c r="F61">
        <v>8341.6666304758601</v>
      </c>
      <c r="G61">
        <v>8307.4811745116003</v>
      </c>
      <c r="H61">
        <v>754.42607930123734</v>
      </c>
      <c r="I61">
        <v>1.5068532657947426E-3</v>
      </c>
      <c r="K61" s="17"/>
      <c r="L61" s="17"/>
      <c r="M61" s="17"/>
      <c r="N61" s="17"/>
      <c r="O61" s="7"/>
      <c r="P61" s="17"/>
      <c r="Q61" s="7"/>
      <c r="R61" s="17"/>
      <c r="S61" s="17"/>
      <c r="T61" s="7"/>
    </row>
    <row r="62" spans="2:20" x14ac:dyDescent="0.3">
      <c r="B62" s="35">
        <v>45503</v>
      </c>
      <c r="C62">
        <v>0.10000128298997879</v>
      </c>
      <c r="D62">
        <v>13.478135390103819</v>
      </c>
      <c r="E62">
        <v>13.11833381652832</v>
      </c>
      <c r="F62">
        <v>8064.617858398914</v>
      </c>
      <c r="G62">
        <v>7842.5096901093157</v>
      </c>
      <c r="H62">
        <v>1879.6550115774351</v>
      </c>
      <c r="I62">
        <v>8.467133606744079E-4</v>
      </c>
      <c r="K62" s="17"/>
      <c r="L62" s="17"/>
      <c r="M62" s="17"/>
      <c r="N62" s="17"/>
      <c r="O62" s="7"/>
      <c r="P62" s="17"/>
      <c r="Q62" s="7"/>
      <c r="R62" s="17"/>
      <c r="S62" s="17"/>
      <c r="T62" s="7"/>
    </row>
    <row r="63" spans="2:20" x14ac:dyDescent="0.3">
      <c r="E63" s="38"/>
      <c r="G63" s="39"/>
      <c r="H63" s="39"/>
    </row>
    <row r="64" spans="2:20" ht="15" thickBot="1" x14ac:dyDescent="0.35">
      <c r="E64" s="38"/>
      <c r="G64" s="39"/>
      <c r="H64" s="39"/>
      <c r="K64" s="30" t="s">
        <v>29</v>
      </c>
      <c r="L64" s="18"/>
      <c r="M64" s="18"/>
      <c r="N64" s="18"/>
      <c r="O64" s="18"/>
      <c r="P64" s="18"/>
      <c r="Q64" s="18"/>
      <c r="R64" s="18"/>
      <c r="S64" s="18"/>
      <c r="T64" s="18"/>
    </row>
    <row r="65" spans="5:11" x14ac:dyDescent="0.3">
      <c r="E65" s="38"/>
      <c r="G65" s="39"/>
      <c r="H65" s="39"/>
    </row>
    <row r="66" spans="5:11" x14ac:dyDescent="0.3">
      <c r="E66" s="38"/>
      <c r="G66" s="39"/>
      <c r="H66" s="39"/>
      <c r="K66" s="29" t="s">
        <v>30</v>
      </c>
    </row>
    <row r="67" spans="5:11" x14ac:dyDescent="0.3">
      <c r="E67" s="38"/>
      <c r="G67" s="39"/>
      <c r="H67" s="39"/>
    </row>
    <row r="68" spans="5:11" x14ac:dyDescent="0.3">
      <c r="E68" s="38"/>
      <c r="G68" s="39"/>
      <c r="H68" s="39"/>
    </row>
    <row r="69" spans="5:11" x14ac:dyDescent="0.3">
      <c r="E69" s="38"/>
      <c r="G69" s="39"/>
      <c r="H69" s="39"/>
    </row>
    <row r="70" spans="5:11" x14ac:dyDescent="0.3">
      <c r="E70" s="38"/>
      <c r="G70" s="39"/>
      <c r="H70" s="39"/>
    </row>
    <row r="71" spans="5:11" x14ac:dyDescent="0.3">
      <c r="E71" s="38"/>
      <c r="G71" s="39"/>
      <c r="H71" s="39"/>
    </row>
    <row r="72" spans="5:11" x14ac:dyDescent="0.3">
      <c r="E72" s="38"/>
      <c r="G72" s="39"/>
      <c r="H72" s="39"/>
    </row>
    <row r="73" spans="5:11" x14ac:dyDescent="0.3">
      <c r="E73" s="38"/>
      <c r="G73" s="39"/>
      <c r="H73" s="39"/>
    </row>
    <row r="74" spans="5:11" x14ac:dyDescent="0.3">
      <c r="E74" s="38"/>
      <c r="G74" s="39"/>
      <c r="H74" s="39"/>
    </row>
    <row r="75" spans="5:11" x14ac:dyDescent="0.3">
      <c r="E75" s="38"/>
      <c r="G75" s="39"/>
      <c r="H75" s="39"/>
    </row>
    <row r="76" spans="5:11" x14ac:dyDescent="0.3">
      <c r="E76" s="38"/>
      <c r="G76" s="39"/>
      <c r="H76" s="39"/>
    </row>
    <row r="77" spans="5:11" x14ac:dyDescent="0.3">
      <c r="E77" s="38"/>
      <c r="G77" s="39"/>
      <c r="H77" s="39"/>
    </row>
    <row r="78" spans="5:11" x14ac:dyDescent="0.3">
      <c r="E78" s="38"/>
      <c r="G78" s="39"/>
      <c r="H78" s="39"/>
    </row>
    <row r="79" spans="5:11" x14ac:dyDescent="0.3">
      <c r="E79" s="38"/>
      <c r="G79" s="39"/>
      <c r="H79" s="39"/>
    </row>
    <row r="80" spans="5:11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T482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3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ht="15" thickBot="1" x14ac:dyDescent="0.35">
      <c r="B8" s="1" t="s">
        <v>0</v>
      </c>
      <c r="C8">
        <v>15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182</v>
      </c>
      <c r="H9" s="1" t="s">
        <v>3</v>
      </c>
      <c r="I9" s="34">
        <v>45504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186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0" x14ac:dyDescent="0.3">
      <c r="B17" s="6"/>
    </row>
    <row r="18" spans="2:20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0" ht="15" thickBot="1" x14ac:dyDescent="0.35">
      <c r="B20" s="1" t="s">
        <v>18</v>
      </c>
      <c r="K20" s="1" t="s">
        <v>28</v>
      </c>
    </row>
    <row r="21" spans="2:20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K21" s="45" t="s">
        <v>5</v>
      </c>
      <c r="L21" s="45" t="s">
        <v>6</v>
      </c>
      <c r="M21" s="46"/>
      <c r="N21" s="46"/>
      <c r="O21" s="46"/>
      <c r="P21" s="46"/>
      <c r="Q21" s="46"/>
      <c r="R21" s="46"/>
      <c r="S21" s="46"/>
      <c r="T21" s="19"/>
    </row>
    <row r="22" spans="2:20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K22" s="47"/>
      <c r="L22" s="26" t="s">
        <v>19</v>
      </c>
      <c r="M22" s="27" t="s">
        <v>20</v>
      </c>
      <c r="N22" s="27" t="s">
        <v>21</v>
      </c>
      <c r="O22" s="27" t="s">
        <v>22</v>
      </c>
      <c r="P22" s="27" t="s">
        <v>23</v>
      </c>
      <c r="Q22" s="27" t="s">
        <v>24</v>
      </c>
      <c r="R22" s="27" t="s">
        <v>25</v>
      </c>
      <c r="S22" s="27" t="s">
        <v>26</v>
      </c>
      <c r="T22" s="28" t="s">
        <v>27</v>
      </c>
    </row>
    <row r="23" spans="2:20" x14ac:dyDescent="0.3">
      <c r="B23" s="35">
        <v>45504</v>
      </c>
      <c r="C23">
        <v>50000</v>
      </c>
      <c r="D23">
        <v>-54.280642740768741</v>
      </c>
      <c r="E23">
        <v>2.288818359375</v>
      </c>
      <c r="F23">
        <v>1302.603267414032</v>
      </c>
      <c r="G23">
        <v>760.48002836670423</v>
      </c>
      <c r="H23">
        <v>-1057.5657893167161</v>
      </c>
      <c r="I23">
        <v>-3.0098353161503828E-9</v>
      </c>
      <c r="K23" s="12"/>
      <c r="L23" s="17"/>
      <c r="M23" s="17"/>
      <c r="N23" s="17"/>
      <c r="O23" s="7"/>
      <c r="P23" s="17"/>
      <c r="Q23" s="7"/>
      <c r="R23" s="17"/>
      <c r="S23" s="17"/>
      <c r="T23" s="7"/>
    </row>
    <row r="24" spans="2:20" x14ac:dyDescent="0.3">
      <c r="B24" s="35">
        <v>45504</v>
      </c>
      <c r="C24">
        <v>35714.28515625</v>
      </c>
      <c r="D24">
        <v>-12.168528107416384</v>
      </c>
      <c r="E24">
        <v>2.288818359375</v>
      </c>
      <c r="F24">
        <v>819.67297356742108</v>
      </c>
      <c r="G24">
        <v>801.25641778280522</v>
      </c>
      <c r="H24">
        <v>-172.77712973285813</v>
      </c>
      <c r="I24">
        <v>-2.5792409464687782E-8</v>
      </c>
      <c r="K24" s="17"/>
      <c r="L24" s="17"/>
      <c r="M24" s="17"/>
      <c r="N24" s="17"/>
      <c r="O24" s="7"/>
      <c r="P24" s="17"/>
      <c r="Q24" s="7"/>
      <c r="R24" s="17"/>
      <c r="S24" s="17"/>
      <c r="T24" s="7"/>
    </row>
    <row r="25" spans="2:20" x14ac:dyDescent="0.3">
      <c r="B25" s="35">
        <v>45504</v>
      </c>
      <c r="C25">
        <v>25641.025390625</v>
      </c>
      <c r="D25">
        <v>-12.569093523675505</v>
      </c>
      <c r="E25">
        <v>2.288818359375</v>
      </c>
      <c r="F25">
        <v>806.25330100822202</v>
      </c>
      <c r="G25">
        <v>786.93086879629959</v>
      </c>
      <c r="H25">
        <v>-175.45424794559909</v>
      </c>
      <c r="I25">
        <v>-3.5376988097342114E-8</v>
      </c>
      <c r="K25" s="17"/>
      <c r="L25" s="17"/>
      <c r="M25" s="17"/>
      <c r="N25" s="17"/>
      <c r="O25" s="7"/>
      <c r="P25" s="17"/>
      <c r="Q25" s="7"/>
      <c r="R25" s="17"/>
      <c r="S25" s="17"/>
      <c r="T25" s="7"/>
    </row>
    <row r="26" spans="2:20" x14ac:dyDescent="0.3">
      <c r="B26" s="35">
        <v>45504</v>
      </c>
      <c r="C26">
        <v>18390.8046875</v>
      </c>
      <c r="D26">
        <v>-0.72370388292583965</v>
      </c>
      <c r="E26">
        <v>2.3345947265625</v>
      </c>
      <c r="F26">
        <v>917.31258286451293</v>
      </c>
      <c r="G26">
        <v>917.23940864113342</v>
      </c>
      <c r="H26">
        <v>-11.586281423639544</v>
      </c>
      <c r="I26">
        <v>-7.4692212901965319E-7</v>
      </c>
      <c r="K26" s="17"/>
      <c r="L26" s="17"/>
      <c r="M26" s="17"/>
      <c r="N26" s="17"/>
      <c r="O26" s="7"/>
      <c r="P26" s="17"/>
      <c r="Q26" s="7"/>
      <c r="R26" s="17"/>
      <c r="S26" s="17"/>
      <c r="T26" s="7"/>
    </row>
    <row r="27" spans="2:20" x14ac:dyDescent="0.3">
      <c r="B27" s="35">
        <v>45504</v>
      </c>
      <c r="C27">
        <v>13136.2890625</v>
      </c>
      <c r="D27">
        <v>11.772227817083651</v>
      </c>
      <c r="E27">
        <v>2.3345947265625</v>
      </c>
      <c r="F27">
        <v>975.35666867387704</v>
      </c>
      <c r="G27">
        <v>954.84140301974173</v>
      </c>
      <c r="H27">
        <v>198.99378433984896</v>
      </c>
      <c r="I27">
        <v>6.0884665437692253E-8</v>
      </c>
      <c r="K27" s="17"/>
      <c r="L27" s="17"/>
      <c r="M27" s="17"/>
      <c r="N27" s="17"/>
      <c r="O27" s="7"/>
      <c r="P27" s="17"/>
      <c r="Q27" s="7"/>
      <c r="R27" s="17"/>
      <c r="S27" s="17"/>
      <c r="T27" s="7"/>
    </row>
    <row r="28" spans="2:20" x14ac:dyDescent="0.3">
      <c r="B28" s="35">
        <v>45504</v>
      </c>
      <c r="C28">
        <v>9302.326171875</v>
      </c>
      <c r="D28">
        <v>21.82786370074939</v>
      </c>
      <c r="E28">
        <v>2.6092529296875</v>
      </c>
      <c r="F28">
        <v>1121.3616770561682</v>
      </c>
      <c r="G28">
        <v>1040.9657816631411</v>
      </c>
      <c r="H28">
        <v>416.94394368628008</v>
      </c>
      <c r="I28">
        <v>4.1034665583778752E-8</v>
      </c>
      <c r="K28" s="17"/>
      <c r="L28" s="17"/>
      <c r="M28" s="17"/>
      <c r="N28" s="17"/>
      <c r="O28" s="7"/>
      <c r="P28" s="17"/>
      <c r="Q28" s="7"/>
      <c r="R28" s="17"/>
      <c r="S28" s="17"/>
      <c r="T28" s="7"/>
    </row>
    <row r="29" spans="2:20" x14ac:dyDescent="0.3">
      <c r="B29" s="35">
        <v>45504</v>
      </c>
      <c r="C29">
        <v>6644.5185546875</v>
      </c>
      <c r="D29">
        <v>28.393201243348152</v>
      </c>
      <c r="E29">
        <v>2.5177001953125</v>
      </c>
      <c r="F29">
        <v>1339.2281169065639</v>
      </c>
      <c r="G29">
        <v>1178.1256767032548</v>
      </c>
      <c r="H29">
        <v>636.82952114800617</v>
      </c>
      <c r="I29">
        <v>3.7612606078034532E-8</v>
      </c>
      <c r="K29" s="17"/>
      <c r="L29" s="17"/>
      <c r="M29" s="17"/>
      <c r="N29" s="17"/>
      <c r="O29" s="7"/>
      <c r="P29" s="17"/>
      <c r="Q29" s="7"/>
      <c r="R29" s="17"/>
      <c r="S29" s="17"/>
      <c r="T29" s="7"/>
    </row>
    <row r="30" spans="2:20" x14ac:dyDescent="0.3">
      <c r="B30" s="35">
        <v>45504</v>
      </c>
      <c r="C30">
        <v>4761.90478515625</v>
      </c>
      <c r="D30">
        <v>31.019309593040234</v>
      </c>
      <c r="E30">
        <v>2.4261474609375</v>
      </c>
      <c r="F30">
        <v>1606.7978556416947</v>
      </c>
      <c r="G30">
        <v>1377.0156008432191</v>
      </c>
      <c r="H30">
        <v>828.02619761039978</v>
      </c>
      <c r="I30">
        <v>4.0364106815166129E-8</v>
      </c>
      <c r="K30" s="17"/>
      <c r="L30" s="17"/>
      <c r="M30" s="17"/>
      <c r="N30" s="17"/>
      <c r="O30" s="7"/>
      <c r="P30" s="17"/>
      <c r="Q30" s="7"/>
      <c r="R30" s="17"/>
      <c r="S30" s="17"/>
      <c r="T30" s="7"/>
    </row>
    <row r="31" spans="2:20" x14ac:dyDescent="0.3">
      <c r="B31" s="35">
        <v>45504</v>
      </c>
      <c r="C31">
        <v>3401.360595703125</v>
      </c>
      <c r="D31">
        <v>30.867996357681257</v>
      </c>
      <c r="E31">
        <v>2.3758411407470703</v>
      </c>
      <c r="F31">
        <v>1941.6358446733711</v>
      </c>
      <c r="G31">
        <v>1666.6062728014952</v>
      </c>
      <c r="H31">
        <v>996.17934368224246</v>
      </c>
      <c r="I31">
        <v>4.697101265700611E-8</v>
      </c>
      <c r="K31" s="17"/>
      <c r="L31" s="17"/>
      <c r="M31" s="17"/>
      <c r="N31" s="17"/>
      <c r="O31" s="7"/>
      <c r="P31" s="17"/>
      <c r="Q31" s="7"/>
      <c r="R31" s="17"/>
      <c r="S31" s="17"/>
      <c r="T31" s="7"/>
    </row>
    <row r="32" spans="2:20" x14ac:dyDescent="0.3">
      <c r="B32" s="35">
        <v>45504</v>
      </c>
      <c r="C32">
        <v>2433.830078125</v>
      </c>
      <c r="D32">
        <v>28.151487471938754</v>
      </c>
      <c r="E32">
        <v>2.3391962051391602</v>
      </c>
      <c r="F32">
        <v>2256.2263255367202</v>
      </c>
      <c r="G32">
        <v>1989.3220758919144</v>
      </c>
      <c r="H32">
        <v>1064.4974919716881</v>
      </c>
      <c r="I32">
        <v>6.1430667610325208E-8</v>
      </c>
      <c r="K32" s="17"/>
      <c r="L32" s="17"/>
      <c r="M32" s="17"/>
      <c r="N32" s="17"/>
      <c r="O32" s="7"/>
      <c r="P32" s="17"/>
      <c r="Q32" s="7"/>
      <c r="R32" s="17"/>
      <c r="S32" s="17"/>
      <c r="T32" s="7"/>
    </row>
    <row r="33" spans="2:20" x14ac:dyDescent="0.3">
      <c r="B33" s="35">
        <v>45504</v>
      </c>
      <c r="C33">
        <v>1732.726806640625</v>
      </c>
      <c r="D33">
        <v>24.777917331809899</v>
      </c>
      <c r="E33">
        <v>2.3025751113891602</v>
      </c>
      <c r="F33">
        <v>2519.198773444195</v>
      </c>
      <c r="G33">
        <v>2287.2790024459714</v>
      </c>
      <c r="H33">
        <v>1055.801697807168</v>
      </c>
      <c r="I33">
        <v>8.6997682002721193E-8</v>
      </c>
      <c r="K33" s="17"/>
      <c r="L33" s="17"/>
      <c r="M33" s="17"/>
      <c r="N33" s="17"/>
      <c r="O33" s="7"/>
      <c r="P33" s="17"/>
      <c r="Q33" s="7"/>
      <c r="R33" s="17"/>
      <c r="S33" s="17"/>
      <c r="T33" s="7"/>
    </row>
    <row r="34" spans="2:20" x14ac:dyDescent="0.3">
      <c r="B34" s="35">
        <v>45504</v>
      </c>
      <c r="C34">
        <v>1238.39013671875</v>
      </c>
      <c r="D34">
        <v>21.800761376137913</v>
      </c>
      <c r="E34">
        <v>0.22842645645141602</v>
      </c>
      <c r="F34">
        <v>2737.5060802353637</v>
      </c>
      <c r="G34">
        <v>2541.7220868760878</v>
      </c>
      <c r="H34">
        <v>1016.6554836383129</v>
      </c>
      <c r="I34">
        <v>1.2641215639461742E-7</v>
      </c>
      <c r="K34" s="17"/>
      <c r="L34" s="17"/>
      <c r="M34" s="17"/>
      <c r="N34" s="17"/>
      <c r="O34" s="7"/>
      <c r="P34" s="17"/>
      <c r="Q34" s="7"/>
      <c r="R34" s="17"/>
      <c r="S34" s="17"/>
      <c r="T34" s="7"/>
    </row>
    <row r="35" spans="2:20" x14ac:dyDescent="0.3">
      <c r="B35" s="35">
        <v>45504</v>
      </c>
      <c r="C35">
        <v>887.11468505859375</v>
      </c>
      <c r="D35">
        <v>18.967606329697468</v>
      </c>
      <c r="E35">
        <v>0.22751092910766602</v>
      </c>
      <c r="F35">
        <v>2915.9197811075842</v>
      </c>
      <c r="G35">
        <v>2757.5926062620915</v>
      </c>
      <c r="H35">
        <v>947.77169600233719</v>
      </c>
      <c r="I35">
        <v>1.8929390400904025E-7</v>
      </c>
      <c r="K35" s="17"/>
      <c r="L35" s="17"/>
      <c r="M35" s="17"/>
      <c r="N35" s="17"/>
      <c r="O35" s="7"/>
      <c r="P35" s="17"/>
      <c r="Q35" s="7"/>
      <c r="R35" s="17"/>
      <c r="S35" s="17"/>
      <c r="T35" s="7"/>
    </row>
    <row r="36" spans="2:20" x14ac:dyDescent="0.3">
      <c r="B36" s="35">
        <v>45504</v>
      </c>
      <c r="C36">
        <v>631.1636962890625</v>
      </c>
      <c r="D36">
        <v>16.805107392895504</v>
      </c>
      <c r="E36">
        <v>0.22567987442016602</v>
      </c>
      <c r="F36">
        <v>3064.6314270199814</v>
      </c>
      <c r="G36">
        <v>2933.752447385064</v>
      </c>
      <c r="H36">
        <v>886.03744894935255</v>
      </c>
      <c r="I36">
        <v>2.8459419855631342E-7</v>
      </c>
      <c r="K36" s="17"/>
      <c r="L36" s="17"/>
      <c r="M36" s="17"/>
      <c r="N36" s="17"/>
      <c r="O36" s="7"/>
      <c r="P36" s="17"/>
      <c r="Q36" s="7"/>
      <c r="R36" s="17"/>
      <c r="S36" s="17"/>
      <c r="T36" s="7"/>
    </row>
    <row r="37" spans="2:20" x14ac:dyDescent="0.3">
      <c r="B37" s="35">
        <v>45504</v>
      </c>
      <c r="C37">
        <v>451.92633056640625</v>
      </c>
      <c r="D37">
        <v>15.4917021614504</v>
      </c>
      <c r="E37">
        <v>0.22659540176391602</v>
      </c>
      <c r="F37">
        <v>3192.4307091127298</v>
      </c>
      <c r="G37">
        <v>3076.4469744593302</v>
      </c>
      <c r="H37">
        <v>852.69446217624659</v>
      </c>
      <c r="I37">
        <v>4.1300855134865523E-7</v>
      </c>
      <c r="K37" s="17"/>
      <c r="L37" s="17"/>
      <c r="M37" s="17"/>
      <c r="N37" s="17"/>
      <c r="O37" s="7"/>
      <c r="P37" s="17"/>
      <c r="Q37" s="7"/>
      <c r="R37" s="17"/>
      <c r="S37" s="17"/>
      <c r="T37" s="7"/>
    </row>
    <row r="38" spans="2:20" x14ac:dyDescent="0.3">
      <c r="B38" s="35">
        <v>45504</v>
      </c>
      <c r="C38">
        <v>321.75030517578125</v>
      </c>
      <c r="D38">
        <v>14.899700863158458</v>
      </c>
      <c r="E38">
        <v>0.22384881973266602</v>
      </c>
      <c r="F38">
        <v>3317.9604066528614</v>
      </c>
      <c r="G38">
        <v>3206.4020233447363</v>
      </c>
      <c r="H38">
        <v>853.13968657354337</v>
      </c>
      <c r="I38">
        <v>5.7980374890037737E-7</v>
      </c>
      <c r="K38" s="17"/>
      <c r="L38" s="17"/>
      <c r="M38" s="17"/>
      <c r="N38" s="17"/>
      <c r="O38" s="7"/>
      <c r="P38" s="17"/>
      <c r="Q38" s="7"/>
      <c r="R38" s="17"/>
      <c r="S38" s="17"/>
      <c r="T38" s="7"/>
    </row>
    <row r="39" spans="2:20" x14ac:dyDescent="0.3">
      <c r="B39" s="35">
        <v>45504</v>
      </c>
      <c r="C39">
        <v>230.043701171875</v>
      </c>
      <c r="D39">
        <v>15.005624540366403</v>
      </c>
      <c r="E39">
        <v>0.22476434707641602</v>
      </c>
      <c r="F39">
        <v>3450.7673252264635</v>
      </c>
      <c r="G39">
        <v>3333.0975887816053</v>
      </c>
      <c r="H39">
        <v>893.45150764260825</v>
      </c>
      <c r="I39">
        <v>7.7435266844780291E-7</v>
      </c>
      <c r="K39" s="17"/>
      <c r="L39" s="17"/>
      <c r="M39" s="17"/>
      <c r="N39" s="17"/>
      <c r="O39" s="7"/>
      <c r="P39" s="17"/>
      <c r="Q39" s="7"/>
      <c r="R39" s="17"/>
      <c r="S39" s="17"/>
      <c r="T39" s="7"/>
    </row>
    <row r="40" spans="2:20" x14ac:dyDescent="0.3">
      <c r="B40" s="35">
        <v>45504</v>
      </c>
      <c r="C40">
        <v>164.61921691894531</v>
      </c>
      <c r="D40">
        <v>2.086724080754089</v>
      </c>
      <c r="E40">
        <v>0.22384881973266602</v>
      </c>
      <c r="F40">
        <v>3643.6102274294931</v>
      </c>
      <c r="G40">
        <v>3641.1939950388692</v>
      </c>
      <c r="H40">
        <v>132.6716997768624</v>
      </c>
      <c r="I40">
        <v>7.2872103664946545E-6</v>
      </c>
      <c r="K40" s="17"/>
      <c r="L40" s="17"/>
      <c r="M40" s="17"/>
      <c r="N40" s="17"/>
      <c r="O40" s="7"/>
      <c r="P40" s="17"/>
      <c r="Q40" s="7"/>
      <c r="R40" s="17"/>
      <c r="S40" s="17"/>
      <c r="T40" s="7"/>
    </row>
    <row r="41" spans="2:20" x14ac:dyDescent="0.3">
      <c r="B41" s="35">
        <v>45504</v>
      </c>
      <c r="C41">
        <v>117.70071411132813</v>
      </c>
      <c r="D41">
        <v>7.264336108582758</v>
      </c>
      <c r="E41">
        <v>0.22384881973266602</v>
      </c>
      <c r="F41">
        <v>3766.0975110186823</v>
      </c>
      <c r="G41">
        <v>3735.868334654499</v>
      </c>
      <c r="H41">
        <v>476.21239864889588</v>
      </c>
      <c r="I41">
        <v>2.8394899464839491E-6</v>
      </c>
      <c r="K41" s="17"/>
      <c r="L41" s="17"/>
      <c r="M41" s="17"/>
      <c r="N41" s="17"/>
      <c r="O41" s="7"/>
      <c r="P41" s="17"/>
      <c r="Q41" s="7"/>
      <c r="R41" s="17"/>
      <c r="S41" s="17"/>
      <c r="T41" s="7"/>
    </row>
    <row r="42" spans="2:20" x14ac:dyDescent="0.3">
      <c r="B42" s="35">
        <v>45504</v>
      </c>
      <c r="C42">
        <v>84.042442321777344</v>
      </c>
      <c r="D42">
        <v>11.698594156596188</v>
      </c>
      <c r="E42">
        <v>0.22384881973266602</v>
      </c>
      <c r="F42">
        <v>3962.582814221531</v>
      </c>
      <c r="G42">
        <v>3880.2711961582986</v>
      </c>
      <c r="H42">
        <v>803.46624311670598</v>
      </c>
      <c r="I42">
        <v>2.3569687903003809E-6</v>
      </c>
      <c r="K42" s="17"/>
      <c r="L42" s="17"/>
      <c r="M42" s="17"/>
      <c r="N42" s="17"/>
      <c r="O42" s="7"/>
      <c r="P42" s="17"/>
      <c r="Q42" s="7"/>
      <c r="R42" s="17"/>
      <c r="S42" s="17"/>
      <c r="T42" s="7"/>
    </row>
    <row r="43" spans="2:20" x14ac:dyDescent="0.3">
      <c r="B43" s="35">
        <v>45504</v>
      </c>
      <c r="C43">
        <v>59.955184936523438</v>
      </c>
      <c r="D43">
        <v>14.937795206668014</v>
      </c>
      <c r="E43">
        <v>0.22384881973266602</v>
      </c>
      <c r="F43">
        <v>4186.4645310143524</v>
      </c>
      <c r="G43">
        <v>4044.9882004080237</v>
      </c>
      <c r="H43">
        <v>1079.1458325921847</v>
      </c>
      <c r="I43">
        <v>2.4598761783962633E-6</v>
      </c>
      <c r="K43" s="17"/>
      <c r="L43" s="17"/>
      <c r="M43" s="17"/>
      <c r="N43" s="17"/>
      <c r="O43" s="7"/>
      <c r="P43" s="17"/>
      <c r="Q43" s="7"/>
      <c r="R43" s="17"/>
      <c r="S43" s="17"/>
      <c r="T43" s="7"/>
    </row>
    <row r="44" spans="2:20" x14ac:dyDescent="0.3">
      <c r="B44" s="35">
        <v>45504</v>
      </c>
      <c r="C44">
        <v>42.691257476806641</v>
      </c>
      <c r="D44">
        <v>18.790487754601813</v>
      </c>
      <c r="E44">
        <v>0.22293329238891602</v>
      </c>
      <c r="F44">
        <v>4565.7809976149429</v>
      </c>
      <c r="G44">
        <v>4322.437424607394</v>
      </c>
      <c r="H44">
        <v>1470.6769966702766</v>
      </c>
      <c r="I44">
        <v>2.5349178228766466E-6</v>
      </c>
      <c r="K44" s="17"/>
      <c r="L44" s="17"/>
      <c r="M44" s="17"/>
      <c r="N44" s="17"/>
      <c r="O44" s="7"/>
      <c r="P44" s="17"/>
      <c r="Q44" s="7"/>
      <c r="R44" s="17"/>
      <c r="S44" s="17"/>
      <c r="T44" s="7"/>
    </row>
    <row r="45" spans="2:20" x14ac:dyDescent="0.3">
      <c r="B45" s="35">
        <v>45504</v>
      </c>
      <c r="C45">
        <v>30.517578125</v>
      </c>
      <c r="D45">
        <v>21.605910376173643</v>
      </c>
      <c r="E45">
        <v>0.22293329238891602</v>
      </c>
      <c r="F45">
        <v>4975.8208313866071</v>
      </c>
      <c r="G45">
        <v>4626.2122301772051</v>
      </c>
      <c r="H45">
        <v>1832.1990468886715</v>
      </c>
      <c r="I45">
        <v>2.8464097195614979E-6</v>
      </c>
      <c r="K45" s="17"/>
      <c r="L45" s="17"/>
      <c r="M45" s="17"/>
      <c r="N45" s="17"/>
      <c r="O45" s="7"/>
      <c r="P45" s="17"/>
      <c r="Q45" s="7"/>
      <c r="R45" s="17"/>
      <c r="S45" s="17"/>
      <c r="T45" s="7"/>
    </row>
    <row r="46" spans="2:20" x14ac:dyDescent="0.3">
      <c r="B46" s="35">
        <v>45504</v>
      </c>
      <c r="C46">
        <v>21.822626113891602</v>
      </c>
      <c r="D46">
        <v>24.060267865211312</v>
      </c>
      <c r="E46">
        <v>0.22384881973266602</v>
      </c>
      <c r="F46">
        <v>5478.0532202697923</v>
      </c>
      <c r="G46">
        <v>5002.1041641880493</v>
      </c>
      <c r="H46">
        <v>2233.3877887014642</v>
      </c>
      <c r="I46">
        <v>3.2654946938707825E-6</v>
      </c>
      <c r="K46" s="17"/>
      <c r="L46" s="17"/>
      <c r="M46" s="17"/>
      <c r="N46" s="17"/>
      <c r="O46" s="7"/>
      <c r="P46" s="17"/>
      <c r="Q46" s="7"/>
      <c r="R46" s="17"/>
      <c r="S46" s="17"/>
      <c r="T46" s="7"/>
    </row>
    <row r="47" spans="2:20" x14ac:dyDescent="0.3">
      <c r="B47" s="35">
        <v>45504</v>
      </c>
      <c r="C47">
        <v>15.562748908996582</v>
      </c>
      <c r="D47">
        <v>26.166205963795949</v>
      </c>
      <c r="E47">
        <v>0.22384881973266602</v>
      </c>
      <c r="F47">
        <v>6092.3045948315703</v>
      </c>
      <c r="G47">
        <v>5467.9568206984359</v>
      </c>
      <c r="H47">
        <v>2686.5635081239598</v>
      </c>
      <c r="I47">
        <v>3.8065953232844779E-6</v>
      </c>
      <c r="K47" s="17"/>
      <c r="L47" s="17"/>
      <c r="M47" s="17"/>
      <c r="N47" s="17"/>
      <c r="O47" s="7"/>
      <c r="P47" s="17"/>
      <c r="Q47" s="7"/>
      <c r="R47" s="17"/>
      <c r="S47" s="17"/>
      <c r="T47" s="7"/>
    </row>
    <row r="48" spans="2:20" x14ac:dyDescent="0.3">
      <c r="B48" s="35">
        <v>45504</v>
      </c>
      <c r="C48">
        <v>11.113086700439453</v>
      </c>
      <c r="D48">
        <v>27.793088928854225</v>
      </c>
      <c r="E48">
        <v>0.22384881973266602</v>
      </c>
      <c r="F48">
        <v>6825.9739583615255</v>
      </c>
      <c r="G48">
        <v>6038.5106589304451</v>
      </c>
      <c r="H48">
        <v>3182.8147137735045</v>
      </c>
      <c r="I48">
        <v>4.4996016978660867E-6</v>
      </c>
      <c r="K48" s="17"/>
      <c r="L48" s="17"/>
      <c r="M48" s="17"/>
      <c r="N48" s="17"/>
      <c r="O48" s="7"/>
      <c r="P48" s="17"/>
      <c r="Q48" s="7"/>
      <c r="R48" s="17"/>
      <c r="S48" s="17"/>
      <c r="T48" s="7"/>
    </row>
    <row r="49" spans="2:20" x14ac:dyDescent="0.3">
      <c r="B49" s="35">
        <v>45504</v>
      </c>
      <c r="C49">
        <v>7.9395327568054199</v>
      </c>
      <c r="D49">
        <v>28.894872087767556</v>
      </c>
      <c r="E49">
        <v>0.22476434707641602</v>
      </c>
      <c r="F49">
        <v>7700.0974316758775</v>
      </c>
      <c r="G49">
        <v>6741.4951832467068</v>
      </c>
      <c r="H49">
        <v>3720.7180962232128</v>
      </c>
      <c r="I49">
        <v>5.3876381593081759E-6</v>
      </c>
      <c r="K49" s="17"/>
      <c r="L49" s="17"/>
      <c r="M49" s="17"/>
      <c r="N49" s="17"/>
      <c r="O49" s="7"/>
      <c r="P49" s="17"/>
      <c r="Q49" s="7"/>
      <c r="R49" s="17"/>
      <c r="S49" s="17"/>
      <c r="T49" s="7"/>
    </row>
    <row r="50" spans="2:20" x14ac:dyDescent="0.3">
      <c r="B50" s="35">
        <v>45504</v>
      </c>
      <c r="C50">
        <v>5.6694483757019043</v>
      </c>
      <c r="D50">
        <v>29.492840241069498</v>
      </c>
      <c r="E50">
        <v>0.22384881973266602</v>
      </c>
      <c r="F50">
        <v>8723.8797093148933</v>
      </c>
      <c r="G50">
        <v>7593.4151509392859</v>
      </c>
      <c r="H50">
        <v>4294.8950543734827</v>
      </c>
      <c r="I50">
        <v>6.5362216361076226E-6</v>
      </c>
      <c r="K50" s="17"/>
      <c r="L50" s="17"/>
      <c r="M50" s="17"/>
      <c r="N50" s="17"/>
      <c r="O50" s="7"/>
      <c r="P50" s="17"/>
      <c r="Q50" s="7"/>
      <c r="R50" s="17"/>
      <c r="S50" s="17"/>
      <c r="T50" s="7"/>
    </row>
    <row r="51" spans="2:20" x14ac:dyDescent="0.3">
      <c r="B51" s="35">
        <v>45504</v>
      </c>
      <c r="C51">
        <v>4.0500259399414063</v>
      </c>
      <c r="D51">
        <v>29.424590623731515</v>
      </c>
      <c r="E51">
        <v>0.22567987442016602</v>
      </c>
      <c r="F51">
        <v>9893.714267725054</v>
      </c>
      <c r="G51">
        <v>8617.4552160151597</v>
      </c>
      <c r="H51">
        <v>4860.560421531598</v>
      </c>
      <c r="I51">
        <v>8.0849247224133944E-6</v>
      </c>
      <c r="K51" s="17"/>
      <c r="L51" s="17"/>
      <c r="M51" s="17"/>
      <c r="N51" s="17"/>
      <c r="O51" s="7"/>
      <c r="P51" s="17"/>
      <c r="Q51" s="7"/>
      <c r="R51" s="17"/>
      <c r="S51" s="17"/>
      <c r="T51" s="7"/>
    </row>
    <row r="52" spans="2:20" x14ac:dyDescent="0.3">
      <c r="B52" s="35">
        <v>45504</v>
      </c>
      <c r="C52">
        <v>2.8935184478759766</v>
      </c>
      <c r="D52">
        <v>28.805581109317053</v>
      </c>
      <c r="E52">
        <v>0.22659540176391602</v>
      </c>
      <c r="F52">
        <v>11219.542154866265</v>
      </c>
      <c r="G52">
        <v>9831.2331910739122</v>
      </c>
      <c r="H52">
        <v>5406.0133284656085</v>
      </c>
      <c r="I52">
        <v>1.0174586397300041E-5</v>
      </c>
      <c r="K52" s="17"/>
      <c r="L52" s="17"/>
      <c r="M52" s="17"/>
      <c r="N52" s="17"/>
      <c r="O52" s="7"/>
      <c r="P52" s="17"/>
      <c r="Q52" s="7"/>
      <c r="R52" s="17"/>
      <c r="S52" s="17"/>
      <c r="T52" s="7"/>
    </row>
    <row r="53" spans="2:20" x14ac:dyDescent="0.3">
      <c r="B53" s="35">
        <v>45504</v>
      </c>
      <c r="C53">
        <v>2.0662522315979004</v>
      </c>
      <c r="D53">
        <v>27.402129950771357</v>
      </c>
      <c r="E53">
        <v>0.22842645645141602</v>
      </c>
      <c r="F53">
        <v>12645.806708766406</v>
      </c>
      <c r="G53">
        <v>11226.925404222624</v>
      </c>
      <c r="H53">
        <v>5820.0148868797669</v>
      </c>
      <c r="I53">
        <v>1.3234657311836751E-5</v>
      </c>
      <c r="K53" s="17"/>
      <c r="L53" s="17"/>
      <c r="M53" s="17"/>
      <c r="N53" s="17"/>
      <c r="O53" s="7"/>
      <c r="P53" s="17"/>
      <c r="Q53" s="7"/>
      <c r="R53" s="17"/>
      <c r="S53" s="17"/>
      <c r="T53" s="7"/>
    </row>
    <row r="54" spans="2:20" x14ac:dyDescent="0.3">
      <c r="B54" s="35">
        <v>45504</v>
      </c>
      <c r="C54">
        <v>1.476006031036377</v>
      </c>
      <c r="D54">
        <v>25.177104140608598</v>
      </c>
      <c r="E54">
        <v>0.23025751113891602</v>
      </c>
      <c r="F54">
        <v>14140.564222652005</v>
      </c>
      <c r="G54">
        <v>12797.169968568585</v>
      </c>
      <c r="H54">
        <v>6015.6460443174528</v>
      </c>
      <c r="I54">
        <v>1.7924610398103742E-5</v>
      </c>
      <c r="K54" s="17"/>
      <c r="L54" s="17"/>
      <c r="M54" s="17"/>
      <c r="N54" s="17"/>
      <c r="O54" s="7"/>
      <c r="P54" s="17"/>
      <c r="Q54" s="7"/>
      <c r="R54" s="17"/>
      <c r="S54" s="17"/>
      <c r="T54" s="7"/>
    </row>
    <row r="55" spans="2:20" x14ac:dyDescent="0.3">
      <c r="B55" s="35">
        <v>45504</v>
      </c>
      <c r="C55">
        <v>1.0541762113571167</v>
      </c>
      <c r="D55">
        <v>22.397945923108523</v>
      </c>
      <c r="E55">
        <v>0.23208856582641602</v>
      </c>
      <c r="F55">
        <v>15622.870702432992</v>
      </c>
      <c r="G55">
        <v>14444.276564564349</v>
      </c>
      <c r="H55">
        <v>5952.895388910867</v>
      </c>
      <c r="I55">
        <v>2.5361718001040479E-5</v>
      </c>
      <c r="K55" s="17"/>
      <c r="L55" s="17"/>
      <c r="M55" s="17"/>
      <c r="N55" s="17"/>
      <c r="O55" s="7"/>
      <c r="P55" s="17"/>
      <c r="Q55" s="7"/>
      <c r="R55" s="17"/>
      <c r="S55" s="17"/>
      <c r="T55" s="7"/>
    </row>
    <row r="56" spans="2:20" x14ac:dyDescent="0.3">
      <c r="B56" s="35">
        <v>45504</v>
      </c>
      <c r="C56">
        <v>0.75301206111907959</v>
      </c>
      <c r="D56">
        <v>18.953265304492909</v>
      </c>
      <c r="E56">
        <v>0.23575305938720703</v>
      </c>
      <c r="F56">
        <v>16968.313638954729</v>
      </c>
      <c r="G56">
        <v>16048.356468852438</v>
      </c>
      <c r="H56">
        <v>5511.2541584088776</v>
      </c>
      <c r="I56">
        <v>3.8350211172053887E-5</v>
      </c>
      <c r="K56" s="17"/>
      <c r="L56" s="17"/>
      <c r="M56" s="17"/>
      <c r="N56" s="17"/>
      <c r="O56" s="7"/>
      <c r="P56" s="17"/>
      <c r="Q56" s="7"/>
      <c r="R56" s="17"/>
      <c r="S56" s="17"/>
      <c r="T56" s="7"/>
    </row>
    <row r="57" spans="2:20" x14ac:dyDescent="0.3">
      <c r="B57" s="35">
        <v>45504</v>
      </c>
      <c r="C57">
        <v>0.53782874345779419</v>
      </c>
      <c r="D57">
        <v>15.05304371770028</v>
      </c>
      <c r="E57">
        <v>0.24033069610595703</v>
      </c>
      <c r="F57">
        <v>18092.614612919551</v>
      </c>
      <c r="G57">
        <v>17471.78103361214</v>
      </c>
      <c r="H57">
        <v>4698.8904057384807</v>
      </c>
      <c r="I57">
        <v>6.2976831565165578E-5</v>
      </c>
      <c r="K57" s="17"/>
      <c r="L57" s="17"/>
      <c r="M57" s="17"/>
      <c r="N57" s="17"/>
      <c r="O57" s="7"/>
      <c r="P57" s="17"/>
      <c r="Q57" s="7"/>
      <c r="R57" s="17"/>
      <c r="S57" s="17"/>
      <c r="T57" s="7"/>
    </row>
    <row r="58" spans="2:20" x14ac:dyDescent="0.3">
      <c r="B58" s="35">
        <v>45504</v>
      </c>
      <c r="C58">
        <v>0.38417091965675354</v>
      </c>
      <c r="D58">
        <v>10.893444065500875</v>
      </c>
      <c r="E58">
        <v>0.24765491485595703</v>
      </c>
      <c r="F58">
        <v>18747.200586793137</v>
      </c>
      <c r="G58">
        <v>18409.382463793314</v>
      </c>
      <c r="H58">
        <v>3542.9037727880914</v>
      </c>
      <c r="I58">
        <v>1.1693278341943531E-4</v>
      </c>
      <c r="K58" s="17"/>
      <c r="L58" s="17"/>
      <c r="M58" s="17"/>
      <c r="N58" s="17"/>
      <c r="O58" s="7"/>
      <c r="P58" s="17"/>
      <c r="Q58" s="7"/>
      <c r="R58" s="17"/>
      <c r="S58" s="17"/>
      <c r="T58" s="7"/>
    </row>
    <row r="59" spans="2:20" x14ac:dyDescent="0.3">
      <c r="B59" s="35">
        <v>45504</v>
      </c>
      <c r="C59">
        <v>0.27440202236175537</v>
      </c>
      <c r="D59">
        <v>6.02738162211452</v>
      </c>
      <c r="E59">
        <v>0.25955677032470703</v>
      </c>
      <c r="F59">
        <v>18659.502091120263</v>
      </c>
      <c r="G59">
        <v>18556.349148632842</v>
      </c>
      <c r="H59">
        <v>1959.3173715747675</v>
      </c>
      <c r="I59">
        <v>2.960247580352396E-4</v>
      </c>
      <c r="K59" s="17"/>
      <c r="L59" s="17"/>
      <c r="M59" s="17"/>
      <c r="N59" s="17"/>
      <c r="O59" s="7"/>
      <c r="P59" s="17"/>
      <c r="Q59" s="7"/>
      <c r="R59" s="17"/>
      <c r="S59" s="17"/>
      <c r="T59" s="7"/>
    </row>
    <row r="60" spans="2:20" x14ac:dyDescent="0.3">
      <c r="B60" s="35">
        <v>45504</v>
      </c>
      <c r="C60">
        <v>0.19600340723991394</v>
      </c>
      <c r="D60">
        <v>-4.0376915279725054</v>
      </c>
      <c r="E60">
        <v>0.39963483810424805</v>
      </c>
      <c r="F60">
        <v>12777.839838839014</v>
      </c>
      <c r="G60">
        <v>12746.124546852705</v>
      </c>
      <c r="H60">
        <v>-899.72216997268617</v>
      </c>
      <c r="I60">
        <v>-9.0250182461966649E-4</v>
      </c>
      <c r="K60" s="17"/>
      <c r="L60" s="17"/>
      <c r="M60" s="17"/>
      <c r="N60" s="17"/>
      <c r="O60" s="7"/>
      <c r="P60" s="17"/>
      <c r="Q60" s="7"/>
      <c r="R60" s="17"/>
      <c r="S60" s="17"/>
      <c r="T60" s="7"/>
    </row>
    <row r="61" spans="2:20" x14ac:dyDescent="0.3">
      <c r="B61" s="35">
        <v>45504</v>
      </c>
      <c r="C61">
        <v>0.14000143110752106</v>
      </c>
      <c r="D61">
        <v>-8.5905528441166794</v>
      </c>
      <c r="E61">
        <v>1.0643172264099121</v>
      </c>
      <c r="F61">
        <v>6262.1940032425191</v>
      </c>
      <c r="G61">
        <v>6191.9385964341327</v>
      </c>
      <c r="H61">
        <v>-935.39839225640765</v>
      </c>
      <c r="I61">
        <v>-1.2153210982686563E-3</v>
      </c>
      <c r="K61" s="17"/>
      <c r="L61" s="17"/>
      <c r="M61" s="17"/>
      <c r="N61" s="17"/>
      <c r="O61" s="7"/>
      <c r="P61" s="17"/>
      <c r="Q61" s="7"/>
      <c r="R61" s="17"/>
      <c r="S61" s="17"/>
      <c r="T61" s="7"/>
    </row>
    <row r="62" spans="2:20" x14ac:dyDescent="0.3">
      <c r="B62" s="35">
        <v>45504</v>
      </c>
      <c r="C62">
        <v>0.10000128298997879</v>
      </c>
      <c r="D62">
        <v>-10.946199922618167</v>
      </c>
      <c r="E62">
        <v>1.1842536926269531</v>
      </c>
      <c r="F62">
        <v>10458.421465649308</v>
      </c>
      <c r="G62">
        <v>10268.14008918258</v>
      </c>
      <c r="H62">
        <v>-1985.920104655718</v>
      </c>
      <c r="I62">
        <v>-8.0140636475259049E-4</v>
      </c>
      <c r="K62" s="17"/>
      <c r="L62" s="17"/>
      <c r="M62" s="17"/>
      <c r="N62" s="17"/>
      <c r="O62" s="7"/>
      <c r="P62" s="17"/>
      <c r="Q62" s="7"/>
      <c r="R62" s="17"/>
      <c r="S62" s="17"/>
      <c r="T62" s="7"/>
    </row>
    <row r="63" spans="2:20" x14ac:dyDescent="0.3">
      <c r="E63" s="38"/>
      <c r="G63" s="39"/>
      <c r="H63" s="39"/>
    </row>
    <row r="64" spans="2:20" ht="15" thickBot="1" x14ac:dyDescent="0.35">
      <c r="E64" s="38"/>
      <c r="G64" s="39"/>
      <c r="H64" s="39"/>
      <c r="K64" s="30" t="s">
        <v>29</v>
      </c>
      <c r="L64" s="18"/>
      <c r="M64" s="18"/>
      <c r="N64" s="18"/>
      <c r="O64" s="18"/>
      <c r="P64" s="18"/>
      <c r="Q64" s="18"/>
      <c r="R64" s="18"/>
      <c r="S64" s="18"/>
      <c r="T64" s="18"/>
    </row>
    <row r="65" spans="5:11" x14ac:dyDescent="0.3">
      <c r="E65" s="38"/>
      <c r="G65" s="39"/>
      <c r="H65" s="39"/>
    </row>
    <row r="66" spans="5:11" x14ac:dyDescent="0.3">
      <c r="E66" s="38"/>
      <c r="G66" s="39"/>
      <c r="H66" s="39"/>
      <c r="K66" s="29" t="s">
        <v>30</v>
      </c>
    </row>
    <row r="67" spans="5:11" x14ac:dyDescent="0.3">
      <c r="E67" s="38"/>
      <c r="G67" s="39"/>
      <c r="H67" s="39"/>
    </row>
    <row r="68" spans="5:11" x14ac:dyDescent="0.3">
      <c r="E68" s="38"/>
      <c r="G68" s="39"/>
      <c r="H68" s="39"/>
    </row>
    <row r="69" spans="5:11" x14ac:dyDescent="0.3">
      <c r="E69" s="38"/>
      <c r="G69" s="39"/>
      <c r="H69" s="39"/>
    </row>
    <row r="70" spans="5:11" x14ac:dyDescent="0.3">
      <c r="E70" s="38"/>
      <c r="G70" s="39"/>
      <c r="H70" s="39"/>
    </row>
    <row r="71" spans="5:11" x14ac:dyDescent="0.3">
      <c r="E71" s="38"/>
      <c r="G71" s="39"/>
      <c r="H71" s="39"/>
    </row>
    <row r="72" spans="5:11" x14ac:dyDescent="0.3">
      <c r="E72" s="38"/>
      <c r="G72" s="39"/>
      <c r="H72" s="39"/>
    </row>
    <row r="73" spans="5:11" x14ac:dyDescent="0.3">
      <c r="E73" s="38"/>
      <c r="G73" s="39"/>
      <c r="H73" s="39"/>
    </row>
    <row r="74" spans="5:11" x14ac:dyDescent="0.3">
      <c r="E74" s="38"/>
      <c r="G74" s="39"/>
      <c r="H74" s="39"/>
    </row>
    <row r="75" spans="5:11" x14ac:dyDescent="0.3">
      <c r="E75" s="38"/>
      <c r="G75" s="39"/>
      <c r="H75" s="39"/>
    </row>
    <row r="76" spans="5:11" x14ac:dyDescent="0.3">
      <c r="E76" s="38"/>
      <c r="G76" s="39"/>
      <c r="H76" s="39"/>
    </row>
    <row r="77" spans="5:11" x14ac:dyDescent="0.3">
      <c r="E77" s="38"/>
      <c r="G77" s="39"/>
      <c r="H77" s="39"/>
    </row>
    <row r="78" spans="5:11" x14ac:dyDescent="0.3">
      <c r="E78" s="38"/>
      <c r="G78" s="39"/>
      <c r="H78" s="39"/>
    </row>
    <row r="79" spans="5:11" x14ac:dyDescent="0.3">
      <c r="E79" s="38"/>
      <c r="G79" s="39"/>
      <c r="H79" s="39"/>
    </row>
    <row r="80" spans="5:11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W482"/>
  <sheetViews>
    <sheetView zoomScale="115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6" width="11.44140625" customWidth="1"/>
  </cols>
  <sheetData>
    <row r="1" spans="2:10" x14ac:dyDescent="0.3">
      <c r="B1" s="2"/>
      <c r="C1" s="2"/>
      <c r="D1" s="2"/>
      <c r="E1" s="2"/>
      <c r="F1" s="2"/>
      <c r="G1" s="2"/>
      <c r="H1" s="2"/>
      <c r="I1" s="2"/>
      <c r="J1" s="2"/>
    </row>
    <row r="2" spans="2:10" x14ac:dyDescent="0.3">
      <c r="B2" s="2"/>
      <c r="C2" s="2"/>
      <c r="D2" s="2"/>
      <c r="E2" s="2"/>
      <c r="F2" s="2"/>
      <c r="G2" s="2"/>
      <c r="H2" s="2"/>
      <c r="I2" s="2"/>
      <c r="J2" s="2"/>
    </row>
    <row r="3" spans="2:10" x14ac:dyDescent="0.3">
      <c r="B3" s="2"/>
      <c r="C3" s="2"/>
      <c r="D3" s="78" t="s">
        <v>4</v>
      </c>
      <c r="E3" s="78"/>
      <c r="F3" s="78"/>
      <c r="G3" s="78"/>
      <c r="H3" s="2"/>
      <c r="I3" s="2"/>
      <c r="J3" s="2"/>
    </row>
    <row r="4" spans="2:10" x14ac:dyDescent="0.3">
      <c r="B4" s="2"/>
      <c r="C4" s="2"/>
      <c r="D4" s="78"/>
      <c r="E4" s="78"/>
      <c r="F4" s="78"/>
      <c r="G4" s="78"/>
      <c r="H4" s="2"/>
      <c r="I4" s="2"/>
      <c r="J4" s="2"/>
    </row>
    <row r="5" spans="2:10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</row>
    <row r="6" spans="2:10" ht="5.25" customHeight="1" x14ac:dyDescent="0.3">
      <c r="B6" s="3"/>
      <c r="C6" s="3"/>
      <c r="D6" s="3"/>
      <c r="E6" s="3"/>
      <c r="F6" s="3"/>
      <c r="G6" s="3"/>
      <c r="H6" s="3"/>
      <c r="I6" s="3"/>
      <c r="J6" s="3"/>
    </row>
    <row r="7" spans="2:10" ht="5.25" customHeight="1" x14ac:dyDescent="0.3">
      <c r="B7" s="2"/>
      <c r="C7" s="2"/>
      <c r="D7" s="2"/>
      <c r="E7" s="2"/>
      <c r="F7" s="2"/>
      <c r="G7" s="2"/>
      <c r="H7" s="2"/>
      <c r="I7" s="2"/>
      <c r="J7" s="2"/>
    </row>
    <row r="8" spans="2:10" x14ac:dyDescent="0.3">
      <c r="B8" s="1" t="s">
        <v>0</v>
      </c>
      <c r="C8">
        <v>16</v>
      </c>
      <c r="H8" s="1" t="s">
        <v>2</v>
      </c>
      <c r="I8" t="str">
        <f>Description!I8</f>
        <v>Ailin Prado Falla</v>
      </c>
    </row>
    <row r="9" spans="2:10" x14ac:dyDescent="0.3">
      <c r="B9" s="1" t="s">
        <v>1</v>
      </c>
      <c r="C9" t="s">
        <v>188</v>
      </c>
      <c r="H9" s="1" t="s">
        <v>3</v>
      </c>
      <c r="I9" s="35">
        <v>45506</v>
      </c>
    </row>
    <row r="10" spans="2:10" ht="15" thickBot="1" x14ac:dyDescent="0.35"/>
    <row r="11" spans="2:10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10" x14ac:dyDescent="0.3">
      <c r="B12" s="6"/>
    </row>
    <row r="13" spans="2:10" x14ac:dyDescent="0.3">
      <c r="B13" s="6" t="s">
        <v>187</v>
      </c>
    </row>
    <row r="14" spans="2:10" x14ac:dyDescent="0.3">
      <c r="B14" s="6"/>
    </row>
    <row r="15" spans="2:10" x14ac:dyDescent="0.3">
      <c r="B15" s="6"/>
    </row>
    <row r="16" spans="2:10" x14ac:dyDescent="0.3">
      <c r="B16" s="6"/>
    </row>
    <row r="17" spans="2:23" x14ac:dyDescent="0.3">
      <c r="B17" s="6"/>
    </row>
    <row r="18" spans="2:23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3" ht="15" thickBot="1" x14ac:dyDescent="0.35">
      <c r="B20" s="1" t="s">
        <v>18</v>
      </c>
      <c r="N20" s="1" t="s">
        <v>28</v>
      </c>
    </row>
    <row r="21" spans="2:23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J21" s="37"/>
      <c r="K21" s="36"/>
      <c r="L21" s="36"/>
      <c r="N21" s="45" t="s">
        <v>5</v>
      </c>
      <c r="O21" s="45" t="s">
        <v>6</v>
      </c>
      <c r="P21" s="46"/>
      <c r="Q21" s="46"/>
      <c r="R21" s="46"/>
      <c r="S21" s="46"/>
      <c r="T21" s="46"/>
      <c r="U21" s="46"/>
      <c r="V21" s="46"/>
      <c r="W21" s="19"/>
    </row>
    <row r="22" spans="2:23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J22" s="37"/>
      <c r="K22" s="37"/>
      <c r="L22" s="37"/>
      <c r="N22" s="47"/>
      <c r="O22" s="26" t="s">
        <v>19</v>
      </c>
      <c r="P22" s="27" t="s">
        <v>20</v>
      </c>
      <c r="Q22" s="27" t="s">
        <v>21</v>
      </c>
      <c r="R22" s="27" t="s">
        <v>22</v>
      </c>
      <c r="S22" s="27" t="s">
        <v>23</v>
      </c>
      <c r="T22" s="27" t="s">
        <v>24</v>
      </c>
      <c r="U22" s="27" t="s">
        <v>25</v>
      </c>
      <c r="V22" s="27" t="s">
        <v>26</v>
      </c>
      <c r="W22" s="28" t="s">
        <v>27</v>
      </c>
    </row>
    <row r="23" spans="2:23" x14ac:dyDescent="0.3">
      <c r="B23" s="35">
        <v>45506</v>
      </c>
      <c r="C23">
        <v>50000</v>
      </c>
      <c r="D23">
        <v>61.005560380287406</v>
      </c>
      <c r="E23">
        <v>5.950927734375</v>
      </c>
      <c r="F23">
        <v>4865.1487907228366</v>
      </c>
      <c r="G23">
        <v>2358.2579767771531</v>
      </c>
      <c r="H23">
        <v>4255.3838922991199</v>
      </c>
      <c r="I23">
        <v>7.4801685168717568E-10</v>
      </c>
      <c r="N23" s="12"/>
      <c r="O23" s="17"/>
      <c r="P23" s="17"/>
      <c r="Q23" s="17"/>
      <c r="R23" s="7"/>
      <c r="S23" s="17"/>
      <c r="T23" s="7"/>
      <c r="U23" s="17"/>
      <c r="V23" s="17"/>
      <c r="W23" s="7"/>
    </row>
    <row r="24" spans="2:23" x14ac:dyDescent="0.3">
      <c r="B24" s="35">
        <v>45506</v>
      </c>
      <c r="C24">
        <v>35714.28515625</v>
      </c>
      <c r="D24">
        <v>13.712262159634303</v>
      </c>
      <c r="E24">
        <v>5.950927734375</v>
      </c>
      <c r="F24">
        <v>2353.2822763703007</v>
      </c>
      <c r="G24">
        <v>2286.2099917012329</v>
      </c>
      <c r="H24">
        <v>557.83630764233385</v>
      </c>
      <c r="I24">
        <v>7.9886131740650609E-9</v>
      </c>
      <c r="N24" s="17"/>
      <c r="O24" s="17"/>
      <c r="P24" s="17"/>
      <c r="Q24" s="17"/>
      <c r="R24" s="7"/>
      <c r="S24" s="17"/>
      <c r="T24" s="7"/>
      <c r="U24" s="17"/>
      <c r="V24" s="17"/>
      <c r="W24" s="7"/>
    </row>
    <row r="25" spans="2:23" x14ac:dyDescent="0.3">
      <c r="B25" s="35">
        <v>45506</v>
      </c>
      <c r="C25">
        <v>25641.025390625</v>
      </c>
      <c r="D25">
        <v>-13.447514398222417</v>
      </c>
      <c r="E25">
        <v>6.866455078125</v>
      </c>
      <c r="F25">
        <v>4007.2737307686334</v>
      </c>
      <c r="G25">
        <v>3897.407746355515</v>
      </c>
      <c r="H25">
        <v>-931.90965868821718</v>
      </c>
      <c r="I25">
        <v>-6.6605628381798112E-9</v>
      </c>
      <c r="N25" s="17"/>
      <c r="O25" s="17"/>
      <c r="P25" s="17"/>
      <c r="Q25" s="17"/>
      <c r="R25" s="7"/>
      <c r="S25" s="17"/>
      <c r="T25" s="7"/>
      <c r="U25" s="17"/>
      <c r="V25" s="17"/>
      <c r="W25" s="7"/>
    </row>
    <row r="26" spans="2:23" x14ac:dyDescent="0.3">
      <c r="B26" s="35">
        <v>45506</v>
      </c>
      <c r="C26">
        <v>18390.8046875</v>
      </c>
      <c r="D26">
        <v>-45.093851653254681</v>
      </c>
      <c r="E26">
        <v>6.4544677734375</v>
      </c>
      <c r="F26">
        <v>12408.528163736668</v>
      </c>
      <c r="G26">
        <v>8759.7704009943391</v>
      </c>
      <c r="H26">
        <v>-8788.5148752283258</v>
      </c>
      <c r="I26">
        <v>-9.8469993067410879E-10</v>
      </c>
      <c r="N26" s="17"/>
      <c r="O26" s="17"/>
      <c r="P26" s="17"/>
      <c r="Q26" s="17"/>
      <c r="R26" s="7"/>
      <c r="S26" s="17"/>
      <c r="T26" s="7"/>
      <c r="U26" s="17"/>
      <c r="V26" s="17"/>
      <c r="W26" s="7"/>
    </row>
    <row r="27" spans="2:23" x14ac:dyDescent="0.3">
      <c r="B27" s="35">
        <v>45506</v>
      </c>
      <c r="C27">
        <v>13136.2890625</v>
      </c>
      <c r="D27">
        <v>-35.17650024222619</v>
      </c>
      <c r="E27">
        <v>6.5460205078125</v>
      </c>
      <c r="F27">
        <v>8399.3640502911585</v>
      </c>
      <c r="G27">
        <v>6865.4827054796533</v>
      </c>
      <c r="H27">
        <v>-4838.8494159338406</v>
      </c>
      <c r="I27">
        <v>-2.5038328210454982E-9</v>
      </c>
      <c r="N27" s="17"/>
      <c r="O27" s="17"/>
      <c r="P27" s="17"/>
      <c r="Q27" s="17"/>
      <c r="R27" s="7"/>
      <c r="S27" s="17"/>
      <c r="T27" s="7"/>
      <c r="U27" s="17"/>
      <c r="V27" s="17"/>
      <c r="W27" s="7"/>
    </row>
    <row r="28" spans="2:23" x14ac:dyDescent="0.3">
      <c r="B28" s="35">
        <v>45506</v>
      </c>
      <c r="C28">
        <v>9302.326171875</v>
      </c>
      <c r="D28">
        <v>-9.1848775231599866</v>
      </c>
      <c r="E28">
        <v>6.9122314453125</v>
      </c>
      <c r="F28">
        <v>6432.1066023550884</v>
      </c>
      <c r="G28">
        <v>6349.6368924951339</v>
      </c>
      <c r="H28">
        <v>-1026.6969745375982</v>
      </c>
      <c r="I28">
        <v>-1.6664269712155304E-8</v>
      </c>
      <c r="N28" s="17"/>
      <c r="O28" s="17"/>
      <c r="P28" s="17"/>
      <c r="Q28" s="17"/>
      <c r="R28" s="7"/>
      <c r="S28" s="17"/>
      <c r="T28" s="7"/>
      <c r="U28" s="17"/>
      <c r="V28" s="17"/>
      <c r="W28" s="7"/>
    </row>
    <row r="29" spans="2:23" x14ac:dyDescent="0.3">
      <c r="B29" s="35">
        <v>45506</v>
      </c>
      <c r="C29">
        <v>6644.5185546875</v>
      </c>
      <c r="D29">
        <v>22.716225278894456</v>
      </c>
      <c r="E29">
        <v>7.0037841796875</v>
      </c>
      <c r="F29">
        <v>7057.9585690019858</v>
      </c>
      <c r="G29">
        <v>6510.4640404026659</v>
      </c>
      <c r="H29">
        <v>2725.552630270116</v>
      </c>
      <c r="I29">
        <v>8.7882426674804202E-9</v>
      </c>
      <c r="N29" s="17"/>
      <c r="O29" s="17"/>
      <c r="P29" s="17"/>
      <c r="Q29" s="17"/>
      <c r="R29" s="7"/>
      <c r="S29" s="17"/>
      <c r="T29" s="7"/>
      <c r="U29" s="17"/>
      <c r="V29" s="17"/>
      <c r="W29" s="7"/>
    </row>
    <row r="30" spans="2:23" x14ac:dyDescent="0.3">
      <c r="B30" s="35">
        <v>45506</v>
      </c>
      <c r="C30">
        <v>4761.90478515625</v>
      </c>
      <c r="D30">
        <v>39.234649943148789</v>
      </c>
      <c r="E30">
        <v>7.0953369140625</v>
      </c>
      <c r="F30">
        <v>9607.8126593392954</v>
      </c>
      <c r="G30">
        <v>7441.8477781197853</v>
      </c>
      <c r="H30">
        <v>6076.9207452668024</v>
      </c>
      <c r="I30">
        <v>5.4999134079762703E-9</v>
      </c>
      <c r="N30" s="17"/>
      <c r="O30" s="17"/>
      <c r="P30" s="17"/>
      <c r="Q30" s="17"/>
      <c r="R30" s="7"/>
      <c r="S30" s="17"/>
      <c r="T30" s="7"/>
      <c r="U30" s="17"/>
      <c r="V30" s="17"/>
      <c r="W30" s="7"/>
    </row>
    <row r="31" spans="2:23" x14ac:dyDescent="0.3">
      <c r="B31" s="35">
        <v>45506</v>
      </c>
      <c r="C31">
        <v>3401.360595703125</v>
      </c>
      <c r="D31">
        <v>41.836222978537819</v>
      </c>
      <c r="E31">
        <v>7.2922945022583008</v>
      </c>
      <c r="F31">
        <v>15130.353528124862</v>
      </c>
      <c r="G31">
        <v>11272.937408949139</v>
      </c>
      <c r="H31">
        <v>10092.000795677512</v>
      </c>
      <c r="I31">
        <v>4.6364990954804386E-9</v>
      </c>
      <c r="N31" s="17"/>
      <c r="O31" s="17"/>
      <c r="P31" s="17"/>
      <c r="Q31" s="17"/>
      <c r="R31" s="7"/>
      <c r="S31" s="17"/>
      <c r="T31" s="7"/>
      <c r="U31" s="17"/>
      <c r="V31" s="17"/>
      <c r="W31" s="7"/>
    </row>
    <row r="32" spans="2:23" x14ac:dyDescent="0.3">
      <c r="B32" s="35">
        <v>45506</v>
      </c>
      <c r="C32">
        <v>2433.830078125</v>
      </c>
      <c r="D32">
        <v>40.019251398059623</v>
      </c>
      <c r="E32">
        <v>0.75303316116333008</v>
      </c>
      <c r="F32">
        <v>19911.650936463113</v>
      </c>
      <c r="G32">
        <v>15248.908237259049</v>
      </c>
      <c r="H32">
        <v>12804.086870495899</v>
      </c>
      <c r="I32">
        <v>5.1071811885328892E-9</v>
      </c>
      <c r="N32" s="17"/>
      <c r="O32" s="17"/>
      <c r="P32" s="17"/>
      <c r="Q32" s="17"/>
      <c r="R32" s="7"/>
      <c r="S32" s="17"/>
      <c r="T32" s="7"/>
      <c r="U32" s="17"/>
      <c r="V32" s="17"/>
      <c r="W32" s="7"/>
    </row>
    <row r="33" spans="2:23" x14ac:dyDescent="0.3">
      <c r="B33" s="35">
        <v>45506</v>
      </c>
      <c r="C33">
        <v>1732.726806640625</v>
      </c>
      <c r="D33">
        <v>36.560830533858372</v>
      </c>
      <c r="E33">
        <v>0.77225923538208008</v>
      </c>
      <c r="F33">
        <v>23986.252984654213</v>
      </c>
      <c r="G33">
        <v>19266.355377595086</v>
      </c>
      <c r="H33">
        <v>14288.032849487925</v>
      </c>
      <c r="I33">
        <v>6.4286176642611146E-9</v>
      </c>
      <c r="N33" s="17"/>
      <c r="O33" s="17"/>
      <c r="P33" s="17"/>
      <c r="Q33" s="17"/>
      <c r="R33" s="7"/>
      <c r="S33" s="17"/>
      <c r="T33" s="7"/>
      <c r="U33" s="17"/>
      <c r="V33" s="17"/>
      <c r="W33" s="7"/>
    </row>
    <row r="34" spans="2:23" x14ac:dyDescent="0.3">
      <c r="B34" s="35">
        <v>45506</v>
      </c>
      <c r="C34">
        <v>1238.39013671875</v>
      </c>
      <c r="D34">
        <v>32.662969322011719</v>
      </c>
      <c r="E34">
        <v>0.79240083694458008</v>
      </c>
      <c r="F34">
        <v>27787.345507146794</v>
      </c>
      <c r="G34">
        <v>23393.048225438506</v>
      </c>
      <c r="H34">
        <v>14996.728478433535</v>
      </c>
      <c r="I34">
        <v>8.5697098658517527E-9</v>
      </c>
      <c r="N34" s="17"/>
      <c r="O34" s="17"/>
      <c r="P34" s="17"/>
      <c r="Q34" s="17"/>
      <c r="R34" s="7"/>
      <c r="S34" s="17"/>
      <c r="T34" s="7"/>
      <c r="U34" s="17"/>
      <c r="V34" s="17"/>
      <c r="W34" s="7"/>
    </row>
    <row r="35" spans="2:23" x14ac:dyDescent="0.3">
      <c r="B35" s="35">
        <v>45506</v>
      </c>
      <c r="C35">
        <v>887.11468505859375</v>
      </c>
      <c r="D35">
        <v>28.644179577820779</v>
      </c>
      <c r="E35">
        <v>0.81162691116333008</v>
      </c>
      <c r="F35">
        <v>31364.345352251843</v>
      </c>
      <c r="G35">
        <v>27525.776198443997</v>
      </c>
      <c r="H35">
        <v>15035.085767912853</v>
      </c>
      <c r="I35">
        <v>1.1932582707870826E-8</v>
      </c>
      <c r="N35" s="17"/>
      <c r="O35" s="17"/>
      <c r="P35" s="17"/>
      <c r="Q35" s="17"/>
      <c r="R35" s="7"/>
      <c r="S35" s="17"/>
      <c r="T35" s="7"/>
      <c r="U35" s="17"/>
      <c r="V35" s="17"/>
      <c r="W35" s="7"/>
    </row>
    <row r="36" spans="2:23" x14ac:dyDescent="0.3">
      <c r="B36" s="35">
        <v>45506</v>
      </c>
      <c r="C36">
        <v>631.1636962890625</v>
      </c>
      <c r="D36">
        <v>24.14769237332451</v>
      </c>
      <c r="E36">
        <v>0.83359956741333008</v>
      </c>
      <c r="F36">
        <v>34760.362914503523</v>
      </c>
      <c r="G36">
        <v>31718.621598775102</v>
      </c>
      <c r="H36">
        <v>14220.122145105121</v>
      </c>
      <c r="I36">
        <v>1.7732697026194031E-8</v>
      </c>
      <c r="N36" s="17"/>
      <c r="O36" s="17"/>
      <c r="P36" s="17"/>
      <c r="Q36" s="17"/>
      <c r="R36" s="7"/>
      <c r="S36" s="17"/>
      <c r="T36" s="7"/>
      <c r="U36" s="17"/>
      <c r="V36" s="17"/>
      <c r="W36" s="7"/>
    </row>
    <row r="37" spans="2:23" x14ac:dyDescent="0.3">
      <c r="B37" s="35">
        <v>45506</v>
      </c>
      <c r="C37">
        <v>451.92633056640625</v>
      </c>
      <c r="D37">
        <v>19.32080670822387</v>
      </c>
      <c r="E37">
        <v>0.85831880569458008</v>
      </c>
      <c r="F37">
        <v>37537.143133657846</v>
      </c>
      <c r="G37">
        <v>35423.08368391548</v>
      </c>
      <c r="H37">
        <v>12419.430621370595</v>
      </c>
      <c r="I37">
        <v>2.8356380844097602E-8</v>
      </c>
      <c r="N37" s="17"/>
      <c r="O37" s="17"/>
      <c r="P37" s="17"/>
      <c r="Q37" s="17"/>
      <c r="R37" s="7"/>
      <c r="S37" s="17"/>
      <c r="T37" s="7"/>
      <c r="U37" s="17"/>
      <c r="V37" s="17"/>
      <c r="W37" s="7"/>
    </row>
    <row r="38" spans="2:23" x14ac:dyDescent="0.3">
      <c r="B38" s="35">
        <v>45506</v>
      </c>
      <c r="C38">
        <v>321.75030517578125</v>
      </c>
      <c r="D38">
        <v>90.435892883273709</v>
      </c>
      <c r="E38">
        <v>0.88418407440185542</v>
      </c>
      <c r="F38">
        <v>2.7425819685790085E+19</v>
      </c>
      <c r="G38">
        <v>-2.0864720580634461E+17</v>
      </c>
      <c r="H38">
        <v>2.7425026012402979E+19</v>
      </c>
      <c r="I38">
        <v>1.8036576825390287E-23</v>
      </c>
      <c r="N38" s="17"/>
      <c r="O38" s="17"/>
      <c r="P38" s="17"/>
      <c r="Q38" s="17"/>
      <c r="R38" s="7"/>
      <c r="S38" s="17"/>
      <c r="T38" s="7"/>
      <c r="U38" s="17"/>
      <c r="V38" s="17"/>
      <c r="W38" s="7"/>
    </row>
    <row r="39" spans="2:23" x14ac:dyDescent="0.3">
      <c r="B39" s="35">
        <v>45506</v>
      </c>
      <c r="C39">
        <v>230.043701171875</v>
      </c>
      <c r="D39">
        <v>8.6271277199651308</v>
      </c>
      <c r="E39">
        <v>0.90872049331665039</v>
      </c>
      <c r="F39">
        <v>40275.109983228984</v>
      </c>
      <c r="G39">
        <v>39819.41604384168</v>
      </c>
      <c r="H39">
        <v>6041.4063005756088</v>
      </c>
      <c r="I39">
        <v>1.1451746905448967E-7</v>
      </c>
      <c r="N39" s="17"/>
      <c r="O39" s="17"/>
      <c r="P39" s="17"/>
      <c r="Q39" s="17"/>
      <c r="R39" s="7"/>
      <c r="S39" s="17"/>
      <c r="T39" s="7"/>
      <c r="U39" s="17"/>
      <c r="V39" s="17"/>
      <c r="W39" s="7"/>
    </row>
    <row r="40" spans="2:23" x14ac:dyDescent="0.3">
      <c r="B40" s="35">
        <v>45506</v>
      </c>
      <c r="C40">
        <v>164.61921691894531</v>
      </c>
      <c r="D40">
        <v>-24.492480969542594</v>
      </c>
      <c r="E40">
        <v>0.92053108215332036</v>
      </c>
      <c r="F40">
        <v>48300.146620186068</v>
      </c>
      <c r="G40">
        <v>43953.890963736572</v>
      </c>
      <c r="H40">
        <v>-20023.976445237557</v>
      </c>
      <c r="I40">
        <v>-4.8282447225129488E-8</v>
      </c>
      <c r="N40" s="17"/>
      <c r="O40" s="17"/>
      <c r="P40" s="17"/>
      <c r="Q40" s="17"/>
      <c r="R40" s="7"/>
      <c r="S40" s="17"/>
      <c r="T40" s="7"/>
      <c r="U40" s="17"/>
      <c r="V40" s="17"/>
      <c r="W40" s="7"/>
    </row>
    <row r="41" spans="2:23" x14ac:dyDescent="0.3">
      <c r="B41" s="35">
        <v>45506</v>
      </c>
      <c r="C41">
        <v>117.70071411132813</v>
      </c>
      <c r="D41">
        <v>-21.921792729344556</v>
      </c>
      <c r="E41">
        <v>0.90954446792602539</v>
      </c>
      <c r="F41">
        <v>44331.702470047756</v>
      </c>
      <c r="G41">
        <v>41126.268535902243</v>
      </c>
      <c r="H41">
        <v>-16550.827175875384</v>
      </c>
      <c r="I41">
        <v>-8.1699863335261229E-8</v>
      </c>
      <c r="N41" s="17"/>
      <c r="O41" s="17"/>
      <c r="P41" s="17"/>
      <c r="Q41" s="17"/>
      <c r="R41" s="7"/>
      <c r="S41" s="17"/>
      <c r="T41" s="7"/>
      <c r="U41" s="17"/>
      <c r="V41" s="17"/>
      <c r="W41" s="7"/>
    </row>
    <row r="42" spans="2:23" x14ac:dyDescent="0.3">
      <c r="B42" s="35">
        <v>45506</v>
      </c>
      <c r="C42">
        <v>84.042442321777344</v>
      </c>
      <c r="D42">
        <v>-19.98174210906771</v>
      </c>
      <c r="E42">
        <v>0.88628978729248042</v>
      </c>
      <c r="F42">
        <v>40445.073210343318</v>
      </c>
      <c r="G42">
        <v>38010.342950747065</v>
      </c>
      <c r="H42">
        <v>-13820.918050427177</v>
      </c>
      <c r="I42">
        <v>-1.3702019302744091E-7</v>
      </c>
      <c r="N42" s="17"/>
      <c r="O42" s="17"/>
      <c r="P42" s="17"/>
      <c r="Q42" s="17"/>
      <c r="R42" s="7"/>
      <c r="S42" s="17"/>
      <c r="T42" s="7"/>
      <c r="U42" s="17"/>
      <c r="V42" s="17"/>
      <c r="W42" s="7"/>
    </row>
    <row r="43" spans="2:23" x14ac:dyDescent="0.3">
      <c r="B43" s="35">
        <v>45506</v>
      </c>
      <c r="C43">
        <v>59.955184936523438</v>
      </c>
      <c r="D43">
        <v>-18.961542866081299</v>
      </c>
      <c r="E43">
        <v>0.87539482116699219</v>
      </c>
      <c r="F43">
        <v>34526.673687167706</v>
      </c>
      <c r="G43">
        <v>32653.148826385848</v>
      </c>
      <c r="H43">
        <v>-11218.871049354988</v>
      </c>
      <c r="I43">
        <v>-2.3661606546068084E-7</v>
      </c>
      <c r="N43" s="17"/>
      <c r="O43" s="17"/>
      <c r="P43" s="17"/>
      <c r="Q43" s="17"/>
      <c r="R43" s="7"/>
      <c r="S43" s="17"/>
      <c r="T43" s="7"/>
      <c r="U43" s="17"/>
      <c r="V43" s="17"/>
      <c r="W43" s="7"/>
    </row>
    <row r="44" spans="2:23" x14ac:dyDescent="0.3">
      <c r="B44" s="35">
        <v>45506</v>
      </c>
      <c r="C44">
        <v>42.691257476806641</v>
      </c>
      <c r="D44">
        <v>-15.452681109673767</v>
      </c>
      <c r="E44">
        <v>0.89114208221435542</v>
      </c>
      <c r="F44">
        <v>32946.541172740202</v>
      </c>
      <c r="G44">
        <v>31755.551016410787</v>
      </c>
      <c r="H44">
        <v>-8778.3571863531179</v>
      </c>
      <c r="I44">
        <v>-4.2468599208401116E-7</v>
      </c>
      <c r="N44" s="17"/>
      <c r="O44" s="17"/>
      <c r="P44" s="17"/>
      <c r="Q44" s="17"/>
      <c r="R44" s="7"/>
      <c r="S44" s="17"/>
      <c r="T44" s="7"/>
      <c r="U44" s="17"/>
      <c r="V44" s="17"/>
      <c r="W44" s="7"/>
    </row>
    <row r="45" spans="2:23" x14ac:dyDescent="0.3">
      <c r="B45" s="35">
        <v>45506</v>
      </c>
      <c r="C45">
        <v>30.517578125</v>
      </c>
      <c r="D45">
        <v>-12.839650214146547</v>
      </c>
      <c r="E45">
        <v>0.91943244934082036</v>
      </c>
      <c r="F45">
        <v>29919.941237525385</v>
      </c>
      <c r="G45">
        <v>29171.817142258864</v>
      </c>
      <c r="H45">
        <v>-6648.90729936763</v>
      </c>
      <c r="I45">
        <v>-7.843678578179662E-7</v>
      </c>
      <c r="N45" s="17"/>
      <c r="O45" s="17"/>
      <c r="P45" s="17"/>
      <c r="Q45" s="17"/>
      <c r="R45" s="7"/>
      <c r="S45" s="17"/>
      <c r="T45" s="7"/>
      <c r="U45" s="17"/>
      <c r="V45" s="17"/>
      <c r="W45" s="7"/>
    </row>
    <row r="46" spans="2:23" x14ac:dyDescent="0.3">
      <c r="B46" s="35">
        <v>45506</v>
      </c>
      <c r="C46">
        <v>21.822626113891602</v>
      </c>
      <c r="D46">
        <v>-10.316878884174731</v>
      </c>
      <c r="E46">
        <v>0.95513839721679683</v>
      </c>
      <c r="F46">
        <v>27659.644060599421</v>
      </c>
      <c r="G46">
        <v>27212.451828577385</v>
      </c>
      <c r="H46">
        <v>-4953.6224156074122</v>
      </c>
      <c r="I46">
        <v>-1.4722793466013804E-6</v>
      </c>
      <c r="N46" s="17"/>
      <c r="O46" s="17"/>
      <c r="P46" s="17"/>
      <c r="Q46" s="17"/>
      <c r="R46" s="7"/>
      <c r="S46" s="17"/>
      <c r="T46" s="7"/>
      <c r="U46" s="17"/>
      <c r="V46" s="17"/>
      <c r="W46" s="7"/>
    </row>
    <row r="47" spans="2:23" x14ac:dyDescent="0.3">
      <c r="B47" s="35">
        <v>45506</v>
      </c>
      <c r="C47">
        <v>15.562748908996582</v>
      </c>
      <c r="D47">
        <v>-8.0071836042652667</v>
      </c>
      <c r="E47">
        <v>0.99194316864013676</v>
      </c>
      <c r="F47">
        <v>25938.522216853158</v>
      </c>
      <c r="G47">
        <v>25685.637493814393</v>
      </c>
      <c r="H47">
        <v>-3613.1650018427486</v>
      </c>
      <c r="I47">
        <v>-2.8303883383448342E-6</v>
      </c>
      <c r="N47" s="17"/>
      <c r="O47" s="17"/>
      <c r="P47" s="17"/>
      <c r="Q47" s="17"/>
      <c r="R47" s="7"/>
      <c r="S47" s="17"/>
      <c r="T47" s="7"/>
      <c r="U47" s="17"/>
      <c r="V47" s="17"/>
      <c r="W47" s="7"/>
    </row>
    <row r="48" spans="2:23" x14ac:dyDescent="0.3">
      <c r="B48" s="35">
        <v>45506</v>
      </c>
      <c r="C48">
        <v>11.113086700439453</v>
      </c>
      <c r="D48">
        <v>-6.1601039681810965</v>
      </c>
      <c r="E48">
        <v>1.0309453010559082</v>
      </c>
      <c r="F48">
        <v>24558.32165235703</v>
      </c>
      <c r="G48">
        <v>24416.520055248111</v>
      </c>
      <c r="H48">
        <v>-2635.2819151458662</v>
      </c>
      <c r="I48">
        <v>-5.434484412380494E-6</v>
      </c>
      <c r="N48" s="17"/>
      <c r="O48" s="17"/>
      <c r="P48" s="17"/>
      <c r="Q48" s="17"/>
      <c r="R48" s="7"/>
      <c r="S48" s="17"/>
      <c r="T48" s="7"/>
      <c r="U48" s="17"/>
      <c r="V48" s="17"/>
      <c r="W48" s="7"/>
    </row>
    <row r="49" spans="2:23" x14ac:dyDescent="0.3">
      <c r="B49" s="35">
        <v>45506</v>
      </c>
      <c r="C49">
        <v>7.9395327568054199</v>
      </c>
      <c r="D49">
        <v>-4.7202243648966729</v>
      </c>
      <c r="E49">
        <v>1.0732431411743164</v>
      </c>
      <c r="F49">
        <v>23377.139071810616</v>
      </c>
      <c r="G49">
        <v>23297.85321208421</v>
      </c>
      <c r="H49">
        <v>-1923.7117484051071</v>
      </c>
      <c r="I49">
        <v>-1.0420419177592539E-5</v>
      </c>
      <c r="N49" s="17"/>
      <c r="O49" s="17"/>
      <c r="P49" s="17"/>
      <c r="Q49" s="17"/>
      <c r="R49" s="7"/>
      <c r="S49" s="17"/>
      <c r="T49" s="7"/>
      <c r="U49" s="17"/>
      <c r="V49" s="17"/>
      <c r="W49" s="7"/>
    </row>
    <row r="50" spans="2:23" x14ac:dyDescent="0.3">
      <c r="B50" s="35">
        <v>45506</v>
      </c>
      <c r="C50">
        <v>5.6694483757019043</v>
      </c>
      <c r="D50">
        <v>-3.7274839200382455</v>
      </c>
      <c r="E50">
        <v>1.1162738800048828</v>
      </c>
      <c r="F50">
        <v>22300.330295860858</v>
      </c>
      <c r="G50">
        <v>22253.155024020751</v>
      </c>
      <c r="H50">
        <v>-1449.7664575336589</v>
      </c>
      <c r="I50">
        <v>-1.9363384932331995E-5</v>
      </c>
      <c r="N50" s="17"/>
      <c r="O50" s="17"/>
      <c r="P50" s="17"/>
      <c r="Q50" s="17"/>
      <c r="R50" s="7"/>
      <c r="S50" s="17"/>
      <c r="T50" s="7"/>
      <c r="U50" s="17"/>
      <c r="V50" s="17"/>
      <c r="W50" s="7"/>
    </row>
    <row r="51" spans="2:23" x14ac:dyDescent="0.3">
      <c r="B51" s="35">
        <v>45506</v>
      </c>
      <c r="C51">
        <v>4.0500259399414063</v>
      </c>
      <c r="D51">
        <v>-3.077284945811404</v>
      </c>
      <c r="E51">
        <v>1.161318302154541</v>
      </c>
      <c r="F51">
        <v>21340.12546505492</v>
      </c>
      <c r="G51">
        <v>21309.35367705626</v>
      </c>
      <c r="H51">
        <v>-1145.6005981206101</v>
      </c>
      <c r="I51">
        <v>-3.430276239493341E-5</v>
      </c>
      <c r="N51" s="17"/>
      <c r="O51" s="17"/>
      <c r="P51" s="17"/>
      <c r="Q51" s="17"/>
      <c r="R51" s="7"/>
      <c r="S51" s="17"/>
      <c r="T51" s="7"/>
      <c r="U51" s="17"/>
      <c r="V51" s="17"/>
      <c r="W51" s="7"/>
    </row>
    <row r="52" spans="2:23" x14ac:dyDescent="0.3">
      <c r="B52" s="35">
        <v>45506</v>
      </c>
      <c r="C52">
        <v>2.8935184478759766</v>
      </c>
      <c r="D52">
        <v>-2.4512904656934471</v>
      </c>
      <c r="E52">
        <v>1.2136874198913574</v>
      </c>
      <c r="F52">
        <v>20212.567376253188</v>
      </c>
      <c r="G52">
        <v>20194.071729296917</v>
      </c>
      <c r="H52">
        <v>-864.49229700774811</v>
      </c>
      <c r="I52">
        <v>-6.3625725603123472E-5</v>
      </c>
      <c r="N52" s="17"/>
      <c r="O52" s="17"/>
      <c r="P52" s="17"/>
      <c r="Q52" s="17"/>
      <c r="R52" s="7"/>
      <c r="S52" s="17"/>
      <c r="T52" s="7"/>
      <c r="U52" s="17"/>
      <c r="V52" s="17"/>
      <c r="W52" s="7"/>
    </row>
    <row r="53" spans="2:23" x14ac:dyDescent="0.3">
      <c r="B53" s="35">
        <v>45506</v>
      </c>
      <c r="C53">
        <v>2.0662522315979004</v>
      </c>
      <c r="D53">
        <v>-2.1823705580374084</v>
      </c>
      <c r="E53">
        <v>1.2665143013000488</v>
      </c>
      <c r="F53">
        <v>19339.24180661904</v>
      </c>
      <c r="G53">
        <v>19325.214681725778</v>
      </c>
      <c r="H53">
        <v>-736.44494708843638</v>
      </c>
      <c r="I53">
        <v>-1.0459152837176347E-4</v>
      </c>
      <c r="N53" s="17"/>
      <c r="O53" s="17"/>
      <c r="P53" s="17"/>
      <c r="Q53" s="17"/>
      <c r="R53" s="7"/>
      <c r="S53" s="17"/>
      <c r="T53" s="7"/>
      <c r="U53" s="17"/>
      <c r="V53" s="17"/>
      <c r="W53" s="7"/>
    </row>
    <row r="54" spans="2:23" x14ac:dyDescent="0.3">
      <c r="B54" s="35">
        <v>45506</v>
      </c>
      <c r="C54">
        <v>1.476006031036377</v>
      </c>
      <c r="D54">
        <v>-2.4807048815187938</v>
      </c>
      <c r="E54">
        <v>1.315403938293457</v>
      </c>
      <c r="F54">
        <v>18540.250346054672</v>
      </c>
      <c r="G54">
        <v>18522.875430938348</v>
      </c>
      <c r="H54">
        <v>-802.4765817897345</v>
      </c>
      <c r="I54">
        <v>-1.3436916924952394E-4</v>
      </c>
      <c r="N54" s="17"/>
      <c r="O54" s="17"/>
      <c r="P54" s="17"/>
      <c r="Q54" s="17"/>
      <c r="R54" s="7"/>
      <c r="S54" s="17"/>
      <c r="T54" s="7"/>
      <c r="U54" s="17"/>
      <c r="V54" s="17"/>
      <c r="W54" s="7"/>
    </row>
    <row r="55" spans="2:23" x14ac:dyDescent="0.3">
      <c r="B55" s="35">
        <v>45506</v>
      </c>
      <c r="C55">
        <v>1.0541762113571167</v>
      </c>
      <c r="D55">
        <v>-2.4843256899839714</v>
      </c>
      <c r="E55">
        <v>1.3713436126708984</v>
      </c>
      <c r="F55">
        <v>17254.955244176821</v>
      </c>
      <c r="G55">
        <v>17238.73760645634</v>
      </c>
      <c r="H55">
        <v>-747.93463236641128</v>
      </c>
      <c r="I55">
        <v>-2.0185675005524948E-4</v>
      </c>
      <c r="N55" s="17"/>
      <c r="O55" s="17"/>
      <c r="P55" s="17"/>
      <c r="Q55" s="17"/>
      <c r="R55" s="7"/>
      <c r="S55" s="17"/>
      <c r="T55" s="7"/>
      <c r="U55" s="17"/>
      <c r="V55" s="17"/>
      <c r="W55" s="7"/>
    </row>
    <row r="56" spans="2:23" x14ac:dyDescent="0.3">
      <c r="B56" s="35">
        <v>45506</v>
      </c>
      <c r="C56">
        <v>0.75301206111907959</v>
      </c>
      <c r="D56">
        <v>-2.8417284204672426</v>
      </c>
      <c r="E56">
        <v>1.4366216659545898</v>
      </c>
      <c r="F56">
        <v>16249.957402788217</v>
      </c>
      <c r="G56">
        <v>16229.974752922286</v>
      </c>
      <c r="H56">
        <v>-805.6271544187058</v>
      </c>
      <c r="I56">
        <v>-2.6235183315083784E-4</v>
      </c>
      <c r="N56" s="17"/>
      <c r="O56" s="17"/>
      <c r="P56" s="17"/>
      <c r="Q56" s="17"/>
      <c r="R56" s="7"/>
      <c r="S56" s="17"/>
      <c r="T56" s="7"/>
      <c r="U56" s="17"/>
      <c r="V56" s="17"/>
      <c r="W56" s="7"/>
    </row>
    <row r="57" spans="2:23" x14ac:dyDescent="0.3">
      <c r="B57" s="35">
        <v>45506</v>
      </c>
      <c r="C57">
        <v>0.53782874345779419</v>
      </c>
      <c r="D57">
        <v>-2.8119986656934355</v>
      </c>
      <c r="E57">
        <v>1.5032730102539063</v>
      </c>
      <c r="F57">
        <v>15278.714099651921</v>
      </c>
      <c r="G57">
        <v>15260.316778552778</v>
      </c>
      <c r="H57">
        <v>-749.55744084289381</v>
      </c>
      <c r="I57">
        <v>-3.9479459945403899E-4</v>
      </c>
      <c r="N57" s="17"/>
      <c r="O57" s="17"/>
      <c r="P57" s="17"/>
      <c r="Q57" s="17"/>
      <c r="R57" s="7"/>
      <c r="S57" s="17"/>
      <c r="T57" s="7"/>
      <c r="U57" s="17"/>
      <c r="V57" s="17"/>
      <c r="W57" s="7"/>
    </row>
    <row r="58" spans="2:23" x14ac:dyDescent="0.3">
      <c r="B58" s="35">
        <v>45506</v>
      </c>
      <c r="C58">
        <v>0.38417091965675354</v>
      </c>
      <c r="D58">
        <v>-3.2226213308862102</v>
      </c>
      <c r="E58">
        <v>1.5693750381469727</v>
      </c>
      <c r="F58">
        <v>14555.10366522396</v>
      </c>
      <c r="G58">
        <v>14532.086909851912</v>
      </c>
      <c r="H58">
        <v>-818.22536622049813</v>
      </c>
      <c r="I58">
        <v>-5.0631722828755243E-4</v>
      </c>
      <c r="N58" s="17"/>
      <c r="O58" s="17"/>
      <c r="P58" s="17"/>
      <c r="Q58" s="17"/>
      <c r="R58" s="7"/>
      <c r="S58" s="17"/>
      <c r="T58" s="7"/>
      <c r="U58" s="17"/>
      <c r="V58" s="17"/>
      <c r="W58" s="7"/>
    </row>
    <row r="59" spans="2:23" x14ac:dyDescent="0.3">
      <c r="B59" s="35">
        <v>45506</v>
      </c>
      <c r="C59">
        <v>0.27440202236175537</v>
      </c>
      <c r="D59">
        <v>-3.5523507928113429</v>
      </c>
      <c r="E59">
        <v>1.6386814117431641</v>
      </c>
      <c r="F59">
        <v>13429.600192312026</v>
      </c>
      <c r="G59">
        <v>13403.796587028784</v>
      </c>
      <c r="H59">
        <v>-832.10478841473605</v>
      </c>
      <c r="I59">
        <v>-6.9703534808355963E-4</v>
      </c>
      <c r="N59" s="17"/>
      <c r="O59" s="17"/>
      <c r="P59" s="17"/>
      <c r="Q59" s="17"/>
      <c r="R59" s="7"/>
      <c r="S59" s="17"/>
      <c r="T59" s="7"/>
      <c r="U59" s="17"/>
      <c r="V59" s="17"/>
      <c r="W59" s="7"/>
    </row>
    <row r="60" spans="2:23" x14ac:dyDescent="0.3">
      <c r="B60" s="35">
        <v>45506</v>
      </c>
      <c r="C60">
        <v>0.19600340723991394</v>
      </c>
      <c r="D60">
        <v>-3.5520696393569633</v>
      </c>
      <c r="E60">
        <v>1.7063404083251954</v>
      </c>
      <c r="F60">
        <v>12748.106349016271</v>
      </c>
      <c r="G60">
        <v>12723.61604038169</v>
      </c>
      <c r="H60">
        <v>-789.81665136329559</v>
      </c>
      <c r="I60">
        <v>-1.028087846273597E-3</v>
      </c>
      <c r="N60" s="17"/>
      <c r="O60" s="17"/>
      <c r="P60" s="17"/>
      <c r="Q60" s="17"/>
      <c r="R60" s="7"/>
      <c r="S60" s="17"/>
      <c r="T60" s="7"/>
      <c r="U60" s="17"/>
      <c r="V60" s="17"/>
      <c r="W60" s="7"/>
    </row>
    <row r="61" spans="2:23" x14ac:dyDescent="0.3">
      <c r="B61" s="35">
        <v>45506</v>
      </c>
      <c r="C61">
        <v>0.14000143110752106</v>
      </c>
      <c r="D61">
        <v>-3.7358293568351044</v>
      </c>
      <c r="E61">
        <v>1.7780269622802733</v>
      </c>
      <c r="F61">
        <v>11976.934835664675</v>
      </c>
      <c r="G61">
        <v>11951.484669650648</v>
      </c>
      <c r="H61">
        <v>-780.37314719535721</v>
      </c>
      <c r="I61">
        <v>-1.4567510497785056E-3</v>
      </c>
      <c r="N61" s="17"/>
      <c r="O61" s="17"/>
      <c r="P61" s="17"/>
      <c r="Q61" s="17"/>
      <c r="R61" s="7"/>
      <c r="S61" s="17"/>
      <c r="T61" s="7"/>
      <c r="U61" s="17"/>
      <c r="V61" s="17"/>
      <c r="W61" s="7"/>
    </row>
    <row r="62" spans="2:23" x14ac:dyDescent="0.3">
      <c r="B62" s="35">
        <v>45506</v>
      </c>
      <c r="C62">
        <v>0.10000128298997879</v>
      </c>
      <c r="D62">
        <v>-4.4426310376766311</v>
      </c>
      <c r="E62">
        <v>1.8613414764404297</v>
      </c>
      <c r="F62">
        <v>11444.023077033646</v>
      </c>
      <c r="G62">
        <v>11409.638288590069</v>
      </c>
      <c r="H62">
        <v>-886.46393678372965</v>
      </c>
      <c r="I62">
        <v>-1.7953680299004743E-3</v>
      </c>
      <c r="N62" s="17"/>
      <c r="O62" s="17"/>
      <c r="P62" s="17"/>
      <c r="Q62" s="17"/>
      <c r="R62" s="7"/>
      <c r="S62" s="17"/>
      <c r="T62" s="7"/>
      <c r="U62" s="17"/>
      <c r="V62" s="17"/>
      <c r="W62" s="7"/>
    </row>
    <row r="63" spans="2:23" x14ac:dyDescent="0.3">
      <c r="E63" s="38"/>
      <c r="G63" s="39"/>
      <c r="H63" s="39"/>
    </row>
    <row r="64" spans="2:23" ht="15" thickBot="1" x14ac:dyDescent="0.35">
      <c r="E64" s="38"/>
      <c r="G64" s="39"/>
      <c r="H64" s="39"/>
      <c r="N64" s="30" t="s">
        <v>29</v>
      </c>
      <c r="O64" s="18"/>
      <c r="P64" s="18"/>
      <c r="Q64" s="18"/>
      <c r="R64" s="18"/>
      <c r="S64" s="18"/>
      <c r="T64" s="18"/>
      <c r="U64" s="18"/>
      <c r="V64" s="18"/>
      <c r="W64" s="18"/>
    </row>
    <row r="65" spans="5:14" x14ac:dyDescent="0.3">
      <c r="E65" s="38"/>
      <c r="G65" s="39"/>
      <c r="H65" s="39"/>
    </row>
    <row r="66" spans="5:14" x14ac:dyDescent="0.3">
      <c r="E66" s="38"/>
      <c r="G66" s="39"/>
      <c r="H66" s="39"/>
      <c r="N66" s="29" t="s">
        <v>30</v>
      </c>
    </row>
    <row r="67" spans="5:14" x14ac:dyDescent="0.3">
      <c r="E67" s="38"/>
      <c r="G67" s="39"/>
      <c r="H67" s="39"/>
    </row>
    <row r="68" spans="5:14" x14ac:dyDescent="0.3">
      <c r="E68" s="38"/>
      <c r="G68" s="39"/>
      <c r="H68" s="39"/>
    </row>
    <row r="69" spans="5:14" x14ac:dyDescent="0.3">
      <c r="E69" s="38"/>
      <c r="G69" s="39"/>
      <c r="H69" s="39"/>
    </row>
    <row r="70" spans="5:14" x14ac:dyDescent="0.3">
      <c r="E70" s="38"/>
      <c r="G70" s="39"/>
      <c r="H70" s="39"/>
    </row>
    <row r="71" spans="5:14" x14ac:dyDescent="0.3">
      <c r="E71" s="38"/>
      <c r="G71" s="39"/>
      <c r="H71" s="39"/>
    </row>
    <row r="72" spans="5:14" x14ac:dyDescent="0.3">
      <c r="E72" s="38"/>
      <c r="G72" s="39"/>
      <c r="H72" s="39"/>
    </row>
    <row r="73" spans="5:14" x14ac:dyDescent="0.3">
      <c r="E73" s="38"/>
      <c r="G73" s="39"/>
      <c r="H73" s="39"/>
    </row>
    <row r="74" spans="5:14" x14ac:dyDescent="0.3">
      <c r="E74" s="38"/>
      <c r="G74" s="39"/>
      <c r="H74" s="39"/>
    </row>
    <row r="75" spans="5:14" x14ac:dyDescent="0.3">
      <c r="E75" s="38"/>
      <c r="G75" s="39"/>
      <c r="H75" s="39"/>
    </row>
    <row r="76" spans="5:14" x14ac:dyDescent="0.3">
      <c r="E76" s="38"/>
      <c r="G76" s="39"/>
      <c r="H76" s="39"/>
    </row>
    <row r="77" spans="5:14" x14ac:dyDescent="0.3">
      <c r="E77" s="38"/>
      <c r="G77" s="39"/>
      <c r="H77" s="39"/>
    </row>
    <row r="78" spans="5:14" x14ac:dyDescent="0.3">
      <c r="E78" s="38"/>
      <c r="G78" s="39"/>
      <c r="H78" s="39"/>
    </row>
    <row r="79" spans="5:14" x14ac:dyDescent="0.3">
      <c r="E79" s="38"/>
      <c r="G79" s="39"/>
      <c r="H79" s="39"/>
    </row>
    <row r="80" spans="5:14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U482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4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x14ac:dyDescent="0.3">
      <c r="B8" s="1" t="s">
        <v>0</v>
      </c>
      <c r="C8">
        <v>17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188</v>
      </c>
      <c r="H9" s="1" t="s">
        <v>3</v>
      </c>
      <c r="I9" s="35">
        <v>45505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189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1" x14ac:dyDescent="0.3">
      <c r="B17" s="6"/>
    </row>
    <row r="18" spans="2:21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1" ht="15" thickBot="1" x14ac:dyDescent="0.35">
      <c r="B20" s="1" t="s">
        <v>18</v>
      </c>
      <c r="L20" s="1" t="s">
        <v>28</v>
      </c>
    </row>
    <row r="21" spans="2:21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J21" s="36"/>
      <c r="L21" s="45" t="s">
        <v>5</v>
      </c>
      <c r="M21" s="45" t="s">
        <v>6</v>
      </c>
      <c r="N21" s="46"/>
      <c r="O21" s="46"/>
      <c r="P21" s="46"/>
      <c r="Q21" s="46"/>
      <c r="R21" s="46"/>
      <c r="S21" s="46"/>
      <c r="T21" s="46"/>
      <c r="U21" s="19"/>
    </row>
    <row r="22" spans="2:21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J22" s="37"/>
      <c r="L22" s="47"/>
      <c r="M22" s="26" t="s">
        <v>19</v>
      </c>
      <c r="N22" s="27" t="s">
        <v>20</v>
      </c>
      <c r="O22" s="27" t="s">
        <v>21</v>
      </c>
      <c r="P22" s="27" t="s">
        <v>22</v>
      </c>
      <c r="Q22" s="27" t="s">
        <v>23</v>
      </c>
      <c r="R22" s="27" t="s">
        <v>24</v>
      </c>
      <c r="S22" s="27" t="s">
        <v>25</v>
      </c>
      <c r="T22" s="27" t="s">
        <v>26</v>
      </c>
      <c r="U22" s="28" t="s">
        <v>27</v>
      </c>
    </row>
    <row r="23" spans="2:21" x14ac:dyDescent="0.3">
      <c r="B23" s="35">
        <v>45505</v>
      </c>
      <c r="C23">
        <v>50000</v>
      </c>
      <c r="D23">
        <v>62.787802627108846</v>
      </c>
      <c r="E23">
        <v>13.275146484375</v>
      </c>
      <c r="F23">
        <v>4105.5071324999572</v>
      </c>
      <c r="G23">
        <v>1877.3961054649876</v>
      </c>
      <c r="H23">
        <v>3651.1056788585179</v>
      </c>
      <c r="I23">
        <v>8.7181778393033848E-10</v>
      </c>
      <c r="L23" s="12"/>
      <c r="M23" s="17"/>
      <c r="N23" s="17"/>
      <c r="O23" s="17"/>
      <c r="P23" s="7"/>
      <c r="Q23" s="17"/>
      <c r="R23" s="7"/>
      <c r="S23" s="17"/>
      <c r="T23" s="17"/>
      <c r="U23" s="7"/>
    </row>
    <row r="24" spans="2:21" x14ac:dyDescent="0.3">
      <c r="B24" s="35">
        <v>45505</v>
      </c>
      <c r="C24">
        <v>35714.28515625</v>
      </c>
      <c r="D24">
        <v>9.0169978463810203</v>
      </c>
      <c r="E24">
        <v>13.275146484375</v>
      </c>
      <c r="F24">
        <v>2359.4136485400595</v>
      </c>
      <c r="G24">
        <v>2330.2557503496505</v>
      </c>
      <c r="H24">
        <v>369.78494139094227</v>
      </c>
      <c r="I24">
        <v>1.2051162655355532E-8</v>
      </c>
      <c r="L24" s="17"/>
      <c r="M24" s="17"/>
      <c r="N24" s="17"/>
      <c r="O24" s="17"/>
      <c r="P24" s="7"/>
      <c r="Q24" s="17"/>
      <c r="R24" s="7"/>
      <c r="S24" s="17"/>
      <c r="T24" s="17"/>
      <c r="U24" s="7"/>
    </row>
    <row r="25" spans="2:21" x14ac:dyDescent="0.3">
      <c r="B25" s="35">
        <v>45505</v>
      </c>
      <c r="C25">
        <v>25641.025390625</v>
      </c>
      <c r="D25">
        <v>-21.720334103262029</v>
      </c>
      <c r="E25">
        <v>14.190673828125</v>
      </c>
      <c r="F25">
        <v>3856.0477575776576</v>
      </c>
      <c r="G25">
        <v>3582.273344906886</v>
      </c>
      <c r="H25">
        <v>-1427.0325823502819</v>
      </c>
      <c r="I25">
        <v>-4.3496153612531734E-9</v>
      </c>
      <c r="L25" s="17"/>
      <c r="M25" s="17"/>
      <c r="N25" s="17"/>
      <c r="O25" s="17"/>
      <c r="P25" s="7"/>
      <c r="Q25" s="17"/>
      <c r="R25" s="7"/>
      <c r="S25" s="17"/>
      <c r="T25" s="17"/>
      <c r="U25" s="7"/>
    </row>
    <row r="26" spans="2:21" x14ac:dyDescent="0.3">
      <c r="B26" s="35">
        <v>45505</v>
      </c>
      <c r="C26">
        <v>18390.8046875</v>
      </c>
      <c r="D26">
        <v>-47.711705980580568</v>
      </c>
      <c r="E26">
        <v>13.962030410766602</v>
      </c>
      <c r="F26">
        <v>7579.7565974791332</v>
      </c>
      <c r="G26">
        <v>5100.1255371979159</v>
      </c>
      <c r="H26">
        <v>-5607.26578484114</v>
      </c>
      <c r="I26">
        <v>-1.5433636143593083E-9</v>
      </c>
      <c r="L26" s="17"/>
      <c r="M26" s="17"/>
      <c r="N26" s="17"/>
      <c r="O26" s="17"/>
      <c r="P26" s="7"/>
      <c r="Q26" s="17"/>
      <c r="R26" s="7"/>
      <c r="S26" s="17"/>
      <c r="T26" s="17"/>
      <c r="U26" s="7"/>
    </row>
    <row r="27" spans="2:21" x14ac:dyDescent="0.3">
      <c r="B27" s="35">
        <v>45505</v>
      </c>
      <c r="C27">
        <v>13136.2890625</v>
      </c>
      <c r="D27">
        <v>-28.698474907814923</v>
      </c>
      <c r="E27">
        <v>14.053583145141602</v>
      </c>
      <c r="F27">
        <v>4920.871800062524</v>
      </c>
      <c r="G27">
        <v>4316.3867211812676</v>
      </c>
      <c r="H27">
        <v>-2363.0033740688164</v>
      </c>
      <c r="I27">
        <v>-5.1272334676569752E-9</v>
      </c>
      <c r="L27" s="17"/>
      <c r="M27" s="17"/>
      <c r="N27" s="17"/>
      <c r="O27" s="17"/>
      <c r="P27" s="7"/>
      <c r="Q27" s="17"/>
      <c r="R27" s="7"/>
      <c r="S27" s="17"/>
      <c r="T27" s="17"/>
      <c r="U27" s="7"/>
    </row>
    <row r="28" spans="2:21" x14ac:dyDescent="0.3">
      <c r="B28" s="35">
        <v>45505</v>
      </c>
      <c r="C28">
        <v>9302.326171875</v>
      </c>
      <c r="D28">
        <v>9.7042405874814328</v>
      </c>
      <c r="E28">
        <v>14.511346817016602</v>
      </c>
      <c r="F28">
        <v>4601.452432384116</v>
      </c>
      <c r="G28">
        <v>4535.6102316623337</v>
      </c>
      <c r="H28">
        <v>775.63155810838816</v>
      </c>
      <c r="I28">
        <v>2.2058353760223768E-8</v>
      </c>
      <c r="L28" s="17"/>
      <c r="M28" s="17"/>
      <c r="N28" s="17"/>
      <c r="O28" s="17"/>
      <c r="P28" s="7"/>
      <c r="Q28" s="17"/>
      <c r="R28" s="7"/>
      <c r="S28" s="17"/>
      <c r="T28" s="17"/>
      <c r="U28" s="7"/>
    </row>
    <row r="29" spans="2:21" x14ac:dyDescent="0.3">
      <c r="B29" s="35">
        <v>45505</v>
      </c>
      <c r="C29">
        <v>6644.5185546875</v>
      </c>
      <c r="D29">
        <v>31.426126912651256</v>
      </c>
      <c r="E29">
        <v>14.602899551391602</v>
      </c>
      <c r="F29">
        <v>6551.209693413628</v>
      </c>
      <c r="G29">
        <v>5590.2332344325932</v>
      </c>
      <c r="H29">
        <v>3415.7928555054377</v>
      </c>
      <c r="I29">
        <v>7.0123742659620377E-9</v>
      </c>
      <c r="L29" s="17"/>
      <c r="M29" s="17"/>
      <c r="N29" s="17"/>
      <c r="O29" s="17"/>
      <c r="P29" s="7"/>
      <c r="Q29" s="17"/>
      <c r="R29" s="7"/>
      <c r="S29" s="17"/>
      <c r="T29" s="17"/>
      <c r="U29" s="7"/>
    </row>
    <row r="30" spans="2:21" x14ac:dyDescent="0.3">
      <c r="B30" s="35">
        <v>45505</v>
      </c>
      <c r="C30">
        <v>4761.90478515625</v>
      </c>
      <c r="D30">
        <v>36.929680706381852</v>
      </c>
      <c r="E30">
        <v>14.602899551391602</v>
      </c>
      <c r="F30">
        <v>8814.902252884569</v>
      </c>
      <c r="G30">
        <v>7046.3994236993813</v>
      </c>
      <c r="H30">
        <v>5296.2965258375098</v>
      </c>
      <c r="I30">
        <v>6.3105488378630555E-9</v>
      </c>
      <c r="L30" s="17"/>
      <c r="M30" s="17"/>
      <c r="N30" s="17"/>
      <c r="O30" s="17"/>
      <c r="P30" s="7"/>
      <c r="Q30" s="17"/>
      <c r="R30" s="7"/>
      <c r="S30" s="17"/>
      <c r="T30" s="17"/>
      <c r="U30" s="7"/>
    </row>
    <row r="31" spans="2:21" x14ac:dyDescent="0.3">
      <c r="B31" s="35">
        <v>45505</v>
      </c>
      <c r="C31">
        <v>3401.360595703125</v>
      </c>
      <c r="D31">
        <v>34.127144917927879</v>
      </c>
      <c r="E31">
        <v>14.671540260314941</v>
      </c>
      <c r="F31">
        <v>12557.455745879217</v>
      </c>
      <c r="G31">
        <v>10394.994417548203</v>
      </c>
      <c r="H31">
        <v>7045.1249718409299</v>
      </c>
      <c r="I31">
        <v>6.6416923401317266E-9</v>
      </c>
      <c r="L31" s="17"/>
      <c r="M31" s="17"/>
      <c r="N31" s="17"/>
      <c r="O31" s="17"/>
      <c r="P31" s="7"/>
      <c r="Q31" s="17"/>
      <c r="R31" s="7"/>
      <c r="S31" s="17"/>
      <c r="T31" s="17"/>
      <c r="U31" s="7"/>
    </row>
    <row r="32" spans="2:21" x14ac:dyDescent="0.3">
      <c r="B32" s="35">
        <v>45505</v>
      </c>
      <c r="C32">
        <v>2433.830078125</v>
      </c>
      <c r="D32">
        <v>30.052782358811349</v>
      </c>
      <c r="E32">
        <v>1.4598298072814941</v>
      </c>
      <c r="F32">
        <v>15200.41622583034</v>
      </c>
      <c r="G32">
        <v>13156.939505892075</v>
      </c>
      <c r="H32">
        <v>7612.3318554029638</v>
      </c>
      <c r="I32">
        <v>8.5903758327251743E-9</v>
      </c>
      <c r="L32" s="17"/>
      <c r="M32" s="17"/>
      <c r="N32" s="17"/>
      <c r="O32" s="17"/>
      <c r="P32" s="7"/>
      <c r="Q32" s="17"/>
      <c r="R32" s="7"/>
      <c r="S32" s="17"/>
      <c r="T32" s="17"/>
      <c r="U32" s="7"/>
    </row>
    <row r="33" spans="2:21" x14ac:dyDescent="0.3">
      <c r="B33" s="35">
        <v>45505</v>
      </c>
      <c r="C33">
        <v>1732.726806640625</v>
      </c>
      <c r="D33">
        <v>25.780995875634328</v>
      </c>
      <c r="E33">
        <v>1.4570832252502441</v>
      </c>
      <c r="F33">
        <v>17201.596980422379</v>
      </c>
      <c r="G33">
        <v>15489.403020325735</v>
      </c>
      <c r="H33">
        <v>7481.5327808411221</v>
      </c>
      <c r="I33">
        <v>1.2277203489501319E-8</v>
      </c>
      <c r="L33" s="17"/>
      <c r="M33" s="17"/>
      <c r="N33" s="17"/>
      <c r="O33" s="17"/>
      <c r="P33" s="7"/>
      <c r="Q33" s="17"/>
      <c r="R33" s="7"/>
      <c r="S33" s="17"/>
      <c r="T33" s="17"/>
      <c r="U33" s="7"/>
    </row>
    <row r="34" spans="2:21" x14ac:dyDescent="0.3">
      <c r="B34" s="35">
        <v>45505</v>
      </c>
      <c r="C34">
        <v>1238.39013671875</v>
      </c>
      <c r="D34">
        <v>21.525627412054089</v>
      </c>
      <c r="E34">
        <v>1.4579987525939941</v>
      </c>
      <c r="F34">
        <v>18940.937955574911</v>
      </c>
      <c r="G34">
        <v>17619.874683566522</v>
      </c>
      <c r="H34">
        <v>6949.7587564137712</v>
      </c>
      <c r="I34">
        <v>1.8492384628247114E-8</v>
      </c>
      <c r="L34" s="17"/>
      <c r="M34" s="17"/>
      <c r="N34" s="17"/>
      <c r="O34" s="17"/>
      <c r="P34" s="7"/>
      <c r="Q34" s="17"/>
      <c r="R34" s="7"/>
      <c r="S34" s="17"/>
      <c r="T34" s="17"/>
      <c r="U34" s="7"/>
    </row>
    <row r="35" spans="2:21" x14ac:dyDescent="0.3">
      <c r="B35" s="35">
        <v>45505</v>
      </c>
      <c r="C35">
        <v>887.11468505859375</v>
      </c>
      <c r="D35">
        <v>17.408461693772971</v>
      </c>
      <c r="E35">
        <v>1.4644074440002441</v>
      </c>
      <c r="F35">
        <v>20387.361083984193</v>
      </c>
      <c r="G35">
        <v>19453.541545622724</v>
      </c>
      <c r="H35">
        <v>6099.5256620071486</v>
      </c>
      <c r="I35">
        <v>2.9413337099808961E-8</v>
      </c>
      <c r="L35" s="17"/>
      <c r="M35" s="17"/>
      <c r="N35" s="17"/>
      <c r="O35" s="17"/>
      <c r="P35" s="7"/>
      <c r="Q35" s="17"/>
      <c r="R35" s="7"/>
      <c r="S35" s="17"/>
      <c r="T35" s="17"/>
      <c r="U35" s="7"/>
    </row>
    <row r="36" spans="2:21" x14ac:dyDescent="0.3">
      <c r="B36" s="35">
        <v>45505</v>
      </c>
      <c r="C36">
        <v>631.1636962890625</v>
      </c>
      <c r="D36">
        <v>13.289365231915381</v>
      </c>
      <c r="E36">
        <v>1.4671540260314941</v>
      </c>
      <c r="F36">
        <v>21513.989465267714</v>
      </c>
      <c r="G36">
        <v>20937.878301864836</v>
      </c>
      <c r="H36">
        <v>4945.401391995184</v>
      </c>
      <c r="I36">
        <v>5.0989009321423156E-8</v>
      </c>
      <c r="L36" s="17"/>
      <c r="M36" s="17"/>
      <c r="N36" s="17"/>
      <c r="O36" s="17"/>
      <c r="P36" s="7"/>
      <c r="Q36" s="17"/>
      <c r="R36" s="7"/>
      <c r="S36" s="17"/>
      <c r="T36" s="17"/>
      <c r="U36" s="7"/>
    </row>
    <row r="37" spans="2:21" x14ac:dyDescent="0.3">
      <c r="B37" s="35">
        <v>45505</v>
      </c>
      <c r="C37">
        <v>451.92633056640625</v>
      </c>
      <c r="D37">
        <v>9.5110564048977917</v>
      </c>
      <c r="E37">
        <v>1.4680695533752441</v>
      </c>
      <c r="F37">
        <v>22267.303901125011</v>
      </c>
      <c r="G37">
        <v>21961.211614745789</v>
      </c>
      <c r="H37">
        <v>3679.40313602788</v>
      </c>
      <c r="I37">
        <v>9.5713921945128174E-8</v>
      </c>
      <c r="L37" s="17"/>
      <c r="M37" s="17"/>
      <c r="N37" s="17"/>
      <c r="O37" s="17"/>
      <c r="P37" s="7"/>
      <c r="Q37" s="17"/>
      <c r="R37" s="7"/>
      <c r="S37" s="17"/>
      <c r="T37" s="17"/>
      <c r="U37" s="7"/>
    </row>
    <row r="38" spans="2:21" x14ac:dyDescent="0.3">
      <c r="B38" s="35">
        <v>45505</v>
      </c>
      <c r="C38">
        <v>321.75030517578125</v>
      </c>
      <c r="D38">
        <v>5.9636970983215756</v>
      </c>
      <c r="E38">
        <v>1.4644074440002441</v>
      </c>
      <c r="F38">
        <v>22656.835084509752</v>
      </c>
      <c r="G38">
        <v>22534.2146053166</v>
      </c>
      <c r="H38">
        <v>2354.0068326595856</v>
      </c>
      <c r="I38">
        <v>2.1013260528737198E-7</v>
      </c>
      <c r="L38" s="17"/>
      <c r="M38" s="17"/>
      <c r="N38" s="17"/>
      <c r="O38" s="17"/>
      <c r="P38" s="7"/>
      <c r="Q38" s="17"/>
      <c r="R38" s="7"/>
      <c r="S38" s="17"/>
      <c r="T38" s="17"/>
      <c r="U38" s="7"/>
    </row>
    <row r="39" spans="2:21" x14ac:dyDescent="0.3">
      <c r="B39" s="35">
        <v>45505</v>
      </c>
      <c r="C39">
        <v>230.043701171875</v>
      </c>
      <c r="D39">
        <v>2.8614468573107201</v>
      </c>
      <c r="E39">
        <v>1.4634919166564941</v>
      </c>
      <c r="F39">
        <v>22795.259999094895</v>
      </c>
      <c r="G39">
        <v>22766.838276917279</v>
      </c>
      <c r="H39">
        <v>1137.9601482609341</v>
      </c>
      <c r="I39">
        <v>6.0797081526015437E-7</v>
      </c>
      <c r="L39" s="17"/>
      <c r="M39" s="17"/>
      <c r="N39" s="17"/>
      <c r="O39" s="17"/>
      <c r="P39" s="7"/>
      <c r="Q39" s="17"/>
      <c r="R39" s="7"/>
      <c r="S39" s="17"/>
      <c r="T39" s="17"/>
      <c r="U39" s="7"/>
    </row>
    <row r="40" spans="2:21" x14ac:dyDescent="0.3">
      <c r="B40" s="35">
        <v>45505</v>
      </c>
      <c r="C40">
        <v>164.61921691894531</v>
      </c>
      <c r="D40">
        <v>-26.272234384050524</v>
      </c>
      <c r="E40">
        <v>1.4589142799377441</v>
      </c>
      <c r="F40">
        <v>27300.494245173235</v>
      </c>
      <c r="G40">
        <v>24480.38152857645</v>
      </c>
      <c r="H40">
        <v>-12084.200687098421</v>
      </c>
      <c r="I40">
        <v>-8.0005836628203291E-8</v>
      </c>
      <c r="L40" s="17"/>
      <c r="M40" s="17"/>
      <c r="N40" s="17"/>
      <c r="O40" s="17"/>
      <c r="P40" s="7"/>
      <c r="Q40" s="17"/>
      <c r="R40" s="7"/>
      <c r="S40" s="17"/>
      <c r="T40" s="17"/>
      <c r="U40" s="7"/>
    </row>
    <row r="41" spans="2:21" x14ac:dyDescent="0.3">
      <c r="B41" s="35">
        <v>45505</v>
      </c>
      <c r="C41">
        <v>117.70071411132813</v>
      </c>
      <c r="D41">
        <v>-78.665882983161794</v>
      </c>
      <c r="E41">
        <v>1.4440374374389648</v>
      </c>
      <c r="F41">
        <v>2.7073244763354411E+19</v>
      </c>
      <c r="G41">
        <v>5.3207053526877737E+18</v>
      </c>
      <c r="H41">
        <v>-2.6545257138825699E+19</v>
      </c>
      <c r="I41">
        <v>-5.0939431902386337E-23</v>
      </c>
      <c r="L41" s="17"/>
      <c r="M41" s="17"/>
      <c r="N41" s="17"/>
      <c r="O41" s="17"/>
      <c r="P41" s="7"/>
      <c r="Q41" s="17"/>
      <c r="R41" s="7"/>
      <c r="S41" s="17"/>
      <c r="T41" s="17"/>
      <c r="U41" s="7"/>
    </row>
    <row r="42" spans="2:21" x14ac:dyDescent="0.3">
      <c r="B42" s="35">
        <v>45505</v>
      </c>
      <c r="C42">
        <v>84.042442321777344</v>
      </c>
      <c r="D42">
        <v>-20.099932333815691</v>
      </c>
      <c r="E42">
        <v>1.4367132186889648</v>
      </c>
      <c r="F42">
        <v>23743.523388193429</v>
      </c>
      <c r="G42">
        <v>22297.415974890744</v>
      </c>
      <c r="H42">
        <v>-8159.6656627815046</v>
      </c>
      <c r="I42">
        <v>-2.3208608506153252E-7</v>
      </c>
      <c r="L42" s="17"/>
      <c r="M42" s="17"/>
      <c r="N42" s="17"/>
      <c r="O42" s="17"/>
      <c r="P42" s="7"/>
      <c r="Q42" s="17"/>
      <c r="R42" s="7"/>
      <c r="S42" s="17"/>
      <c r="T42" s="17"/>
      <c r="U42" s="7"/>
    </row>
    <row r="43" spans="2:21" x14ac:dyDescent="0.3">
      <c r="B43" s="35">
        <v>45505</v>
      </c>
      <c r="C43">
        <v>59.955184936523438</v>
      </c>
      <c r="D43">
        <v>-17.614154428645573</v>
      </c>
      <c r="E43">
        <v>1.4379949569702148</v>
      </c>
      <c r="F43">
        <v>22134.986641581745</v>
      </c>
      <c r="G43">
        <v>21097.208618176941</v>
      </c>
      <c r="H43">
        <v>-6698.1655805244854</v>
      </c>
      <c r="I43">
        <v>-3.9631225813937802E-7</v>
      </c>
      <c r="L43" s="17"/>
      <c r="M43" s="17"/>
      <c r="N43" s="17"/>
      <c r="O43" s="17"/>
      <c r="P43" s="7"/>
      <c r="Q43" s="17"/>
      <c r="R43" s="7"/>
      <c r="S43" s="17"/>
      <c r="T43" s="17"/>
      <c r="U43" s="7"/>
    </row>
    <row r="44" spans="2:21" x14ac:dyDescent="0.3">
      <c r="B44" s="35">
        <v>45505</v>
      </c>
      <c r="C44">
        <v>42.691257476806641</v>
      </c>
      <c r="D44">
        <v>-15.825246126344807</v>
      </c>
      <c r="E44">
        <v>1.4412908554077148</v>
      </c>
      <c r="F44">
        <v>20825.427239690398</v>
      </c>
      <c r="G44">
        <v>20036.100351539069</v>
      </c>
      <c r="H44">
        <v>-5679.1814919664885</v>
      </c>
      <c r="I44">
        <v>-6.5644060430674842E-7</v>
      </c>
      <c r="L44" s="17"/>
      <c r="M44" s="17"/>
      <c r="N44" s="17"/>
      <c r="O44" s="17"/>
      <c r="P44" s="7"/>
      <c r="Q44" s="17"/>
      <c r="R44" s="7"/>
      <c r="S44" s="17"/>
      <c r="T44" s="17"/>
      <c r="U44" s="7"/>
    </row>
    <row r="45" spans="2:21" x14ac:dyDescent="0.3">
      <c r="B45" s="35">
        <v>45505</v>
      </c>
      <c r="C45">
        <v>30.517578125</v>
      </c>
      <c r="D45">
        <v>-13.600385235977129</v>
      </c>
      <c r="E45">
        <v>1.4444952011108398</v>
      </c>
      <c r="F45">
        <v>19656.268792916497</v>
      </c>
      <c r="G45">
        <v>19105.095606414143</v>
      </c>
      <c r="H45">
        <v>-4622.1450354957433</v>
      </c>
      <c r="I45">
        <v>-1.1283049612647816E-6</v>
      </c>
      <c r="L45" s="17"/>
      <c r="M45" s="17"/>
      <c r="N45" s="17"/>
      <c r="O45" s="17"/>
      <c r="P45" s="7"/>
      <c r="Q45" s="17"/>
      <c r="R45" s="7"/>
      <c r="S45" s="17"/>
      <c r="T45" s="17"/>
      <c r="U45" s="7"/>
    </row>
    <row r="46" spans="2:21" x14ac:dyDescent="0.3">
      <c r="B46" s="35">
        <v>45505</v>
      </c>
      <c r="C46">
        <v>21.822626113891602</v>
      </c>
      <c r="D46">
        <v>-11.317637705503838</v>
      </c>
      <c r="E46">
        <v>1.4531011581420898</v>
      </c>
      <c r="F46">
        <v>18749.765974938218</v>
      </c>
      <c r="G46">
        <v>18385.163515734737</v>
      </c>
      <c r="H46">
        <v>-3679.6041383071638</v>
      </c>
      <c r="I46">
        <v>-1.9820382028148547E-6</v>
      </c>
      <c r="L46" s="17"/>
      <c r="M46" s="17"/>
      <c r="N46" s="17"/>
      <c r="O46" s="17"/>
      <c r="P46" s="7"/>
      <c r="Q46" s="17"/>
      <c r="R46" s="7"/>
      <c r="S46" s="17"/>
      <c r="T46" s="17"/>
      <c r="U46" s="7"/>
    </row>
    <row r="47" spans="2:21" x14ac:dyDescent="0.3">
      <c r="B47" s="35">
        <v>45505</v>
      </c>
      <c r="C47">
        <v>15.562748908996582</v>
      </c>
      <c r="D47">
        <v>-9.1991469189035247</v>
      </c>
      <c r="E47">
        <v>1.456855297088623</v>
      </c>
      <c r="F47">
        <v>18090.26821760301</v>
      </c>
      <c r="G47">
        <v>17857.602864086577</v>
      </c>
      <c r="H47">
        <v>-2892.0276854457125</v>
      </c>
      <c r="I47">
        <v>-3.5361556658664204E-6</v>
      </c>
      <c r="L47" s="17"/>
      <c r="M47" s="17"/>
      <c r="N47" s="17"/>
      <c r="O47" s="17"/>
      <c r="P47" s="7"/>
      <c r="Q47" s="17"/>
      <c r="R47" s="7"/>
      <c r="S47" s="17"/>
      <c r="T47" s="17"/>
      <c r="U47" s="7"/>
    </row>
    <row r="48" spans="2:21" x14ac:dyDescent="0.3">
      <c r="B48" s="35">
        <v>45505</v>
      </c>
      <c r="C48">
        <v>11.113086700439453</v>
      </c>
      <c r="D48">
        <v>-7.4783881053194499</v>
      </c>
      <c r="E48">
        <v>1.463080883026123</v>
      </c>
      <c r="F48">
        <v>17625.946077321623</v>
      </c>
      <c r="G48">
        <v>17476.020223358311</v>
      </c>
      <c r="H48">
        <v>-2294.0558566479799</v>
      </c>
      <c r="I48">
        <v>-6.2428290264102433E-6</v>
      </c>
      <c r="L48" s="17"/>
      <c r="M48" s="17"/>
      <c r="N48" s="17"/>
      <c r="O48" s="17"/>
      <c r="P48" s="7"/>
      <c r="Q48" s="17"/>
      <c r="R48" s="7"/>
      <c r="S48" s="17"/>
      <c r="T48" s="17"/>
      <c r="U48" s="7"/>
    </row>
    <row r="49" spans="2:21" x14ac:dyDescent="0.3">
      <c r="B49" s="35">
        <v>45505</v>
      </c>
      <c r="C49">
        <v>7.9395327568054199</v>
      </c>
      <c r="D49">
        <v>-6.1484251784454989</v>
      </c>
      <c r="E49">
        <v>1.467750072479248</v>
      </c>
      <c r="F49">
        <v>17286.755334700636</v>
      </c>
      <c r="G49">
        <v>17187.318060679863</v>
      </c>
      <c r="H49">
        <v>-1851.4880185485147</v>
      </c>
      <c r="I49">
        <v>-1.0826903871058125E-5</v>
      </c>
      <c r="L49" s="17"/>
      <c r="M49" s="17"/>
      <c r="N49" s="17"/>
      <c r="O49" s="17"/>
      <c r="P49" s="7"/>
      <c r="Q49" s="17"/>
      <c r="R49" s="7"/>
      <c r="S49" s="17"/>
      <c r="T49" s="17"/>
      <c r="U49" s="7"/>
    </row>
    <row r="50" spans="2:21" x14ac:dyDescent="0.3">
      <c r="B50" s="35">
        <v>45505</v>
      </c>
      <c r="C50">
        <v>5.6694483757019043</v>
      </c>
      <c r="D50">
        <v>-5.2193088180201652</v>
      </c>
      <c r="E50">
        <v>1.473243236541748</v>
      </c>
      <c r="F50">
        <v>16969.296438407757</v>
      </c>
      <c r="G50">
        <v>16898.938318834225</v>
      </c>
      <c r="H50">
        <v>-1543.666191504665</v>
      </c>
      <c r="I50">
        <v>-1.8185528797417309E-5</v>
      </c>
      <c r="L50" s="17"/>
      <c r="M50" s="17"/>
      <c r="N50" s="17"/>
      <c r="O50" s="17"/>
      <c r="P50" s="7"/>
      <c r="Q50" s="17"/>
      <c r="R50" s="7"/>
      <c r="S50" s="17"/>
      <c r="T50" s="17"/>
      <c r="U50" s="7"/>
    </row>
    <row r="51" spans="2:21" x14ac:dyDescent="0.3">
      <c r="B51" s="35">
        <v>45505</v>
      </c>
      <c r="C51">
        <v>4.0500259399414063</v>
      </c>
      <c r="D51">
        <v>-4.5864120382058777</v>
      </c>
      <c r="E51">
        <v>1.479651927947998</v>
      </c>
      <c r="F51">
        <v>16704.967111494105</v>
      </c>
      <c r="G51">
        <v>16651.475634740935</v>
      </c>
      <c r="H51">
        <v>-1335.7714556497463</v>
      </c>
      <c r="I51">
        <v>-2.9419153217127175E-5</v>
      </c>
      <c r="L51" s="17"/>
      <c r="M51" s="17"/>
      <c r="N51" s="17"/>
      <c r="O51" s="17"/>
      <c r="P51" s="7"/>
      <c r="Q51" s="17"/>
      <c r="R51" s="7"/>
      <c r="S51" s="17"/>
      <c r="T51" s="17"/>
      <c r="U51" s="7"/>
    </row>
    <row r="52" spans="2:21" x14ac:dyDescent="0.3">
      <c r="B52" s="35">
        <v>45505</v>
      </c>
      <c r="C52">
        <v>2.8935184478759766</v>
      </c>
      <c r="D52">
        <v>-3.8521603406258058</v>
      </c>
      <c r="E52">
        <v>1.4853286743164063</v>
      </c>
      <c r="F52">
        <v>16450.163926897952</v>
      </c>
      <c r="G52">
        <v>16412.998418229789</v>
      </c>
      <c r="H52">
        <v>-1105.1588777190168</v>
      </c>
      <c r="I52">
        <v>-4.9770174030501232E-5</v>
      </c>
      <c r="L52" s="17"/>
      <c r="M52" s="17"/>
      <c r="N52" s="17"/>
      <c r="O52" s="17"/>
      <c r="P52" s="7"/>
      <c r="Q52" s="17"/>
      <c r="R52" s="7"/>
      <c r="S52" s="17"/>
      <c r="T52" s="17"/>
      <c r="U52" s="7"/>
    </row>
    <row r="53" spans="2:21" x14ac:dyDescent="0.3">
      <c r="B53" s="35">
        <v>45505</v>
      </c>
      <c r="C53">
        <v>2.0662522315979004</v>
      </c>
      <c r="D53">
        <v>-3.5016554422990835</v>
      </c>
      <c r="E53">
        <v>1.4903640747070313</v>
      </c>
      <c r="F53">
        <v>16259.801677149546</v>
      </c>
      <c r="G53">
        <v>16229.445182442672</v>
      </c>
      <c r="H53">
        <v>-993.10606197098775</v>
      </c>
      <c r="I53">
        <v>-7.7560600551335925E-5</v>
      </c>
      <c r="L53" s="17"/>
      <c r="M53" s="17"/>
      <c r="N53" s="17"/>
      <c r="O53" s="17"/>
      <c r="P53" s="7"/>
      <c r="Q53" s="17"/>
      <c r="R53" s="7"/>
      <c r="S53" s="17"/>
      <c r="T53" s="17"/>
      <c r="U53" s="7"/>
    </row>
    <row r="54" spans="2:21" x14ac:dyDescent="0.3">
      <c r="B54" s="35">
        <v>45505</v>
      </c>
      <c r="C54">
        <v>1.476006031036377</v>
      </c>
      <c r="D54">
        <v>-3.5176370824731626</v>
      </c>
      <c r="E54">
        <v>1.4969558715820313</v>
      </c>
      <c r="F54">
        <v>15983.029290207556</v>
      </c>
      <c r="G54">
        <v>15952.91660541815</v>
      </c>
      <c r="H54">
        <v>-980.65135099410622</v>
      </c>
      <c r="I54">
        <v>-1.0995560402581072E-4</v>
      </c>
      <c r="L54" s="17"/>
      <c r="M54" s="17"/>
      <c r="N54" s="17"/>
      <c r="O54" s="17"/>
      <c r="P54" s="7"/>
      <c r="Q54" s="17"/>
      <c r="R54" s="7"/>
      <c r="S54" s="17"/>
      <c r="T54" s="17"/>
      <c r="U54" s="7"/>
    </row>
    <row r="55" spans="2:21" x14ac:dyDescent="0.3">
      <c r="B55" s="35">
        <v>45505</v>
      </c>
      <c r="C55">
        <v>1.0541762113571167</v>
      </c>
      <c r="D55">
        <v>-3.4449317104480173</v>
      </c>
      <c r="E55">
        <v>1.5064773559570313</v>
      </c>
      <c r="F55">
        <v>15715.225003378291</v>
      </c>
      <c r="G55">
        <v>15686.82778900885</v>
      </c>
      <c r="H55">
        <v>-944.31500294444231</v>
      </c>
      <c r="I55">
        <v>-1.598784872341312E-4</v>
      </c>
      <c r="L55" s="17"/>
      <c r="M55" s="17"/>
      <c r="N55" s="17"/>
      <c r="O55" s="17"/>
      <c r="P55" s="7"/>
      <c r="Q55" s="17"/>
      <c r="R55" s="7"/>
      <c r="S55" s="17"/>
      <c r="T55" s="17"/>
      <c r="U55" s="7"/>
    </row>
    <row r="56" spans="2:21" x14ac:dyDescent="0.3">
      <c r="B56" s="35">
        <v>45505</v>
      </c>
      <c r="C56">
        <v>0.75301206111907959</v>
      </c>
      <c r="D56">
        <v>-3.5236418756499921</v>
      </c>
      <c r="E56">
        <v>1.5163655281066895</v>
      </c>
      <c r="F56">
        <v>15392.499737893348</v>
      </c>
      <c r="G56">
        <v>15363.400572375343</v>
      </c>
      <c r="H56">
        <v>-946.02908717635523</v>
      </c>
      <c r="I56">
        <v>-2.2341571064023749E-4</v>
      </c>
      <c r="L56" s="17"/>
      <c r="M56" s="17"/>
      <c r="N56" s="17"/>
      <c r="O56" s="17"/>
      <c r="P56" s="7"/>
      <c r="Q56" s="17"/>
      <c r="R56" s="7"/>
      <c r="S56" s="17"/>
      <c r="T56" s="17"/>
      <c r="U56" s="7"/>
    </row>
    <row r="57" spans="2:21" x14ac:dyDescent="0.3">
      <c r="B57" s="35">
        <v>45505</v>
      </c>
      <c r="C57">
        <v>0.53782874345779419</v>
      </c>
      <c r="D57">
        <v>-3.598866092243187</v>
      </c>
      <c r="E57">
        <v>1.5316548347473145</v>
      </c>
      <c r="F57">
        <v>14968.146980587264</v>
      </c>
      <c r="G57">
        <v>14938.62935892625</v>
      </c>
      <c r="H57">
        <v>-939.5620836806512</v>
      </c>
      <c r="I57">
        <v>-3.1495654706086012E-4</v>
      </c>
      <c r="L57" s="17"/>
      <c r="M57" s="17"/>
      <c r="N57" s="17"/>
      <c r="O57" s="17"/>
      <c r="P57" s="7"/>
      <c r="Q57" s="17"/>
      <c r="R57" s="7"/>
      <c r="S57" s="17"/>
      <c r="T57" s="17"/>
      <c r="U57" s="7"/>
    </row>
    <row r="58" spans="2:21" x14ac:dyDescent="0.3">
      <c r="B58" s="35">
        <v>45505</v>
      </c>
      <c r="C58">
        <v>0.38417091965675354</v>
      </c>
      <c r="D58">
        <v>-3.561932067447561</v>
      </c>
      <c r="E58">
        <v>1.5500574111938477</v>
      </c>
      <c r="F58">
        <v>14565.926196819944</v>
      </c>
      <c r="G58">
        <v>14537.788131496911</v>
      </c>
      <c r="H58">
        <v>-904.94321087738763</v>
      </c>
      <c r="I58">
        <v>-4.57798450289122E-4</v>
      </c>
      <c r="L58" s="17"/>
      <c r="M58" s="17"/>
      <c r="N58" s="17"/>
      <c r="O58" s="17"/>
      <c r="P58" s="7"/>
      <c r="Q58" s="17"/>
      <c r="R58" s="7"/>
      <c r="S58" s="17"/>
      <c r="T58" s="17"/>
      <c r="U58" s="7"/>
    </row>
    <row r="59" spans="2:21" x14ac:dyDescent="0.3">
      <c r="B59" s="35">
        <v>45505</v>
      </c>
      <c r="C59">
        <v>0.27440202236175537</v>
      </c>
      <c r="D59">
        <v>-4.4540705085601413</v>
      </c>
      <c r="E59">
        <v>1.5659875869750977</v>
      </c>
      <c r="F59">
        <v>14272.084430427287</v>
      </c>
      <c r="G59">
        <v>14228.98142050075</v>
      </c>
      <c r="H59">
        <v>-1108.3689477287949</v>
      </c>
      <c r="I59">
        <v>-5.2329727571597678E-4</v>
      </c>
      <c r="L59" s="17"/>
      <c r="M59" s="17"/>
      <c r="N59" s="17"/>
      <c r="O59" s="17"/>
      <c r="P59" s="7"/>
      <c r="Q59" s="17"/>
      <c r="R59" s="7"/>
      <c r="S59" s="17"/>
      <c r="T59" s="17"/>
      <c r="U59" s="7"/>
    </row>
    <row r="60" spans="2:21" x14ac:dyDescent="0.3">
      <c r="B60" s="35">
        <v>45505</v>
      </c>
      <c r="C60">
        <v>0.19600340723991394</v>
      </c>
      <c r="D60">
        <v>-4.0710557559936804</v>
      </c>
      <c r="E60">
        <v>1.5849394798278809</v>
      </c>
      <c r="F60">
        <v>13756.604578498378</v>
      </c>
      <c r="G60">
        <v>13721.893558752987</v>
      </c>
      <c r="H60">
        <v>-976.63027365316589</v>
      </c>
      <c r="I60">
        <v>-8.31431220142049E-4</v>
      </c>
      <c r="L60" s="17"/>
      <c r="M60" s="17"/>
      <c r="N60" s="17"/>
      <c r="O60" s="17"/>
      <c r="P60" s="7"/>
      <c r="Q60" s="17"/>
      <c r="R60" s="7"/>
      <c r="S60" s="17"/>
      <c r="T60" s="17"/>
      <c r="U60" s="7"/>
    </row>
    <row r="61" spans="2:21" x14ac:dyDescent="0.3">
      <c r="B61" s="35">
        <v>45505</v>
      </c>
      <c r="C61">
        <v>0.14000143110752106</v>
      </c>
      <c r="D61">
        <v>-4.2702638590972697</v>
      </c>
      <c r="E61">
        <v>1.5999541282653809</v>
      </c>
      <c r="F61">
        <v>13428.82301407062</v>
      </c>
      <c r="G61">
        <v>13391.543429075356</v>
      </c>
      <c r="H61">
        <v>-999.92606247730725</v>
      </c>
      <c r="I61">
        <v>-1.1368934604818264E-3</v>
      </c>
      <c r="L61" s="17"/>
      <c r="M61" s="17"/>
      <c r="N61" s="17"/>
      <c r="O61" s="17"/>
      <c r="P61" s="7"/>
      <c r="Q61" s="17"/>
      <c r="R61" s="7"/>
      <c r="S61" s="17"/>
      <c r="T61" s="17"/>
      <c r="U61" s="7"/>
    </row>
    <row r="62" spans="2:21" x14ac:dyDescent="0.3">
      <c r="B62" s="35">
        <v>45505</v>
      </c>
      <c r="C62">
        <v>0.10000128298997879</v>
      </c>
      <c r="D62">
        <v>-3.8255029410711634</v>
      </c>
      <c r="E62">
        <v>1.6213779449462891</v>
      </c>
      <c r="F62">
        <v>12878.390812484586</v>
      </c>
      <c r="G62">
        <v>12849.696086836761</v>
      </c>
      <c r="H62">
        <v>-859.2208069055614</v>
      </c>
      <c r="I62">
        <v>-1.8522933790360958E-3</v>
      </c>
      <c r="L62" s="17"/>
      <c r="M62" s="17"/>
      <c r="N62" s="17"/>
      <c r="O62" s="17"/>
      <c r="P62" s="7"/>
      <c r="Q62" s="17"/>
      <c r="R62" s="7"/>
      <c r="S62" s="17"/>
      <c r="T62" s="17"/>
      <c r="U62" s="7"/>
    </row>
    <row r="63" spans="2:21" x14ac:dyDescent="0.3">
      <c r="E63" s="38"/>
      <c r="G63" s="39"/>
      <c r="H63" s="39"/>
    </row>
    <row r="64" spans="2:21" ht="15" thickBot="1" x14ac:dyDescent="0.35">
      <c r="E64" s="38"/>
      <c r="G64" s="39"/>
      <c r="H64" s="39"/>
      <c r="L64" s="30" t="s">
        <v>29</v>
      </c>
      <c r="M64" s="18"/>
      <c r="N64" s="18"/>
      <c r="O64" s="18"/>
      <c r="P64" s="18"/>
      <c r="Q64" s="18"/>
      <c r="R64" s="18"/>
      <c r="S64" s="18"/>
      <c r="T64" s="18"/>
      <c r="U64" s="18"/>
    </row>
    <row r="65" spans="5:12" x14ac:dyDescent="0.3">
      <c r="E65" s="38"/>
      <c r="G65" s="39"/>
      <c r="H65" s="39"/>
    </row>
    <row r="66" spans="5:12" x14ac:dyDescent="0.3">
      <c r="E66" s="38"/>
      <c r="G66" s="39"/>
      <c r="H66" s="39"/>
      <c r="L66" s="29" t="s">
        <v>30</v>
      </c>
    </row>
    <row r="67" spans="5:12" x14ac:dyDescent="0.3">
      <c r="E67" s="38"/>
      <c r="G67" s="39"/>
      <c r="H67" s="39"/>
    </row>
    <row r="68" spans="5:12" x14ac:dyDescent="0.3">
      <c r="E68" s="38"/>
      <c r="G68" s="39"/>
      <c r="H68" s="39"/>
    </row>
    <row r="69" spans="5:12" x14ac:dyDescent="0.3">
      <c r="E69" s="38"/>
      <c r="G69" s="39"/>
      <c r="H69" s="39"/>
    </row>
    <row r="70" spans="5:12" x14ac:dyDescent="0.3">
      <c r="E70" s="38"/>
      <c r="G70" s="39"/>
      <c r="H70" s="39"/>
    </row>
    <row r="71" spans="5:12" x14ac:dyDescent="0.3">
      <c r="E71" s="38"/>
      <c r="G71" s="39"/>
      <c r="H71" s="39"/>
    </row>
    <row r="72" spans="5:12" x14ac:dyDescent="0.3">
      <c r="E72" s="38"/>
      <c r="G72" s="39"/>
      <c r="H72" s="39"/>
    </row>
    <row r="73" spans="5:12" x14ac:dyDescent="0.3">
      <c r="E73" s="38"/>
      <c r="G73" s="39"/>
      <c r="H73" s="39"/>
    </row>
    <row r="74" spans="5:12" x14ac:dyDescent="0.3">
      <c r="E74" s="38"/>
      <c r="G74" s="39"/>
      <c r="H74" s="39"/>
    </row>
    <row r="75" spans="5:12" x14ac:dyDescent="0.3">
      <c r="E75" s="38"/>
      <c r="G75" s="39"/>
      <c r="H75" s="39"/>
    </row>
    <row r="76" spans="5:12" x14ac:dyDescent="0.3">
      <c r="E76" s="38"/>
      <c r="G76" s="39"/>
      <c r="H76" s="39"/>
    </row>
    <row r="77" spans="5:12" x14ac:dyDescent="0.3">
      <c r="E77" s="38"/>
      <c r="G77" s="39"/>
      <c r="H77" s="39"/>
    </row>
    <row r="78" spans="5:12" x14ac:dyDescent="0.3">
      <c r="E78" s="38"/>
      <c r="G78" s="39"/>
      <c r="H78" s="39"/>
    </row>
    <row r="79" spans="5:12" x14ac:dyDescent="0.3">
      <c r="E79" s="38"/>
      <c r="G79" s="39"/>
      <c r="H79" s="39"/>
    </row>
    <row r="80" spans="5:12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U482"/>
  <sheetViews>
    <sheetView zoomScale="87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4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x14ac:dyDescent="0.3">
      <c r="B8" s="1" t="s">
        <v>0</v>
      </c>
      <c r="C8">
        <v>18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188</v>
      </c>
      <c r="H9" s="1" t="s">
        <v>3</v>
      </c>
      <c r="I9" s="35">
        <v>45505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190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1" x14ac:dyDescent="0.3">
      <c r="B17" s="6"/>
    </row>
    <row r="18" spans="2:21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1" ht="15" thickBot="1" x14ac:dyDescent="0.35">
      <c r="B20" s="1" t="s">
        <v>18</v>
      </c>
      <c r="L20" s="1" t="s">
        <v>28</v>
      </c>
    </row>
    <row r="21" spans="2:21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J21" s="36"/>
      <c r="L21" s="45" t="s">
        <v>5</v>
      </c>
      <c r="M21" s="45" t="s">
        <v>6</v>
      </c>
      <c r="N21" s="46"/>
      <c r="O21" s="46"/>
      <c r="P21" s="46"/>
      <c r="Q21" s="46"/>
      <c r="R21" s="46"/>
      <c r="S21" s="46"/>
      <c r="T21" s="46"/>
      <c r="U21" s="19"/>
    </row>
    <row r="22" spans="2:21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J22" s="37"/>
      <c r="L22" s="47"/>
      <c r="M22" s="26" t="s">
        <v>19</v>
      </c>
      <c r="N22" s="27" t="s">
        <v>20</v>
      </c>
      <c r="O22" s="27" t="s">
        <v>21</v>
      </c>
      <c r="P22" s="27" t="s">
        <v>22</v>
      </c>
      <c r="Q22" s="27" t="s">
        <v>23</v>
      </c>
      <c r="R22" s="27" t="s">
        <v>24</v>
      </c>
      <c r="S22" s="27" t="s">
        <v>25</v>
      </c>
      <c r="T22" s="27" t="s">
        <v>26</v>
      </c>
      <c r="U22" s="28" t="s">
        <v>27</v>
      </c>
    </row>
    <row r="23" spans="2:21" x14ac:dyDescent="0.3">
      <c r="B23" s="35">
        <v>45505</v>
      </c>
      <c r="C23">
        <v>50000</v>
      </c>
      <c r="D23">
        <v>89.583636846852883</v>
      </c>
      <c r="E23">
        <v>6.866455078125</v>
      </c>
      <c r="F23">
        <v>3237.9367082537187</v>
      </c>
      <c r="G23">
        <v>23.529580772875324</v>
      </c>
      <c r="H23">
        <v>3237.8512142292116</v>
      </c>
      <c r="I23">
        <v>9.8308991094134061E-10</v>
      </c>
      <c r="L23" s="12"/>
      <c r="M23" s="17"/>
      <c r="N23" s="17"/>
      <c r="O23" s="17"/>
      <c r="P23" s="7"/>
      <c r="Q23" s="17"/>
      <c r="R23" s="7"/>
      <c r="S23" s="17"/>
      <c r="T23" s="17"/>
      <c r="U23" s="7"/>
    </row>
    <row r="24" spans="2:21" x14ac:dyDescent="0.3">
      <c r="B24" s="35">
        <v>45505</v>
      </c>
      <c r="C24">
        <v>35714.28515625</v>
      </c>
      <c r="D24">
        <v>-6.6487721588580015</v>
      </c>
      <c r="E24">
        <v>6.866455078125</v>
      </c>
      <c r="F24">
        <v>1622.7715275097487</v>
      </c>
      <c r="G24">
        <v>1611.8576866773599</v>
      </c>
      <c r="H24">
        <v>-187.88887246304088</v>
      </c>
      <c r="I24">
        <v>-2.3717947836852088E-8</v>
      </c>
      <c r="L24" s="17"/>
      <c r="M24" s="17"/>
      <c r="N24" s="17"/>
      <c r="O24" s="17"/>
      <c r="P24" s="7"/>
      <c r="Q24" s="17"/>
      <c r="R24" s="7"/>
      <c r="S24" s="17"/>
      <c r="T24" s="17"/>
      <c r="U24" s="7"/>
    </row>
    <row r="25" spans="2:21" x14ac:dyDescent="0.3">
      <c r="B25" s="35">
        <v>45505</v>
      </c>
      <c r="C25">
        <v>25641.025390625</v>
      </c>
      <c r="D25">
        <v>-21.33049571588462</v>
      </c>
      <c r="E25">
        <v>6.866455078125</v>
      </c>
      <c r="F25">
        <v>1627.0892895077568</v>
      </c>
      <c r="G25">
        <v>1515.6300202331554</v>
      </c>
      <c r="H25">
        <v>-591.84896536101326</v>
      </c>
      <c r="I25">
        <v>-1.0487545310505743E-8</v>
      </c>
      <c r="L25" s="17"/>
      <c r="M25" s="17"/>
      <c r="N25" s="17"/>
      <c r="O25" s="17"/>
      <c r="P25" s="7"/>
      <c r="Q25" s="17"/>
      <c r="R25" s="7"/>
      <c r="S25" s="17"/>
      <c r="T25" s="17"/>
      <c r="U25" s="7"/>
    </row>
    <row r="26" spans="2:21" x14ac:dyDescent="0.3">
      <c r="B26" s="35">
        <v>45505</v>
      </c>
      <c r="C26">
        <v>18390.8046875</v>
      </c>
      <c r="D26">
        <v>-4.138535200689498</v>
      </c>
      <c r="E26">
        <v>7.5531005859375</v>
      </c>
      <c r="F26">
        <v>2020.174685195218</v>
      </c>
      <c r="G26">
        <v>2014.9070202727937</v>
      </c>
      <c r="H26">
        <v>-145.79251818598243</v>
      </c>
      <c r="I26">
        <v>-5.9358670088447448E-8</v>
      </c>
      <c r="L26" s="17"/>
      <c r="M26" s="17"/>
      <c r="N26" s="17"/>
      <c r="O26" s="17"/>
      <c r="P26" s="7"/>
      <c r="Q26" s="17"/>
      <c r="R26" s="7"/>
      <c r="S26" s="17"/>
      <c r="T26" s="17"/>
      <c r="U26" s="7"/>
    </row>
    <row r="27" spans="2:21" x14ac:dyDescent="0.3">
      <c r="B27" s="35">
        <v>45505</v>
      </c>
      <c r="C27">
        <v>13136.2890625</v>
      </c>
      <c r="D27">
        <v>18.405539084131533</v>
      </c>
      <c r="E27">
        <v>7.9195499420166016</v>
      </c>
      <c r="F27">
        <v>2229.6152683932637</v>
      </c>
      <c r="G27">
        <v>2115.5603957721087</v>
      </c>
      <c r="H27">
        <v>703.98043786239168</v>
      </c>
      <c r="I27">
        <v>1.7210236722629303E-8</v>
      </c>
      <c r="L27" s="17"/>
      <c r="M27" s="17"/>
      <c r="N27" s="17"/>
      <c r="O27" s="17"/>
      <c r="P27" s="7"/>
      <c r="Q27" s="17"/>
      <c r="R27" s="7"/>
      <c r="S27" s="17"/>
      <c r="T27" s="17"/>
      <c r="U27" s="7"/>
    </row>
    <row r="28" spans="2:21" x14ac:dyDescent="0.3">
      <c r="B28" s="35">
        <v>45505</v>
      </c>
      <c r="C28">
        <v>9302.326171875</v>
      </c>
      <c r="D28">
        <v>34.836173077373282</v>
      </c>
      <c r="E28">
        <v>8.5604190826416016</v>
      </c>
      <c r="F28">
        <v>2749.4497214876183</v>
      </c>
      <c r="G28">
        <v>2256.7173495039824</v>
      </c>
      <c r="H28">
        <v>1570.5733269847872</v>
      </c>
      <c r="I28">
        <v>1.0893573068119542E-8</v>
      </c>
      <c r="L28" s="17"/>
      <c r="M28" s="17"/>
      <c r="N28" s="17"/>
      <c r="O28" s="17"/>
      <c r="P28" s="7"/>
      <c r="Q28" s="17"/>
      <c r="R28" s="7"/>
      <c r="S28" s="17"/>
      <c r="T28" s="17"/>
      <c r="U28" s="7"/>
    </row>
    <row r="29" spans="2:21" x14ac:dyDescent="0.3">
      <c r="B29" s="35">
        <v>45505</v>
      </c>
      <c r="C29">
        <v>6644.5185546875</v>
      </c>
      <c r="D29">
        <v>45.965448812995781</v>
      </c>
      <c r="E29">
        <v>8.9266300201416016</v>
      </c>
      <c r="F29">
        <v>3576.4816798760057</v>
      </c>
      <c r="G29">
        <v>2485.9839076423887</v>
      </c>
      <c r="H29">
        <v>2571.2069573318627</v>
      </c>
      <c r="I29">
        <v>9.3157876107565911E-9</v>
      </c>
      <c r="L29" s="17"/>
      <c r="M29" s="17"/>
      <c r="N29" s="17"/>
      <c r="O29" s="17"/>
      <c r="P29" s="7"/>
      <c r="Q29" s="17"/>
      <c r="R29" s="7"/>
      <c r="S29" s="17"/>
      <c r="T29" s="17"/>
      <c r="U29" s="7"/>
    </row>
    <row r="30" spans="2:21" x14ac:dyDescent="0.3">
      <c r="B30" s="35">
        <v>45505</v>
      </c>
      <c r="C30">
        <v>4761.90478515625</v>
      </c>
      <c r="D30">
        <v>52.036280298731192</v>
      </c>
      <c r="E30">
        <v>9.2012882232666016</v>
      </c>
      <c r="F30">
        <v>4659.9074048100538</v>
      </c>
      <c r="G30">
        <v>2866.5997069730447</v>
      </c>
      <c r="H30">
        <v>3673.8730437217928</v>
      </c>
      <c r="I30">
        <v>9.0973578804572826E-9</v>
      </c>
      <c r="L30" s="17"/>
      <c r="M30" s="17"/>
      <c r="N30" s="17"/>
      <c r="O30" s="17"/>
      <c r="P30" s="7"/>
      <c r="Q30" s="17"/>
      <c r="R30" s="7"/>
      <c r="S30" s="17"/>
      <c r="T30" s="17"/>
      <c r="U30" s="7"/>
    </row>
    <row r="31" spans="2:21" x14ac:dyDescent="0.3">
      <c r="B31" s="35">
        <v>45505</v>
      </c>
      <c r="C31">
        <v>3401.360595703125</v>
      </c>
      <c r="D31">
        <v>54.6416530254238</v>
      </c>
      <c r="E31">
        <v>9.7093105316162109</v>
      </c>
      <c r="F31">
        <v>6533.1369441320339</v>
      </c>
      <c r="G31">
        <v>3780.6507985924814</v>
      </c>
      <c r="H31">
        <v>5328.0913909095889</v>
      </c>
      <c r="I31">
        <v>8.7820476654321429E-9</v>
      </c>
      <c r="L31" s="17"/>
      <c r="M31" s="17"/>
      <c r="N31" s="17"/>
      <c r="O31" s="17"/>
      <c r="P31" s="7"/>
      <c r="Q31" s="17"/>
      <c r="R31" s="7"/>
      <c r="S31" s="17"/>
      <c r="T31" s="17"/>
      <c r="U31" s="7"/>
    </row>
    <row r="32" spans="2:21" x14ac:dyDescent="0.3">
      <c r="B32" s="35">
        <v>45505</v>
      </c>
      <c r="C32">
        <v>2433.830078125</v>
      </c>
      <c r="D32">
        <v>53.457352440780433</v>
      </c>
      <c r="E32">
        <v>1.0569930076599121</v>
      </c>
      <c r="F32">
        <v>8624.0960260685661</v>
      </c>
      <c r="G32">
        <v>5134.9675780554844</v>
      </c>
      <c r="H32">
        <v>6928.7185134893898</v>
      </c>
      <c r="I32">
        <v>9.4379345147339467E-9</v>
      </c>
      <c r="L32" s="17"/>
      <c r="M32" s="17"/>
      <c r="N32" s="17"/>
      <c r="O32" s="17"/>
      <c r="P32" s="7"/>
      <c r="Q32" s="17"/>
      <c r="R32" s="7"/>
      <c r="S32" s="17"/>
      <c r="T32" s="17"/>
      <c r="U32" s="7"/>
    </row>
    <row r="33" spans="2:21" x14ac:dyDescent="0.3">
      <c r="B33" s="35">
        <v>45505</v>
      </c>
      <c r="C33">
        <v>1732.726806640625</v>
      </c>
      <c r="D33">
        <v>48.961958497379378</v>
      </c>
      <c r="E33">
        <v>1.1540389060974121</v>
      </c>
      <c r="F33">
        <v>10910.308377970296</v>
      </c>
      <c r="G33">
        <v>7163.2717781746614</v>
      </c>
      <c r="H33">
        <v>8229.3600197351479</v>
      </c>
      <c r="I33">
        <v>1.1161536272989221E-8</v>
      </c>
      <c r="L33" s="17"/>
      <c r="M33" s="17"/>
      <c r="N33" s="17"/>
      <c r="O33" s="17"/>
      <c r="P33" s="7"/>
      <c r="Q33" s="17"/>
      <c r="R33" s="7"/>
      <c r="S33" s="17"/>
      <c r="T33" s="17"/>
      <c r="U33" s="7"/>
    </row>
    <row r="34" spans="2:21" x14ac:dyDescent="0.3">
      <c r="B34" s="35">
        <v>45505</v>
      </c>
      <c r="C34">
        <v>1238.39013671875</v>
      </c>
      <c r="D34">
        <v>42.622672116683454</v>
      </c>
      <c r="E34">
        <v>1.2877082824707031</v>
      </c>
      <c r="F34">
        <v>13161.354649987054</v>
      </c>
      <c r="G34">
        <v>9684.5088996614504</v>
      </c>
      <c r="H34">
        <v>8912.4375787499339</v>
      </c>
      <c r="I34">
        <v>1.4420029409637427E-8</v>
      </c>
      <c r="L34" s="17"/>
      <c r="M34" s="17"/>
      <c r="N34" s="17"/>
      <c r="O34" s="17"/>
      <c r="P34" s="7"/>
      <c r="Q34" s="17"/>
      <c r="R34" s="7"/>
      <c r="S34" s="17"/>
      <c r="T34" s="17"/>
      <c r="U34" s="7"/>
    </row>
    <row r="35" spans="2:21" x14ac:dyDescent="0.3">
      <c r="B35" s="35">
        <v>45505</v>
      </c>
      <c r="C35">
        <v>887.11468505859375</v>
      </c>
      <c r="D35">
        <v>35.646854737437572</v>
      </c>
      <c r="E35">
        <v>1.4003205299377441</v>
      </c>
      <c r="F35">
        <v>15083.4888822427</v>
      </c>
      <c r="G35">
        <v>12257.211809446342</v>
      </c>
      <c r="H35">
        <v>8790.4718598666968</v>
      </c>
      <c r="I35">
        <v>2.0409303084700656E-8</v>
      </c>
      <c r="L35" s="17"/>
      <c r="M35" s="17"/>
      <c r="N35" s="17"/>
      <c r="O35" s="17"/>
      <c r="P35" s="7"/>
      <c r="Q35" s="17"/>
      <c r="R35" s="7"/>
      <c r="S35" s="17"/>
      <c r="T35" s="17"/>
      <c r="U35" s="7"/>
    </row>
    <row r="36" spans="2:21" x14ac:dyDescent="0.3">
      <c r="B36" s="35">
        <v>45505</v>
      </c>
      <c r="C36">
        <v>631.1636962890625</v>
      </c>
      <c r="D36">
        <v>28.377171448575101</v>
      </c>
      <c r="E36">
        <v>1.5861749649047852</v>
      </c>
      <c r="F36">
        <v>16350.074662616</v>
      </c>
      <c r="G36">
        <v>14385.417115330521</v>
      </c>
      <c r="H36">
        <v>7770.7603161513989</v>
      </c>
      <c r="I36">
        <v>3.2449992975656277E-8</v>
      </c>
      <c r="L36" s="17"/>
      <c r="M36" s="17"/>
      <c r="N36" s="17"/>
      <c r="O36" s="17"/>
      <c r="P36" s="7"/>
      <c r="Q36" s="17"/>
      <c r="R36" s="7"/>
      <c r="S36" s="17"/>
      <c r="T36" s="17"/>
      <c r="U36" s="7"/>
    </row>
    <row r="37" spans="2:21" x14ac:dyDescent="0.3">
      <c r="B37" s="35">
        <v>45505</v>
      </c>
      <c r="C37">
        <v>451.92633056640625</v>
      </c>
      <c r="D37">
        <v>21.745205642635035</v>
      </c>
      <c r="E37">
        <v>1.8141460418701172</v>
      </c>
      <c r="F37">
        <v>16686.472385578189</v>
      </c>
      <c r="G37">
        <v>15499.072302883418</v>
      </c>
      <c r="H37">
        <v>6181.9995490662677</v>
      </c>
      <c r="I37">
        <v>5.6967022040566833E-8</v>
      </c>
      <c r="L37" s="17"/>
      <c r="M37" s="17"/>
      <c r="N37" s="17"/>
      <c r="O37" s="17"/>
      <c r="P37" s="7"/>
      <c r="Q37" s="17"/>
      <c r="R37" s="7"/>
      <c r="S37" s="17"/>
      <c r="T37" s="17"/>
      <c r="U37" s="7"/>
    </row>
    <row r="38" spans="2:21" x14ac:dyDescent="0.3">
      <c r="B38" s="35">
        <v>45505</v>
      </c>
      <c r="C38">
        <v>321.75030517578125</v>
      </c>
      <c r="D38">
        <v>16.388881266851385</v>
      </c>
      <c r="E38">
        <v>2.0375370025634765</v>
      </c>
      <c r="F38">
        <v>16652.357749739276</v>
      </c>
      <c r="G38">
        <v>15975.751592903856</v>
      </c>
      <c r="H38">
        <v>4698.5508049963273</v>
      </c>
      <c r="I38">
        <v>1.0527790570765576E-7</v>
      </c>
      <c r="L38" s="17"/>
      <c r="M38" s="17"/>
      <c r="N38" s="17"/>
      <c r="O38" s="17"/>
      <c r="P38" s="7"/>
      <c r="Q38" s="17"/>
      <c r="R38" s="7"/>
      <c r="S38" s="17"/>
      <c r="T38" s="17"/>
      <c r="U38" s="7"/>
    </row>
    <row r="39" spans="2:21" x14ac:dyDescent="0.3">
      <c r="B39" s="35">
        <v>45505</v>
      </c>
      <c r="C39">
        <v>230.043701171875</v>
      </c>
      <c r="D39">
        <v>11.950135364963717</v>
      </c>
      <c r="E39">
        <v>2.299382781982422</v>
      </c>
      <c r="F39">
        <v>15995.241079201882</v>
      </c>
      <c r="G39">
        <v>15648.595033648266</v>
      </c>
      <c r="H39">
        <v>3311.9798693026842</v>
      </c>
      <c r="I39">
        <v>2.088921389541628E-7</v>
      </c>
      <c r="L39" s="17"/>
      <c r="M39" s="17"/>
      <c r="N39" s="17"/>
      <c r="O39" s="17"/>
      <c r="P39" s="7"/>
      <c r="Q39" s="17"/>
      <c r="R39" s="7"/>
      <c r="S39" s="17"/>
      <c r="T39" s="17"/>
      <c r="U39" s="7"/>
    </row>
    <row r="40" spans="2:21" x14ac:dyDescent="0.3">
      <c r="B40" s="35">
        <v>45505</v>
      </c>
      <c r="C40">
        <v>164.61921691894531</v>
      </c>
      <c r="D40">
        <v>-1.6771288028516209</v>
      </c>
      <c r="E40">
        <v>2.6143287658691405</v>
      </c>
      <c r="F40">
        <v>15225.408730299527</v>
      </c>
      <c r="G40">
        <v>15218.886509074888</v>
      </c>
      <c r="H40">
        <v>-445.60568732836913</v>
      </c>
      <c r="I40">
        <v>-2.1696459750119245E-6</v>
      </c>
      <c r="L40" s="17"/>
      <c r="M40" s="17"/>
      <c r="N40" s="17"/>
      <c r="O40" s="17"/>
      <c r="P40" s="7"/>
      <c r="Q40" s="17"/>
      <c r="R40" s="7"/>
      <c r="S40" s="17"/>
      <c r="T40" s="17"/>
      <c r="U40" s="7"/>
    </row>
    <row r="41" spans="2:21" x14ac:dyDescent="0.3">
      <c r="B41" s="35">
        <v>45505</v>
      </c>
      <c r="C41">
        <v>117.70071411132813</v>
      </c>
      <c r="D41">
        <v>-2.3254332471350398</v>
      </c>
      <c r="E41">
        <v>2.7809572219848633</v>
      </c>
      <c r="F41">
        <v>13807.466581251152</v>
      </c>
      <c r="G41">
        <v>13796.095889724409</v>
      </c>
      <c r="H41">
        <v>-560.24244207007473</v>
      </c>
      <c r="I41">
        <v>-2.4135985009600794E-6</v>
      </c>
      <c r="L41" s="17"/>
      <c r="M41" s="17"/>
      <c r="N41" s="17"/>
      <c r="O41" s="17"/>
      <c r="P41" s="7"/>
      <c r="Q41" s="17"/>
      <c r="R41" s="7"/>
      <c r="S41" s="17"/>
      <c r="T41" s="17"/>
      <c r="U41" s="7"/>
    </row>
    <row r="42" spans="2:21" x14ac:dyDescent="0.3">
      <c r="B42" s="35">
        <v>45505</v>
      </c>
      <c r="C42">
        <v>84.042442321777344</v>
      </c>
      <c r="D42">
        <v>-2.4210608779496257</v>
      </c>
      <c r="E42">
        <v>2.7818727493286133</v>
      </c>
      <c r="F42">
        <v>12303.810034707085</v>
      </c>
      <c r="G42">
        <v>12292.827283253075</v>
      </c>
      <c r="H42">
        <v>-519.74874147764672</v>
      </c>
      <c r="I42">
        <v>-3.6435775750068269E-6</v>
      </c>
      <c r="L42" s="17"/>
      <c r="M42" s="17"/>
      <c r="N42" s="17"/>
      <c r="O42" s="17"/>
      <c r="P42" s="7"/>
      <c r="Q42" s="17"/>
      <c r="R42" s="7"/>
      <c r="S42" s="17"/>
      <c r="T42" s="17"/>
      <c r="U42" s="7"/>
    </row>
    <row r="43" spans="2:21" x14ac:dyDescent="0.3">
      <c r="B43" s="35">
        <v>45505</v>
      </c>
      <c r="C43">
        <v>59.955184936523438</v>
      </c>
      <c r="D43">
        <v>-3.8964134763776102</v>
      </c>
      <c r="E43">
        <v>2.8880739212036133</v>
      </c>
      <c r="F43">
        <v>11067.041838587877</v>
      </c>
      <c r="G43">
        <v>11041.460752195286</v>
      </c>
      <c r="H43">
        <v>-752.0369105207883</v>
      </c>
      <c r="I43">
        <v>-3.5298335619867656E-6</v>
      </c>
      <c r="L43" s="17"/>
      <c r="M43" s="17"/>
      <c r="N43" s="17"/>
      <c r="O43" s="17"/>
      <c r="P43" s="7"/>
      <c r="Q43" s="17"/>
      <c r="R43" s="7"/>
      <c r="S43" s="17"/>
      <c r="T43" s="17"/>
      <c r="U43" s="7"/>
    </row>
    <row r="44" spans="2:21" x14ac:dyDescent="0.3">
      <c r="B44" s="35">
        <v>45505</v>
      </c>
      <c r="C44">
        <v>42.691257476806641</v>
      </c>
      <c r="D44">
        <v>-2.8411209737574632</v>
      </c>
      <c r="E44">
        <v>3.0904102325439453</v>
      </c>
      <c r="F44">
        <v>9849.1841927728765</v>
      </c>
      <c r="G44">
        <v>9837.0777804729441</v>
      </c>
      <c r="H44">
        <v>-488.19054076518273</v>
      </c>
      <c r="I44">
        <v>-7.6364554804992725E-6</v>
      </c>
      <c r="L44" s="17"/>
      <c r="M44" s="17"/>
      <c r="N44" s="17"/>
      <c r="O44" s="17"/>
      <c r="P44" s="7"/>
      <c r="Q44" s="17"/>
      <c r="R44" s="7"/>
      <c r="S44" s="17"/>
      <c r="T44" s="17"/>
      <c r="U44" s="7"/>
    </row>
    <row r="45" spans="2:21" x14ac:dyDescent="0.3">
      <c r="B45" s="35">
        <v>45505</v>
      </c>
      <c r="C45">
        <v>30.517578125</v>
      </c>
      <c r="D45">
        <v>-3.0025342874312964</v>
      </c>
      <c r="E45">
        <v>3.2716869354248046</v>
      </c>
      <c r="F45">
        <v>8868.854177199777</v>
      </c>
      <c r="G45">
        <v>8856.6791815537217</v>
      </c>
      <c r="H45">
        <v>-464.55171021840187</v>
      </c>
      <c r="I45">
        <v>-1.1226283448151307E-5</v>
      </c>
      <c r="L45" s="17"/>
      <c r="M45" s="17"/>
      <c r="N45" s="17"/>
      <c r="O45" s="17"/>
      <c r="P45" s="7"/>
      <c r="Q45" s="17"/>
      <c r="R45" s="7"/>
      <c r="S45" s="17"/>
      <c r="T45" s="17"/>
      <c r="U45" s="7"/>
    </row>
    <row r="46" spans="2:21" x14ac:dyDescent="0.3">
      <c r="B46" s="35">
        <v>45505</v>
      </c>
      <c r="C46">
        <v>21.822626113891602</v>
      </c>
      <c r="D46">
        <v>-3.0666388629565682</v>
      </c>
      <c r="E46">
        <v>3.4383155822753908</v>
      </c>
      <c r="F46">
        <v>8164.9132037855306</v>
      </c>
      <c r="G46">
        <v>8153.2209589075092</v>
      </c>
      <c r="H46">
        <v>-436.80158033437829</v>
      </c>
      <c r="I46">
        <v>-1.6696633670092127E-5</v>
      </c>
      <c r="L46" s="17"/>
      <c r="M46" s="17"/>
      <c r="N46" s="17"/>
      <c r="O46" s="17"/>
      <c r="P46" s="7"/>
      <c r="Q46" s="17"/>
      <c r="R46" s="7"/>
      <c r="S46" s="17"/>
      <c r="T46" s="17"/>
      <c r="U46" s="7"/>
    </row>
    <row r="47" spans="2:21" x14ac:dyDescent="0.3">
      <c r="B47" s="35">
        <v>45505</v>
      </c>
      <c r="C47">
        <v>15.562748908996582</v>
      </c>
      <c r="D47">
        <v>-2.9808504368302491</v>
      </c>
      <c r="E47">
        <v>3.4923316955566408</v>
      </c>
      <c r="F47">
        <v>7908.0602582711626</v>
      </c>
      <c r="G47">
        <v>7897.3604222599279</v>
      </c>
      <c r="H47">
        <v>-411.23643974027578</v>
      </c>
      <c r="I47">
        <v>-2.4868078549143769E-5</v>
      </c>
      <c r="L47" s="17"/>
      <c r="M47" s="17"/>
      <c r="N47" s="17"/>
      <c r="O47" s="17"/>
      <c r="P47" s="7"/>
      <c r="Q47" s="17"/>
      <c r="R47" s="7"/>
      <c r="S47" s="17"/>
      <c r="T47" s="17"/>
      <c r="U47" s="7"/>
    </row>
    <row r="48" spans="2:21" x14ac:dyDescent="0.3">
      <c r="B48" s="35">
        <v>45505</v>
      </c>
      <c r="C48">
        <v>11.113086700439453</v>
      </c>
      <c r="D48">
        <v>-3.0296310871209942</v>
      </c>
      <c r="E48">
        <v>3.5509277343750001</v>
      </c>
      <c r="F48">
        <v>7662.7439951573551</v>
      </c>
      <c r="G48">
        <v>7652.0340471980871</v>
      </c>
      <c r="H48">
        <v>-404.99441458046613</v>
      </c>
      <c r="I48">
        <v>-3.5361965435804755E-5</v>
      </c>
      <c r="L48" s="17"/>
      <c r="M48" s="17"/>
      <c r="N48" s="17"/>
      <c r="O48" s="17"/>
      <c r="P48" s="7"/>
      <c r="Q48" s="17"/>
      <c r="R48" s="7"/>
      <c r="S48" s="17"/>
      <c r="T48" s="17"/>
      <c r="U48" s="7"/>
    </row>
    <row r="49" spans="2:21" x14ac:dyDescent="0.3">
      <c r="B49" s="35">
        <v>45505</v>
      </c>
      <c r="C49">
        <v>7.9395327568054199</v>
      </c>
      <c r="D49">
        <v>-2.9152057717923352</v>
      </c>
      <c r="E49">
        <v>3.6031127929687501</v>
      </c>
      <c r="F49">
        <v>7451.8006940735577</v>
      </c>
      <c r="G49">
        <v>7442.157282380821</v>
      </c>
      <c r="H49">
        <v>-378.98359925102523</v>
      </c>
      <c r="I49">
        <v>-5.2893800245859639E-5</v>
      </c>
      <c r="L49" s="17"/>
      <c r="M49" s="17"/>
      <c r="N49" s="17"/>
      <c r="O49" s="17"/>
      <c r="P49" s="7"/>
      <c r="Q49" s="17"/>
      <c r="R49" s="7"/>
      <c r="S49" s="17"/>
      <c r="T49" s="17"/>
      <c r="U49" s="7"/>
    </row>
    <row r="50" spans="2:21" x14ac:dyDescent="0.3">
      <c r="B50" s="35">
        <v>45505</v>
      </c>
      <c r="C50">
        <v>5.6694483757019043</v>
      </c>
      <c r="D50">
        <v>-2.9960415285939197</v>
      </c>
      <c r="E50">
        <v>3.6507202148437501</v>
      </c>
      <c r="F50">
        <v>7171.4226478215342</v>
      </c>
      <c r="G50">
        <v>7161.620375698948</v>
      </c>
      <c r="H50">
        <v>-374.82847818872892</v>
      </c>
      <c r="I50">
        <v>-7.4893951801263418E-5</v>
      </c>
      <c r="L50" s="17"/>
      <c r="M50" s="17"/>
      <c r="N50" s="17"/>
      <c r="O50" s="17"/>
      <c r="P50" s="7"/>
      <c r="Q50" s="17"/>
      <c r="R50" s="7"/>
      <c r="S50" s="17"/>
      <c r="T50" s="17"/>
      <c r="U50" s="7"/>
    </row>
    <row r="51" spans="2:21" x14ac:dyDescent="0.3">
      <c r="B51" s="35">
        <v>45505</v>
      </c>
      <c r="C51">
        <v>4.0500259399414063</v>
      </c>
      <c r="D51">
        <v>-2.6209828907581656</v>
      </c>
      <c r="E51">
        <v>3.7029075622558594</v>
      </c>
      <c r="F51">
        <v>6989.8975653832822</v>
      </c>
      <c r="G51">
        <v>6982.5853632484059</v>
      </c>
      <c r="H51">
        <v>-319.63982777537245</v>
      </c>
      <c r="I51">
        <v>-1.2294232977888198E-4</v>
      </c>
      <c r="L51" s="17"/>
      <c r="M51" s="17"/>
      <c r="N51" s="17"/>
      <c r="O51" s="17"/>
      <c r="P51" s="7"/>
      <c r="Q51" s="17"/>
      <c r="R51" s="7"/>
      <c r="S51" s="17"/>
      <c r="T51" s="17"/>
      <c r="U51" s="7"/>
    </row>
    <row r="52" spans="2:21" x14ac:dyDescent="0.3">
      <c r="B52" s="35">
        <v>45505</v>
      </c>
      <c r="C52">
        <v>2.8935184478759766</v>
      </c>
      <c r="D52">
        <v>-2.3802483320512713</v>
      </c>
      <c r="E52">
        <v>3.7660789489746094</v>
      </c>
      <c r="F52">
        <v>6720.4154635957339</v>
      </c>
      <c r="G52">
        <v>6714.617133444568</v>
      </c>
      <c r="H52">
        <v>-279.10706653418504</v>
      </c>
      <c r="I52">
        <v>-1.9707114677690186E-4</v>
      </c>
      <c r="L52" s="17"/>
      <c r="M52" s="17"/>
      <c r="N52" s="17"/>
      <c r="O52" s="17"/>
      <c r="P52" s="7"/>
      <c r="Q52" s="17"/>
      <c r="R52" s="7"/>
      <c r="S52" s="17"/>
      <c r="T52" s="17"/>
      <c r="U52" s="7"/>
    </row>
    <row r="53" spans="2:21" x14ac:dyDescent="0.3">
      <c r="B53" s="35">
        <v>45505</v>
      </c>
      <c r="C53">
        <v>2.0662522315979004</v>
      </c>
      <c r="D53">
        <v>-2.3277925461239959</v>
      </c>
      <c r="E53">
        <v>3.8310836791992187</v>
      </c>
      <c r="F53">
        <v>6577.9061203638139</v>
      </c>
      <c r="G53">
        <v>6572.4781031204293</v>
      </c>
      <c r="H53">
        <v>-267.1713164286179</v>
      </c>
      <c r="I53">
        <v>-2.8830154227361309E-4</v>
      </c>
      <c r="L53" s="17"/>
      <c r="M53" s="17"/>
      <c r="N53" s="17"/>
      <c r="O53" s="17"/>
      <c r="P53" s="7"/>
      <c r="Q53" s="17"/>
      <c r="R53" s="7"/>
      <c r="S53" s="17"/>
      <c r="T53" s="17"/>
      <c r="U53" s="7"/>
    </row>
    <row r="54" spans="2:21" x14ac:dyDescent="0.3">
      <c r="B54" s="35">
        <v>45505</v>
      </c>
      <c r="C54">
        <v>1.476006031036377</v>
      </c>
      <c r="D54">
        <v>-2.1164813126746824</v>
      </c>
      <c r="E54">
        <v>3.8979171752929687</v>
      </c>
      <c r="F54">
        <v>6297.9224050968623</v>
      </c>
      <c r="G54">
        <v>6293.6260364666987</v>
      </c>
      <c r="H54">
        <v>-232.58962515452231</v>
      </c>
      <c r="I54">
        <v>-4.6359811434258094E-4</v>
      </c>
      <c r="L54" s="17"/>
      <c r="M54" s="17"/>
      <c r="N54" s="17"/>
      <c r="O54" s="17"/>
      <c r="P54" s="7"/>
      <c r="Q54" s="17"/>
      <c r="R54" s="7"/>
      <c r="S54" s="17"/>
      <c r="T54" s="17"/>
      <c r="U54" s="7"/>
    </row>
    <row r="55" spans="2:21" x14ac:dyDescent="0.3">
      <c r="B55" s="35">
        <v>45505</v>
      </c>
      <c r="C55">
        <v>1.0541762113571167</v>
      </c>
      <c r="D55">
        <v>-2.1391551126870954</v>
      </c>
      <c r="E55">
        <v>3.9592575073242187</v>
      </c>
      <c r="F55">
        <v>6228.8346003634679</v>
      </c>
      <c r="G55">
        <v>6224.4938416690857</v>
      </c>
      <c r="H55">
        <v>-232.5013843157702</v>
      </c>
      <c r="I55">
        <v>-6.4935378594651737E-4</v>
      </c>
      <c r="L55" s="17"/>
      <c r="M55" s="17"/>
      <c r="N55" s="17"/>
      <c r="O55" s="17"/>
      <c r="P55" s="7"/>
      <c r="Q55" s="17"/>
      <c r="R55" s="7"/>
      <c r="S55" s="17"/>
      <c r="T55" s="17"/>
      <c r="U55" s="7"/>
    </row>
    <row r="56" spans="2:21" x14ac:dyDescent="0.3">
      <c r="B56" s="35">
        <v>45505</v>
      </c>
      <c r="C56">
        <v>0.75301206111907959</v>
      </c>
      <c r="D56">
        <v>-1.7986084183435391</v>
      </c>
      <c r="E56">
        <v>4.0480659484863279</v>
      </c>
      <c r="F56">
        <v>5906.1842323657675</v>
      </c>
      <c r="G56">
        <v>5903.2743910326608</v>
      </c>
      <c r="H56">
        <v>-185.37435319908138</v>
      </c>
      <c r="I56">
        <v>-1.1401672191991656E-3</v>
      </c>
      <c r="L56" s="17"/>
      <c r="M56" s="17"/>
      <c r="N56" s="17"/>
      <c r="O56" s="17"/>
      <c r="P56" s="7"/>
      <c r="Q56" s="17"/>
      <c r="R56" s="7"/>
      <c r="S56" s="17"/>
      <c r="T56" s="17"/>
      <c r="U56" s="7"/>
    </row>
    <row r="57" spans="2:21" x14ac:dyDescent="0.3">
      <c r="B57" s="35">
        <v>45505</v>
      </c>
      <c r="C57">
        <v>0.53782874345779419</v>
      </c>
      <c r="D57">
        <v>-1.7270753179491369</v>
      </c>
      <c r="E57">
        <v>4.1533542633056637</v>
      </c>
      <c r="F57">
        <v>5639.9680986089552</v>
      </c>
      <c r="G57">
        <v>5637.4060282131777</v>
      </c>
      <c r="H57">
        <v>-169.98066476053236</v>
      </c>
      <c r="I57">
        <v>-1.7409111209339997E-3</v>
      </c>
      <c r="L57" s="17"/>
      <c r="M57" s="17"/>
      <c r="N57" s="17"/>
      <c r="O57" s="17"/>
      <c r="P57" s="7"/>
      <c r="Q57" s="17"/>
      <c r="R57" s="7"/>
      <c r="S57" s="17"/>
      <c r="T57" s="17"/>
      <c r="U57" s="7"/>
    </row>
    <row r="58" spans="2:21" x14ac:dyDescent="0.3">
      <c r="B58" s="35">
        <v>45505</v>
      </c>
      <c r="C58">
        <v>0.38417091965675354</v>
      </c>
      <c r="D58">
        <v>-1.703562804922919</v>
      </c>
      <c r="E58">
        <v>4.2613864898681637</v>
      </c>
      <c r="F58">
        <v>5433.9550432952201</v>
      </c>
      <c r="G58">
        <v>5431.5533083094788</v>
      </c>
      <c r="H58">
        <v>-161.54278549633844</v>
      </c>
      <c r="I58">
        <v>-2.5645317323609003E-3</v>
      </c>
      <c r="L58" s="17"/>
      <c r="M58" s="17"/>
      <c r="N58" s="17"/>
      <c r="O58" s="17"/>
      <c r="P58" s="7"/>
      <c r="Q58" s="17"/>
      <c r="R58" s="7"/>
      <c r="S58" s="17"/>
      <c r="T58" s="17"/>
      <c r="U58" s="7"/>
    </row>
    <row r="59" spans="2:21" x14ac:dyDescent="0.3">
      <c r="B59" s="35">
        <v>45505</v>
      </c>
      <c r="C59">
        <v>0.27440202236175537</v>
      </c>
      <c r="D59">
        <v>-2.3289699364961622</v>
      </c>
      <c r="E59">
        <v>4.4270992279052734</v>
      </c>
      <c r="F59">
        <v>5059.8056846622167</v>
      </c>
      <c r="G59">
        <v>5055.626163346933</v>
      </c>
      <c r="H59">
        <v>-205.61532778966821</v>
      </c>
      <c r="I59">
        <v>-2.8208327514764515E-3</v>
      </c>
      <c r="L59" s="17"/>
      <c r="M59" s="17"/>
      <c r="N59" s="17"/>
      <c r="O59" s="17"/>
      <c r="P59" s="7"/>
      <c r="Q59" s="17"/>
      <c r="R59" s="7"/>
      <c r="S59" s="17"/>
      <c r="T59" s="17"/>
      <c r="U59" s="7"/>
    </row>
    <row r="60" spans="2:21" x14ac:dyDescent="0.3">
      <c r="B60" s="35">
        <v>45505</v>
      </c>
      <c r="C60">
        <v>0.19600340723991394</v>
      </c>
      <c r="D60">
        <v>-1.6938694036332052</v>
      </c>
      <c r="E60">
        <v>4.6257736206054689</v>
      </c>
      <c r="F60">
        <v>4892.6263672849436</v>
      </c>
      <c r="G60">
        <v>4890.4884297785866</v>
      </c>
      <c r="H60">
        <v>-144.62257103798893</v>
      </c>
      <c r="I60">
        <v>-5.614620831473266E-3</v>
      </c>
      <c r="L60" s="17"/>
      <c r="M60" s="17"/>
      <c r="N60" s="17"/>
      <c r="O60" s="17"/>
      <c r="P60" s="7"/>
      <c r="Q60" s="17"/>
      <c r="R60" s="7"/>
      <c r="S60" s="17"/>
      <c r="T60" s="17"/>
      <c r="U60" s="7"/>
    </row>
    <row r="61" spans="2:21" x14ac:dyDescent="0.3">
      <c r="B61" s="35">
        <v>45505</v>
      </c>
      <c r="C61">
        <v>0.14000143110752106</v>
      </c>
      <c r="D61">
        <v>-1.4235042997183953</v>
      </c>
      <c r="E61">
        <v>4.9919891357421875</v>
      </c>
      <c r="F61">
        <v>4153.122644370309</v>
      </c>
      <c r="G61">
        <v>4151.840919761773</v>
      </c>
      <c r="H61">
        <v>-103.17303995299601</v>
      </c>
      <c r="I61">
        <v>-1.1018473449204416E-2</v>
      </c>
      <c r="L61" s="17"/>
      <c r="M61" s="17"/>
      <c r="N61" s="17"/>
      <c r="O61" s="17"/>
      <c r="P61" s="7"/>
      <c r="Q61" s="17"/>
      <c r="R61" s="7"/>
      <c r="S61" s="17"/>
      <c r="T61" s="17"/>
      <c r="U61" s="7"/>
    </row>
    <row r="62" spans="2:21" x14ac:dyDescent="0.3">
      <c r="B62" s="35">
        <v>45505</v>
      </c>
      <c r="C62">
        <v>0.10000128298997879</v>
      </c>
      <c r="D62">
        <v>-2.9641328432330138</v>
      </c>
      <c r="E62">
        <v>5.8205532073974613</v>
      </c>
      <c r="F62">
        <v>3055.2346626844169</v>
      </c>
      <c r="G62">
        <v>3051.1470684774677</v>
      </c>
      <c r="H62">
        <v>-157.98864069837347</v>
      </c>
      <c r="I62">
        <v>-1.0073692670093391E-2</v>
      </c>
      <c r="L62" s="17"/>
      <c r="M62" s="17"/>
      <c r="N62" s="17"/>
      <c r="O62" s="17"/>
      <c r="P62" s="7"/>
      <c r="Q62" s="17"/>
      <c r="R62" s="7"/>
      <c r="S62" s="17"/>
      <c r="T62" s="17"/>
      <c r="U62" s="7"/>
    </row>
    <row r="63" spans="2:21" x14ac:dyDescent="0.3">
      <c r="E63" s="38"/>
      <c r="G63" s="39"/>
      <c r="H63" s="39"/>
    </row>
    <row r="64" spans="2:21" ht="15" thickBot="1" x14ac:dyDescent="0.35">
      <c r="E64" s="38"/>
      <c r="G64" s="39"/>
      <c r="H64" s="39"/>
      <c r="L64" s="30" t="s">
        <v>29</v>
      </c>
      <c r="M64" s="18"/>
      <c r="N64" s="18"/>
      <c r="O64" s="18"/>
      <c r="P64" s="18"/>
      <c r="Q64" s="18"/>
      <c r="R64" s="18"/>
      <c r="S64" s="18"/>
      <c r="T64" s="18"/>
      <c r="U64" s="18"/>
    </row>
    <row r="65" spans="5:12" x14ac:dyDescent="0.3">
      <c r="E65" s="38"/>
      <c r="G65" s="39"/>
      <c r="H65" s="39"/>
    </row>
    <row r="66" spans="5:12" x14ac:dyDescent="0.3">
      <c r="E66" s="38"/>
      <c r="G66" s="39"/>
      <c r="H66" s="39"/>
      <c r="L66" s="29" t="s">
        <v>30</v>
      </c>
    </row>
    <row r="67" spans="5:12" x14ac:dyDescent="0.3">
      <c r="E67" s="38"/>
      <c r="G67" s="39"/>
      <c r="H67" s="39"/>
    </row>
    <row r="68" spans="5:12" x14ac:dyDescent="0.3">
      <c r="E68" s="38"/>
      <c r="G68" s="39"/>
      <c r="H68" s="39"/>
    </row>
    <row r="69" spans="5:12" x14ac:dyDescent="0.3">
      <c r="E69" s="38"/>
      <c r="G69" s="39"/>
      <c r="H69" s="39"/>
    </row>
    <row r="70" spans="5:12" x14ac:dyDescent="0.3">
      <c r="E70" s="38"/>
      <c r="G70" s="39"/>
      <c r="H70" s="39"/>
    </row>
    <row r="71" spans="5:12" x14ac:dyDescent="0.3">
      <c r="E71" s="38"/>
      <c r="G71" s="39"/>
      <c r="H71" s="39"/>
    </row>
    <row r="72" spans="5:12" x14ac:dyDescent="0.3">
      <c r="E72" s="38"/>
      <c r="G72" s="39"/>
      <c r="H72" s="39"/>
    </row>
    <row r="73" spans="5:12" x14ac:dyDescent="0.3">
      <c r="E73" s="38"/>
      <c r="G73" s="39"/>
      <c r="H73" s="39"/>
    </row>
    <row r="74" spans="5:12" x14ac:dyDescent="0.3">
      <c r="E74" s="38"/>
      <c r="G74" s="39"/>
      <c r="H74" s="39"/>
    </row>
    <row r="75" spans="5:12" x14ac:dyDescent="0.3">
      <c r="E75" s="38"/>
      <c r="G75" s="39"/>
      <c r="H75" s="39"/>
    </row>
    <row r="76" spans="5:12" x14ac:dyDescent="0.3">
      <c r="E76" s="38"/>
      <c r="G76" s="39"/>
      <c r="H76" s="39"/>
    </row>
    <row r="77" spans="5:12" x14ac:dyDescent="0.3">
      <c r="E77" s="38"/>
      <c r="G77" s="39"/>
      <c r="H77" s="39"/>
    </row>
    <row r="78" spans="5:12" x14ac:dyDescent="0.3">
      <c r="E78" s="38"/>
      <c r="G78" s="39"/>
      <c r="H78" s="39"/>
    </row>
    <row r="79" spans="5:12" x14ac:dyDescent="0.3">
      <c r="E79" s="38"/>
      <c r="G79" s="39"/>
      <c r="H79" s="39"/>
    </row>
    <row r="80" spans="5:12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T482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3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x14ac:dyDescent="0.3">
      <c r="B8" s="1" t="s">
        <v>0</v>
      </c>
      <c r="C8">
        <v>19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188</v>
      </c>
      <c r="H9" s="1" t="s">
        <v>3</v>
      </c>
      <c r="I9" s="35">
        <v>45505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191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0" x14ac:dyDescent="0.3">
      <c r="B17" s="6"/>
    </row>
    <row r="18" spans="2:20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0" ht="15" thickBot="1" x14ac:dyDescent="0.35">
      <c r="B20" s="1" t="s">
        <v>18</v>
      </c>
      <c r="K20" s="1" t="s">
        <v>28</v>
      </c>
    </row>
    <row r="21" spans="2:20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K21" s="45" t="s">
        <v>5</v>
      </c>
      <c r="L21" s="45" t="s">
        <v>6</v>
      </c>
      <c r="M21" s="46"/>
      <c r="N21" s="46"/>
      <c r="O21" s="46"/>
      <c r="P21" s="46"/>
      <c r="Q21" s="46"/>
      <c r="R21" s="46"/>
      <c r="S21" s="46"/>
      <c r="T21" s="19"/>
    </row>
    <row r="22" spans="2:20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K22" s="47"/>
      <c r="L22" s="26" t="s">
        <v>19</v>
      </c>
      <c r="M22" s="27" t="s">
        <v>20</v>
      </c>
      <c r="N22" s="27" t="s">
        <v>21</v>
      </c>
      <c r="O22" s="27" t="s">
        <v>22</v>
      </c>
      <c r="P22" s="27" t="s">
        <v>23</v>
      </c>
      <c r="Q22" s="27" t="s">
        <v>24</v>
      </c>
      <c r="R22" s="27" t="s">
        <v>25</v>
      </c>
      <c r="S22" s="27" t="s">
        <v>26</v>
      </c>
      <c r="T22" s="28" t="s">
        <v>27</v>
      </c>
    </row>
    <row r="23" spans="2:20" x14ac:dyDescent="0.3">
      <c r="B23" s="35">
        <v>45505</v>
      </c>
      <c r="C23">
        <v>50000</v>
      </c>
      <c r="D23">
        <v>89.583636846896354</v>
      </c>
      <c r="E23">
        <v>20.599365234375</v>
      </c>
      <c r="F23">
        <v>3237.9367082531412</v>
      </c>
      <c r="G23">
        <v>23.529580770413766</v>
      </c>
      <c r="H23">
        <v>3237.8512142286522</v>
      </c>
      <c r="I23">
        <v>9.8308991094151039E-10</v>
      </c>
      <c r="K23" s="12"/>
      <c r="L23" s="17"/>
      <c r="M23" s="17"/>
      <c r="N23" s="17"/>
      <c r="O23" s="7"/>
      <c r="P23" s="17"/>
      <c r="Q23" s="7"/>
      <c r="R23" s="17"/>
      <c r="S23" s="17"/>
      <c r="T23" s="7"/>
    </row>
    <row r="24" spans="2:20" x14ac:dyDescent="0.3">
      <c r="B24" s="35">
        <v>45505</v>
      </c>
      <c r="C24">
        <v>35714.28515625</v>
      </c>
      <c r="D24">
        <v>-7.3703803217104351</v>
      </c>
      <c r="E24">
        <v>21.514892578125</v>
      </c>
      <c r="F24">
        <v>1624.900672623123</v>
      </c>
      <c r="G24">
        <v>1611.4751130604081</v>
      </c>
      <c r="H24">
        <v>-208.44700976032775</v>
      </c>
      <c r="I24">
        <v>-2.1378759433043697E-8</v>
      </c>
      <c r="K24" s="17"/>
      <c r="L24" s="17"/>
      <c r="M24" s="17"/>
      <c r="N24" s="17"/>
      <c r="O24" s="7"/>
      <c r="P24" s="17"/>
      <c r="Q24" s="7"/>
      <c r="R24" s="17"/>
      <c r="S24" s="17"/>
      <c r="T24" s="7"/>
    </row>
    <row r="25" spans="2:20" x14ac:dyDescent="0.3">
      <c r="B25" s="35">
        <v>45505</v>
      </c>
      <c r="C25">
        <v>25641.025390625</v>
      </c>
      <c r="D25">
        <v>-19.987938925025535</v>
      </c>
      <c r="E25">
        <v>21.514892578125</v>
      </c>
      <c r="F25">
        <v>1666.4865443387419</v>
      </c>
      <c r="G25">
        <v>1566.1050558733775</v>
      </c>
      <c r="H25">
        <v>-569.64230568833864</v>
      </c>
      <c r="I25">
        <v>-1.0896386696032287E-8</v>
      </c>
      <c r="K25" s="17"/>
      <c r="L25" s="17"/>
      <c r="M25" s="17"/>
      <c r="N25" s="17"/>
      <c r="O25" s="7"/>
      <c r="P25" s="17"/>
      <c r="Q25" s="7"/>
      <c r="R25" s="17"/>
      <c r="S25" s="17"/>
      <c r="T25" s="7"/>
    </row>
    <row r="26" spans="2:20" x14ac:dyDescent="0.3">
      <c r="B26" s="35">
        <v>45505</v>
      </c>
      <c r="C26">
        <v>18390.8046875</v>
      </c>
      <c r="D26">
        <v>1.4988748674955438E-2</v>
      </c>
      <c r="E26">
        <v>22.842645645141602</v>
      </c>
      <c r="F26">
        <v>2364.2785129207928</v>
      </c>
      <c r="G26">
        <v>2364.2784320197488</v>
      </c>
      <c r="H26">
        <v>0.6185023805370149</v>
      </c>
      <c r="I26">
        <v>1.399194289414347E-5</v>
      </c>
      <c r="K26" s="17"/>
      <c r="L26" s="17"/>
      <c r="M26" s="17"/>
      <c r="N26" s="17"/>
      <c r="O26" s="7"/>
      <c r="P26" s="17"/>
      <c r="Q26" s="7"/>
      <c r="R26" s="17"/>
      <c r="S26" s="17"/>
      <c r="T26" s="7"/>
    </row>
    <row r="27" spans="2:20" x14ac:dyDescent="0.3">
      <c r="B27" s="35">
        <v>45505</v>
      </c>
      <c r="C27">
        <v>13136.2890625</v>
      </c>
      <c r="D27">
        <v>15.864239290860757</v>
      </c>
      <c r="E27">
        <v>23.391962051391602</v>
      </c>
      <c r="F27">
        <v>2853.486414902588</v>
      </c>
      <c r="G27">
        <v>2744.8031430666156</v>
      </c>
      <c r="H27">
        <v>780.02591357291044</v>
      </c>
      <c r="I27">
        <v>1.5532394210105321E-8</v>
      </c>
      <c r="K27" s="17"/>
      <c r="L27" s="17"/>
      <c r="M27" s="17"/>
      <c r="N27" s="17"/>
      <c r="O27" s="7"/>
      <c r="P27" s="17"/>
      <c r="Q27" s="7"/>
      <c r="R27" s="17"/>
      <c r="S27" s="17"/>
      <c r="T27" s="7"/>
    </row>
    <row r="28" spans="2:20" x14ac:dyDescent="0.3">
      <c r="B28" s="35">
        <v>45505</v>
      </c>
      <c r="C28">
        <v>9302.326171875</v>
      </c>
      <c r="D28">
        <v>25.590006807589521</v>
      </c>
      <c r="E28">
        <v>24.216175079345703</v>
      </c>
      <c r="F28">
        <v>3494.139145399437</v>
      </c>
      <c r="G28">
        <v>3151.3916099714343</v>
      </c>
      <c r="H28">
        <v>1509.2181048524292</v>
      </c>
      <c r="I28">
        <v>1.1336436557008644E-8</v>
      </c>
      <c r="K28" s="17"/>
      <c r="L28" s="17"/>
      <c r="M28" s="17"/>
      <c r="N28" s="17"/>
      <c r="O28" s="7"/>
      <c r="P28" s="17"/>
      <c r="Q28" s="7"/>
      <c r="R28" s="17"/>
      <c r="S28" s="17"/>
      <c r="T28" s="7"/>
    </row>
    <row r="29" spans="2:20" x14ac:dyDescent="0.3">
      <c r="B29" s="35">
        <v>45505</v>
      </c>
      <c r="C29">
        <v>6644.5185546875</v>
      </c>
      <c r="D29">
        <v>29.473815903265901</v>
      </c>
      <c r="E29">
        <v>24.582386016845703</v>
      </c>
      <c r="F29">
        <v>4328.7140317368303</v>
      </c>
      <c r="G29">
        <v>3768.494640666037</v>
      </c>
      <c r="H29">
        <v>2129.8387994932104</v>
      </c>
      <c r="I29">
        <v>1.1246305553031914E-8</v>
      </c>
      <c r="K29" s="17"/>
      <c r="L29" s="17"/>
      <c r="M29" s="17"/>
      <c r="N29" s="17"/>
      <c r="O29" s="7"/>
      <c r="P29" s="17"/>
      <c r="Q29" s="7"/>
      <c r="R29" s="17"/>
      <c r="S29" s="17"/>
      <c r="T29" s="7"/>
    </row>
    <row r="30" spans="2:20" x14ac:dyDescent="0.3">
      <c r="B30" s="35">
        <v>45505</v>
      </c>
      <c r="C30">
        <v>4761.90478515625</v>
      </c>
      <c r="D30">
        <v>29.650236971906768</v>
      </c>
      <c r="E30">
        <v>24.948596954345703</v>
      </c>
      <c r="F30">
        <v>5110.8091160422446</v>
      </c>
      <c r="G30">
        <v>4441.6074714964952</v>
      </c>
      <c r="H30">
        <v>2528.3379698464</v>
      </c>
      <c r="I30">
        <v>1.3219173340236828E-8</v>
      </c>
      <c r="K30" s="17"/>
      <c r="L30" s="17"/>
      <c r="M30" s="17"/>
      <c r="N30" s="17"/>
      <c r="O30" s="7"/>
      <c r="P30" s="17"/>
      <c r="Q30" s="7"/>
      <c r="R30" s="17"/>
      <c r="S30" s="17"/>
      <c r="T30" s="7"/>
    </row>
    <row r="31" spans="2:20" x14ac:dyDescent="0.3">
      <c r="B31" s="35">
        <v>45505</v>
      </c>
      <c r="C31">
        <v>3401.360595703125</v>
      </c>
      <c r="D31">
        <v>26.252575088202732</v>
      </c>
      <c r="E31">
        <v>25.246047973632813</v>
      </c>
      <c r="F31">
        <v>6238.1376127658114</v>
      </c>
      <c r="G31">
        <v>5594.6915747200073</v>
      </c>
      <c r="H31">
        <v>2759.3091634611187</v>
      </c>
      <c r="I31">
        <v>1.6957705638919428E-8</v>
      </c>
      <c r="K31" s="17"/>
      <c r="L31" s="17"/>
      <c r="M31" s="17"/>
      <c r="N31" s="17"/>
      <c r="O31" s="7"/>
      <c r="P31" s="17"/>
      <c r="Q31" s="7"/>
      <c r="R31" s="17"/>
      <c r="S31" s="17"/>
      <c r="T31" s="7"/>
    </row>
    <row r="32" spans="2:20" x14ac:dyDescent="0.3">
      <c r="B32" s="35">
        <v>45505</v>
      </c>
      <c r="C32">
        <v>2433.830078125</v>
      </c>
      <c r="D32">
        <v>21.838609200099842</v>
      </c>
      <c r="E32">
        <v>25.529861450195313</v>
      </c>
      <c r="F32">
        <v>7070.8130008734279</v>
      </c>
      <c r="G32">
        <v>6563.3787010847791</v>
      </c>
      <c r="H32">
        <v>2630.2958996028119</v>
      </c>
      <c r="I32">
        <v>2.4861382178032614E-8</v>
      </c>
      <c r="K32" s="17"/>
      <c r="L32" s="17"/>
      <c r="M32" s="17"/>
      <c r="N32" s="17"/>
      <c r="O32" s="7"/>
      <c r="P32" s="17"/>
      <c r="Q32" s="7"/>
      <c r="R32" s="17"/>
      <c r="S32" s="17"/>
      <c r="T32" s="7"/>
    </row>
    <row r="33" spans="2:20" x14ac:dyDescent="0.3">
      <c r="B33" s="35">
        <v>45505</v>
      </c>
      <c r="C33">
        <v>1732.726806640625</v>
      </c>
      <c r="D33">
        <v>17.487350968338362</v>
      </c>
      <c r="E33">
        <v>25.667190551757813</v>
      </c>
      <c r="F33">
        <v>7505.8696737793944</v>
      </c>
      <c r="G33">
        <v>7158.9732481474302</v>
      </c>
      <c r="H33">
        <v>2255.478129370937</v>
      </c>
      <c r="I33">
        <v>4.0724092673591633E-8</v>
      </c>
      <c r="K33" s="17"/>
      <c r="L33" s="17"/>
      <c r="M33" s="17"/>
      <c r="N33" s="17"/>
      <c r="O33" s="7"/>
      <c r="P33" s="17"/>
      <c r="Q33" s="7"/>
      <c r="R33" s="17"/>
      <c r="S33" s="17"/>
      <c r="T33" s="7"/>
    </row>
    <row r="34" spans="2:20" x14ac:dyDescent="0.3">
      <c r="B34" s="35">
        <v>45505</v>
      </c>
      <c r="C34">
        <v>1238.39013671875</v>
      </c>
      <c r="D34">
        <v>13.727937670910116</v>
      </c>
      <c r="E34">
        <v>25.859474182128906</v>
      </c>
      <c r="F34">
        <v>7825.9001704731163</v>
      </c>
      <c r="G34">
        <v>7602.3417591380867</v>
      </c>
      <c r="H34">
        <v>1857.1788431587229</v>
      </c>
      <c r="I34">
        <v>6.9200450172341389E-8</v>
      </c>
      <c r="K34" s="17"/>
      <c r="L34" s="17"/>
      <c r="M34" s="17"/>
      <c r="N34" s="17"/>
      <c r="O34" s="7"/>
      <c r="P34" s="17"/>
      <c r="Q34" s="7"/>
      <c r="R34" s="17"/>
      <c r="S34" s="17"/>
      <c r="T34" s="7"/>
    </row>
    <row r="35" spans="2:20" x14ac:dyDescent="0.3">
      <c r="B35" s="35">
        <v>45505</v>
      </c>
      <c r="C35">
        <v>887.11468505859375</v>
      </c>
      <c r="D35">
        <v>10.669968646878903</v>
      </c>
      <c r="E35">
        <v>26.070045471191406</v>
      </c>
      <c r="F35">
        <v>8006.4681698358527</v>
      </c>
      <c r="G35">
        <v>7868.0361588378546</v>
      </c>
      <c r="H35">
        <v>1482.4100504970725</v>
      </c>
      <c r="I35">
        <v>1.21024141994581E-7</v>
      </c>
      <c r="K35" s="17"/>
      <c r="L35" s="17"/>
      <c r="M35" s="17"/>
      <c r="N35" s="17"/>
      <c r="O35" s="7"/>
      <c r="P35" s="17"/>
      <c r="Q35" s="7"/>
      <c r="R35" s="17"/>
      <c r="S35" s="17"/>
      <c r="T35" s="7"/>
    </row>
    <row r="36" spans="2:20" x14ac:dyDescent="0.3">
      <c r="B36" s="35">
        <v>45505</v>
      </c>
      <c r="C36">
        <v>631.1636962890625</v>
      </c>
      <c r="D36">
        <v>8.2624680375194082</v>
      </c>
      <c r="E36">
        <v>26.408790588378906</v>
      </c>
      <c r="F36">
        <v>8106.4301116576071</v>
      </c>
      <c r="G36">
        <v>8022.2864874223096</v>
      </c>
      <c r="H36">
        <v>1164.9586554511636</v>
      </c>
      <c r="I36">
        <v>2.1645499305463753E-7</v>
      </c>
      <c r="K36" s="17"/>
      <c r="L36" s="17"/>
      <c r="M36" s="17"/>
      <c r="N36" s="17"/>
      <c r="O36" s="7"/>
      <c r="P36" s="17"/>
      <c r="Q36" s="7"/>
      <c r="R36" s="17"/>
      <c r="S36" s="17"/>
      <c r="T36" s="7"/>
    </row>
    <row r="37" spans="2:20" x14ac:dyDescent="0.3">
      <c r="B37" s="35">
        <v>45505</v>
      </c>
      <c r="C37">
        <v>451.92633056640625</v>
      </c>
      <c r="D37">
        <v>6.5191959385873615</v>
      </c>
      <c r="E37">
        <v>26.692604064941406</v>
      </c>
      <c r="F37">
        <v>8152.4799164866272</v>
      </c>
      <c r="G37">
        <v>8099.7649474337031</v>
      </c>
      <c r="H37">
        <v>925.60066175543454</v>
      </c>
      <c r="I37">
        <v>3.8047736904004498E-7</v>
      </c>
      <c r="K37" s="17"/>
      <c r="L37" s="17"/>
      <c r="M37" s="17"/>
      <c r="N37" s="17"/>
      <c r="O37" s="7"/>
      <c r="P37" s="17"/>
      <c r="Q37" s="7"/>
      <c r="R37" s="17"/>
      <c r="S37" s="17"/>
      <c r="T37" s="7"/>
    </row>
    <row r="38" spans="2:20" x14ac:dyDescent="0.3">
      <c r="B38" s="35">
        <v>45505</v>
      </c>
      <c r="C38">
        <v>321.75030517578125</v>
      </c>
      <c r="D38">
        <v>5.2591592599123427</v>
      </c>
      <c r="E38">
        <v>26.875709533691406</v>
      </c>
      <c r="F38">
        <v>8169.1037961487191</v>
      </c>
      <c r="G38">
        <v>8134.7142175505505</v>
      </c>
      <c r="H38">
        <v>748.78663919193127</v>
      </c>
      <c r="I38">
        <v>6.6060685744185968E-7</v>
      </c>
      <c r="K38" s="17"/>
      <c r="L38" s="17"/>
      <c r="M38" s="17"/>
      <c r="N38" s="17"/>
      <c r="O38" s="7"/>
      <c r="P38" s="17"/>
      <c r="Q38" s="7"/>
      <c r="R38" s="17"/>
      <c r="S38" s="17"/>
      <c r="T38" s="7"/>
    </row>
    <row r="39" spans="2:20" x14ac:dyDescent="0.3">
      <c r="B39" s="35">
        <v>45505</v>
      </c>
      <c r="C39">
        <v>230.043701171875</v>
      </c>
      <c r="D39">
        <v>4.4643281552886034</v>
      </c>
      <c r="E39">
        <v>27.186988830566406</v>
      </c>
      <c r="F39">
        <v>8157.5678283466559</v>
      </c>
      <c r="G39">
        <v>8132.8176733800456</v>
      </c>
      <c r="H39">
        <v>634.97209831106727</v>
      </c>
      <c r="I39">
        <v>1.0895700156148226E-6</v>
      </c>
      <c r="K39" s="17"/>
      <c r="L39" s="17"/>
      <c r="M39" s="17"/>
      <c r="N39" s="17"/>
      <c r="O39" s="7"/>
      <c r="P39" s="17"/>
      <c r="Q39" s="7"/>
      <c r="R39" s="17"/>
      <c r="S39" s="17"/>
      <c r="T39" s="7"/>
    </row>
    <row r="40" spans="2:20" x14ac:dyDescent="0.3">
      <c r="B40" s="35">
        <v>45505</v>
      </c>
      <c r="C40">
        <v>164.61921691894531</v>
      </c>
      <c r="D40">
        <v>-13.620964752992064</v>
      </c>
      <c r="E40">
        <v>27.360963821411133</v>
      </c>
      <c r="F40">
        <v>8822.4259998762318</v>
      </c>
      <c r="G40">
        <v>8574.2943518272641</v>
      </c>
      <c r="H40">
        <v>-2077.6613996306546</v>
      </c>
      <c r="I40">
        <v>-4.6533404631105301E-7</v>
      </c>
      <c r="K40" s="17"/>
      <c r="L40" s="17"/>
      <c r="M40" s="17"/>
      <c r="N40" s="17"/>
      <c r="O40" s="7"/>
      <c r="P40" s="17"/>
      <c r="Q40" s="7"/>
      <c r="R40" s="17"/>
      <c r="S40" s="17"/>
      <c r="T40" s="7"/>
    </row>
    <row r="41" spans="2:20" x14ac:dyDescent="0.3">
      <c r="B41" s="35">
        <v>45505</v>
      </c>
      <c r="C41">
        <v>117.70071411132813</v>
      </c>
      <c r="D41">
        <v>-9.1977013289538547</v>
      </c>
      <c r="E41">
        <v>27.663087844848633</v>
      </c>
      <c r="F41">
        <v>8526.6909684938219</v>
      </c>
      <c r="G41">
        <v>8417.0605623390529</v>
      </c>
      <c r="H41">
        <v>-1362.9197929851516</v>
      </c>
      <c r="I41">
        <v>-9.9213491895430864E-7</v>
      </c>
      <c r="K41" s="17"/>
      <c r="L41" s="17"/>
      <c r="M41" s="17"/>
      <c r="N41" s="17"/>
      <c r="O41" s="7"/>
      <c r="P41" s="17"/>
      <c r="Q41" s="7"/>
      <c r="R41" s="17"/>
      <c r="S41" s="17"/>
      <c r="T41" s="7"/>
    </row>
    <row r="42" spans="2:20" x14ac:dyDescent="0.3">
      <c r="B42" s="35">
        <v>45505</v>
      </c>
      <c r="C42">
        <v>84.042442321777344</v>
      </c>
      <c r="D42">
        <v>-5.5541298344864485</v>
      </c>
      <c r="E42">
        <v>27.846193313598633</v>
      </c>
      <c r="F42">
        <v>8351.6169865891334</v>
      </c>
      <c r="G42">
        <v>8312.4078525834848</v>
      </c>
      <c r="H42">
        <v>-808.32047047726576</v>
      </c>
      <c r="I42">
        <v>-2.3428144260256442E-6</v>
      </c>
      <c r="K42" s="17"/>
      <c r="L42" s="17"/>
      <c r="M42" s="17"/>
      <c r="N42" s="17"/>
      <c r="O42" s="7"/>
      <c r="P42" s="17"/>
      <c r="Q42" s="7"/>
      <c r="R42" s="17"/>
      <c r="S42" s="17"/>
      <c r="T42" s="7"/>
    </row>
    <row r="43" spans="2:20" x14ac:dyDescent="0.3">
      <c r="B43" s="35">
        <v>45505</v>
      </c>
      <c r="C43">
        <v>59.955184936523438</v>
      </c>
      <c r="D43">
        <v>6.0047918358076746</v>
      </c>
      <c r="E43">
        <v>27.992677688598633</v>
      </c>
      <c r="F43">
        <v>8485.9817657528638</v>
      </c>
      <c r="G43">
        <v>8439.4204552468527</v>
      </c>
      <c r="H43">
        <v>887.73245307981847</v>
      </c>
      <c r="I43">
        <v>2.9902760875752702E-6</v>
      </c>
      <c r="K43" s="17"/>
      <c r="L43" s="17"/>
      <c r="M43" s="17"/>
      <c r="N43" s="17"/>
      <c r="O43" s="7"/>
      <c r="P43" s="17"/>
      <c r="Q43" s="7"/>
      <c r="R43" s="17"/>
      <c r="S43" s="17"/>
      <c r="T43" s="7"/>
    </row>
    <row r="44" spans="2:20" x14ac:dyDescent="0.3">
      <c r="B44" s="35">
        <v>45505</v>
      </c>
      <c r="C44">
        <v>42.691257476806641</v>
      </c>
      <c r="D44">
        <v>-0.40560183672230665</v>
      </c>
      <c r="E44">
        <v>28.212404251098633</v>
      </c>
      <c r="F44">
        <v>8308.5181604270583</v>
      </c>
      <c r="G44">
        <v>8308.3099769176515</v>
      </c>
      <c r="H44">
        <v>-58.816235826854481</v>
      </c>
      <c r="I44">
        <v>-6.3384629739464244E-5</v>
      </c>
      <c r="K44" s="17"/>
      <c r="L44" s="17"/>
      <c r="M44" s="17"/>
      <c r="N44" s="17"/>
      <c r="O44" s="7"/>
      <c r="P44" s="17"/>
      <c r="Q44" s="7"/>
      <c r="R44" s="17"/>
      <c r="S44" s="17"/>
      <c r="T44" s="7"/>
    </row>
    <row r="45" spans="2:20" x14ac:dyDescent="0.3">
      <c r="B45" s="35">
        <v>45505</v>
      </c>
      <c r="C45">
        <v>30.517578125</v>
      </c>
      <c r="D45">
        <v>0.40366315630688321</v>
      </c>
      <c r="E45">
        <v>28.386354446411133</v>
      </c>
      <c r="F45">
        <v>8411.6436335544131</v>
      </c>
      <c r="G45">
        <v>8411.4348760811245</v>
      </c>
      <c r="H45">
        <v>59.261651703228786</v>
      </c>
      <c r="I45">
        <v>8.8002764441192329E-5</v>
      </c>
      <c r="K45" s="17"/>
      <c r="L45" s="17"/>
      <c r="M45" s="17"/>
      <c r="N45" s="17"/>
      <c r="O45" s="7"/>
      <c r="P45" s="17"/>
      <c r="Q45" s="7"/>
      <c r="R45" s="17"/>
      <c r="S45" s="17"/>
      <c r="T45" s="7"/>
    </row>
    <row r="46" spans="2:20" x14ac:dyDescent="0.3">
      <c r="B46" s="35">
        <v>45505</v>
      </c>
      <c r="C46">
        <v>21.822626113891602</v>
      </c>
      <c r="D46">
        <v>1.2895614219145788</v>
      </c>
      <c r="E46">
        <v>28.551149368286133</v>
      </c>
      <c r="F46">
        <v>8457.4597567825003</v>
      </c>
      <c r="G46">
        <v>8455.3177028023129</v>
      </c>
      <c r="H46">
        <v>190.33676017349256</v>
      </c>
      <c r="I46">
        <v>3.8316907184469957E-5</v>
      </c>
      <c r="K46" s="17"/>
      <c r="L46" s="17"/>
      <c r="M46" s="17"/>
      <c r="N46" s="17"/>
      <c r="O46" s="7"/>
      <c r="P46" s="17"/>
      <c r="Q46" s="7"/>
      <c r="R46" s="17"/>
      <c r="S46" s="17"/>
      <c r="T46" s="7"/>
    </row>
    <row r="47" spans="2:20" x14ac:dyDescent="0.3">
      <c r="B47" s="35">
        <v>45505</v>
      </c>
      <c r="C47">
        <v>15.562748908996582</v>
      </c>
      <c r="D47">
        <v>1.2483916092744933</v>
      </c>
      <c r="E47">
        <v>28.780031204223633</v>
      </c>
      <c r="F47">
        <v>8536.8714408585565</v>
      </c>
      <c r="G47">
        <v>8534.8451210901767</v>
      </c>
      <c r="H47">
        <v>185.99128138074596</v>
      </c>
      <c r="I47">
        <v>5.4984620837125342E-5</v>
      </c>
      <c r="K47" s="17"/>
      <c r="L47" s="17"/>
      <c r="M47" s="17"/>
      <c r="N47" s="17"/>
      <c r="O47" s="7"/>
      <c r="P47" s="17"/>
      <c r="Q47" s="7"/>
      <c r="R47" s="17"/>
      <c r="S47" s="17"/>
      <c r="T47" s="7"/>
    </row>
    <row r="48" spans="2:20" x14ac:dyDescent="0.3">
      <c r="B48" s="35">
        <v>45505</v>
      </c>
      <c r="C48">
        <v>11.113086700439453</v>
      </c>
      <c r="D48">
        <v>0.93180628595774995</v>
      </c>
      <c r="E48">
        <v>29.036403656005859</v>
      </c>
      <c r="F48">
        <v>8588.6657596561199</v>
      </c>
      <c r="G48">
        <v>8587.5299850851607</v>
      </c>
      <c r="H48">
        <v>139.67206718845151</v>
      </c>
      <c r="I48">
        <v>1.0253588121356708E-4</v>
      </c>
      <c r="K48" s="17"/>
      <c r="L48" s="17"/>
      <c r="M48" s="17"/>
      <c r="N48" s="17"/>
      <c r="O48" s="7"/>
      <c r="P48" s="17"/>
      <c r="Q48" s="7"/>
      <c r="R48" s="17"/>
      <c r="S48" s="17"/>
      <c r="T48" s="7"/>
    </row>
    <row r="49" spans="2:20" x14ac:dyDescent="0.3">
      <c r="B49" s="35">
        <v>45505</v>
      </c>
      <c r="C49">
        <v>7.9395327568054199</v>
      </c>
      <c r="D49">
        <v>6.7066415055378276E-2</v>
      </c>
      <c r="E49">
        <v>29.182888031005859</v>
      </c>
      <c r="F49">
        <v>8609.4452868542048</v>
      </c>
      <c r="G49">
        <v>8609.4393887825427</v>
      </c>
      <c r="H49">
        <v>10.077609626005977</v>
      </c>
      <c r="I49">
        <v>1.98915055644851E-3</v>
      </c>
      <c r="K49" s="17"/>
      <c r="L49" s="17"/>
      <c r="M49" s="17"/>
      <c r="N49" s="17"/>
      <c r="O49" s="7"/>
      <c r="P49" s="17"/>
      <c r="Q49" s="7"/>
      <c r="R49" s="17"/>
      <c r="S49" s="17"/>
      <c r="T49" s="7"/>
    </row>
    <row r="50" spans="2:20" x14ac:dyDescent="0.3">
      <c r="B50" s="35">
        <v>45505</v>
      </c>
      <c r="C50">
        <v>5.6694483757019043</v>
      </c>
      <c r="D50">
        <v>-0.54872665512927954</v>
      </c>
      <c r="E50">
        <v>29.274440765380859</v>
      </c>
      <c r="F50">
        <v>8569.0435590629622</v>
      </c>
      <c r="G50">
        <v>8568.6505831923187</v>
      </c>
      <c r="H50">
        <v>-82.065219651126398</v>
      </c>
      <c r="I50">
        <v>-3.420740978766426E-4</v>
      </c>
      <c r="K50" s="17"/>
      <c r="L50" s="17"/>
      <c r="M50" s="17"/>
      <c r="N50" s="17"/>
      <c r="O50" s="7"/>
      <c r="P50" s="17"/>
      <c r="Q50" s="7"/>
      <c r="R50" s="17"/>
      <c r="S50" s="17"/>
      <c r="T50" s="7"/>
    </row>
    <row r="51" spans="2:20" x14ac:dyDescent="0.3">
      <c r="B51" s="35">
        <v>45505</v>
      </c>
      <c r="C51">
        <v>4.0500259399414063</v>
      </c>
      <c r="D51">
        <v>-1.159208737459162</v>
      </c>
      <c r="E51">
        <v>29.448390960693359</v>
      </c>
      <c r="F51">
        <v>8480.8227697971088</v>
      </c>
      <c r="G51">
        <v>8479.0870836208505</v>
      </c>
      <c r="H51">
        <v>-171.5723785554232</v>
      </c>
      <c r="I51">
        <v>-2.2904190900477987E-4</v>
      </c>
      <c r="K51" s="17"/>
      <c r="L51" s="17"/>
      <c r="M51" s="17"/>
      <c r="N51" s="17"/>
      <c r="O51" s="7"/>
      <c r="P51" s="17"/>
      <c r="Q51" s="7"/>
      <c r="R51" s="17"/>
      <c r="S51" s="17"/>
      <c r="T51" s="7"/>
    </row>
    <row r="52" spans="2:20" x14ac:dyDescent="0.3">
      <c r="B52" s="35">
        <v>45505</v>
      </c>
      <c r="C52">
        <v>2.8935184478759766</v>
      </c>
      <c r="D52">
        <v>-1.5603285640045077</v>
      </c>
      <c r="E52">
        <v>29.494167327880859</v>
      </c>
      <c r="F52">
        <v>8396.0731267699957</v>
      </c>
      <c r="G52">
        <v>8392.9599324511892</v>
      </c>
      <c r="H52">
        <v>-228.62091404381155</v>
      </c>
      <c r="I52">
        <v>-2.4059019230798922E-4</v>
      </c>
      <c r="K52" s="17"/>
      <c r="L52" s="17"/>
      <c r="M52" s="17"/>
      <c r="N52" s="17"/>
      <c r="O52" s="7"/>
      <c r="P52" s="17"/>
      <c r="Q52" s="7"/>
      <c r="R52" s="17"/>
      <c r="S52" s="17"/>
      <c r="T52" s="7"/>
    </row>
    <row r="53" spans="2:20" x14ac:dyDescent="0.3">
      <c r="B53" s="35">
        <v>45505</v>
      </c>
      <c r="C53">
        <v>2.0662522315979004</v>
      </c>
      <c r="D53">
        <v>-1.9522610515288223</v>
      </c>
      <c r="E53">
        <v>29.613185882568359</v>
      </c>
      <c r="F53">
        <v>8277.5799919360652</v>
      </c>
      <c r="G53">
        <v>8272.7753404855175</v>
      </c>
      <c r="H53">
        <v>-281.99058274170505</v>
      </c>
      <c r="I53">
        <v>-2.7315062023966762E-4</v>
      </c>
      <c r="K53" s="17"/>
      <c r="L53" s="17"/>
      <c r="M53" s="17"/>
      <c r="N53" s="17"/>
      <c r="O53" s="7"/>
      <c r="P53" s="17"/>
      <c r="Q53" s="7"/>
      <c r="R53" s="17"/>
      <c r="S53" s="17"/>
      <c r="T53" s="7"/>
    </row>
    <row r="54" spans="2:20" x14ac:dyDescent="0.3">
      <c r="B54" s="35">
        <v>45505</v>
      </c>
      <c r="C54">
        <v>1.476006031036377</v>
      </c>
      <c r="D54">
        <v>-1.888400217493188</v>
      </c>
      <c r="E54">
        <v>29.759670257568359</v>
      </c>
      <c r="F54">
        <v>8101.276594928645</v>
      </c>
      <c r="G54">
        <v>8096.8768553730115</v>
      </c>
      <c r="H54">
        <v>-266.96002783846421</v>
      </c>
      <c r="I54">
        <v>-4.0391107429210477E-4</v>
      </c>
      <c r="K54" s="17"/>
      <c r="L54" s="17"/>
      <c r="M54" s="17"/>
      <c r="N54" s="17"/>
      <c r="O54" s="7"/>
      <c r="P54" s="17"/>
      <c r="Q54" s="7"/>
      <c r="R54" s="17"/>
      <c r="S54" s="17"/>
      <c r="T54" s="7"/>
    </row>
    <row r="55" spans="2:20" x14ac:dyDescent="0.3">
      <c r="B55" s="35">
        <v>45505</v>
      </c>
      <c r="C55">
        <v>1.0541762113571167</v>
      </c>
      <c r="D55">
        <v>-1.9264345678021897</v>
      </c>
      <c r="E55">
        <v>30.052639007568359</v>
      </c>
      <c r="F55">
        <v>7933.9025419212039</v>
      </c>
      <c r="G55">
        <v>7929.4184014157609</v>
      </c>
      <c r="H55">
        <v>-266.7083800574203</v>
      </c>
      <c r="I55">
        <v>-5.6607015539124675E-4</v>
      </c>
      <c r="K55" s="17"/>
      <c r="L55" s="17"/>
      <c r="M55" s="17"/>
      <c r="N55" s="17"/>
      <c r="O55" s="7"/>
      <c r="P55" s="17"/>
      <c r="Q55" s="7"/>
      <c r="R55" s="17"/>
      <c r="S55" s="17"/>
      <c r="T55" s="7"/>
    </row>
    <row r="56" spans="2:20" x14ac:dyDescent="0.3">
      <c r="B56" s="35">
        <v>45505</v>
      </c>
      <c r="C56">
        <v>0.75301206111907959</v>
      </c>
      <c r="D56">
        <v>-1.4268990643398098</v>
      </c>
      <c r="E56">
        <v>29.988552093505859</v>
      </c>
      <c r="F56">
        <v>7913.5211226932515</v>
      </c>
      <c r="G56">
        <v>7911.0672130607318</v>
      </c>
      <c r="H56">
        <v>-197.05864545299201</v>
      </c>
      <c r="I56">
        <v>-1.0725627404571784E-3</v>
      </c>
      <c r="K56" s="17"/>
      <c r="L56" s="17"/>
      <c r="M56" s="17"/>
      <c r="N56" s="17"/>
      <c r="O56" s="7"/>
      <c r="P56" s="17"/>
      <c r="Q56" s="7"/>
      <c r="R56" s="17"/>
      <c r="S56" s="17"/>
      <c r="T56" s="7"/>
    </row>
    <row r="57" spans="2:20" x14ac:dyDescent="0.3">
      <c r="B57" s="35">
        <v>45505</v>
      </c>
      <c r="C57">
        <v>0.53782874345779419</v>
      </c>
      <c r="D57">
        <v>-0.86010686611817055</v>
      </c>
      <c r="E57">
        <v>30.208278656005859</v>
      </c>
      <c r="F57">
        <v>7793.1057295085238</v>
      </c>
      <c r="G57">
        <v>7792.2276537625175</v>
      </c>
      <c r="H57">
        <v>-116.98334598253658</v>
      </c>
      <c r="I57">
        <v>-2.5296013474391502E-3</v>
      </c>
      <c r="K57" s="17"/>
      <c r="L57" s="17"/>
      <c r="M57" s="17"/>
      <c r="N57" s="17"/>
      <c r="O57" s="7"/>
      <c r="P57" s="17"/>
      <c r="Q57" s="7"/>
      <c r="R57" s="17"/>
      <c r="S57" s="17"/>
      <c r="T57" s="7"/>
    </row>
    <row r="58" spans="2:20" x14ac:dyDescent="0.3">
      <c r="B58" s="35">
        <v>45505</v>
      </c>
      <c r="C58">
        <v>0.38417091965675354</v>
      </c>
      <c r="D58">
        <v>0.11133569898978048</v>
      </c>
      <c r="E58">
        <v>30.629444122314453</v>
      </c>
      <c r="F58">
        <v>7692.3776361303562</v>
      </c>
      <c r="G58">
        <v>7692.3631132058581</v>
      </c>
      <c r="H58">
        <v>14.947622832201702</v>
      </c>
      <c r="I58">
        <v>2.7715550772852135E-2</v>
      </c>
      <c r="K58" s="17"/>
      <c r="L58" s="17"/>
      <c r="M58" s="17"/>
      <c r="N58" s="17"/>
      <c r="O58" s="7"/>
      <c r="P58" s="17"/>
      <c r="Q58" s="7"/>
      <c r="R58" s="17"/>
      <c r="S58" s="17"/>
      <c r="T58" s="7"/>
    </row>
    <row r="59" spans="2:20" x14ac:dyDescent="0.3">
      <c r="B59" s="35">
        <v>45505</v>
      </c>
      <c r="C59">
        <v>0.27440202236175537</v>
      </c>
      <c r="D59">
        <v>0.90751104438867836</v>
      </c>
      <c r="E59">
        <v>31.068897247314453</v>
      </c>
      <c r="F59">
        <v>7532.766168282853</v>
      </c>
      <c r="G59">
        <v>7531.821294096243</v>
      </c>
      <c r="H59">
        <v>119.30691440620039</v>
      </c>
      <c r="I59">
        <v>4.8614655212683901E-3</v>
      </c>
      <c r="K59" s="17"/>
      <c r="L59" s="17"/>
      <c r="M59" s="17"/>
      <c r="N59" s="17"/>
      <c r="O59" s="7"/>
      <c r="P59" s="17"/>
      <c r="Q59" s="7"/>
      <c r="R59" s="17"/>
      <c r="S59" s="17"/>
      <c r="T59" s="7"/>
    </row>
    <row r="60" spans="2:20" x14ac:dyDescent="0.3">
      <c r="B60" s="35">
        <v>45505</v>
      </c>
      <c r="C60">
        <v>0.19600340723991394</v>
      </c>
      <c r="D60">
        <v>2.669862154915664</v>
      </c>
      <c r="E60">
        <v>31.856250762939453</v>
      </c>
      <c r="F60">
        <v>7293.7342768080143</v>
      </c>
      <c r="G60">
        <v>7285.8170375469172</v>
      </c>
      <c r="H60">
        <v>339.74960791028525</v>
      </c>
      <c r="I60">
        <v>2.3899980489912238E-3</v>
      </c>
      <c r="K60" s="17"/>
      <c r="L60" s="17"/>
      <c r="M60" s="17"/>
      <c r="N60" s="17"/>
      <c r="O60" s="7"/>
      <c r="P60" s="17"/>
      <c r="Q60" s="7"/>
      <c r="R60" s="17"/>
      <c r="S60" s="17"/>
      <c r="T60" s="7"/>
    </row>
    <row r="61" spans="2:20" x14ac:dyDescent="0.3">
      <c r="B61" s="35">
        <v>45505</v>
      </c>
      <c r="C61">
        <v>0.14000143110752106</v>
      </c>
      <c r="D61">
        <v>2.9092268267581498</v>
      </c>
      <c r="E61">
        <v>32.991527557373047</v>
      </c>
      <c r="F61">
        <v>6786.3828804517434</v>
      </c>
      <c r="G61">
        <v>6777.6365686325025</v>
      </c>
      <c r="H61">
        <v>344.43452734000113</v>
      </c>
      <c r="I61">
        <v>3.3005094180747329E-3</v>
      </c>
      <c r="K61" s="17"/>
      <c r="L61" s="17"/>
      <c r="M61" s="17"/>
      <c r="N61" s="17"/>
      <c r="O61" s="7"/>
      <c r="P61" s="17"/>
      <c r="Q61" s="7"/>
      <c r="R61" s="17"/>
      <c r="S61" s="17"/>
      <c r="T61" s="7"/>
    </row>
    <row r="62" spans="2:20" x14ac:dyDescent="0.3">
      <c r="B62" s="35">
        <v>45505</v>
      </c>
      <c r="C62">
        <v>0.10000128298997879</v>
      </c>
      <c r="D62">
        <v>2.0442827408600079</v>
      </c>
      <c r="E62">
        <v>33.907081604003906</v>
      </c>
      <c r="F62">
        <v>6657.8003669484669</v>
      </c>
      <c r="G62">
        <v>6653.5630460047496</v>
      </c>
      <c r="H62">
        <v>237.49635571758878</v>
      </c>
      <c r="I62">
        <v>6.701277613092047E-3</v>
      </c>
      <c r="K62" s="17"/>
      <c r="L62" s="17"/>
      <c r="M62" s="17"/>
      <c r="N62" s="17"/>
      <c r="O62" s="7"/>
      <c r="P62" s="17"/>
      <c r="Q62" s="7"/>
      <c r="R62" s="17"/>
      <c r="S62" s="17"/>
      <c r="T62" s="7"/>
    </row>
    <row r="63" spans="2:20" x14ac:dyDescent="0.3">
      <c r="E63" s="38"/>
      <c r="G63" s="39"/>
      <c r="H63" s="39"/>
    </row>
    <row r="64" spans="2:20" ht="15" thickBot="1" x14ac:dyDescent="0.35">
      <c r="E64" s="38"/>
      <c r="G64" s="39"/>
      <c r="H64" s="39"/>
      <c r="K64" s="30" t="s">
        <v>29</v>
      </c>
      <c r="L64" s="18"/>
      <c r="M64" s="18"/>
      <c r="N64" s="18"/>
      <c r="O64" s="18"/>
      <c r="P64" s="18"/>
      <c r="Q64" s="18"/>
      <c r="R64" s="18"/>
      <c r="S64" s="18"/>
      <c r="T64" s="18"/>
    </row>
    <row r="65" spans="5:11" x14ac:dyDescent="0.3">
      <c r="E65" s="38"/>
      <c r="G65" s="39"/>
      <c r="H65" s="39"/>
    </row>
    <row r="66" spans="5:11" x14ac:dyDescent="0.3">
      <c r="E66" s="38"/>
      <c r="G66" s="39"/>
      <c r="H66" s="39"/>
      <c r="K66" s="29" t="s">
        <v>30</v>
      </c>
    </row>
    <row r="67" spans="5:11" x14ac:dyDescent="0.3">
      <c r="E67" s="38"/>
      <c r="G67" s="39"/>
      <c r="H67" s="39"/>
    </row>
    <row r="68" spans="5:11" x14ac:dyDescent="0.3">
      <c r="E68" s="38"/>
      <c r="G68" s="39"/>
      <c r="H68" s="39"/>
    </row>
    <row r="69" spans="5:11" x14ac:dyDescent="0.3">
      <c r="E69" s="38"/>
      <c r="G69" s="39"/>
      <c r="H69" s="39"/>
    </row>
    <row r="70" spans="5:11" x14ac:dyDescent="0.3">
      <c r="E70" s="38"/>
      <c r="G70" s="39"/>
      <c r="H70" s="39"/>
    </row>
    <row r="71" spans="5:11" x14ac:dyDescent="0.3">
      <c r="E71" s="38"/>
      <c r="G71" s="39"/>
      <c r="H71" s="39"/>
    </row>
    <row r="72" spans="5:11" x14ac:dyDescent="0.3">
      <c r="E72" s="38"/>
      <c r="G72" s="39"/>
      <c r="H72" s="39"/>
    </row>
    <row r="73" spans="5:11" x14ac:dyDescent="0.3">
      <c r="E73" s="38"/>
      <c r="G73" s="39"/>
      <c r="H73" s="39"/>
    </row>
    <row r="74" spans="5:11" x14ac:dyDescent="0.3">
      <c r="E74" s="38"/>
      <c r="G74" s="39"/>
      <c r="H74" s="39"/>
    </row>
    <row r="75" spans="5:11" x14ac:dyDescent="0.3">
      <c r="E75" s="38"/>
      <c r="G75" s="39"/>
      <c r="H75" s="39"/>
    </row>
    <row r="76" spans="5:11" x14ac:dyDescent="0.3">
      <c r="E76" s="38"/>
      <c r="G76" s="39"/>
      <c r="H76" s="39"/>
    </row>
    <row r="77" spans="5:11" x14ac:dyDescent="0.3">
      <c r="E77" s="38"/>
      <c r="G77" s="39"/>
      <c r="H77" s="39"/>
    </row>
    <row r="78" spans="5:11" x14ac:dyDescent="0.3">
      <c r="E78" s="38"/>
      <c r="G78" s="39"/>
      <c r="H78" s="39"/>
    </row>
    <row r="79" spans="5:11" x14ac:dyDescent="0.3">
      <c r="E79" s="38"/>
      <c r="G79" s="39"/>
      <c r="H79" s="39"/>
    </row>
    <row r="80" spans="5:11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T482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3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x14ac:dyDescent="0.3">
      <c r="B8" s="1" t="s">
        <v>0</v>
      </c>
      <c r="C8">
        <v>20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188</v>
      </c>
      <c r="H9" s="1" t="s">
        <v>3</v>
      </c>
      <c r="I9" s="35">
        <v>45504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192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0" x14ac:dyDescent="0.3">
      <c r="B17" s="6"/>
    </row>
    <row r="18" spans="2:20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0" ht="15" thickBot="1" x14ac:dyDescent="0.35">
      <c r="B20" s="1" t="s">
        <v>18</v>
      </c>
      <c r="K20" s="1" t="s">
        <v>28</v>
      </c>
    </row>
    <row r="21" spans="2:20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K21" s="45" t="s">
        <v>5</v>
      </c>
      <c r="L21" s="45" t="s">
        <v>6</v>
      </c>
      <c r="M21" s="46"/>
      <c r="N21" s="46"/>
      <c r="O21" s="46"/>
      <c r="P21" s="46"/>
      <c r="Q21" s="46"/>
      <c r="R21" s="46"/>
      <c r="S21" s="46"/>
      <c r="T21" s="19"/>
    </row>
    <row r="22" spans="2:20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K22" s="47"/>
      <c r="L22" s="26" t="s">
        <v>19</v>
      </c>
      <c r="M22" s="27" t="s">
        <v>20</v>
      </c>
      <c r="N22" s="27" t="s">
        <v>21</v>
      </c>
      <c r="O22" s="27" t="s">
        <v>22</v>
      </c>
      <c r="P22" s="27" t="s">
        <v>23</v>
      </c>
      <c r="Q22" s="27" t="s">
        <v>24</v>
      </c>
      <c r="R22" s="27" t="s">
        <v>25</v>
      </c>
      <c r="S22" s="27" t="s">
        <v>26</v>
      </c>
      <c r="T22" s="28" t="s">
        <v>27</v>
      </c>
    </row>
    <row r="23" spans="2:20" x14ac:dyDescent="0.3">
      <c r="B23" s="35">
        <v>45504</v>
      </c>
      <c r="C23">
        <v>50000</v>
      </c>
      <c r="D23">
        <v>-72.869363035843833</v>
      </c>
      <c r="E23">
        <v>6.866455078125</v>
      </c>
      <c r="F23">
        <v>2274.5480770559352</v>
      </c>
      <c r="G23">
        <v>669.97123150966297</v>
      </c>
      <c r="H23">
        <v>-2173.639230366502</v>
      </c>
      <c r="I23">
        <v>-1.4644099247790986E-9</v>
      </c>
      <c r="K23" s="12"/>
      <c r="L23" s="17"/>
      <c r="M23" s="17"/>
      <c r="N23" s="17"/>
      <c r="O23" s="7"/>
      <c r="P23" s="17"/>
      <c r="Q23" s="7"/>
      <c r="R23" s="17"/>
      <c r="S23" s="17"/>
      <c r="T23" s="7"/>
    </row>
    <row r="24" spans="2:20" x14ac:dyDescent="0.3">
      <c r="B24" s="35">
        <v>45504</v>
      </c>
      <c r="C24">
        <v>35714.28515625</v>
      </c>
      <c r="D24">
        <v>-9.5932236052103548</v>
      </c>
      <c r="E24">
        <v>6.866455078125</v>
      </c>
      <c r="F24">
        <v>1199.9274116140411</v>
      </c>
      <c r="G24">
        <v>1183.147331484995</v>
      </c>
      <c r="H24">
        <v>-199.97046067534012</v>
      </c>
      <c r="I24">
        <v>-2.2284983797874019E-8</v>
      </c>
      <c r="K24" s="17"/>
      <c r="L24" s="17"/>
      <c r="M24" s="17"/>
      <c r="N24" s="17"/>
      <c r="O24" s="7"/>
      <c r="P24" s="17"/>
      <c r="Q24" s="7"/>
      <c r="R24" s="17"/>
      <c r="S24" s="17"/>
      <c r="T24" s="7"/>
    </row>
    <row r="25" spans="2:20" x14ac:dyDescent="0.3">
      <c r="B25" s="35">
        <v>45504</v>
      </c>
      <c r="C25">
        <v>25641.025390625</v>
      </c>
      <c r="D25">
        <v>-11.027468170458764</v>
      </c>
      <c r="E25">
        <v>6.866455078125</v>
      </c>
      <c r="F25">
        <v>1229.2613575875632</v>
      </c>
      <c r="G25">
        <v>1206.5637779102312</v>
      </c>
      <c r="H25">
        <v>-235.13259045272514</v>
      </c>
      <c r="I25">
        <v>-2.6398054090453851E-8</v>
      </c>
      <c r="K25" s="17"/>
      <c r="L25" s="17"/>
      <c r="M25" s="17"/>
      <c r="N25" s="17"/>
      <c r="O25" s="7"/>
      <c r="P25" s="17"/>
      <c r="Q25" s="7"/>
      <c r="R25" s="17"/>
      <c r="S25" s="17"/>
      <c r="T25" s="7"/>
    </row>
    <row r="26" spans="2:20" x14ac:dyDescent="0.3">
      <c r="B26" s="35">
        <v>45504</v>
      </c>
      <c r="C26">
        <v>18390.8046875</v>
      </c>
      <c r="D26">
        <v>7.1474016689359283</v>
      </c>
      <c r="E26">
        <v>7.2784423828125</v>
      </c>
      <c r="F26">
        <v>1637.3186912808856</v>
      </c>
      <c r="G26">
        <v>1624.5956459198501</v>
      </c>
      <c r="H26">
        <v>203.71913036339288</v>
      </c>
      <c r="I26">
        <v>4.2480301054342154E-8</v>
      </c>
      <c r="K26" s="17"/>
      <c r="L26" s="17"/>
      <c r="M26" s="17"/>
      <c r="N26" s="17"/>
      <c r="O26" s="7"/>
      <c r="P26" s="17"/>
      <c r="Q26" s="7"/>
      <c r="R26" s="17"/>
      <c r="S26" s="17"/>
      <c r="T26" s="7"/>
    </row>
    <row r="27" spans="2:20" x14ac:dyDescent="0.3">
      <c r="B27" s="35">
        <v>45504</v>
      </c>
      <c r="C27">
        <v>13136.2890625</v>
      </c>
      <c r="D27">
        <v>21.708195082567375</v>
      </c>
      <c r="E27">
        <v>7.3699951171875</v>
      </c>
      <c r="F27">
        <v>1897.7167472558353</v>
      </c>
      <c r="G27">
        <v>1763.1300620421621</v>
      </c>
      <c r="H27">
        <v>701.926803262612</v>
      </c>
      <c r="I27">
        <v>1.7260588892456286E-8</v>
      </c>
      <c r="K27" s="17"/>
      <c r="L27" s="17"/>
      <c r="M27" s="17"/>
      <c r="N27" s="17"/>
      <c r="O27" s="7"/>
      <c r="P27" s="17"/>
      <c r="Q27" s="7"/>
      <c r="R27" s="17"/>
      <c r="S27" s="17"/>
      <c r="T27" s="7"/>
    </row>
    <row r="28" spans="2:20" x14ac:dyDescent="0.3">
      <c r="B28" s="35">
        <v>45504</v>
      </c>
      <c r="C28">
        <v>9302.326171875</v>
      </c>
      <c r="D28">
        <v>32.616460802395004</v>
      </c>
      <c r="E28">
        <v>7.7362060546875</v>
      </c>
      <c r="F28">
        <v>2310.9641305448145</v>
      </c>
      <c r="G28">
        <v>1946.5194853388375</v>
      </c>
      <c r="H28">
        <v>1245.6392358387627</v>
      </c>
      <c r="I28">
        <v>1.3735241154978372E-8</v>
      </c>
      <c r="K28" s="17"/>
      <c r="L28" s="17"/>
      <c r="M28" s="17"/>
      <c r="N28" s="17"/>
      <c r="O28" s="7"/>
      <c r="P28" s="17"/>
      <c r="Q28" s="7"/>
      <c r="R28" s="17"/>
      <c r="S28" s="17"/>
      <c r="T28" s="7"/>
    </row>
    <row r="29" spans="2:20" x14ac:dyDescent="0.3">
      <c r="B29" s="35">
        <v>45504</v>
      </c>
      <c r="C29">
        <v>6644.5185546875</v>
      </c>
      <c r="D29">
        <v>39.379174735762724</v>
      </c>
      <c r="E29">
        <v>7.8277587890625</v>
      </c>
      <c r="F29">
        <v>2928.3190922896397</v>
      </c>
      <c r="G29">
        <v>2263.4859052977454</v>
      </c>
      <c r="H29">
        <v>1857.8708950802975</v>
      </c>
      <c r="I29">
        <v>1.289261701727023E-8</v>
      </c>
      <c r="K29" s="17"/>
      <c r="L29" s="17"/>
      <c r="M29" s="17"/>
      <c r="N29" s="17"/>
      <c r="O29" s="7"/>
      <c r="P29" s="17"/>
      <c r="Q29" s="7"/>
      <c r="R29" s="17"/>
      <c r="S29" s="17"/>
      <c r="T29" s="7"/>
    </row>
    <row r="30" spans="2:20" x14ac:dyDescent="0.3">
      <c r="B30" s="35">
        <v>45504</v>
      </c>
      <c r="C30">
        <v>4761.90478515625</v>
      </c>
      <c r="D30">
        <v>41.502503475939214</v>
      </c>
      <c r="E30">
        <v>7.9195499420166016</v>
      </c>
      <c r="F30">
        <v>3666.0413567933715</v>
      </c>
      <c r="G30">
        <v>2745.5965033094553</v>
      </c>
      <c r="H30">
        <v>2429.312468731488</v>
      </c>
      <c r="I30">
        <v>1.3758023439263148E-8</v>
      </c>
      <c r="K30" s="17"/>
      <c r="L30" s="17"/>
      <c r="M30" s="17"/>
      <c r="N30" s="17"/>
      <c r="O30" s="7"/>
      <c r="P30" s="17"/>
      <c r="Q30" s="7"/>
      <c r="R30" s="17"/>
      <c r="S30" s="17"/>
      <c r="T30" s="7"/>
    </row>
    <row r="31" spans="2:20" x14ac:dyDescent="0.3">
      <c r="B31" s="35">
        <v>45504</v>
      </c>
      <c r="C31">
        <v>3401.360595703125</v>
      </c>
      <c r="D31">
        <v>40.708248664512837</v>
      </c>
      <c r="E31">
        <v>7.9423189163208008</v>
      </c>
      <c r="F31">
        <v>4758.5973518739447</v>
      </c>
      <c r="G31">
        <v>3607.2092689955111</v>
      </c>
      <c r="H31">
        <v>3103.5930865586406</v>
      </c>
      <c r="I31">
        <v>1.5076574555922397E-8</v>
      </c>
      <c r="K31" s="17"/>
      <c r="L31" s="17"/>
      <c r="M31" s="17"/>
      <c r="N31" s="17"/>
      <c r="O31" s="7"/>
      <c r="P31" s="17"/>
      <c r="Q31" s="7"/>
      <c r="R31" s="17"/>
      <c r="S31" s="17"/>
      <c r="T31" s="7"/>
    </row>
    <row r="32" spans="2:20" x14ac:dyDescent="0.3">
      <c r="B32" s="35">
        <v>45504</v>
      </c>
      <c r="C32">
        <v>2433.830078125</v>
      </c>
      <c r="D32">
        <v>37.712536629608294</v>
      </c>
      <c r="E32">
        <v>0.79789400100708008</v>
      </c>
      <c r="F32">
        <v>5752.0543834325263</v>
      </c>
      <c r="G32">
        <v>4550.3910258723472</v>
      </c>
      <c r="H32">
        <v>3518.5325267255589</v>
      </c>
      <c r="I32">
        <v>1.8585245725209737E-8</v>
      </c>
      <c r="K32" s="17"/>
      <c r="L32" s="17"/>
      <c r="M32" s="17"/>
      <c r="N32" s="17"/>
      <c r="O32" s="7"/>
      <c r="P32" s="17"/>
      <c r="Q32" s="7"/>
      <c r="R32" s="17"/>
      <c r="S32" s="17"/>
      <c r="T32" s="7"/>
    </row>
    <row r="33" spans="2:20" x14ac:dyDescent="0.3">
      <c r="B33" s="35">
        <v>45504</v>
      </c>
      <c r="C33">
        <v>1732.726806640625</v>
      </c>
      <c r="D33">
        <v>33.248884753981528</v>
      </c>
      <c r="E33">
        <v>0.80979585647583008</v>
      </c>
      <c r="F33">
        <v>6685.7214216948023</v>
      </c>
      <c r="G33">
        <v>5591.2476182613691</v>
      </c>
      <c r="H33">
        <v>3665.6269586245876</v>
      </c>
      <c r="I33">
        <v>2.5057732660888615E-8</v>
      </c>
      <c r="K33" s="17"/>
      <c r="L33" s="17"/>
      <c r="M33" s="17"/>
      <c r="N33" s="17"/>
      <c r="O33" s="7"/>
      <c r="P33" s="17"/>
      <c r="Q33" s="7"/>
      <c r="R33" s="17"/>
      <c r="S33" s="17"/>
      <c r="T33" s="7"/>
    </row>
    <row r="34" spans="2:20" x14ac:dyDescent="0.3">
      <c r="B34" s="35">
        <v>45504</v>
      </c>
      <c r="C34">
        <v>1238.39013671875</v>
      </c>
      <c r="D34">
        <v>28.658703829562931</v>
      </c>
      <c r="E34">
        <v>0.81620454788208008</v>
      </c>
      <c r="F34">
        <v>7508.1268363144936</v>
      </c>
      <c r="G34">
        <v>6588.3216762148895</v>
      </c>
      <c r="H34">
        <v>3600.8313041439351</v>
      </c>
      <c r="I34">
        <v>3.5691094956109227E-8</v>
      </c>
      <c r="K34" s="17"/>
      <c r="L34" s="17"/>
      <c r="M34" s="17"/>
      <c r="N34" s="17"/>
      <c r="O34" s="7"/>
      <c r="P34" s="17"/>
      <c r="Q34" s="7"/>
      <c r="R34" s="17"/>
      <c r="S34" s="17"/>
      <c r="T34" s="7"/>
    </row>
    <row r="35" spans="2:20" x14ac:dyDescent="0.3">
      <c r="B35" s="35">
        <v>45504</v>
      </c>
      <c r="C35">
        <v>887.11468505859375</v>
      </c>
      <c r="D35">
        <v>24.5846174565932</v>
      </c>
      <c r="E35">
        <v>0.82810640335083008</v>
      </c>
      <c r="F35">
        <v>8206.9770891616608</v>
      </c>
      <c r="G35">
        <v>7462.9968700129921</v>
      </c>
      <c r="H35">
        <v>3414.4034120473657</v>
      </c>
      <c r="I35">
        <v>5.2544290405911447E-8</v>
      </c>
      <c r="K35" s="17"/>
      <c r="L35" s="17"/>
      <c r="M35" s="17"/>
      <c r="N35" s="17"/>
      <c r="O35" s="7"/>
      <c r="P35" s="17"/>
      <c r="Q35" s="7"/>
      <c r="R35" s="17"/>
      <c r="S35" s="17"/>
      <c r="T35" s="7"/>
    </row>
    <row r="36" spans="2:20" x14ac:dyDescent="0.3">
      <c r="B36" s="35">
        <v>45504</v>
      </c>
      <c r="C36">
        <v>631.1636962890625</v>
      </c>
      <c r="D36">
        <v>21.042913470887996</v>
      </c>
      <c r="E36">
        <v>0.83451509475708008</v>
      </c>
      <c r="F36">
        <v>8789.3449677596418</v>
      </c>
      <c r="G36">
        <v>8203.1989661837961</v>
      </c>
      <c r="H36">
        <v>3155.9644616951632</v>
      </c>
      <c r="I36">
        <v>7.989985968954104E-8</v>
      </c>
      <c r="K36" s="17"/>
      <c r="L36" s="17"/>
      <c r="M36" s="17"/>
      <c r="N36" s="17"/>
      <c r="O36" s="7"/>
      <c r="P36" s="17"/>
      <c r="Q36" s="7"/>
      <c r="R36" s="17"/>
      <c r="S36" s="17"/>
      <c r="T36" s="7"/>
    </row>
    <row r="37" spans="2:20" x14ac:dyDescent="0.3">
      <c r="B37" s="35">
        <v>45504</v>
      </c>
      <c r="C37">
        <v>451.92633056640625</v>
      </c>
      <c r="D37">
        <v>18.300292260911846</v>
      </c>
      <c r="E37">
        <v>0.84550142288208008</v>
      </c>
      <c r="F37">
        <v>9278.3381215221834</v>
      </c>
      <c r="G37">
        <v>8809.0757419947531</v>
      </c>
      <c r="H37">
        <v>2913.3731084588826</v>
      </c>
      <c r="I37">
        <v>1.2088053656564552E-7</v>
      </c>
      <c r="K37" s="17"/>
      <c r="L37" s="17"/>
      <c r="M37" s="17"/>
      <c r="N37" s="17"/>
      <c r="O37" s="7"/>
      <c r="P37" s="17"/>
      <c r="Q37" s="7"/>
      <c r="R37" s="17"/>
      <c r="S37" s="17"/>
      <c r="T37" s="7"/>
    </row>
    <row r="38" spans="2:20" x14ac:dyDescent="0.3">
      <c r="B38" s="35">
        <v>45504</v>
      </c>
      <c r="C38">
        <v>321.75030517578125</v>
      </c>
      <c r="D38">
        <v>16.212265653230826</v>
      </c>
      <c r="E38">
        <v>0.85648775100708008</v>
      </c>
      <c r="F38">
        <v>9698.4339001218013</v>
      </c>
      <c r="G38">
        <v>9312.7653798722713</v>
      </c>
      <c r="H38">
        <v>2707.7705025508048</v>
      </c>
      <c r="I38">
        <v>1.8267928842014277E-7</v>
      </c>
      <c r="K38" s="17"/>
      <c r="L38" s="17"/>
      <c r="M38" s="17"/>
      <c r="N38" s="17"/>
      <c r="O38" s="7"/>
      <c r="P38" s="17"/>
      <c r="Q38" s="7"/>
      <c r="R38" s="17"/>
      <c r="S38" s="17"/>
      <c r="T38" s="7"/>
    </row>
    <row r="39" spans="2:20" x14ac:dyDescent="0.3">
      <c r="B39" s="35">
        <v>45504</v>
      </c>
      <c r="C39">
        <v>230.043701171875</v>
      </c>
      <c r="D39">
        <v>14.785523826030074</v>
      </c>
      <c r="E39">
        <v>0.87113857269287109</v>
      </c>
      <c r="F39">
        <v>10084.246717404936</v>
      </c>
      <c r="G39">
        <v>9750.3361102744802</v>
      </c>
      <c r="H39">
        <v>2573.5146384214986</v>
      </c>
      <c r="I39">
        <v>2.6883334904833496E-7</v>
      </c>
      <c r="K39" s="17"/>
      <c r="L39" s="17"/>
      <c r="M39" s="17"/>
      <c r="N39" s="17"/>
      <c r="O39" s="7"/>
      <c r="P39" s="17"/>
      <c r="Q39" s="7"/>
      <c r="R39" s="17"/>
      <c r="S39" s="17"/>
      <c r="T39" s="7"/>
    </row>
    <row r="40" spans="2:20" x14ac:dyDescent="0.3">
      <c r="B40" s="35">
        <v>45504</v>
      </c>
      <c r="C40">
        <v>164.61921691894531</v>
      </c>
      <c r="D40">
        <v>4.1440975213373781</v>
      </c>
      <c r="E40">
        <v>0.88670253753662109</v>
      </c>
      <c r="F40">
        <v>10581.692760290272</v>
      </c>
      <c r="G40">
        <v>10554.026498411677</v>
      </c>
      <c r="H40">
        <v>764.68708894799238</v>
      </c>
      <c r="I40">
        <v>1.2643166073125269E-6</v>
      </c>
      <c r="K40" s="17"/>
      <c r="L40" s="17"/>
      <c r="M40" s="17"/>
      <c r="N40" s="17"/>
      <c r="O40" s="7"/>
      <c r="P40" s="17"/>
      <c r="Q40" s="7"/>
      <c r="R40" s="17"/>
      <c r="S40" s="17"/>
      <c r="T40" s="7"/>
    </row>
    <row r="41" spans="2:20" x14ac:dyDescent="0.3">
      <c r="B41" s="35">
        <v>45504</v>
      </c>
      <c r="C41">
        <v>117.70071411132813</v>
      </c>
      <c r="D41">
        <v>6.6914878205788844</v>
      </c>
      <c r="E41">
        <v>0.90043544769287109</v>
      </c>
      <c r="F41">
        <v>10897.775650860303</v>
      </c>
      <c r="G41">
        <v>10823.539696147411</v>
      </c>
      <c r="H41">
        <v>1269.8435267405659</v>
      </c>
      <c r="I41">
        <v>1.0648558581271614E-6</v>
      </c>
      <c r="K41" s="17"/>
      <c r="L41" s="17"/>
      <c r="M41" s="17"/>
      <c r="N41" s="17"/>
      <c r="O41" s="7"/>
      <c r="P41" s="17"/>
      <c r="Q41" s="7"/>
      <c r="R41" s="17"/>
      <c r="S41" s="17"/>
      <c r="T41" s="7"/>
    </row>
    <row r="42" spans="2:20" x14ac:dyDescent="0.3">
      <c r="B42" s="35">
        <v>45504</v>
      </c>
      <c r="C42">
        <v>84.042442321777344</v>
      </c>
      <c r="D42">
        <v>8.981106472690227</v>
      </c>
      <c r="E42">
        <v>0.91416835784912109</v>
      </c>
      <c r="F42">
        <v>11239.247437378041</v>
      </c>
      <c r="G42">
        <v>11101.452823213347</v>
      </c>
      <c r="H42">
        <v>1754.5450044319962</v>
      </c>
      <c r="I42">
        <v>1.0793367250782158E-6</v>
      </c>
      <c r="K42" s="17"/>
      <c r="L42" s="17"/>
      <c r="M42" s="17"/>
      <c r="N42" s="17"/>
      <c r="O42" s="7"/>
      <c r="P42" s="17"/>
      <c r="Q42" s="7"/>
      <c r="R42" s="17"/>
      <c r="S42" s="17"/>
      <c r="T42" s="7"/>
    </row>
    <row r="43" spans="2:20" x14ac:dyDescent="0.3">
      <c r="B43" s="35">
        <v>45504</v>
      </c>
      <c r="C43">
        <v>59.955184936523438</v>
      </c>
      <c r="D43">
        <v>6.2515050643910222</v>
      </c>
      <c r="E43">
        <v>0.93522548675537109</v>
      </c>
      <c r="F43">
        <v>10594.348511306078</v>
      </c>
      <c r="G43">
        <v>10531.34898616892</v>
      </c>
      <c r="H43">
        <v>1153.6502548572503</v>
      </c>
      <c r="I43">
        <v>2.3010137738300812E-6</v>
      </c>
      <c r="K43" s="17"/>
      <c r="L43" s="17"/>
      <c r="M43" s="17"/>
      <c r="N43" s="17"/>
      <c r="O43" s="7"/>
      <c r="P43" s="17"/>
      <c r="Q43" s="7"/>
      <c r="R43" s="17"/>
      <c r="S43" s="17"/>
      <c r="T43" s="7"/>
    </row>
    <row r="44" spans="2:20" x14ac:dyDescent="0.3">
      <c r="B44" s="35">
        <v>45504</v>
      </c>
      <c r="C44">
        <v>42.691257476806641</v>
      </c>
      <c r="D44">
        <v>12.562365870829742</v>
      </c>
      <c r="E44">
        <v>0.95262050628662109</v>
      </c>
      <c r="F44">
        <v>12178.32354335349</v>
      </c>
      <c r="G44">
        <v>11886.772486504269</v>
      </c>
      <c r="H44">
        <v>2648.8118432012143</v>
      </c>
      <c r="I44">
        <v>1.4074406002536836E-6</v>
      </c>
      <c r="K44" s="17"/>
      <c r="L44" s="17"/>
      <c r="M44" s="17"/>
      <c r="N44" s="17"/>
      <c r="O44" s="7"/>
      <c r="P44" s="17"/>
      <c r="Q44" s="7"/>
      <c r="R44" s="17"/>
      <c r="S44" s="17"/>
      <c r="T44" s="7"/>
    </row>
    <row r="45" spans="2:20" x14ac:dyDescent="0.3">
      <c r="B45" s="35">
        <v>45504</v>
      </c>
      <c r="C45">
        <v>30.517578125</v>
      </c>
      <c r="D45">
        <v>13.438346355189067</v>
      </c>
      <c r="E45">
        <v>0.96635341644287109</v>
      </c>
      <c r="F45">
        <v>12776.689783238759</v>
      </c>
      <c r="G45">
        <v>12426.871151499723</v>
      </c>
      <c r="H45">
        <v>2969.2886692171901</v>
      </c>
      <c r="I45">
        <v>1.7563766127899365E-6</v>
      </c>
      <c r="K45" s="17"/>
      <c r="L45" s="17"/>
      <c r="M45" s="17"/>
      <c r="N45" s="17"/>
      <c r="O45" s="7"/>
      <c r="P45" s="17"/>
      <c r="Q45" s="7"/>
      <c r="R45" s="17"/>
      <c r="S45" s="17"/>
      <c r="T45" s="7"/>
    </row>
    <row r="46" spans="2:20" x14ac:dyDescent="0.3">
      <c r="B46" s="35">
        <v>45504</v>
      </c>
      <c r="C46">
        <v>21.822626113891602</v>
      </c>
      <c r="D46">
        <v>13.791747238983726</v>
      </c>
      <c r="E46">
        <v>0.98466396331787109</v>
      </c>
      <c r="F46">
        <v>13428.516921412687</v>
      </c>
      <c r="G46">
        <v>13041.354350378111</v>
      </c>
      <c r="H46">
        <v>3201.272155962497</v>
      </c>
      <c r="I46">
        <v>2.2781930489029848E-6</v>
      </c>
      <c r="K46" s="17"/>
      <c r="L46" s="17"/>
      <c r="M46" s="17"/>
      <c r="N46" s="17"/>
      <c r="O46" s="7"/>
      <c r="P46" s="17"/>
      <c r="Q46" s="7"/>
      <c r="R46" s="17"/>
      <c r="S46" s="17"/>
      <c r="T46" s="7"/>
    </row>
    <row r="47" spans="2:20" x14ac:dyDescent="0.3">
      <c r="B47" s="35">
        <v>45504</v>
      </c>
      <c r="C47">
        <v>15.562748908996582</v>
      </c>
      <c r="D47">
        <v>13.90149190894352</v>
      </c>
      <c r="E47">
        <v>0.99931240081787109</v>
      </c>
      <c r="F47">
        <v>14192.691708884769</v>
      </c>
      <c r="G47">
        <v>13776.990976529754</v>
      </c>
      <c r="H47">
        <v>3409.8412831192272</v>
      </c>
      <c r="I47">
        <v>2.9991601475293138E-6</v>
      </c>
      <c r="K47" s="17"/>
      <c r="L47" s="17"/>
      <c r="M47" s="17"/>
      <c r="N47" s="17"/>
      <c r="O47" s="7"/>
      <c r="P47" s="17"/>
      <c r="Q47" s="7"/>
      <c r="R47" s="17"/>
      <c r="S47" s="17"/>
      <c r="T47" s="7"/>
    </row>
    <row r="48" spans="2:20" x14ac:dyDescent="0.3">
      <c r="B48" s="35">
        <v>45504</v>
      </c>
      <c r="C48">
        <v>11.113086700439453</v>
      </c>
      <c r="D48">
        <v>13.712997747570084</v>
      </c>
      <c r="E48">
        <v>1.0112142562866211</v>
      </c>
      <c r="F48">
        <v>14959.134325887222</v>
      </c>
      <c r="G48">
        <v>14532.729698494564</v>
      </c>
      <c r="H48">
        <v>3546.1905321670761</v>
      </c>
      <c r="I48">
        <v>4.0385304625289332E-6</v>
      </c>
      <c r="K48" s="17"/>
      <c r="L48" s="17"/>
      <c r="M48" s="17"/>
      <c r="N48" s="17"/>
      <c r="O48" s="7"/>
      <c r="P48" s="17"/>
      <c r="Q48" s="7"/>
      <c r="R48" s="17"/>
      <c r="S48" s="17"/>
      <c r="T48" s="7"/>
    </row>
    <row r="49" spans="2:20" x14ac:dyDescent="0.3">
      <c r="B49" s="35">
        <v>45504</v>
      </c>
      <c r="C49">
        <v>7.9395327568054199</v>
      </c>
      <c r="D49">
        <v>12.929510582622154</v>
      </c>
      <c r="E49">
        <v>1.0267806053161621</v>
      </c>
      <c r="F49">
        <v>15737.799047648181</v>
      </c>
      <c r="G49">
        <v>15338.78412451624</v>
      </c>
      <c r="H49">
        <v>3521.3662754170559</v>
      </c>
      <c r="I49">
        <v>5.6926434876095082E-6</v>
      </c>
      <c r="K49" s="17"/>
      <c r="L49" s="17"/>
      <c r="M49" s="17"/>
      <c r="N49" s="17"/>
      <c r="O49" s="7"/>
      <c r="P49" s="17"/>
      <c r="Q49" s="7"/>
      <c r="R49" s="17"/>
      <c r="S49" s="17"/>
      <c r="T49" s="7"/>
    </row>
    <row r="50" spans="2:20" x14ac:dyDescent="0.3">
      <c r="B50" s="35">
        <v>45504</v>
      </c>
      <c r="C50">
        <v>5.6694483757019043</v>
      </c>
      <c r="D50">
        <v>12.315295254370698</v>
      </c>
      <c r="E50">
        <v>1.0405135154724121</v>
      </c>
      <c r="F50">
        <v>16494.808837313292</v>
      </c>
      <c r="G50">
        <v>16115.241358055671</v>
      </c>
      <c r="H50">
        <v>3518.1976282069049</v>
      </c>
      <c r="I50">
        <v>7.9791952999283453E-6</v>
      </c>
      <c r="K50" s="17"/>
      <c r="L50" s="17"/>
      <c r="M50" s="17"/>
      <c r="N50" s="17"/>
      <c r="O50" s="7"/>
      <c r="P50" s="17"/>
      <c r="Q50" s="7"/>
      <c r="R50" s="17"/>
      <c r="S50" s="17"/>
      <c r="T50" s="7"/>
    </row>
    <row r="51" spans="2:20" x14ac:dyDescent="0.3">
      <c r="B51" s="35">
        <v>45504</v>
      </c>
      <c r="C51">
        <v>4.0500259399414063</v>
      </c>
      <c r="D51">
        <v>11.304540364973279</v>
      </c>
      <c r="E51">
        <v>1.0560774803161621</v>
      </c>
      <c r="F51">
        <v>17204.834796339561</v>
      </c>
      <c r="G51">
        <v>16871.04599607833</v>
      </c>
      <c r="H51">
        <v>3372.5579857944454</v>
      </c>
      <c r="I51">
        <v>1.1652065074151115E-5</v>
      </c>
      <c r="K51" s="17"/>
      <c r="L51" s="17"/>
      <c r="M51" s="17"/>
      <c r="N51" s="17"/>
      <c r="O51" s="7"/>
      <c r="P51" s="17"/>
      <c r="Q51" s="7"/>
      <c r="R51" s="17"/>
      <c r="S51" s="17"/>
      <c r="T51" s="7"/>
    </row>
    <row r="52" spans="2:20" x14ac:dyDescent="0.3">
      <c r="B52" s="35">
        <v>45504</v>
      </c>
      <c r="C52">
        <v>2.8935184478759766</v>
      </c>
      <c r="D52">
        <v>10.146315280644192</v>
      </c>
      <c r="E52">
        <v>1.0753035545349121</v>
      </c>
      <c r="F52">
        <v>17802.55038913864</v>
      </c>
      <c r="G52">
        <v>17524.138082353751</v>
      </c>
      <c r="H52">
        <v>3136.1417105129813</v>
      </c>
      <c r="I52">
        <v>1.7538732223433823E-5</v>
      </c>
      <c r="K52" s="17"/>
      <c r="L52" s="17"/>
      <c r="M52" s="17"/>
      <c r="N52" s="17"/>
      <c r="O52" s="7"/>
      <c r="P52" s="17"/>
      <c r="Q52" s="7"/>
      <c r="R52" s="17"/>
      <c r="S52" s="17"/>
      <c r="T52" s="7"/>
    </row>
    <row r="53" spans="2:20" x14ac:dyDescent="0.3">
      <c r="B53" s="35">
        <v>45504</v>
      </c>
      <c r="C53">
        <v>2.0662522315979004</v>
      </c>
      <c r="D53">
        <v>8.3929592510154176</v>
      </c>
      <c r="E53">
        <v>1.0908675193786621</v>
      </c>
      <c r="F53">
        <v>18339.432492147189</v>
      </c>
      <c r="G53">
        <v>18143.02224646178</v>
      </c>
      <c r="H53">
        <v>2676.8503690750213</v>
      </c>
      <c r="I53">
        <v>2.8774825618758116E-5</v>
      </c>
      <c r="K53" s="17"/>
      <c r="L53" s="17"/>
      <c r="M53" s="17"/>
      <c r="N53" s="17"/>
      <c r="O53" s="7"/>
      <c r="P53" s="17"/>
      <c r="Q53" s="7"/>
      <c r="R53" s="17"/>
      <c r="S53" s="17"/>
      <c r="T53" s="7"/>
    </row>
    <row r="54" spans="2:20" x14ac:dyDescent="0.3">
      <c r="B54" s="35">
        <v>45504</v>
      </c>
      <c r="C54">
        <v>1.476006031036377</v>
      </c>
      <c r="D54">
        <v>6.3443398853360069</v>
      </c>
      <c r="E54">
        <v>1.1100935935974121</v>
      </c>
      <c r="F54">
        <v>18715.697927752062</v>
      </c>
      <c r="G54">
        <v>18601.078070870401</v>
      </c>
      <c r="H54">
        <v>2068.1497828366228</v>
      </c>
      <c r="I54">
        <v>5.213747695265568E-5</v>
      </c>
      <c r="K54" s="17"/>
      <c r="L54" s="17"/>
      <c r="M54" s="17"/>
      <c r="N54" s="17"/>
      <c r="O54" s="7"/>
      <c r="P54" s="17"/>
      <c r="Q54" s="7"/>
      <c r="R54" s="17"/>
      <c r="S54" s="17"/>
      <c r="T54" s="7"/>
    </row>
    <row r="55" spans="2:20" x14ac:dyDescent="0.3">
      <c r="B55" s="35">
        <v>45504</v>
      </c>
      <c r="C55">
        <v>1.0541762113571167</v>
      </c>
      <c r="D55">
        <v>4.7912337983395465</v>
      </c>
      <c r="E55">
        <v>1.1302351951599121</v>
      </c>
      <c r="F55">
        <v>18831.638062659924</v>
      </c>
      <c r="G55">
        <v>18765.833732326319</v>
      </c>
      <c r="H55">
        <v>1572.9197225877995</v>
      </c>
      <c r="I55">
        <v>9.5984335357473529E-5</v>
      </c>
      <c r="K55" s="17"/>
      <c r="L55" s="17"/>
      <c r="M55" s="17"/>
      <c r="N55" s="17"/>
      <c r="O55" s="7"/>
      <c r="P55" s="17"/>
      <c r="Q55" s="7"/>
      <c r="R55" s="17"/>
      <c r="S55" s="17"/>
      <c r="T55" s="7"/>
    </row>
    <row r="56" spans="2:20" x14ac:dyDescent="0.3">
      <c r="B56" s="35">
        <v>45504</v>
      </c>
      <c r="C56">
        <v>0.75301206111907959</v>
      </c>
      <c r="D56">
        <v>3.3382636206032168</v>
      </c>
      <c r="E56">
        <v>1.1485457420349121</v>
      </c>
      <c r="F56">
        <v>18843.333818165862</v>
      </c>
      <c r="G56">
        <v>18811.359530306774</v>
      </c>
      <c r="H56">
        <v>1097.2611377287619</v>
      </c>
      <c r="I56">
        <v>1.9262302612423995E-4</v>
      </c>
      <c r="K56" s="17"/>
      <c r="L56" s="17"/>
      <c r="M56" s="17"/>
      <c r="N56" s="17"/>
      <c r="O56" s="7"/>
      <c r="P56" s="17"/>
      <c r="Q56" s="7"/>
      <c r="R56" s="17"/>
      <c r="S56" s="17"/>
      <c r="T56" s="7"/>
    </row>
    <row r="57" spans="2:20" x14ac:dyDescent="0.3">
      <c r="B57" s="35">
        <v>45504</v>
      </c>
      <c r="C57">
        <v>0.53782874345779419</v>
      </c>
      <c r="D57">
        <v>1.3868790811081104</v>
      </c>
      <c r="E57">
        <v>1.1760139465332031</v>
      </c>
      <c r="F57">
        <v>18442.657207616809</v>
      </c>
      <c r="G57">
        <v>18437.25459008183</v>
      </c>
      <c r="H57">
        <v>446.37210729034206</v>
      </c>
      <c r="I57">
        <v>6.6294740372942554E-4</v>
      </c>
      <c r="K57" s="17"/>
      <c r="L57" s="17"/>
      <c r="M57" s="17"/>
      <c r="N57" s="17"/>
      <c r="O57" s="7"/>
      <c r="P57" s="17"/>
      <c r="Q57" s="7"/>
      <c r="R57" s="17"/>
      <c r="S57" s="17"/>
      <c r="T57" s="7"/>
    </row>
    <row r="58" spans="2:20" x14ac:dyDescent="0.3">
      <c r="B58" s="35">
        <v>45504</v>
      </c>
      <c r="C58">
        <v>0.38417091965675354</v>
      </c>
      <c r="D58">
        <v>-0.92333617386276656</v>
      </c>
      <c r="E58">
        <v>1.1943244934082031</v>
      </c>
      <c r="F58">
        <v>18243.475080936856</v>
      </c>
      <c r="G58">
        <v>18241.106203402844</v>
      </c>
      <c r="H58">
        <v>-293.98555226793206</v>
      </c>
      <c r="I58">
        <v>-1.4091903372236568E-3</v>
      </c>
      <c r="K58" s="17"/>
      <c r="L58" s="17"/>
      <c r="M58" s="17"/>
      <c r="N58" s="17"/>
      <c r="O58" s="7"/>
      <c r="P58" s="17"/>
      <c r="Q58" s="7"/>
      <c r="R58" s="17"/>
      <c r="S58" s="17"/>
      <c r="T58" s="7"/>
    </row>
    <row r="59" spans="2:20" x14ac:dyDescent="0.3">
      <c r="B59" s="35">
        <v>45504</v>
      </c>
      <c r="C59">
        <v>0.27440202236175537</v>
      </c>
      <c r="D59">
        <v>-0.54075342811674332</v>
      </c>
      <c r="E59">
        <v>1.2181282043457031</v>
      </c>
      <c r="F59">
        <v>18027.713180046681</v>
      </c>
      <c r="G59">
        <v>18026.910281413984</v>
      </c>
      <c r="H59">
        <v>-170.14172880157889</v>
      </c>
      <c r="I59">
        <v>-3.4089606054906849E-3</v>
      </c>
      <c r="K59" s="17"/>
      <c r="L59" s="17"/>
      <c r="M59" s="17"/>
      <c r="N59" s="17"/>
      <c r="O59" s="7"/>
      <c r="P59" s="17"/>
      <c r="Q59" s="7"/>
      <c r="R59" s="17"/>
      <c r="S59" s="17"/>
      <c r="T59" s="7"/>
    </row>
    <row r="60" spans="2:20" x14ac:dyDescent="0.3">
      <c r="B60" s="35">
        <v>45504</v>
      </c>
      <c r="C60">
        <v>0.19600340723991394</v>
      </c>
      <c r="D60">
        <v>-5.117347176391033</v>
      </c>
      <c r="E60">
        <v>1.1888313293457031</v>
      </c>
      <c r="F60">
        <v>23030.359490910494</v>
      </c>
      <c r="G60">
        <v>22938.562911064433</v>
      </c>
      <c r="H60">
        <v>-2054.2127094608045</v>
      </c>
      <c r="I60">
        <v>-3.9528569573705504E-4</v>
      </c>
      <c r="K60" s="17"/>
      <c r="L60" s="17"/>
      <c r="M60" s="17"/>
      <c r="N60" s="17"/>
      <c r="O60" s="7"/>
      <c r="P60" s="17"/>
      <c r="Q60" s="7"/>
      <c r="R60" s="17"/>
      <c r="S60" s="17"/>
      <c r="T60" s="7"/>
    </row>
    <row r="61" spans="2:20" x14ac:dyDescent="0.3">
      <c r="B61" s="35">
        <v>45504</v>
      </c>
      <c r="C61">
        <v>0.14000143110752106</v>
      </c>
      <c r="D61">
        <v>-77.565162754586595</v>
      </c>
      <c r="E61">
        <v>0.96635341644287109</v>
      </c>
      <c r="F61">
        <v>54427.960953807458</v>
      </c>
      <c r="G61">
        <v>11719.925384207865</v>
      </c>
      <c r="H61">
        <v>-53151.164451757679</v>
      </c>
      <c r="I61">
        <v>-2.1388231342092434E-5</v>
      </c>
      <c r="K61" s="17"/>
      <c r="L61" s="17"/>
      <c r="M61" s="17"/>
      <c r="N61" s="17"/>
      <c r="O61" s="7"/>
      <c r="P61" s="17"/>
      <c r="Q61" s="7"/>
      <c r="R61" s="17"/>
      <c r="S61" s="17"/>
      <c r="T61" s="7"/>
    </row>
    <row r="62" spans="2:20" x14ac:dyDescent="0.3">
      <c r="B62" s="35">
        <v>45504</v>
      </c>
      <c r="C62">
        <v>0.10000128298997879</v>
      </c>
      <c r="D62">
        <v>-4.3973111877861513</v>
      </c>
      <c r="E62">
        <v>0.74753999710083008</v>
      </c>
      <c r="F62">
        <v>25500.037890073327</v>
      </c>
      <c r="G62">
        <v>25424.974740452119</v>
      </c>
      <c r="H62">
        <v>-1955.1449671436346</v>
      </c>
      <c r="I62">
        <v>-8.1402097466274552E-4</v>
      </c>
      <c r="K62" s="17"/>
      <c r="L62" s="17"/>
      <c r="M62" s="17"/>
      <c r="N62" s="17"/>
      <c r="O62" s="7"/>
      <c r="P62" s="17"/>
      <c r="Q62" s="7"/>
      <c r="R62" s="17"/>
      <c r="S62" s="17"/>
      <c r="T62" s="7"/>
    </row>
    <row r="63" spans="2:20" x14ac:dyDescent="0.3">
      <c r="E63" s="38"/>
      <c r="G63" s="39"/>
      <c r="H63" s="39"/>
    </row>
    <row r="64" spans="2:20" ht="15" thickBot="1" x14ac:dyDescent="0.35">
      <c r="E64" s="38"/>
      <c r="G64" s="39"/>
      <c r="H64" s="39"/>
      <c r="K64" s="30" t="s">
        <v>29</v>
      </c>
      <c r="L64" s="18"/>
      <c r="M64" s="18"/>
      <c r="N64" s="18"/>
      <c r="O64" s="18"/>
      <c r="P64" s="18"/>
      <c r="Q64" s="18"/>
      <c r="R64" s="18"/>
      <c r="S64" s="18"/>
      <c r="T64" s="18"/>
    </row>
    <row r="65" spans="5:11" x14ac:dyDescent="0.3">
      <c r="E65" s="38"/>
      <c r="G65" s="39"/>
      <c r="H65" s="39"/>
    </row>
    <row r="66" spans="5:11" x14ac:dyDescent="0.3">
      <c r="E66" s="38"/>
      <c r="G66" s="39"/>
      <c r="H66" s="39"/>
      <c r="K66" s="29" t="s">
        <v>30</v>
      </c>
    </row>
    <row r="67" spans="5:11" x14ac:dyDescent="0.3">
      <c r="E67" s="38"/>
      <c r="G67" s="39"/>
      <c r="H67" s="39"/>
    </row>
    <row r="68" spans="5:11" x14ac:dyDescent="0.3">
      <c r="E68" s="38"/>
      <c r="G68" s="39"/>
      <c r="H68" s="39"/>
    </row>
    <row r="69" spans="5:11" x14ac:dyDescent="0.3">
      <c r="E69" s="38"/>
      <c r="G69" s="39"/>
      <c r="H69" s="39"/>
    </row>
    <row r="70" spans="5:11" x14ac:dyDescent="0.3">
      <c r="E70" s="38"/>
      <c r="G70" s="39"/>
      <c r="H70" s="39"/>
    </row>
    <row r="71" spans="5:11" x14ac:dyDescent="0.3">
      <c r="E71" s="38"/>
      <c r="G71" s="39"/>
      <c r="H71" s="39"/>
    </row>
    <row r="72" spans="5:11" x14ac:dyDescent="0.3">
      <c r="E72" s="38"/>
      <c r="G72" s="39"/>
      <c r="H72" s="39"/>
    </row>
    <row r="73" spans="5:11" x14ac:dyDescent="0.3">
      <c r="E73" s="38"/>
      <c r="G73" s="39"/>
      <c r="H73" s="39"/>
    </row>
    <row r="74" spans="5:11" x14ac:dyDescent="0.3">
      <c r="E74" s="38"/>
      <c r="G74" s="39"/>
      <c r="H74" s="39"/>
    </row>
    <row r="75" spans="5:11" x14ac:dyDescent="0.3">
      <c r="E75" s="38"/>
      <c r="G75" s="39"/>
      <c r="H75" s="39"/>
    </row>
    <row r="76" spans="5:11" x14ac:dyDescent="0.3">
      <c r="E76" s="38"/>
      <c r="G76" s="39"/>
      <c r="H76" s="39"/>
    </row>
    <row r="77" spans="5:11" x14ac:dyDescent="0.3">
      <c r="E77" s="38"/>
      <c r="G77" s="39"/>
      <c r="H77" s="39"/>
    </row>
    <row r="78" spans="5:11" x14ac:dyDescent="0.3">
      <c r="E78" s="38"/>
      <c r="G78" s="39"/>
      <c r="H78" s="39"/>
    </row>
    <row r="79" spans="5:11" x14ac:dyDescent="0.3">
      <c r="E79" s="38"/>
      <c r="G79" s="39"/>
      <c r="H79" s="39"/>
    </row>
    <row r="80" spans="5:11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W602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6" width="11.44140625" customWidth="1"/>
  </cols>
  <sheetData>
    <row r="1" spans="2:10" x14ac:dyDescent="0.3">
      <c r="B1" s="2"/>
      <c r="C1" s="2"/>
      <c r="D1" s="2"/>
      <c r="E1" s="2"/>
      <c r="F1" s="2"/>
      <c r="G1" s="2"/>
      <c r="H1" s="2"/>
      <c r="I1" s="2"/>
      <c r="J1" s="2"/>
    </row>
    <row r="2" spans="2:10" x14ac:dyDescent="0.3">
      <c r="B2" s="2"/>
      <c r="C2" s="2"/>
      <c r="D2" s="2"/>
      <c r="E2" s="2"/>
      <c r="F2" s="2"/>
      <c r="G2" s="2"/>
      <c r="H2" s="2"/>
      <c r="I2" s="2"/>
      <c r="J2" s="2"/>
    </row>
    <row r="3" spans="2:10" x14ac:dyDescent="0.3">
      <c r="B3" s="2"/>
      <c r="C3" s="2"/>
      <c r="D3" s="78" t="s">
        <v>4</v>
      </c>
      <c r="E3" s="78"/>
      <c r="F3" s="78"/>
      <c r="G3" s="78"/>
      <c r="H3" s="2"/>
      <c r="I3" s="2"/>
      <c r="J3" s="2"/>
    </row>
    <row r="4" spans="2:10" x14ac:dyDescent="0.3">
      <c r="B4" s="2"/>
      <c r="C4" s="2"/>
      <c r="D4" s="78"/>
      <c r="E4" s="78"/>
      <c r="F4" s="78"/>
      <c r="G4" s="78"/>
      <c r="H4" s="2"/>
      <c r="I4" s="2"/>
      <c r="J4" s="2"/>
    </row>
    <row r="5" spans="2:10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</row>
    <row r="6" spans="2:10" ht="5.25" customHeight="1" x14ac:dyDescent="0.3">
      <c r="B6" s="3"/>
      <c r="C6" s="3"/>
      <c r="D6" s="3"/>
      <c r="E6" s="3"/>
      <c r="F6" s="3"/>
      <c r="G6" s="3"/>
      <c r="H6" s="3"/>
      <c r="I6" s="3"/>
      <c r="J6" s="3"/>
    </row>
    <row r="7" spans="2:10" ht="5.25" customHeight="1" x14ac:dyDescent="0.3">
      <c r="B7" s="2"/>
      <c r="C7" s="2"/>
      <c r="D7" s="2"/>
      <c r="E7" s="2"/>
      <c r="F7" s="2"/>
      <c r="G7" s="2"/>
      <c r="H7" s="2"/>
      <c r="I7" s="2"/>
      <c r="J7" s="2"/>
    </row>
    <row r="8" spans="2:10" ht="15" thickBot="1" x14ac:dyDescent="0.35">
      <c r="B8" s="1" t="s">
        <v>0</v>
      </c>
      <c r="C8">
        <v>21</v>
      </c>
      <c r="H8" s="1" t="s">
        <v>2</v>
      </c>
      <c r="I8" t="str">
        <f>Description!I8</f>
        <v>Ailin Prado Falla</v>
      </c>
    </row>
    <row r="9" spans="2:10" x14ac:dyDescent="0.3">
      <c r="B9" s="1" t="s">
        <v>1</v>
      </c>
      <c r="C9" t="s">
        <v>162</v>
      </c>
      <c r="H9" s="1" t="s">
        <v>3</v>
      </c>
      <c r="I9" s="34">
        <v>45628</v>
      </c>
    </row>
    <row r="10" spans="2:10" ht="15" thickBot="1" x14ac:dyDescent="0.35"/>
    <row r="11" spans="2:10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10" x14ac:dyDescent="0.3">
      <c r="B12" s="6"/>
    </row>
    <row r="13" spans="2:10" x14ac:dyDescent="0.3">
      <c r="B13" s="6" t="s">
        <v>193</v>
      </c>
    </row>
    <row r="14" spans="2:10" x14ac:dyDescent="0.3">
      <c r="B14" s="6"/>
    </row>
    <row r="15" spans="2:10" x14ac:dyDescent="0.3">
      <c r="B15" s="6"/>
    </row>
    <row r="16" spans="2:10" x14ac:dyDescent="0.3">
      <c r="B16" s="6"/>
    </row>
    <row r="17" spans="2:23" x14ac:dyDescent="0.3">
      <c r="B17" s="6"/>
    </row>
    <row r="18" spans="2:23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3" ht="15" thickBot="1" x14ac:dyDescent="0.35">
      <c r="B20" s="1" t="s">
        <v>18</v>
      </c>
      <c r="N20" s="1" t="s">
        <v>28</v>
      </c>
    </row>
    <row r="21" spans="2:23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J21" s="37"/>
      <c r="K21" s="36"/>
      <c r="L21" s="36"/>
      <c r="N21" s="45" t="s">
        <v>5</v>
      </c>
      <c r="O21" s="45" t="s">
        <v>6</v>
      </c>
      <c r="P21" s="46"/>
      <c r="Q21" s="46"/>
      <c r="R21" s="46"/>
      <c r="S21" s="46"/>
      <c r="T21" s="46"/>
      <c r="U21" s="46"/>
      <c r="V21" s="46"/>
      <c r="W21" s="19"/>
    </row>
    <row r="22" spans="2:23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J22" s="37"/>
      <c r="K22" s="37"/>
      <c r="L22" s="37"/>
      <c r="N22" s="47"/>
      <c r="O22" s="26" t="s">
        <v>19</v>
      </c>
      <c r="P22" s="27" t="s">
        <v>20</v>
      </c>
      <c r="Q22" s="27" t="s">
        <v>21</v>
      </c>
      <c r="R22" s="27" t="s">
        <v>22</v>
      </c>
      <c r="S22" s="27" t="s">
        <v>23</v>
      </c>
      <c r="T22" s="27" t="s">
        <v>24</v>
      </c>
      <c r="U22" s="27" t="s">
        <v>25</v>
      </c>
      <c r="V22" s="27" t="s">
        <v>26</v>
      </c>
      <c r="W22" s="28" t="s">
        <v>27</v>
      </c>
    </row>
    <row r="23" spans="2:23" x14ac:dyDescent="0.3">
      <c r="B23" s="35">
        <v>45628</v>
      </c>
      <c r="C23">
        <v>50000</v>
      </c>
      <c r="D23">
        <v>59.975549392799351</v>
      </c>
      <c r="E23">
        <v>1.373291015625</v>
      </c>
      <c r="F23">
        <v>4422.7052473538079</v>
      </c>
      <c r="G23">
        <v>2212.9869249813723</v>
      </c>
      <c r="H23">
        <v>3829.2310683520259</v>
      </c>
      <c r="I23">
        <v>8.3126319749824008E-10</v>
      </c>
      <c r="N23" s="12"/>
      <c r="O23" s="17"/>
      <c r="P23" s="17"/>
      <c r="Q23" s="17"/>
      <c r="R23" s="7"/>
      <c r="S23" s="17"/>
      <c r="T23" s="7"/>
      <c r="U23" s="17"/>
      <c r="V23" s="17"/>
      <c r="W23" s="7"/>
    </row>
    <row r="24" spans="2:23" x14ac:dyDescent="0.3">
      <c r="B24" s="35">
        <v>45628</v>
      </c>
      <c r="C24">
        <v>35714.28515625</v>
      </c>
      <c r="D24">
        <v>12.878794534306174</v>
      </c>
      <c r="E24">
        <v>1.373291015625</v>
      </c>
      <c r="F24">
        <v>2456.3296297413649</v>
      </c>
      <c r="G24">
        <v>2394.5375959844209</v>
      </c>
      <c r="H24">
        <v>547.48968151235545</v>
      </c>
      <c r="I24">
        <v>8.1395844098712743E-9</v>
      </c>
      <c r="N24" s="17"/>
      <c r="O24" s="17"/>
      <c r="P24" s="17"/>
      <c r="Q24" s="17"/>
      <c r="R24" s="7"/>
      <c r="S24" s="17"/>
      <c r="T24" s="7"/>
      <c r="U24" s="17"/>
      <c r="V24" s="17"/>
      <c r="W24" s="7"/>
    </row>
    <row r="25" spans="2:23" x14ac:dyDescent="0.3">
      <c r="B25" s="35">
        <v>45628</v>
      </c>
      <c r="C25">
        <v>25641.025390625</v>
      </c>
      <c r="D25">
        <v>-10.100396758262789</v>
      </c>
      <c r="E25">
        <v>1.373291015625</v>
      </c>
      <c r="F25">
        <v>4315.2629227729412</v>
      </c>
      <c r="G25">
        <v>4248.3848294739355</v>
      </c>
      <c r="H25">
        <v>-756.78294996292743</v>
      </c>
      <c r="I25">
        <v>-8.2018798672771827E-9</v>
      </c>
      <c r="N25" s="17"/>
      <c r="O25" s="17"/>
      <c r="P25" s="17"/>
      <c r="Q25" s="17"/>
      <c r="R25" s="7"/>
      <c r="S25" s="17"/>
      <c r="T25" s="7"/>
      <c r="U25" s="17"/>
      <c r="V25" s="17"/>
      <c r="W25" s="7"/>
    </row>
    <row r="26" spans="2:23" x14ac:dyDescent="0.3">
      <c r="B26" s="35">
        <v>45628</v>
      </c>
      <c r="C26">
        <v>18390.8046875</v>
      </c>
      <c r="D26">
        <v>-45.84405869626827</v>
      </c>
      <c r="E26">
        <v>1.3275146484375</v>
      </c>
      <c r="F26">
        <v>14005.390453479335</v>
      </c>
      <c r="G26">
        <v>9756.3456666889306</v>
      </c>
      <c r="H26">
        <v>-10048.118280876783</v>
      </c>
      <c r="I26">
        <v>-8.6126076012020905E-10</v>
      </c>
      <c r="N26" s="17"/>
      <c r="O26" s="17"/>
      <c r="P26" s="17"/>
      <c r="Q26" s="17"/>
      <c r="R26" s="7"/>
      <c r="S26" s="17"/>
      <c r="T26" s="7"/>
      <c r="U26" s="17"/>
      <c r="V26" s="17"/>
      <c r="W26" s="7"/>
    </row>
    <row r="27" spans="2:23" x14ac:dyDescent="0.3">
      <c r="B27" s="35">
        <v>45628</v>
      </c>
      <c r="C27">
        <v>13136.2890625</v>
      </c>
      <c r="D27">
        <v>-26.540990071209794</v>
      </c>
      <c r="E27">
        <v>1.3275146484375</v>
      </c>
      <c r="F27">
        <v>9331.0765245073289</v>
      </c>
      <c r="G27">
        <v>8347.7202548959358</v>
      </c>
      <c r="H27">
        <v>-4169.4790624503585</v>
      </c>
      <c r="I27">
        <v>-2.9057994541389395E-9</v>
      </c>
      <c r="N27" s="17"/>
      <c r="O27" s="17"/>
      <c r="P27" s="17"/>
      <c r="Q27" s="17"/>
      <c r="R27" s="7"/>
      <c r="S27" s="17"/>
      <c r="T27" s="7"/>
      <c r="U27" s="17"/>
      <c r="V27" s="17"/>
      <c r="W27" s="7"/>
    </row>
    <row r="28" spans="2:23" x14ac:dyDescent="0.3">
      <c r="B28" s="35">
        <v>45628</v>
      </c>
      <c r="C28">
        <v>9302.326171875</v>
      </c>
      <c r="D28">
        <v>19.430566525245695</v>
      </c>
      <c r="E28">
        <v>1.3275146484375</v>
      </c>
      <c r="F28">
        <v>9015.9375591371627</v>
      </c>
      <c r="G28">
        <v>8502.4377228096182</v>
      </c>
      <c r="H28">
        <v>2999.280387026889</v>
      </c>
      <c r="I28">
        <v>5.7044200903498248E-9</v>
      </c>
      <c r="N28" s="17"/>
      <c r="O28" s="17"/>
      <c r="P28" s="17"/>
      <c r="Q28" s="17"/>
      <c r="R28" s="7"/>
      <c r="S28" s="17"/>
      <c r="T28" s="7"/>
      <c r="U28" s="17"/>
      <c r="V28" s="17"/>
      <c r="W28" s="7"/>
    </row>
    <row r="29" spans="2:23" x14ac:dyDescent="0.3">
      <c r="B29" s="35">
        <v>45628</v>
      </c>
      <c r="C29">
        <v>6644.5185546875</v>
      </c>
      <c r="D29">
        <v>46.926754247040058</v>
      </c>
      <c r="E29">
        <v>1.3275146484375</v>
      </c>
      <c r="F29">
        <v>13957.568026416579</v>
      </c>
      <c r="G29">
        <v>9532.0803176328227</v>
      </c>
      <c r="H29">
        <v>10195.74175968788</v>
      </c>
      <c r="I29">
        <v>2.3492962535112872E-9</v>
      </c>
      <c r="N29" s="17"/>
      <c r="O29" s="17"/>
      <c r="P29" s="17"/>
      <c r="Q29" s="17"/>
      <c r="R29" s="7"/>
      <c r="S29" s="17"/>
      <c r="T29" s="7"/>
      <c r="U29" s="17"/>
      <c r="V29" s="17"/>
      <c r="W29" s="7"/>
    </row>
    <row r="30" spans="2:23" x14ac:dyDescent="0.3">
      <c r="B30" s="35">
        <v>45628</v>
      </c>
      <c r="C30">
        <v>4761.90478515625</v>
      </c>
      <c r="D30">
        <v>51.463532395406297</v>
      </c>
      <c r="E30">
        <v>1.3275146484375</v>
      </c>
      <c r="F30">
        <v>19696.944517048007</v>
      </c>
      <c r="G30">
        <v>12271.445103548145</v>
      </c>
      <c r="H30">
        <v>15407.182038850317</v>
      </c>
      <c r="I30">
        <v>2.169282987753679E-9</v>
      </c>
      <c r="N30" s="17"/>
      <c r="O30" s="17"/>
      <c r="P30" s="17"/>
      <c r="Q30" s="17"/>
      <c r="R30" s="7"/>
      <c r="S30" s="17"/>
      <c r="T30" s="7"/>
      <c r="U30" s="17"/>
      <c r="V30" s="17"/>
      <c r="W30" s="7"/>
    </row>
    <row r="31" spans="2:23" x14ac:dyDescent="0.3">
      <c r="B31" s="35">
        <v>45628</v>
      </c>
      <c r="C31">
        <v>3401.360595703125</v>
      </c>
      <c r="D31">
        <v>48.371689689119648</v>
      </c>
      <c r="E31">
        <v>1.3778924942016602</v>
      </c>
      <c r="F31">
        <v>35597.89816031103</v>
      </c>
      <c r="G31">
        <v>23647.527996846205</v>
      </c>
      <c r="H31">
        <v>26608.359082631352</v>
      </c>
      <c r="I31">
        <v>1.7585283036596538E-9</v>
      </c>
      <c r="N31" s="17"/>
      <c r="O31" s="17"/>
      <c r="P31" s="17"/>
      <c r="Q31" s="17"/>
      <c r="R31" s="7"/>
      <c r="S31" s="17"/>
      <c r="T31" s="7"/>
      <c r="U31" s="17"/>
      <c r="V31" s="17"/>
      <c r="W31" s="7"/>
    </row>
    <row r="32" spans="2:23" x14ac:dyDescent="0.3">
      <c r="B32" s="35">
        <v>45628</v>
      </c>
      <c r="C32">
        <v>2433.830078125</v>
      </c>
      <c r="D32">
        <v>41.829670820691639</v>
      </c>
      <c r="E32">
        <v>0.13870477676391602</v>
      </c>
      <c r="F32">
        <v>47003.927045950921</v>
      </c>
      <c r="G32">
        <v>35024.070639910671</v>
      </c>
      <c r="H32">
        <v>31347.785145869941</v>
      </c>
      <c r="I32">
        <v>2.0860418462435802E-9</v>
      </c>
      <c r="N32" s="17"/>
      <c r="O32" s="17"/>
      <c r="P32" s="17"/>
      <c r="Q32" s="17"/>
      <c r="R32" s="7"/>
      <c r="S32" s="17"/>
      <c r="T32" s="7"/>
      <c r="U32" s="17"/>
      <c r="V32" s="17"/>
      <c r="W32" s="7"/>
    </row>
    <row r="33" spans="2:23" x14ac:dyDescent="0.3">
      <c r="B33" s="35">
        <v>45628</v>
      </c>
      <c r="C33">
        <v>1732.726806640625</v>
      </c>
      <c r="D33">
        <v>35.888174725755675</v>
      </c>
      <c r="E33">
        <v>0.13962030410766602</v>
      </c>
      <c r="F33">
        <v>54771.782943624785</v>
      </c>
      <c r="G33">
        <v>44374.052517188582</v>
      </c>
      <c r="H33">
        <v>32107.501771787483</v>
      </c>
      <c r="I33">
        <v>2.8607738159332835E-9</v>
      </c>
      <c r="N33" s="17"/>
      <c r="O33" s="17"/>
      <c r="P33" s="17"/>
      <c r="Q33" s="17"/>
      <c r="R33" s="7"/>
      <c r="S33" s="17"/>
      <c r="T33" s="7"/>
      <c r="U33" s="17"/>
      <c r="V33" s="17"/>
      <c r="W33" s="7"/>
    </row>
    <row r="34" spans="2:23" x14ac:dyDescent="0.3">
      <c r="B34" s="35">
        <v>45628</v>
      </c>
      <c r="C34">
        <v>1238.39013671875</v>
      </c>
      <c r="D34">
        <v>30.782002700236298</v>
      </c>
      <c r="E34">
        <v>0.14053583145141602</v>
      </c>
      <c r="F34">
        <v>60938.303074384239</v>
      </c>
      <c r="G34">
        <v>52353.357193801538</v>
      </c>
      <c r="H34">
        <v>31186.58000043828</v>
      </c>
      <c r="I34">
        <v>4.12092675744906E-9</v>
      </c>
      <c r="N34" s="17"/>
      <c r="O34" s="17"/>
      <c r="P34" s="17"/>
      <c r="Q34" s="17"/>
      <c r="R34" s="7"/>
      <c r="S34" s="17"/>
      <c r="T34" s="7"/>
      <c r="U34" s="17"/>
      <c r="V34" s="17"/>
      <c r="W34" s="7"/>
    </row>
    <row r="35" spans="2:23" x14ac:dyDescent="0.3">
      <c r="B35" s="35">
        <v>45628</v>
      </c>
      <c r="C35">
        <v>887.11468505859375</v>
      </c>
      <c r="D35">
        <v>26.779801176343106</v>
      </c>
      <c r="E35">
        <v>0.14236688613891602</v>
      </c>
      <c r="F35">
        <v>65865.375943618317</v>
      </c>
      <c r="G35">
        <v>58800.966178826857</v>
      </c>
      <c r="H35">
        <v>29676.491110483978</v>
      </c>
      <c r="I35">
        <v>6.0454385856342506E-9</v>
      </c>
      <c r="N35" s="17"/>
      <c r="O35" s="17"/>
      <c r="P35" s="17"/>
      <c r="Q35" s="17"/>
      <c r="R35" s="7"/>
      <c r="S35" s="17"/>
      <c r="T35" s="7"/>
      <c r="U35" s="17"/>
      <c r="V35" s="17"/>
      <c r="W35" s="7"/>
    </row>
    <row r="36" spans="2:23" x14ac:dyDescent="0.3">
      <c r="B36" s="35">
        <v>45628</v>
      </c>
      <c r="C36">
        <v>631.1636962890625</v>
      </c>
      <c r="D36">
        <v>24.004609562681456</v>
      </c>
      <c r="E36">
        <v>0.14328241348266602</v>
      </c>
      <c r="F36">
        <v>70319.530991486521</v>
      </c>
      <c r="G36">
        <v>64237.786861333385</v>
      </c>
      <c r="H36">
        <v>28606.698132090285</v>
      </c>
      <c r="I36">
        <v>8.8147578762944814E-9</v>
      </c>
      <c r="N36" s="17"/>
      <c r="O36" s="17"/>
      <c r="P36" s="17"/>
      <c r="Q36" s="17"/>
      <c r="R36" s="7"/>
      <c r="S36" s="17"/>
      <c r="T36" s="7"/>
      <c r="U36" s="17"/>
      <c r="V36" s="17"/>
      <c r="W36" s="7"/>
    </row>
    <row r="37" spans="2:23" x14ac:dyDescent="0.3">
      <c r="B37" s="35">
        <v>45628</v>
      </c>
      <c r="C37">
        <v>451.92633056640625</v>
      </c>
      <c r="D37">
        <v>22.329265219883496</v>
      </c>
      <c r="E37">
        <v>0.14511346817016602</v>
      </c>
      <c r="F37">
        <v>74225.23388548645</v>
      </c>
      <c r="G37">
        <v>68659.512707064976</v>
      </c>
      <c r="H37">
        <v>28200.295391778243</v>
      </c>
      <c r="I37">
        <v>1.2488170768207875E-8</v>
      </c>
      <c r="N37" s="17"/>
      <c r="O37" s="17"/>
      <c r="P37" s="17"/>
      <c r="Q37" s="17"/>
      <c r="R37" s="7"/>
      <c r="S37" s="17"/>
      <c r="T37" s="7"/>
      <c r="U37" s="17"/>
      <c r="V37" s="17"/>
      <c r="W37" s="7"/>
    </row>
    <row r="38" spans="2:23" x14ac:dyDescent="0.3">
      <c r="B38" s="35">
        <v>45628</v>
      </c>
      <c r="C38">
        <v>321.75030517578125</v>
      </c>
      <c r="D38">
        <v>21.719386142255555</v>
      </c>
      <c r="E38">
        <v>0.14579987525939941</v>
      </c>
      <c r="F38">
        <v>78071.085542735382</v>
      </c>
      <c r="G38">
        <v>72528.617272054136</v>
      </c>
      <c r="H38">
        <v>28891.072573114961</v>
      </c>
      <c r="I38">
        <v>1.7121330035747478E-8</v>
      </c>
      <c r="N38" s="17"/>
      <c r="O38" s="17"/>
      <c r="P38" s="17"/>
      <c r="Q38" s="17"/>
      <c r="R38" s="7"/>
      <c r="S38" s="17"/>
      <c r="T38" s="7"/>
      <c r="U38" s="17"/>
      <c r="V38" s="17"/>
      <c r="W38" s="7"/>
    </row>
    <row r="39" spans="2:23" x14ac:dyDescent="0.3">
      <c r="B39" s="35">
        <v>45628</v>
      </c>
      <c r="C39">
        <v>230.043701171875</v>
      </c>
      <c r="D39">
        <v>22.038847006027183</v>
      </c>
      <c r="E39">
        <v>0.14644074440002441</v>
      </c>
      <c r="F39">
        <v>83758.46966573497</v>
      </c>
      <c r="G39">
        <v>77638.209403010274</v>
      </c>
      <c r="H39">
        <v>31429.121550564749</v>
      </c>
      <c r="I39">
        <v>2.2012914295383301E-8</v>
      </c>
      <c r="N39" s="17"/>
      <c r="O39" s="17"/>
      <c r="P39" s="17"/>
      <c r="Q39" s="17"/>
      <c r="R39" s="7"/>
      <c r="S39" s="17"/>
      <c r="T39" s="7"/>
      <c r="U39" s="17"/>
      <c r="V39" s="17"/>
      <c r="W39" s="7"/>
    </row>
    <row r="40" spans="2:23" x14ac:dyDescent="0.3">
      <c r="B40" s="35">
        <v>45628</v>
      </c>
      <c r="C40">
        <v>164.61921691894531</v>
      </c>
      <c r="D40">
        <v>4.953281792824149</v>
      </c>
      <c r="E40">
        <v>0.14763092994689941</v>
      </c>
      <c r="F40">
        <v>87661.531404772977</v>
      </c>
      <c r="G40">
        <v>87334.153502132933</v>
      </c>
      <c r="H40">
        <v>7568.9973111292047</v>
      </c>
      <c r="I40">
        <v>1.2773245202939333E-7</v>
      </c>
      <c r="N40" s="17"/>
      <c r="O40" s="17"/>
      <c r="P40" s="17"/>
      <c r="Q40" s="17"/>
      <c r="R40" s="7"/>
      <c r="S40" s="17"/>
      <c r="T40" s="7"/>
      <c r="U40" s="17"/>
      <c r="V40" s="17"/>
      <c r="W40" s="7"/>
    </row>
    <row r="41" spans="2:23" x14ac:dyDescent="0.3">
      <c r="B41" s="35">
        <v>45628</v>
      </c>
      <c r="C41">
        <v>117.70071411132813</v>
      </c>
      <c r="D41">
        <v>11.650486013702313</v>
      </c>
      <c r="E41">
        <v>0.14818024635314941</v>
      </c>
      <c r="F41">
        <v>95029.624213316289</v>
      </c>
      <c r="G41">
        <v>93071.7944456884</v>
      </c>
      <c r="H41">
        <v>19190.376671228634</v>
      </c>
      <c r="I41">
        <v>7.0462416737335152E-8</v>
      </c>
      <c r="N41" s="17"/>
      <c r="O41" s="17"/>
      <c r="P41" s="17"/>
      <c r="Q41" s="17"/>
      <c r="R41" s="7"/>
      <c r="S41" s="17"/>
      <c r="T41" s="7"/>
      <c r="U41" s="17"/>
      <c r="V41" s="17"/>
      <c r="W41" s="7"/>
    </row>
    <row r="42" spans="2:23" x14ac:dyDescent="0.3">
      <c r="B42" s="35">
        <v>45628</v>
      </c>
      <c r="C42">
        <v>84.042442321777344</v>
      </c>
      <c r="D42">
        <v>15.960543845299702</v>
      </c>
      <c r="E42">
        <v>0.15019464492797852</v>
      </c>
      <c r="F42">
        <v>105144.84327403033</v>
      </c>
      <c r="G42">
        <v>101091.64445114347</v>
      </c>
      <c r="H42">
        <v>28912.237708001645</v>
      </c>
      <c r="I42">
        <v>6.5499767891084695E-8</v>
      </c>
      <c r="N42" s="17"/>
      <c r="O42" s="17"/>
      <c r="P42" s="17"/>
      <c r="Q42" s="17"/>
      <c r="R42" s="7"/>
      <c r="S42" s="17"/>
      <c r="T42" s="7"/>
      <c r="U42" s="17"/>
      <c r="V42" s="17"/>
      <c r="W42" s="7"/>
    </row>
    <row r="43" spans="2:23" x14ac:dyDescent="0.3">
      <c r="B43" s="35">
        <v>45628</v>
      </c>
      <c r="C43">
        <v>59.955184936523438</v>
      </c>
      <c r="D43">
        <v>23.267859494579223</v>
      </c>
      <c r="E43">
        <v>0.15111017227172852</v>
      </c>
      <c r="F43">
        <v>119650.71998792228</v>
      </c>
      <c r="G43">
        <v>109919.30211942949</v>
      </c>
      <c r="H43">
        <v>47265.651536879996</v>
      </c>
      <c r="I43">
        <v>5.6162668667284474E-8</v>
      </c>
      <c r="N43" s="17"/>
      <c r="O43" s="17"/>
      <c r="P43" s="17"/>
      <c r="Q43" s="17"/>
      <c r="R43" s="7"/>
      <c r="S43" s="17"/>
      <c r="T43" s="7"/>
      <c r="U43" s="17"/>
      <c r="V43" s="17"/>
      <c r="W43" s="7"/>
    </row>
    <row r="44" spans="2:23" x14ac:dyDescent="0.3">
      <c r="B44" s="35">
        <v>45628</v>
      </c>
      <c r="C44">
        <v>42.691257476806641</v>
      </c>
      <c r="D44">
        <v>16.991165714204918</v>
      </c>
      <c r="E44">
        <v>0.15129327774047852</v>
      </c>
      <c r="F44">
        <v>131324.2840843095</v>
      </c>
      <c r="G44">
        <v>125591.95605248428</v>
      </c>
      <c r="H44">
        <v>38376.140571548916</v>
      </c>
      <c r="I44">
        <v>9.71448737426728E-8</v>
      </c>
      <c r="N44" s="17"/>
      <c r="O44" s="17"/>
      <c r="P44" s="17"/>
      <c r="Q44" s="17"/>
      <c r="R44" s="7"/>
      <c r="S44" s="17"/>
      <c r="T44" s="7"/>
      <c r="U44" s="17"/>
      <c r="V44" s="17"/>
      <c r="W44" s="7"/>
    </row>
    <row r="45" spans="2:23" x14ac:dyDescent="0.3">
      <c r="B45" s="35">
        <v>45628</v>
      </c>
      <c r="C45">
        <v>30.517578125</v>
      </c>
      <c r="D45">
        <v>14.451174709932703</v>
      </c>
      <c r="E45">
        <v>0.15330743789672852</v>
      </c>
      <c r="F45">
        <v>144203.80817185197</v>
      </c>
      <c r="G45">
        <v>139641.29387089677</v>
      </c>
      <c r="H45">
        <v>35986.766141543289</v>
      </c>
      <c r="I45">
        <v>1.4491963947865791E-7</v>
      </c>
      <c r="N45" s="17"/>
      <c r="O45" s="17"/>
      <c r="P45" s="17"/>
      <c r="Q45" s="17"/>
      <c r="R45" s="7"/>
      <c r="S45" s="17"/>
      <c r="T45" s="7"/>
      <c r="U45" s="17"/>
      <c r="V45" s="17"/>
      <c r="W45" s="7"/>
    </row>
    <row r="46" spans="2:23" x14ac:dyDescent="0.3">
      <c r="B46" s="35">
        <v>45628</v>
      </c>
      <c r="C46">
        <v>21.822626113891602</v>
      </c>
      <c r="D46">
        <v>11.412379311677759</v>
      </c>
      <c r="E46">
        <v>0.15284967422485352</v>
      </c>
      <c r="F46">
        <v>151241.47524022972</v>
      </c>
      <c r="G46">
        <v>148251.19623738661</v>
      </c>
      <c r="H46">
        <v>29926.019565336534</v>
      </c>
      <c r="I46">
        <v>2.4370484545856833E-7</v>
      </c>
      <c r="N46" s="17"/>
      <c r="O46" s="17"/>
      <c r="P46" s="17"/>
      <c r="Q46" s="17"/>
      <c r="R46" s="7"/>
      <c r="S46" s="17"/>
      <c r="T46" s="7"/>
      <c r="U46" s="17"/>
      <c r="V46" s="17"/>
      <c r="W46" s="7"/>
    </row>
    <row r="47" spans="2:23" x14ac:dyDescent="0.3">
      <c r="B47" s="35">
        <v>45628</v>
      </c>
      <c r="C47">
        <v>15.562748908996582</v>
      </c>
      <c r="D47">
        <v>8.0829332861703325</v>
      </c>
      <c r="E47">
        <v>0.15376520156860352</v>
      </c>
      <c r="F47">
        <v>158061.76061028626</v>
      </c>
      <c r="G47">
        <v>156491.50934158952</v>
      </c>
      <c r="H47">
        <v>22224.483598379491</v>
      </c>
      <c r="I47">
        <v>4.6015287781431678E-7</v>
      </c>
      <c r="N47" s="17"/>
      <c r="O47" s="17"/>
      <c r="P47" s="17"/>
      <c r="Q47" s="17"/>
      <c r="R47" s="7"/>
      <c r="S47" s="17"/>
      <c r="T47" s="7"/>
      <c r="U47" s="17"/>
      <c r="V47" s="17"/>
      <c r="W47" s="7"/>
    </row>
    <row r="48" spans="2:23" x14ac:dyDescent="0.3">
      <c r="B48" s="35">
        <v>45628</v>
      </c>
      <c r="C48">
        <v>11.113086700439453</v>
      </c>
      <c r="D48">
        <v>4.6990576450283816</v>
      </c>
      <c r="E48">
        <v>0.15504693984985352</v>
      </c>
      <c r="F48">
        <v>159025.49549642685</v>
      </c>
      <c r="G48">
        <v>158490.96855967268</v>
      </c>
      <c r="H48">
        <v>13027.705204713666</v>
      </c>
      <c r="I48">
        <v>1.0993032360685193E-6</v>
      </c>
      <c r="N48" s="17"/>
      <c r="O48" s="17"/>
      <c r="P48" s="17"/>
      <c r="Q48" s="17"/>
      <c r="R48" s="7"/>
      <c r="S48" s="17"/>
      <c r="T48" s="7"/>
      <c r="U48" s="17"/>
      <c r="V48" s="17"/>
      <c r="W48" s="7"/>
    </row>
    <row r="49" spans="2:23" x14ac:dyDescent="0.3">
      <c r="B49" s="35">
        <v>45628</v>
      </c>
      <c r="C49">
        <v>7.9395327568054199</v>
      </c>
      <c r="D49">
        <v>1.3086672916040889</v>
      </c>
      <c r="E49">
        <v>0.15550470352172852</v>
      </c>
      <c r="F49">
        <v>160921.30750125097</v>
      </c>
      <c r="G49">
        <v>160879.3337381265</v>
      </c>
      <c r="H49">
        <v>3675.2120875777978</v>
      </c>
      <c r="I49">
        <v>5.4543472097829829E-6</v>
      </c>
      <c r="N49" s="17"/>
      <c r="O49" s="17"/>
      <c r="P49" s="17"/>
      <c r="Q49" s="17"/>
      <c r="R49" s="7"/>
      <c r="S49" s="17"/>
      <c r="T49" s="7"/>
      <c r="U49" s="17"/>
      <c r="V49" s="17"/>
      <c r="W49" s="7"/>
    </row>
    <row r="50" spans="2:23" x14ac:dyDescent="0.3">
      <c r="B50" s="35">
        <v>45628</v>
      </c>
      <c r="C50">
        <v>5.6694483757019043</v>
      </c>
      <c r="D50">
        <v>-1.5459926002003994</v>
      </c>
      <c r="E50">
        <v>0.15294122695922852</v>
      </c>
      <c r="F50">
        <v>168128.45369718235</v>
      </c>
      <c r="G50">
        <v>168067.25327327839</v>
      </c>
      <c r="H50">
        <v>-4536.0026213924257</v>
      </c>
      <c r="I50">
        <v>-6.1887940379077976E-6</v>
      </c>
      <c r="N50" s="17"/>
      <c r="O50" s="17"/>
      <c r="P50" s="17"/>
      <c r="Q50" s="17"/>
      <c r="R50" s="7"/>
      <c r="S50" s="17"/>
      <c r="T50" s="7"/>
      <c r="U50" s="17"/>
      <c r="V50" s="17"/>
      <c r="W50" s="7"/>
    </row>
    <row r="51" spans="2:23" x14ac:dyDescent="0.3">
      <c r="B51" s="35">
        <v>45628</v>
      </c>
      <c r="C51">
        <v>4.0500259399414063</v>
      </c>
      <c r="D51">
        <v>-5.9632216032749756</v>
      </c>
      <c r="E51">
        <v>0.15010309219360352</v>
      </c>
      <c r="F51">
        <v>170775.30781703067</v>
      </c>
      <c r="G51">
        <v>169851.20637470891</v>
      </c>
      <c r="H51">
        <v>-17741.855964290015</v>
      </c>
      <c r="I51">
        <v>-2.2149466885494166E-6</v>
      </c>
      <c r="N51" s="17"/>
      <c r="O51" s="17"/>
      <c r="P51" s="17"/>
      <c r="Q51" s="17"/>
      <c r="R51" s="7"/>
      <c r="S51" s="17"/>
      <c r="T51" s="7"/>
      <c r="U51" s="17"/>
      <c r="V51" s="17"/>
      <c r="W51" s="7"/>
    </row>
    <row r="52" spans="2:23" x14ac:dyDescent="0.3">
      <c r="B52" s="35">
        <v>45628</v>
      </c>
      <c r="C52">
        <v>2.8935184478759766</v>
      </c>
      <c r="D52">
        <v>-7.0310978793465848</v>
      </c>
      <c r="E52">
        <v>0.14836335182189941</v>
      </c>
      <c r="F52">
        <v>148018.51560469568</v>
      </c>
      <c r="G52">
        <v>146905.39558500424</v>
      </c>
      <c r="H52">
        <v>-18118.656402475117</v>
      </c>
      <c r="I52">
        <v>-3.0357631633168468E-6</v>
      </c>
      <c r="N52" s="17"/>
      <c r="O52" s="17"/>
      <c r="P52" s="17"/>
      <c r="Q52" s="17"/>
      <c r="R52" s="7"/>
      <c r="S52" s="17"/>
      <c r="T52" s="7"/>
      <c r="U52" s="17"/>
      <c r="V52" s="17"/>
      <c r="W52" s="7"/>
    </row>
    <row r="53" spans="2:23" x14ac:dyDescent="0.3">
      <c r="B53" s="35">
        <v>45628</v>
      </c>
      <c r="C53">
        <v>2.0662522315979004</v>
      </c>
      <c r="D53">
        <v>-6.5975536546764406</v>
      </c>
      <c r="E53">
        <v>0.14653229713439941</v>
      </c>
      <c r="F53">
        <v>146132.89061786031</v>
      </c>
      <c r="G53">
        <v>145165.15070523735</v>
      </c>
      <c r="H53">
        <v>-16789.899971627361</v>
      </c>
      <c r="I53">
        <v>-4.5876332025685267E-6</v>
      </c>
      <c r="N53" s="17"/>
      <c r="O53" s="17"/>
      <c r="P53" s="17"/>
      <c r="Q53" s="17"/>
      <c r="R53" s="7"/>
      <c r="S53" s="17"/>
      <c r="T53" s="7"/>
      <c r="U53" s="17"/>
      <c r="V53" s="17"/>
      <c r="W53" s="7"/>
    </row>
    <row r="54" spans="2:23" x14ac:dyDescent="0.3">
      <c r="B54" s="35">
        <v>45628</v>
      </c>
      <c r="C54">
        <v>1.476006031036377</v>
      </c>
      <c r="D54">
        <v>-5.5069638592231156</v>
      </c>
      <c r="E54">
        <v>0.14195466041564941</v>
      </c>
      <c r="F54">
        <v>144241.03975885536</v>
      </c>
      <c r="G54">
        <v>143575.30125533714</v>
      </c>
      <c r="H54">
        <v>-13842.341570517634</v>
      </c>
      <c r="I54">
        <v>-7.7897305949265092E-6</v>
      </c>
      <c r="N54" s="17"/>
      <c r="O54" s="17"/>
      <c r="P54" s="17"/>
      <c r="Q54" s="17"/>
      <c r="R54" s="7"/>
      <c r="S54" s="17"/>
      <c r="T54" s="7"/>
      <c r="U54" s="17"/>
      <c r="V54" s="17"/>
      <c r="W54" s="7"/>
    </row>
    <row r="55" spans="2:23" x14ac:dyDescent="0.3">
      <c r="B55" s="35">
        <v>45628</v>
      </c>
      <c r="C55">
        <v>1.0541762113571167</v>
      </c>
      <c r="D55">
        <v>-7.8246282427847982</v>
      </c>
      <c r="E55">
        <v>0.14378571510314941</v>
      </c>
      <c r="F55">
        <v>137298.22300853001</v>
      </c>
      <c r="G55">
        <v>136019.89588009511</v>
      </c>
      <c r="H55">
        <v>-18691.975980835334</v>
      </c>
      <c r="I55">
        <v>-8.0770301811881836E-6</v>
      </c>
      <c r="N55" s="17"/>
      <c r="O55" s="17"/>
      <c r="P55" s="17"/>
      <c r="Q55" s="17"/>
      <c r="R55" s="7"/>
      <c r="S55" s="17"/>
      <c r="T55" s="7"/>
      <c r="U55" s="17"/>
      <c r="V55" s="17"/>
      <c r="W55" s="7"/>
    </row>
    <row r="56" spans="2:23" x14ac:dyDescent="0.3">
      <c r="B56" s="35">
        <v>45628</v>
      </c>
      <c r="C56">
        <v>0.75301206111907959</v>
      </c>
      <c r="D56">
        <v>-8.8401515290416786</v>
      </c>
      <c r="E56">
        <v>0.14689850807189941</v>
      </c>
      <c r="F56">
        <v>131991.06028390038</v>
      </c>
      <c r="G56">
        <v>130423.12923165881</v>
      </c>
      <c r="H56">
        <v>-20284.165161284065</v>
      </c>
      <c r="I56">
        <v>-1.0419840260483308E-5</v>
      </c>
      <c r="N56" s="17"/>
      <c r="O56" s="17"/>
      <c r="P56" s="17"/>
      <c r="Q56" s="17"/>
      <c r="R56" s="7"/>
      <c r="S56" s="17"/>
      <c r="T56" s="7"/>
      <c r="U56" s="17"/>
      <c r="V56" s="17"/>
      <c r="W56" s="7"/>
    </row>
    <row r="57" spans="2:23" x14ac:dyDescent="0.3">
      <c r="B57" s="35">
        <v>45628</v>
      </c>
      <c r="C57">
        <v>0.53782874345779419</v>
      </c>
      <c r="D57">
        <v>-5.6479919766212845</v>
      </c>
      <c r="E57">
        <v>0.15028619766235352</v>
      </c>
      <c r="F57">
        <v>115559.14031494979</v>
      </c>
      <c r="G57">
        <v>114998.13693612293</v>
      </c>
      <c r="H57">
        <v>-11372.92449420865</v>
      </c>
      <c r="I57">
        <v>-2.6019800780006462E-5</v>
      </c>
      <c r="N57" s="17"/>
      <c r="O57" s="17"/>
      <c r="P57" s="17"/>
      <c r="Q57" s="17"/>
      <c r="R57" s="7"/>
      <c r="S57" s="17"/>
      <c r="T57" s="7"/>
      <c r="U57" s="17"/>
      <c r="V57" s="17"/>
      <c r="W57" s="7"/>
    </row>
    <row r="58" spans="2:23" x14ac:dyDescent="0.3">
      <c r="B58" s="35">
        <v>45628</v>
      </c>
      <c r="C58">
        <v>0.38417091965675354</v>
      </c>
      <c r="D58">
        <v>-7.469468888372246</v>
      </c>
      <c r="E58">
        <v>0.15303277969360352</v>
      </c>
      <c r="F58">
        <v>118981.87364083767</v>
      </c>
      <c r="G58">
        <v>117972.22604988297</v>
      </c>
      <c r="H58">
        <v>-15467.3894345354</v>
      </c>
      <c r="I58">
        <v>-2.6784196602325612E-5</v>
      </c>
      <c r="N58" s="17"/>
      <c r="O58" s="17"/>
      <c r="P58" s="17"/>
      <c r="Q58" s="17"/>
      <c r="R58" s="7"/>
      <c r="S58" s="17"/>
      <c r="T58" s="7"/>
      <c r="U58" s="17"/>
      <c r="V58" s="17"/>
      <c r="W58" s="7"/>
    </row>
    <row r="59" spans="2:23" x14ac:dyDescent="0.3">
      <c r="B59" s="35">
        <v>45628</v>
      </c>
      <c r="C59">
        <v>0.27440202236175537</v>
      </c>
      <c r="D59">
        <v>-7.4144464494538136</v>
      </c>
      <c r="E59">
        <v>0.15312433242797852</v>
      </c>
      <c r="F59">
        <v>113998.31743087279</v>
      </c>
      <c r="G59">
        <v>113045.13834990781</v>
      </c>
      <c r="H59">
        <v>-14710.98475698479</v>
      </c>
      <c r="I59">
        <v>-3.9426759011443782E-5</v>
      </c>
      <c r="N59" s="17"/>
      <c r="O59" s="17"/>
      <c r="P59" s="17"/>
      <c r="Q59" s="17"/>
      <c r="R59" s="7"/>
      <c r="S59" s="17"/>
      <c r="T59" s="7"/>
      <c r="U59" s="17"/>
      <c r="V59" s="17"/>
      <c r="W59" s="7"/>
    </row>
    <row r="60" spans="2:23" x14ac:dyDescent="0.3">
      <c r="B60" s="35">
        <v>45628</v>
      </c>
      <c r="C60">
        <v>0.19600340723991394</v>
      </c>
      <c r="D60">
        <v>-3.4795348098568457</v>
      </c>
      <c r="E60">
        <v>0.15275812149047852</v>
      </c>
      <c r="F60">
        <v>104117.39136049851</v>
      </c>
      <c r="G60">
        <v>103925.4551526806</v>
      </c>
      <c r="H60">
        <v>-6319.0944781182588</v>
      </c>
      <c r="I60">
        <v>-1.2849956633231377E-4</v>
      </c>
      <c r="N60" s="17"/>
      <c r="O60" s="17"/>
      <c r="P60" s="17"/>
      <c r="Q60" s="17"/>
      <c r="R60" s="7"/>
      <c r="S60" s="17"/>
      <c r="T60" s="7"/>
      <c r="U60" s="17"/>
      <c r="V60" s="17"/>
      <c r="W60" s="7"/>
    </row>
    <row r="61" spans="2:23" x14ac:dyDescent="0.3">
      <c r="B61" s="35">
        <v>45628</v>
      </c>
      <c r="C61">
        <v>0.14000143110752106</v>
      </c>
      <c r="D61">
        <v>5.2791129936012496E-2</v>
      </c>
      <c r="E61">
        <v>0.16145563125610352</v>
      </c>
      <c r="F61">
        <v>96927.095845209697</v>
      </c>
      <c r="G61">
        <v>96927.054702601046</v>
      </c>
      <c r="H61">
        <v>89.306581227822861</v>
      </c>
      <c r="I61">
        <v>1.2729290336350124E-2</v>
      </c>
      <c r="N61" s="17"/>
      <c r="O61" s="17"/>
      <c r="P61" s="17"/>
      <c r="Q61" s="17"/>
      <c r="R61" s="7"/>
      <c r="S61" s="17"/>
      <c r="T61" s="7"/>
      <c r="U61" s="17"/>
      <c r="V61" s="17"/>
      <c r="W61" s="7"/>
    </row>
    <row r="62" spans="2:23" x14ac:dyDescent="0.3">
      <c r="B62" s="35">
        <v>45628</v>
      </c>
      <c r="C62">
        <v>0.10000128298997879</v>
      </c>
      <c r="D62">
        <v>-7.6592814124359574</v>
      </c>
      <c r="E62">
        <v>0.16237115859985352</v>
      </c>
      <c r="F62">
        <v>107983.56858723605</v>
      </c>
      <c r="G62">
        <v>107020.15753212449</v>
      </c>
      <c r="H62">
        <v>-14392.253702376407</v>
      </c>
      <c r="I62">
        <v>-1.1058233440523875E-4</v>
      </c>
      <c r="N62" s="17"/>
      <c r="O62" s="17"/>
      <c r="P62" s="17"/>
      <c r="Q62" s="17"/>
      <c r="R62" s="7"/>
      <c r="S62" s="17"/>
      <c r="T62" s="7"/>
      <c r="U62" s="17"/>
      <c r="V62" s="17"/>
      <c r="W62" s="7"/>
    </row>
    <row r="63" spans="2:23" x14ac:dyDescent="0.3">
      <c r="N63" s="17"/>
      <c r="O63" s="17"/>
      <c r="P63" s="17"/>
      <c r="Q63" s="17"/>
      <c r="R63" s="7"/>
      <c r="S63" s="17"/>
      <c r="T63" s="7"/>
      <c r="U63" s="17"/>
      <c r="V63" s="17"/>
      <c r="W63" s="7"/>
    </row>
    <row r="64" spans="2:23" x14ac:dyDescent="0.3">
      <c r="N64" s="17"/>
      <c r="O64" s="17"/>
      <c r="P64" s="17"/>
      <c r="Q64" s="17"/>
      <c r="R64" s="7"/>
      <c r="S64" s="17"/>
      <c r="T64" s="7"/>
      <c r="U64" s="17"/>
      <c r="V64" s="17"/>
      <c r="W64" s="7"/>
    </row>
    <row r="65" spans="14:23" x14ac:dyDescent="0.3">
      <c r="N65" s="17"/>
      <c r="O65" s="17"/>
      <c r="P65" s="17"/>
      <c r="Q65" s="17"/>
      <c r="R65" s="7"/>
      <c r="S65" s="17"/>
      <c r="T65" s="7"/>
      <c r="U65" s="17"/>
      <c r="V65" s="17"/>
      <c r="W65" s="7"/>
    </row>
    <row r="66" spans="14:23" x14ac:dyDescent="0.3">
      <c r="N66" s="17"/>
      <c r="O66" s="17"/>
      <c r="P66" s="17"/>
      <c r="Q66" s="17"/>
      <c r="R66" s="7"/>
      <c r="S66" s="17"/>
      <c r="T66" s="7"/>
      <c r="U66" s="17"/>
      <c r="V66" s="17"/>
      <c r="W66" s="7"/>
    </row>
    <row r="67" spans="14:23" x14ac:dyDescent="0.3">
      <c r="N67" s="17"/>
      <c r="O67" s="17"/>
      <c r="P67" s="17"/>
      <c r="Q67" s="17"/>
      <c r="R67" s="7"/>
      <c r="S67" s="17"/>
      <c r="T67" s="7"/>
      <c r="U67" s="17"/>
      <c r="V67" s="17"/>
      <c r="W67" s="7"/>
    </row>
    <row r="68" spans="14:23" x14ac:dyDescent="0.3">
      <c r="N68" s="17"/>
      <c r="O68" s="17"/>
      <c r="P68" s="17"/>
      <c r="Q68" s="17"/>
      <c r="R68" s="7"/>
      <c r="S68" s="17"/>
      <c r="T68" s="7"/>
      <c r="U68" s="17"/>
      <c r="V68" s="17"/>
      <c r="W68" s="7"/>
    </row>
    <row r="69" spans="14:23" x14ac:dyDescent="0.3">
      <c r="N69" s="17"/>
      <c r="O69" s="17"/>
      <c r="P69" s="17"/>
      <c r="Q69" s="17"/>
      <c r="R69" s="7"/>
      <c r="S69" s="17"/>
      <c r="T69" s="7"/>
      <c r="U69" s="17"/>
      <c r="V69" s="17"/>
      <c r="W69" s="7"/>
    </row>
    <row r="70" spans="14:23" x14ac:dyDescent="0.3">
      <c r="N70" s="17"/>
      <c r="O70" s="17"/>
      <c r="P70" s="17"/>
      <c r="Q70" s="17"/>
      <c r="R70" s="7"/>
      <c r="S70" s="17"/>
      <c r="T70" s="7"/>
      <c r="U70" s="17"/>
      <c r="V70" s="17"/>
      <c r="W70" s="7"/>
    </row>
    <row r="71" spans="14:23" x14ac:dyDescent="0.3">
      <c r="N71" s="17"/>
      <c r="O71" s="17"/>
      <c r="P71" s="17"/>
      <c r="Q71" s="17"/>
      <c r="R71" s="7"/>
      <c r="S71" s="17"/>
      <c r="T71" s="7"/>
      <c r="U71" s="17"/>
      <c r="V71" s="17"/>
      <c r="W71" s="7"/>
    </row>
    <row r="72" spans="14:23" x14ac:dyDescent="0.3">
      <c r="N72" s="17"/>
      <c r="O72" s="17"/>
      <c r="P72" s="17"/>
      <c r="Q72" s="17"/>
      <c r="R72" s="7"/>
      <c r="S72" s="17"/>
      <c r="T72" s="7"/>
      <c r="U72" s="17"/>
      <c r="V72" s="17"/>
      <c r="W72" s="7"/>
    </row>
    <row r="73" spans="14:23" x14ac:dyDescent="0.3">
      <c r="N73" s="17"/>
      <c r="O73" s="17"/>
      <c r="P73" s="17"/>
      <c r="Q73" s="17"/>
      <c r="R73" s="7"/>
      <c r="S73" s="17"/>
      <c r="T73" s="7"/>
      <c r="U73" s="17"/>
      <c r="V73" s="17"/>
      <c r="W73" s="7"/>
    </row>
    <row r="74" spans="14:23" x14ac:dyDescent="0.3">
      <c r="N74" s="17"/>
      <c r="O74" s="17"/>
      <c r="P74" s="17"/>
      <c r="Q74" s="17"/>
      <c r="R74" s="7"/>
      <c r="S74" s="17"/>
      <c r="T74" s="7"/>
      <c r="U74" s="17"/>
      <c r="V74" s="17"/>
      <c r="W74" s="7"/>
    </row>
    <row r="75" spans="14:23" x14ac:dyDescent="0.3">
      <c r="N75" s="17"/>
      <c r="O75" s="17"/>
      <c r="P75" s="17"/>
      <c r="Q75" s="17"/>
      <c r="R75" s="7"/>
      <c r="S75" s="17"/>
      <c r="T75" s="7"/>
      <c r="U75" s="17"/>
      <c r="V75" s="17"/>
      <c r="W75" s="7"/>
    </row>
    <row r="76" spans="14:23" x14ac:dyDescent="0.3">
      <c r="N76" s="17"/>
      <c r="O76" s="17"/>
      <c r="P76" s="17"/>
      <c r="Q76" s="17"/>
      <c r="R76" s="7"/>
      <c r="S76" s="17"/>
      <c r="T76" s="7"/>
      <c r="U76" s="17"/>
      <c r="V76" s="17"/>
      <c r="W76" s="7"/>
    </row>
    <row r="77" spans="14:23" x14ac:dyDescent="0.3">
      <c r="N77" s="17"/>
      <c r="O77" s="17"/>
      <c r="P77" s="17"/>
      <c r="Q77" s="17"/>
      <c r="R77" s="7"/>
      <c r="S77" s="17"/>
      <c r="T77" s="7"/>
      <c r="U77" s="17"/>
      <c r="V77" s="17"/>
      <c r="W77" s="7"/>
    </row>
    <row r="78" spans="14:23" x14ac:dyDescent="0.3">
      <c r="N78" s="17"/>
      <c r="O78" s="17"/>
      <c r="P78" s="17"/>
      <c r="Q78" s="17"/>
      <c r="R78" s="7"/>
      <c r="S78" s="17"/>
      <c r="T78" s="7"/>
      <c r="U78" s="17"/>
      <c r="V78" s="17"/>
      <c r="W78" s="7"/>
    </row>
    <row r="79" spans="14:23" x14ac:dyDescent="0.3">
      <c r="N79" s="17"/>
      <c r="O79" s="17"/>
      <c r="P79" s="17"/>
      <c r="Q79" s="17"/>
      <c r="R79" s="7"/>
      <c r="S79" s="17"/>
      <c r="T79" s="7"/>
      <c r="U79" s="17"/>
      <c r="V79" s="17"/>
      <c r="W79" s="7"/>
    </row>
    <row r="80" spans="14:23" x14ac:dyDescent="0.3">
      <c r="N80" s="17"/>
      <c r="O80" s="17"/>
      <c r="P80" s="17"/>
      <c r="Q80" s="17"/>
      <c r="R80" s="7"/>
      <c r="S80" s="17"/>
      <c r="T80" s="7"/>
      <c r="U80" s="17"/>
      <c r="V80" s="17"/>
      <c r="W80" s="7"/>
    </row>
    <row r="81" spans="14:23" x14ac:dyDescent="0.3">
      <c r="N81" s="17"/>
      <c r="O81" s="17"/>
      <c r="P81" s="17"/>
      <c r="Q81" s="17"/>
      <c r="R81" s="7"/>
      <c r="S81" s="17"/>
      <c r="T81" s="7"/>
      <c r="U81" s="17"/>
      <c r="V81" s="17"/>
      <c r="W81" s="7"/>
    </row>
    <row r="82" spans="14:23" x14ac:dyDescent="0.3">
      <c r="N82" s="17"/>
      <c r="O82" s="17"/>
      <c r="P82" s="17"/>
      <c r="Q82" s="17"/>
      <c r="R82" s="7"/>
      <c r="S82" s="17"/>
      <c r="T82" s="7"/>
      <c r="U82" s="17"/>
      <c r="V82" s="17"/>
      <c r="W82" s="7"/>
    </row>
    <row r="83" spans="14:23" x14ac:dyDescent="0.3">
      <c r="N83" s="17"/>
      <c r="O83" s="17"/>
      <c r="P83" s="17"/>
      <c r="Q83" s="17"/>
      <c r="R83" s="7"/>
      <c r="S83" s="17"/>
      <c r="T83" s="7"/>
      <c r="U83" s="17"/>
      <c r="V83" s="17"/>
      <c r="W83" s="7"/>
    </row>
    <row r="84" spans="14:23" x14ac:dyDescent="0.3">
      <c r="N84" s="17"/>
      <c r="O84" s="17"/>
      <c r="P84" s="17"/>
      <c r="Q84" s="17"/>
      <c r="R84" s="7"/>
      <c r="S84" s="17"/>
      <c r="T84" s="7"/>
      <c r="U84" s="17"/>
      <c r="V84" s="17"/>
      <c r="W84" s="7"/>
    </row>
    <row r="85" spans="14:23" x14ac:dyDescent="0.3">
      <c r="N85" s="17"/>
      <c r="O85" s="17"/>
      <c r="P85" s="17"/>
      <c r="Q85" s="17"/>
      <c r="R85" s="7"/>
      <c r="S85" s="17"/>
      <c r="T85" s="7"/>
      <c r="U85" s="17"/>
      <c r="V85" s="17"/>
      <c r="W85" s="7"/>
    </row>
    <row r="86" spans="14:23" x14ac:dyDescent="0.3">
      <c r="N86" s="17"/>
      <c r="O86" s="17"/>
      <c r="P86" s="17"/>
      <c r="Q86" s="17"/>
      <c r="R86" s="7"/>
      <c r="S86" s="17"/>
      <c r="T86" s="7"/>
      <c r="U86" s="17"/>
      <c r="V86" s="17"/>
      <c r="W86" s="7"/>
    </row>
    <row r="87" spans="14:23" x14ac:dyDescent="0.3">
      <c r="N87" s="17"/>
      <c r="O87" s="17"/>
      <c r="P87" s="17"/>
      <c r="Q87" s="17"/>
      <c r="R87" s="7"/>
      <c r="S87" s="17"/>
      <c r="T87" s="7"/>
      <c r="U87" s="17"/>
      <c r="V87" s="17"/>
      <c r="W87" s="7"/>
    </row>
    <row r="88" spans="14:23" x14ac:dyDescent="0.3">
      <c r="N88" s="17"/>
      <c r="O88" s="17"/>
      <c r="P88" s="17"/>
      <c r="Q88" s="17"/>
      <c r="R88" s="7"/>
      <c r="S88" s="17"/>
      <c r="T88" s="7"/>
      <c r="U88" s="17"/>
      <c r="V88" s="17"/>
      <c r="W88" s="7"/>
    </row>
    <row r="89" spans="14:23" x14ac:dyDescent="0.3">
      <c r="N89" s="17"/>
      <c r="O89" s="17"/>
      <c r="P89" s="17"/>
      <c r="Q89" s="17"/>
      <c r="R89" s="7"/>
      <c r="S89" s="17"/>
      <c r="T89" s="7"/>
      <c r="U89" s="17"/>
      <c r="V89" s="17"/>
      <c r="W89" s="7"/>
    </row>
    <row r="90" spans="14:23" x14ac:dyDescent="0.3">
      <c r="N90" s="17"/>
      <c r="O90" s="17"/>
      <c r="P90" s="17"/>
      <c r="Q90" s="17"/>
      <c r="R90" s="7"/>
      <c r="S90" s="17"/>
      <c r="T90" s="7"/>
      <c r="U90" s="17"/>
      <c r="V90" s="17"/>
      <c r="W90" s="7"/>
    </row>
    <row r="91" spans="14:23" x14ac:dyDescent="0.3">
      <c r="N91" s="17"/>
      <c r="O91" s="17"/>
      <c r="P91" s="17"/>
      <c r="Q91" s="17"/>
      <c r="R91" s="7"/>
      <c r="S91" s="17"/>
      <c r="T91" s="7"/>
      <c r="U91" s="17"/>
      <c r="V91" s="17"/>
      <c r="W91" s="7"/>
    </row>
    <row r="92" spans="14:23" x14ac:dyDescent="0.3">
      <c r="N92" s="17"/>
      <c r="O92" s="17"/>
      <c r="P92" s="17"/>
      <c r="Q92" s="17"/>
      <c r="R92" s="7"/>
      <c r="S92" s="17"/>
      <c r="T92" s="7"/>
      <c r="U92" s="17"/>
      <c r="V92" s="17"/>
      <c r="W92" s="7"/>
    </row>
    <row r="93" spans="14:23" x14ac:dyDescent="0.3">
      <c r="N93" s="17"/>
      <c r="O93" s="17"/>
      <c r="P93" s="17"/>
      <c r="Q93" s="17"/>
      <c r="R93" s="7"/>
      <c r="S93" s="17"/>
      <c r="T93" s="7"/>
      <c r="U93" s="17"/>
      <c r="V93" s="17"/>
      <c r="W93" s="7"/>
    </row>
    <row r="94" spans="14:23" x14ac:dyDescent="0.3">
      <c r="N94" s="17"/>
      <c r="O94" s="17"/>
      <c r="P94" s="17"/>
      <c r="Q94" s="17"/>
      <c r="R94" s="7"/>
      <c r="S94" s="17"/>
      <c r="T94" s="7"/>
      <c r="U94" s="17"/>
      <c r="V94" s="17"/>
      <c r="W94" s="7"/>
    </row>
    <row r="95" spans="14:23" x14ac:dyDescent="0.3">
      <c r="N95" s="17"/>
      <c r="O95" s="17"/>
      <c r="P95" s="17"/>
      <c r="Q95" s="17"/>
      <c r="R95" s="7"/>
      <c r="S95" s="17"/>
      <c r="T95" s="7"/>
      <c r="U95" s="17"/>
      <c r="V95" s="17"/>
      <c r="W95" s="7"/>
    </row>
    <row r="96" spans="14:23" x14ac:dyDescent="0.3">
      <c r="N96" s="17"/>
      <c r="O96" s="17"/>
      <c r="P96" s="17"/>
      <c r="Q96" s="17"/>
      <c r="R96" s="7"/>
      <c r="S96" s="17"/>
      <c r="T96" s="7"/>
      <c r="U96" s="17"/>
      <c r="V96" s="17"/>
      <c r="W96" s="7"/>
    </row>
    <row r="97" spans="14:23" x14ac:dyDescent="0.3">
      <c r="N97" s="17"/>
      <c r="O97" s="17"/>
      <c r="P97" s="17"/>
      <c r="Q97" s="17"/>
      <c r="R97" s="7"/>
      <c r="S97" s="17"/>
      <c r="T97" s="7"/>
      <c r="U97" s="17"/>
      <c r="V97" s="17"/>
      <c r="W97" s="7"/>
    </row>
    <row r="98" spans="14:23" x14ac:dyDescent="0.3">
      <c r="N98" s="17"/>
      <c r="O98" s="17"/>
      <c r="P98" s="17"/>
      <c r="Q98" s="17"/>
      <c r="R98" s="7"/>
      <c r="S98" s="17"/>
      <c r="T98" s="7"/>
      <c r="U98" s="17"/>
      <c r="V98" s="17"/>
      <c r="W98" s="7"/>
    </row>
    <row r="99" spans="14:23" x14ac:dyDescent="0.3">
      <c r="N99" s="17"/>
      <c r="O99" s="17"/>
      <c r="P99" s="17"/>
      <c r="Q99" s="17"/>
      <c r="R99" s="7"/>
      <c r="S99" s="17"/>
      <c r="T99" s="7"/>
      <c r="U99" s="17"/>
      <c r="V99" s="17"/>
      <c r="W99" s="7"/>
    </row>
    <row r="100" spans="14:23" x14ac:dyDescent="0.3">
      <c r="N100" s="17"/>
      <c r="O100" s="17"/>
      <c r="P100" s="17"/>
      <c r="Q100" s="17"/>
      <c r="R100" s="7"/>
      <c r="S100" s="17"/>
      <c r="T100" s="7"/>
      <c r="U100" s="17"/>
      <c r="V100" s="17"/>
      <c r="W100" s="7"/>
    </row>
    <row r="101" spans="14:23" x14ac:dyDescent="0.3">
      <c r="N101" s="17"/>
      <c r="O101" s="17"/>
      <c r="P101" s="17"/>
      <c r="Q101" s="17"/>
      <c r="R101" s="7"/>
      <c r="S101" s="17"/>
      <c r="T101" s="7"/>
      <c r="U101" s="17"/>
      <c r="V101" s="17"/>
      <c r="W101" s="7"/>
    </row>
    <row r="102" spans="14:23" x14ac:dyDescent="0.3">
      <c r="N102" s="17"/>
      <c r="O102" s="17"/>
      <c r="P102" s="17"/>
      <c r="Q102" s="17"/>
      <c r="R102" s="7"/>
      <c r="S102" s="17"/>
      <c r="T102" s="7"/>
      <c r="U102" s="17"/>
      <c r="V102" s="17"/>
      <c r="W102" s="7"/>
    </row>
    <row r="103" spans="14:23" x14ac:dyDescent="0.3">
      <c r="N103" s="17"/>
      <c r="O103" s="17"/>
      <c r="P103" s="17"/>
      <c r="Q103" s="17"/>
      <c r="R103" s="7"/>
      <c r="S103" s="17"/>
      <c r="T103" s="7"/>
      <c r="U103" s="17"/>
      <c r="V103" s="17"/>
      <c r="W103" s="7"/>
    </row>
    <row r="104" spans="14:23" x14ac:dyDescent="0.3">
      <c r="N104" s="17"/>
      <c r="O104" s="17"/>
      <c r="P104" s="17"/>
      <c r="Q104" s="17"/>
      <c r="R104" s="7"/>
      <c r="S104" s="17"/>
      <c r="T104" s="7"/>
      <c r="U104" s="17"/>
      <c r="V104" s="17"/>
      <c r="W104" s="7"/>
    </row>
    <row r="105" spans="14:23" x14ac:dyDescent="0.3">
      <c r="N105" s="17"/>
      <c r="O105" s="17"/>
      <c r="P105" s="17"/>
      <c r="Q105" s="17"/>
      <c r="R105" s="7"/>
      <c r="S105" s="17"/>
      <c r="T105" s="7"/>
      <c r="U105" s="17"/>
      <c r="V105" s="17"/>
      <c r="W105" s="7"/>
    </row>
    <row r="106" spans="14:23" x14ac:dyDescent="0.3">
      <c r="N106" s="17"/>
      <c r="O106" s="17"/>
      <c r="P106" s="17"/>
      <c r="Q106" s="17"/>
      <c r="R106" s="7"/>
      <c r="S106" s="17"/>
      <c r="T106" s="7"/>
      <c r="U106" s="17"/>
      <c r="V106" s="17"/>
      <c r="W106" s="7"/>
    </row>
    <row r="107" spans="14:23" x14ac:dyDescent="0.3">
      <c r="N107" s="17"/>
      <c r="O107" s="17"/>
      <c r="P107" s="17"/>
      <c r="Q107" s="17"/>
      <c r="R107" s="7"/>
      <c r="S107" s="17"/>
      <c r="T107" s="7"/>
      <c r="U107" s="17"/>
      <c r="V107" s="17"/>
      <c r="W107" s="7"/>
    </row>
    <row r="108" spans="14:23" x14ac:dyDescent="0.3">
      <c r="N108" s="17"/>
      <c r="O108" s="17"/>
      <c r="P108" s="17"/>
      <c r="Q108" s="17"/>
      <c r="R108" s="7"/>
      <c r="S108" s="17"/>
      <c r="T108" s="7"/>
      <c r="U108" s="17"/>
      <c r="V108" s="17"/>
      <c r="W108" s="7"/>
    </row>
    <row r="109" spans="14:23" x14ac:dyDescent="0.3">
      <c r="N109" s="17"/>
      <c r="O109" s="17"/>
      <c r="P109" s="17"/>
      <c r="Q109" s="17"/>
      <c r="R109" s="7"/>
      <c r="S109" s="17"/>
      <c r="T109" s="7"/>
      <c r="U109" s="17"/>
      <c r="V109" s="17"/>
      <c r="W109" s="7"/>
    </row>
    <row r="110" spans="14:23" x14ac:dyDescent="0.3">
      <c r="N110" s="17"/>
      <c r="O110" s="17"/>
      <c r="P110" s="17"/>
      <c r="Q110" s="17"/>
      <c r="R110" s="7"/>
      <c r="S110" s="17"/>
      <c r="T110" s="7"/>
      <c r="U110" s="17"/>
      <c r="V110" s="17"/>
      <c r="W110" s="7"/>
    </row>
    <row r="111" spans="14:23" x14ac:dyDescent="0.3">
      <c r="N111" s="17"/>
      <c r="O111" s="17"/>
      <c r="P111" s="17"/>
      <c r="Q111" s="17"/>
      <c r="R111" s="7"/>
      <c r="S111" s="17"/>
      <c r="T111" s="7"/>
      <c r="U111" s="17"/>
      <c r="V111" s="17"/>
      <c r="W111" s="7"/>
    </row>
    <row r="112" spans="14:23" x14ac:dyDescent="0.3">
      <c r="N112" s="17"/>
      <c r="O112" s="17"/>
      <c r="P112" s="17"/>
      <c r="Q112" s="17"/>
      <c r="R112" s="7"/>
      <c r="S112" s="17"/>
      <c r="T112" s="7"/>
      <c r="U112" s="17"/>
      <c r="V112" s="17"/>
      <c r="W112" s="7"/>
    </row>
    <row r="113" spans="14:23" x14ac:dyDescent="0.3">
      <c r="N113" s="17"/>
      <c r="O113" s="17"/>
      <c r="P113" s="17"/>
      <c r="Q113" s="17"/>
      <c r="R113" s="7"/>
      <c r="S113" s="17"/>
      <c r="T113" s="7"/>
      <c r="U113" s="17"/>
      <c r="V113" s="17"/>
      <c r="W113" s="7"/>
    </row>
    <row r="114" spans="14:23" x14ac:dyDescent="0.3">
      <c r="N114" s="17"/>
      <c r="O114" s="17"/>
      <c r="P114" s="17"/>
      <c r="Q114" s="17"/>
      <c r="R114" s="7"/>
      <c r="S114" s="17"/>
      <c r="T114" s="7"/>
      <c r="U114" s="17"/>
      <c r="V114" s="17"/>
      <c r="W114" s="7"/>
    </row>
    <row r="115" spans="14:23" x14ac:dyDescent="0.3">
      <c r="N115" s="17"/>
      <c r="O115" s="17"/>
      <c r="P115" s="17"/>
      <c r="Q115" s="17"/>
      <c r="R115" s="7"/>
      <c r="S115" s="17"/>
      <c r="T115" s="7"/>
      <c r="U115" s="17"/>
      <c r="V115" s="17"/>
      <c r="W115" s="7"/>
    </row>
    <row r="116" spans="14:23" x14ac:dyDescent="0.3">
      <c r="N116" s="17"/>
      <c r="O116" s="17"/>
      <c r="P116" s="17"/>
      <c r="Q116" s="17"/>
      <c r="R116" s="7"/>
      <c r="S116" s="17"/>
      <c r="T116" s="7"/>
      <c r="U116" s="17"/>
      <c r="V116" s="17"/>
      <c r="W116" s="7"/>
    </row>
    <row r="117" spans="14:23" x14ac:dyDescent="0.3">
      <c r="N117" s="17"/>
      <c r="O117" s="17"/>
      <c r="P117" s="17"/>
      <c r="Q117" s="17"/>
      <c r="R117" s="7"/>
      <c r="S117" s="17"/>
      <c r="T117" s="7"/>
      <c r="U117" s="17"/>
      <c r="V117" s="17"/>
      <c r="W117" s="7"/>
    </row>
    <row r="118" spans="14:23" x14ac:dyDescent="0.3">
      <c r="N118" s="17"/>
      <c r="O118" s="17"/>
      <c r="P118" s="17"/>
      <c r="Q118" s="17"/>
      <c r="R118" s="7"/>
      <c r="S118" s="17"/>
      <c r="T118" s="7"/>
      <c r="U118" s="17"/>
      <c r="V118" s="17"/>
      <c r="W118" s="7"/>
    </row>
    <row r="119" spans="14:23" x14ac:dyDescent="0.3">
      <c r="N119" s="17"/>
      <c r="O119" s="17"/>
      <c r="P119" s="17"/>
      <c r="Q119" s="17"/>
      <c r="R119" s="7"/>
      <c r="S119" s="17"/>
      <c r="T119" s="7"/>
      <c r="U119" s="17"/>
      <c r="V119" s="17"/>
      <c r="W119" s="7"/>
    </row>
    <row r="120" spans="14:23" x14ac:dyDescent="0.3">
      <c r="N120" s="17"/>
      <c r="O120" s="17"/>
      <c r="P120" s="17"/>
      <c r="Q120" s="17"/>
      <c r="R120" s="7"/>
      <c r="S120" s="17"/>
      <c r="T120" s="7"/>
      <c r="U120" s="17"/>
      <c r="V120" s="17"/>
      <c r="W120" s="7"/>
    </row>
    <row r="121" spans="14:23" x14ac:dyDescent="0.3">
      <c r="N121" s="17"/>
      <c r="O121" s="17"/>
      <c r="P121" s="17"/>
      <c r="Q121" s="17"/>
      <c r="R121" s="7"/>
      <c r="S121" s="17"/>
      <c r="T121" s="7"/>
      <c r="U121" s="17"/>
      <c r="V121" s="17"/>
      <c r="W121" s="7"/>
    </row>
    <row r="122" spans="14:23" x14ac:dyDescent="0.3">
      <c r="N122" s="17"/>
      <c r="O122" s="17"/>
      <c r="P122" s="17"/>
      <c r="Q122" s="17"/>
      <c r="R122" s="7"/>
      <c r="S122" s="17"/>
      <c r="T122" s="7"/>
      <c r="U122" s="17"/>
      <c r="V122" s="17"/>
      <c r="W122" s="7"/>
    </row>
    <row r="123" spans="14:23" x14ac:dyDescent="0.3">
      <c r="N123" s="17"/>
      <c r="O123" s="17"/>
      <c r="P123" s="17"/>
      <c r="Q123" s="17"/>
      <c r="R123" s="7"/>
      <c r="S123" s="17"/>
      <c r="T123" s="7"/>
      <c r="U123" s="17"/>
      <c r="V123" s="17"/>
      <c r="W123" s="7"/>
    </row>
    <row r="124" spans="14:23" x14ac:dyDescent="0.3">
      <c r="N124" s="17"/>
      <c r="O124" s="17"/>
      <c r="P124" s="17"/>
      <c r="Q124" s="17"/>
      <c r="R124" s="7"/>
      <c r="S124" s="17"/>
      <c r="T124" s="7"/>
      <c r="U124" s="17"/>
      <c r="V124" s="17"/>
      <c r="W124" s="7"/>
    </row>
    <row r="125" spans="14:23" x14ac:dyDescent="0.3">
      <c r="N125" s="17"/>
      <c r="O125" s="17"/>
      <c r="P125" s="17"/>
      <c r="Q125" s="17"/>
      <c r="R125" s="7"/>
      <c r="S125" s="17"/>
      <c r="T125" s="7"/>
      <c r="U125" s="17"/>
      <c r="V125" s="17"/>
      <c r="W125" s="7"/>
    </row>
    <row r="126" spans="14:23" x14ac:dyDescent="0.3">
      <c r="N126" s="17"/>
      <c r="O126" s="17"/>
      <c r="P126" s="17"/>
      <c r="Q126" s="17"/>
      <c r="R126" s="7"/>
      <c r="S126" s="17"/>
      <c r="T126" s="7"/>
      <c r="U126" s="17"/>
      <c r="V126" s="17"/>
      <c r="W126" s="7"/>
    </row>
    <row r="127" spans="14:23" x14ac:dyDescent="0.3">
      <c r="N127" s="17"/>
      <c r="O127" s="17"/>
      <c r="P127" s="17"/>
      <c r="Q127" s="17"/>
      <c r="R127" s="7"/>
      <c r="S127" s="17"/>
      <c r="T127" s="7"/>
      <c r="U127" s="17"/>
      <c r="V127" s="17"/>
      <c r="W127" s="7"/>
    </row>
    <row r="128" spans="14:23" x14ac:dyDescent="0.3">
      <c r="N128" s="17"/>
      <c r="O128" s="17"/>
      <c r="P128" s="17"/>
      <c r="Q128" s="17"/>
      <c r="R128" s="7"/>
      <c r="S128" s="17"/>
      <c r="T128" s="7"/>
      <c r="U128" s="17"/>
      <c r="V128" s="17"/>
      <c r="W128" s="7"/>
    </row>
    <row r="129" spans="14:23" x14ac:dyDescent="0.3">
      <c r="N129" s="17"/>
      <c r="O129" s="17"/>
      <c r="P129" s="17"/>
      <c r="Q129" s="17"/>
      <c r="R129" s="7"/>
      <c r="S129" s="17"/>
      <c r="T129" s="7"/>
      <c r="U129" s="17"/>
      <c r="V129" s="17"/>
      <c r="W129" s="7"/>
    </row>
    <row r="130" spans="14:23" x14ac:dyDescent="0.3">
      <c r="N130" s="17"/>
      <c r="O130" s="17"/>
      <c r="P130" s="17"/>
      <c r="Q130" s="17"/>
      <c r="R130" s="7"/>
      <c r="S130" s="17"/>
      <c r="T130" s="7"/>
      <c r="U130" s="17"/>
      <c r="V130" s="17"/>
      <c r="W130" s="7"/>
    </row>
    <row r="131" spans="14:23" x14ac:dyDescent="0.3">
      <c r="N131" s="17"/>
      <c r="O131" s="17"/>
      <c r="P131" s="17"/>
      <c r="Q131" s="17"/>
      <c r="R131" s="7"/>
      <c r="S131" s="17"/>
      <c r="T131" s="7"/>
      <c r="U131" s="17"/>
      <c r="V131" s="17"/>
      <c r="W131" s="7"/>
    </row>
    <row r="132" spans="14:23" x14ac:dyDescent="0.3">
      <c r="N132" s="17"/>
      <c r="O132" s="17"/>
      <c r="P132" s="17"/>
      <c r="Q132" s="17"/>
      <c r="R132" s="7"/>
      <c r="S132" s="17"/>
      <c r="T132" s="7"/>
      <c r="U132" s="17"/>
      <c r="V132" s="17"/>
      <c r="W132" s="7"/>
    </row>
    <row r="133" spans="14:23" x14ac:dyDescent="0.3">
      <c r="N133" s="17"/>
      <c r="O133" s="17"/>
      <c r="P133" s="17"/>
      <c r="Q133" s="17"/>
      <c r="R133" s="7"/>
      <c r="S133" s="17"/>
      <c r="T133" s="7"/>
      <c r="U133" s="17"/>
      <c r="V133" s="17"/>
      <c r="W133" s="7"/>
    </row>
    <row r="134" spans="14:23" x14ac:dyDescent="0.3">
      <c r="N134" s="17"/>
      <c r="O134" s="17"/>
      <c r="P134" s="17"/>
      <c r="Q134" s="17"/>
      <c r="R134" s="7"/>
      <c r="S134" s="17"/>
      <c r="T134" s="7"/>
      <c r="U134" s="17"/>
      <c r="V134" s="17"/>
      <c r="W134" s="7"/>
    </row>
    <row r="135" spans="14:23" x14ac:dyDescent="0.3">
      <c r="N135" s="17"/>
      <c r="O135" s="17"/>
      <c r="P135" s="17"/>
      <c r="Q135" s="17"/>
      <c r="R135" s="7"/>
      <c r="S135" s="17"/>
      <c r="T135" s="7"/>
      <c r="U135" s="17"/>
      <c r="V135" s="17"/>
      <c r="W135" s="7"/>
    </row>
    <row r="136" spans="14:23" x14ac:dyDescent="0.3">
      <c r="N136" s="17"/>
      <c r="O136" s="17"/>
      <c r="P136" s="17"/>
      <c r="Q136" s="17"/>
      <c r="R136" s="7"/>
      <c r="S136" s="17"/>
      <c r="T136" s="7"/>
      <c r="U136" s="17"/>
      <c r="V136" s="17"/>
      <c r="W136" s="7"/>
    </row>
    <row r="137" spans="14:23" x14ac:dyDescent="0.3">
      <c r="N137" s="17"/>
      <c r="O137" s="17"/>
      <c r="P137" s="17"/>
      <c r="Q137" s="17"/>
      <c r="R137" s="7"/>
      <c r="S137" s="17"/>
      <c r="T137" s="7"/>
      <c r="U137" s="17"/>
      <c r="V137" s="17"/>
      <c r="W137" s="7"/>
    </row>
    <row r="138" spans="14:23" x14ac:dyDescent="0.3">
      <c r="N138" s="17"/>
      <c r="O138" s="17"/>
      <c r="P138" s="17"/>
      <c r="Q138" s="17"/>
      <c r="R138" s="7"/>
      <c r="S138" s="17"/>
      <c r="T138" s="7"/>
      <c r="U138" s="17"/>
      <c r="V138" s="17"/>
      <c r="W138" s="7"/>
    </row>
    <row r="139" spans="14:23" x14ac:dyDescent="0.3">
      <c r="N139" s="17"/>
      <c r="O139" s="17"/>
      <c r="P139" s="17"/>
      <c r="Q139" s="17"/>
      <c r="R139" s="7"/>
      <c r="S139" s="17"/>
      <c r="T139" s="7"/>
      <c r="U139" s="17"/>
      <c r="V139" s="17"/>
      <c r="W139" s="7"/>
    </row>
    <row r="140" spans="14:23" x14ac:dyDescent="0.3">
      <c r="N140" s="17"/>
      <c r="O140" s="17"/>
      <c r="P140" s="17"/>
      <c r="Q140" s="17"/>
      <c r="R140" s="7"/>
      <c r="S140" s="17"/>
      <c r="T140" s="7"/>
      <c r="U140" s="17"/>
      <c r="V140" s="17"/>
      <c r="W140" s="7"/>
    </row>
    <row r="141" spans="14:23" x14ac:dyDescent="0.3">
      <c r="N141" s="17"/>
      <c r="O141" s="17"/>
      <c r="P141" s="17"/>
      <c r="Q141" s="17"/>
      <c r="R141" s="7"/>
      <c r="S141" s="17"/>
      <c r="T141" s="7"/>
      <c r="U141" s="17"/>
      <c r="V141" s="17"/>
      <c r="W141" s="7"/>
    </row>
    <row r="142" spans="14:23" x14ac:dyDescent="0.3">
      <c r="N142" s="17"/>
      <c r="O142" s="17"/>
      <c r="P142" s="17"/>
      <c r="Q142" s="17"/>
      <c r="R142" s="7"/>
      <c r="S142" s="17"/>
      <c r="T142" s="7"/>
      <c r="U142" s="17"/>
      <c r="V142" s="17"/>
      <c r="W142" s="7"/>
    </row>
    <row r="143" spans="14:23" x14ac:dyDescent="0.3">
      <c r="N143" s="17"/>
      <c r="O143" s="17"/>
      <c r="P143" s="17"/>
      <c r="Q143" s="17"/>
      <c r="R143" s="7"/>
      <c r="S143" s="17"/>
      <c r="T143" s="7"/>
      <c r="U143" s="17"/>
      <c r="V143" s="17"/>
      <c r="W143" s="7"/>
    </row>
    <row r="144" spans="14:23" x14ac:dyDescent="0.3">
      <c r="N144" s="17"/>
      <c r="O144" s="17"/>
      <c r="P144" s="17"/>
      <c r="Q144" s="17"/>
      <c r="R144" s="7"/>
      <c r="S144" s="17"/>
      <c r="T144" s="7"/>
      <c r="U144" s="17"/>
      <c r="V144" s="17"/>
      <c r="W144" s="7"/>
    </row>
    <row r="145" spans="14:23" x14ac:dyDescent="0.3">
      <c r="N145" s="17"/>
      <c r="O145" s="17"/>
      <c r="P145" s="17"/>
      <c r="Q145" s="17"/>
      <c r="R145" s="7"/>
      <c r="S145" s="17"/>
      <c r="T145" s="7"/>
      <c r="U145" s="17"/>
      <c r="V145" s="17"/>
      <c r="W145" s="7"/>
    </row>
    <row r="146" spans="14:23" x14ac:dyDescent="0.3">
      <c r="N146" s="17"/>
      <c r="O146" s="17"/>
      <c r="P146" s="17"/>
      <c r="Q146" s="17"/>
      <c r="R146" s="7"/>
      <c r="S146" s="17"/>
      <c r="T146" s="7"/>
      <c r="U146" s="17"/>
      <c r="V146" s="17"/>
      <c r="W146" s="7"/>
    </row>
    <row r="147" spans="14:23" x14ac:dyDescent="0.3">
      <c r="N147" s="17"/>
      <c r="O147" s="17"/>
      <c r="P147" s="17"/>
      <c r="Q147" s="17"/>
      <c r="R147" s="7"/>
      <c r="S147" s="17"/>
      <c r="T147" s="7"/>
      <c r="U147" s="17"/>
      <c r="V147" s="17"/>
      <c r="W147" s="7"/>
    </row>
    <row r="148" spans="14:23" x14ac:dyDescent="0.3">
      <c r="N148" s="17"/>
      <c r="O148" s="17"/>
      <c r="P148" s="17"/>
      <c r="Q148" s="17"/>
      <c r="R148" s="7"/>
      <c r="S148" s="17"/>
      <c r="T148" s="7"/>
      <c r="U148" s="17"/>
      <c r="V148" s="17"/>
      <c r="W148" s="7"/>
    </row>
    <row r="149" spans="14:23" x14ac:dyDescent="0.3">
      <c r="N149" s="17"/>
      <c r="O149" s="17"/>
      <c r="P149" s="17"/>
      <c r="Q149" s="17"/>
      <c r="R149" s="7"/>
      <c r="S149" s="17"/>
      <c r="T149" s="7"/>
      <c r="U149" s="17"/>
      <c r="V149" s="17"/>
      <c r="W149" s="7"/>
    </row>
    <row r="150" spans="14:23" x14ac:dyDescent="0.3">
      <c r="N150" s="17"/>
      <c r="O150" s="17"/>
      <c r="P150" s="17"/>
      <c r="Q150" s="17"/>
      <c r="R150" s="7"/>
      <c r="S150" s="17"/>
      <c r="T150" s="7"/>
      <c r="U150" s="17"/>
      <c r="V150" s="17"/>
      <c r="W150" s="7"/>
    </row>
    <row r="151" spans="14:23" x14ac:dyDescent="0.3">
      <c r="N151" s="17"/>
      <c r="O151" s="17"/>
      <c r="P151" s="17"/>
      <c r="Q151" s="17"/>
      <c r="R151" s="7"/>
      <c r="S151" s="17"/>
      <c r="T151" s="7"/>
      <c r="U151" s="17"/>
      <c r="V151" s="17"/>
      <c r="W151" s="7"/>
    </row>
    <row r="152" spans="14:23" x14ac:dyDescent="0.3">
      <c r="N152" s="17"/>
      <c r="O152" s="17"/>
      <c r="P152" s="17"/>
      <c r="Q152" s="17"/>
      <c r="R152" s="7"/>
      <c r="S152" s="17"/>
      <c r="T152" s="7"/>
      <c r="U152" s="17"/>
      <c r="V152" s="17"/>
      <c r="W152" s="7"/>
    </row>
    <row r="153" spans="14:23" x14ac:dyDescent="0.3">
      <c r="N153" s="17"/>
      <c r="O153" s="17"/>
      <c r="P153" s="17"/>
      <c r="Q153" s="17"/>
      <c r="R153" s="7"/>
      <c r="S153" s="17"/>
      <c r="T153" s="7"/>
      <c r="U153" s="17"/>
      <c r="V153" s="17"/>
      <c r="W153" s="7"/>
    </row>
    <row r="154" spans="14:23" x14ac:dyDescent="0.3">
      <c r="N154" s="17"/>
      <c r="O154" s="17"/>
      <c r="P154" s="17"/>
      <c r="Q154" s="17"/>
      <c r="R154" s="7"/>
      <c r="S154" s="17"/>
      <c r="T154" s="7"/>
      <c r="U154" s="17"/>
      <c r="V154" s="17"/>
      <c r="W154" s="7"/>
    </row>
    <row r="155" spans="14:23" x14ac:dyDescent="0.3">
      <c r="N155" s="17"/>
      <c r="O155" s="17"/>
      <c r="P155" s="17"/>
      <c r="Q155" s="17"/>
      <c r="R155" s="7"/>
      <c r="S155" s="17"/>
      <c r="T155" s="7"/>
      <c r="U155" s="17"/>
      <c r="V155" s="17"/>
      <c r="W155" s="7"/>
    </row>
    <row r="156" spans="14:23" x14ac:dyDescent="0.3">
      <c r="N156" s="17"/>
      <c r="O156" s="17"/>
      <c r="P156" s="17"/>
      <c r="Q156" s="17"/>
      <c r="R156" s="7"/>
      <c r="S156" s="17"/>
      <c r="T156" s="7"/>
      <c r="U156" s="17"/>
      <c r="V156" s="17"/>
      <c r="W156" s="7"/>
    </row>
    <row r="157" spans="14:23" x14ac:dyDescent="0.3">
      <c r="N157" s="17"/>
      <c r="O157" s="17"/>
      <c r="P157" s="17"/>
      <c r="Q157" s="17"/>
      <c r="R157" s="7"/>
      <c r="S157" s="17"/>
      <c r="T157" s="7"/>
      <c r="U157" s="17"/>
      <c r="V157" s="17"/>
      <c r="W157" s="7"/>
    </row>
    <row r="158" spans="14:23" x14ac:dyDescent="0.3">
      <c r="N158" s="17"/>
      <c r="O158" s="17"/>
      <c r="P158" s="17"/>
      <c r="Q158" s="17"/>
      <c r="R158" s="7"/>
      <c r="S158" s="17"/>
      <c r="T158" s="7"/>
      <c r="U158" s="17"/>
      <c r="V158" s="17"/>
      <c r="W158" s="7"/>
    </row>
    <row r="159" spans="14:23" x14ac:dyDescent="0.3">
      <c r="N159" s="17"/>
      <c r="O159" s="17"/>
      <c r="P159" s="17"/>
      <c r="Q159" s="17"/>
      <c r="R159" s="7"/>
      <c r="S159" s="17"/>
      <c r="T159" s="7"/>
      <c r="U159" s="17"/>
      <c r="V159" s="17"/>
      <c r="W159" s="7"/>
    </row>
    <row r="160" spans="14:23" x14ac:dyDescent="0.3">
      <c r="N160" s="17"/>
      <c r="O160" s="17"/>
      <c r="P160" s="17"/>
      <c r="Q160" s="17"/>
      <c r="R160" s="7"/>
      <c r="S160" s="17"/>
      <c r="T160" s="7"/>
      <c r="U160" s="17"/>
      <c r="V160" s="17"/>
      <c r="W160" s="7"/>
    </row>
    <row r="161" spans="14:23" x14ac:dyDescent="0.3">
      <c r="N161" s="17"/>
      <c r="O161" s="17"/>
      <c r="P161" s="17"/>
      <c r="Q161" s="17"/>
      <c r="R161" s="7"/>
      <c r="S161" s="17"/>
      <c r="T161" s="7"/>
      <c r="U161" s="17"/>
      <c r="V161" s="17"/>
      <c r="W161" s="7"/>
    </row>
    <row r="162" spans="14:23" x14ac:dyDescent="0.3">
      <c r="N162" s="17"/>
      <c r="O162" s="17"/>
      <c r="P162" s="17"/>
      <c r="Q162" s="17"/>
      <c r="R162" s="7"/>
      <c r="S162" s="17"/>
      <c r="T162" s="7"/>
      <c r="U162" s="17"/>
      <c r="V162" s="17"/>
      <c r="W162" s="7"/>
    </row>
    <row r="163" spans="14:23" x14ac:dyDescent="0.3">
      <c r="N163" s="17"/>
      <c r="O163" s="17"/>
      <c r="P163" s="17"/>
      <c r="Q163" s="17"/>
      <c r="R163" s="7"/>
      <c r="S163" s="17"/>
      <c r="T163" s="7"/>
      <c r="U163" s="17"/>
      <c r="V163" s="17"/>
      <c r="W163" s="7"/>
    </row>
    <row r="164" spans="14:23" x14ac:dyDescent="0.3">
      <c r="N164" s="17"/>
      <c r="O164" s="17"/>
      <c r="P164" s="17"/>
      <c r="Q164" s="17"/>
      <c r="R164" s="7"/>
      <c r="S164" s="17"/>
      <c r="T164" s="7"/>
      <c r="U164" s="17"/>
      <c r="V164" s="17"/>
      <c r="W164" s="7"/>
    </row>
    <row r="165" spans="14:23" x14ac:dyDescent="0.3">
      <c r="N165" s="17"/>
      <c r="O165" s="17"/>
      <c r="P165" s="17"/>
      <c r="Q165" s="17"/>
      <c r="R165" s="7"/>
      <c r="S165" s="17"/>
      <c r="T165" s="7"/>
      <c r="U165" s="17"/>
      <c r="V165" s="17"/>
      <c r="W165" s="7"/>
    </row>
    <row r="166" spans="14:23" x14ac:dyDescent="0.3">
      <c r="N166" s="17"/>
      <c r="O166" s="17"/>
      <c r="P166" s="17"/>
      <c r="Q166" s="17"/>
      <c r="R166" s="7"/>
      <c r="S166" s="17"/>
      <c r="T166" s="7"/>
      <c r="U166" s="17"/>
      <c r="V166" s="17"/>
      <c r="W166" s="7"/>
    </row>
    <row r="167" spans="14:23" x14ac:dyDescent="0.3">
      <c r="N167" s="17"/>
      <c r="O167" s="17"/>
      <c r="P167" s="17"/>
      <c r="Q167" s="17"/>
      <c r="R167" s="7"/>
      <c r="S167" s="17"/>
      <c r="T167" s="7"/>
      <c r="U167" s="17"/>
      <c r="V167" s="17"/>
      <c r="W167" s="7"/>
    </row>
    <row r="168" spans="14:23" x14ac:dyDescent="0.3">
      <c r="N168" s="17"/>
      <c r="O168" s="17"/>
      <c r="P168" s="17"/>
      <c r="Q168" s="17"/>
      <c r="R168" s="7"/>
      <c r="S168" s="17"/>
      <c r="T168" s="7"/>
      <c r="U168" s="17"/>
      <c r="V168" s="17"/>
      <c r="W168" s="7"/>
    </row>
    <row r="169" spans="14:23" x14ac:dyDescent="0.3">
      <c r="N169" s="17"/>
      <c r="O169" s="17"/>
      <c r="P169" s="17"/>
      <c r="Q169" s="17"/>
      <c r="R169" s="7"/>
      <c r="S169" s="17"/>
      <c r="T169" s="7"/>
      <c r="U169" s="17"/>
      <c r="V169" s="17"/>
      <c r="W169" s="7"/>
    </row>
    <row r="170" spans="14:23" x14ac:dyDescent="0.3">
      <c r="N170" s="17"/>
      <c r="O170" s="17"/>
      <c r="P170" s="17"/>
      <c r="Q170" s="17"/>
      <c r="R170" s="7"/>
      <c r="S170" s="17"/>
      <c r="T170" s="7"/>
      <c r="U170" s="17"/>
      <c r="V170" s="17"/>
      <c r="W170" s="7"/>
    </row>
    <row r="171" spans="14:23" x14ac:dyDescent="0.3">
      <c r="N171" s="17"/>
      <c r="O171" s="17"/>
      <c r="P171" s="17"/>
      <c r="Q171" s="17"/>
      <c r="R171" s="7"/>
      <c r="S171" s="17"/>
      <c r="T171" s="7"/>
      <c r="U171" s="17"/>
      <c r="V171" s="17"/>
      <c r="W171" s="7"/>
    </row>
    <row r="172" spans="14:23" x14ac:dyDescent="0.3">
      <c r="N172" s="17"/>
      <c r="O172" s="17"/>
      <c r="P172" s="17"/>
      <c r="Q172" s="17"/>
      <c r="R172" s="7"/>
      <c r="S172" s="17"/>
      <c r="T172" s="7"/>
      <c r="U172" s="17"/>
      <c r="V172" s="17"/>
      <c r="W172" s="7"/>
    </row>
    <row r="173" spans="14:23" x14ac:dyDescent="0.3">
      <c r="N173" s="17"/>
      <c r="O173" s="17"/>
      <c r="P173" s="17"/>
      <c r="Q173" s="17"/>
      <c r="R173" s="7"/>
      <c r="S173" s="17"/>
      <c r="T173" s="7"/>
      <c r="U173" s="17"/>
      <c r="V173" s="17"/>
      <c r="W173" s="7"/>
    </row>
    <row r="174" spans="14:23" x14ac:dyDescent="0.3">
      <c r="N174" s="17"/>
      <c r="O174" s="17"/>
      <c r="P174" s="17"/>
      <c r="Q174" s="17"/>
      <c r="R174" s="7"/>
      <c r="S174" s="17"/>
      <c r="T174" s="7"/>
      <c r="U174" s="17"/>
      <c r="V174" s="17"/>
      <c r="W174" s="7"/>
    </row>
    <row r="175" spans="14:23" x14ac:dyDescent="0.3">
      <c r="N175" s="17"/>
      <c r="O175" s="17"/>
      <c r="P175" s="17"/>
      <c r="Q175" s="17"/>
      <c r="R175" s="7"/>
      <c r="S175" s="17"/>
      <c r="T175" s="7"/>
      <c r="U175" s="17"/>
      <c r="V175" s="17"/>
      <c r="W175" s="7"/>
    </row>
    <row r="176" spans="14:23" x14ac:dyDescent="0.3">
      <c r="N176" s="17"/>
      <c r="O176" s="17"/>
      <c r="P176" s="17"/>
      <c r="Q176" s="17"/>
      <c r="R176" s="7"/>
      <c r="S176" s="17"/>
      <c r="T176" s="7"/>
      <c r="U176" s="17"/>
      <c r="V176" s="17"/>
      <c r="W176" s="7"/>
    </row>
    <row r="177" spans="5:23" x14ac:dyDescent="0.3">
      <c r="N177" s="17"/>
      <c r="O177" s="17"/>
      <c r="P177" s="17"/>
      <c r="Q177" s="17"/>
      <c r="R177" s="7"/>
      <c r="S177" s="17"/>
      <c r="T177" s="7"/>
      <c r="U177" s="17"/>
      <c r="V177" s="17"/>
      <c r="W177" s="7"/>
    </row>
    <row r="178" spans="5:23" x14ac:dyDescent="0.3">
      <c r="N178" s="17"/>
      <c r="O178" s="17"/>
      <c r="P178" s="17"/>
      <c r="Q178" s="17"/>
      <c r="R178" s="7"/>
      <c r="S178" s="17"/>
      <c r="T178" s="7"/>
      <c r="U178" s="17"/>
      <c r="V178" s="17"/>
      <c r="W178" s="7"/>
    </row>
    <row r="179" spans="5:23" x14ac:dyDescent="0.3">
      <c r="N179" s="17"/>
      <c r="O179" s="17"/>
      <c r="P179" s="17"/>
      <c r="Q179" s="17"/>
      <c r="R179" s="7"/>
      <c r="S179" s="17"/>
      <c r="T179" s="7"/>
      <c r="U179" s="17"/>
      <c r="V179" s="17"/>
      <c r="W179" s="7"/>
    </row>
    <row r="180" spans="5:23" x14ac:dyDescent="0.3">
      <c r="N180" s="17"/>
      <c r="O180" s="17"/>
      <c r="P180" s="17"/>
      <c r="Q180" s="17"/>
      <c r="R180" s="7"/>
      <c r="S180" s="17"/>
      <c r="T180" s="7"/>
      <c r="U180" s="17"/>
      <c r="V180" s="17"/>
      <c r="W180" s="7"/>
    </row>
    <row r="181" spans="5:23" x14ac:dyDescent="0.3">
      <c r="N181" s="17"/>
      <c r="O181" s="17"/>
      <c r="P181" s="17"/>
      <c r="Q181" s="17"/>
      <c r="R181" s="7"/>
      <c r="S181" s="17"/>
      <c r="T181" s="7"/>
      <c r="U181" s="17"/>
      <c r="V181" s="17"/>
      <c r="W181" s="7"/>
    </row>
    <row r="182" spans="5:23" ht="15" thickBot="1" x14ac:dyDescent="0.35">
      <c r="N182" s="13"/>
      <c r="O182" s="17"/>
      <c r="P182" s="13"/>
      <c r="Q182" s="13"/>
      <c r="R182" s="10"/>
      <c r="S182" s="13"/>
      <c r="T182" s="10"/>
      <c r="U182" s="13"/>
      <c r="V182" s="13"/>
      <c r="W182" s="10"/>
    </row>
    <row r="183" spans="5:23" x14ac:dyDescent="0.3">
      <c r="E183" s="38"/>
      <c r="G183" s="39"/>
      <c r="H183" s="39"/>
    </row>
    <row r="184" spans="5:23" ht="15" thickBot="1" x14ac:dyDescent="0.35">
      <c r="E184" s="38"/>
      <c r="G184" s="39"/>
      <c r="H184" s="39"/>
      <c r="N184" s="30" t="s">
        <v>29</v>
      </c>
      <c r="O184" s="18"/>
      <c r="P184" s="18"/>
      <c r="Q184" s="18"/>
      <c r="R184" s="18"/>
      <c r="S184" s="18"/>
      <c r="T184" s="18"/>
      <c r="U184" s="18"/>
      <c r="V184" s="18"/>
      <c r="W184" s="18"/>
    </row>
    <row r="185" spans="5:23" x14ac:dyDescent="0.3">
      <c r="E185" s="38"/>
      <c r="G185" s="39"/>
      <c r="H185" s="39"/>
    </row>
    <row r="186" spans="5:23" x14ac:dyDescent="0.3">
      <c r="E186" s="38"/>
      <c r="G186" s="39"/>
      <c r="H186" s="39"/>
      <c r="N186" s="29" t="s">
        <v>30</v>
      </c>
    </row>
    <row r="187" spans="5:23" x14ac:dyDescent="0.3">
      <c r="E187" s="38"/>
      <c r="G187" s="39"/>
      <c r="H187" s="39"/>
    </row>
    <row r="188" spans="5:23" x14ac:dyDescent="0.3">
      <c r="E188" s="38"/>
      <c r="G188" s="39"/>
      <c r="H188" s="39"/>
    </row>
    <row r="189" spans="5:23" x14ac:dyDescent="0.3">
      <c r="E189" s="38"/>
      <c r="G189" s="39"/>
      <c r="H189" s="39"/>
    </row>
    <row r="190" spans="5:23" x14ac:dyDescent="0.3">
      <c r="E190" s="38"/>
      <c r="G190" s="39"/>
      <c r="H190" s="39"/>
    </row>
    <row r="191" spans="5:23" x14ac:dyDescent="0.3">
      <c r="E191" s="38"/>
      <c r="G191" s="39"/>
      <c r="H191" s="39"/>
    </row>
    <row r="192" spans="5:23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  <row r="483" spans="5:8" x14ac:dyDescent="0.3">
      <c r="E483" s="38"/>
      <c r="G483" s="39"/>
      <c r="H483" s="39"/>
    </row>
    <row r="484" spans="5:8" x14ac:dyDescent="0.3">
      <c r="E484" s="38"/>
      <c r="G484" s="39"/>
      <c r="H484" s="39"/>
    </row>
    <row r="485" spans="5:8" x14ac:dyDescent="0.3">
      <c r="E485" s="38"/>
      <c r="G485" s="39"/>
      <c r="H485" s="39"/>
    </row>
    <row r="486" spans="5:8" x14ac:dyDescent="0.3">
      <c r="E486" s="38"/>
      <c r="G486" s="39"/>
      <c r="H486" s="39"/>
    </row>
    <row r="487" spans="5:8" x14ac:dyDescent="0.3">
      <c r="E487" s="38"/>
      <c r="G487" s="39"/>
      <c r="H487" s="39"/>
    </row>
    <row r="488" spans="5:8" x14ac:dyDescent="0.3">
      <c r="E488" s="38"/>
      <c r="G488" s="39"/>
      <c r="H488" s="39"/>
    </row>
    <row r="489" spans="5:8" x14ac:dyDescent="0.3">
      <c r="E489" s="38"/>
      <c r="G489" s="39"/>
      <c r="H489" s="39"/>
    </row>
    <row r="490" spans="5:8" x14ac:dyDescent="0.3">
      <c r="E490" s="38"/>
      <c r="G490" s="39"/>
      <c r="H490" s="39"/>
    </row>
    <row r="491" spans="5:8" x14ac:dyDescent="0.3">
      <c r="E491" s="38"/>
      <c r="G491" s="39"/>
      <c r="H491" s="39"/>
    </row>
    <row r="492" spans="5:8" x14ac:dyDescent="0.3">
      <c r="E492" s="38"/>
      <c r="G492" s="39"/>
      <c r="H492" s="39"/>
    </row>
    <row r="493" spans="5:8" x14ac:dyDescent="0.3">
      <c r="E493" s="38"/>
      <c r="G493" s="39"/>
      <c r="H493" s="39"/>
    </row>
    <row r="494" spans="5:8" x14ac:dyDescent="0.3">
      <c r="E494" s="38"/>
      <c r="G494" s="39"/>
      <c r="H494" s="39"/>
    </row>
    <row r="495" spans="5:8" x14ac:dyDescent="0.3">
      <c r="E495" s="38"/>
      <c r="G495" s="39"/>
      <c r="H495" s="39"/>
    </row>
    <row r="496" spans="5:8" x14ac:dyDescent="0.3">
      <c r="E496" s="38"/>
      <c r="G496" s="39"/>
      <c r="H496" s="39"/>
    </row>
    <row r="497" spans="5:8" x14ac:dyDescent="0.3">
      <c r="E497" s="38"/>
      <c r="G497" s="39"/>
      <c r="H497" s="39"/>
    </row>
    <row r="498" spans="5:8" x14ac:dyDescent="0.3">
      <c r="E498" s="38"/>
      <c r="G498" s="39"/>
      <c r="H498" s="39"/>
    </row>
    <row r="499" spans="5:8" x14ac:dyDescent="0.3">
      <c r="E499" s="38"/>
      <c r="G499" s="39"/>
      <c r="H499" s="39"/>
    </row>
    <row r="500" spans="5:8" x14ac:dyDescent="0.3">
      <c r="E500" s="38"/>
      <c r="G500" s="39"/>
      <c r="H500" s="39"/>
    </row>
    <row r="501" spans="5:8" x14ac:dyDescent="0.3">
      <c r="E501" s="38"/>
      <c r="G501" s="39"/>
      <c r="H501" s="39"/>
    </row>
    <row r="502" spans="5:8" x14ac:dyDescent="0.3">
      <c r="E502" s="38"/>
      <c r="G502" s="39"/>
      <c r="H502" s="39"/>
    </row>
    <row r="503" spans="5:8" x14ac:dyDescent="0.3">
      <c r="E503" s="38"/>
      <c r="G503" s="39"/>
      <c r="H503" s="39"/>
    </row>
    <row r="504" spans="5:8" x14ac:dyDescent="0.3">
      <c r="E504" s="38"/>
      <c r="G504" s="39"/>
      <c r="H504" s="39"/>
    </row>
    <row r="505" spans="5:8" x14ac:dyDescent="0.3">
      <c r="E505" s="38"/>
      <c r="G505" s="39"/>
      <c r="H505" s="39"/>
    </row>
    <row r="506" spans="5:8" x14ac:dyDescent="0.3">
      <c r="E506" s="38"/>
      <c r="G506" s="39"/>
      <c r="H506" s="39"/>
    </row>
    <row r="507" spans="5:8" x14ac:dyDescent="0.3">
      <c r="E507" s="38"/>
      <c r="G507" s="39"/>
      <c r="H507" s="39"/>
    </row>
    <row r="508" spans="5:8" x14ac:dyDescent="0.3">
      <c r="E508" s="38"/>
      <c r="G508" s="39"/>
      <c r="H508" s="39"/>
    </row>
    <row r="509" spans="5:8" x14ac:dyDescent="0.3">
      <c r="E509" s="38"/>
      <c r="G509" s="39"/>
      <c r="H509" s="39"/>
    </row>
    <row r="510" spans="5:8" x14ac:dyDescent="0.3">
      <c r="E510" s="38"/>
      <c r="G510" s="39"/>
      <c r="H510" s="39"/>
    </row>
    <row r="511" spans="5:8" x14ac:dyDescent="0.3">
      <c r="E511" s="38"/>
      <c r="G511" s="39"/>
      <c r="H511" s="39"/>
    </row>
    <row r="512" spans="5:8" x14ac:dyDescent="0.3">
      <c r="E512" s="38"/>
      <c r="G512" s="39"/>
      <c r="H512" s="39"/>
    </row>
    <row r="513" spans="5:8" x14ac:dyDescent="0.3">
      <c r="E513" s="38"/>
      <c r="G513" s="39"/>
      <c r="H513" s="39"/>
    </row>
    <row r="514" spans="5:8" x14ac:dyDescent="0.3">
      <c r="E514" s="38"/>
      <c r="G514" s="39"/>
      <c r="H514" s="39"/>
    </row>
    <row r="515" spans="5:8" x14ac:dyDescent="0.3">
      <c r="E515" s="38"/>
      <c r="G515" s="39"/>
      <c r="H515" s="39"/>
    </row>
    <row r="516" spans="5:8" x14ac:dyDescent="0.3">
      <c r="E516" s="38"/>
      <c r="G516" s="39"/>
      <c r="H516" s="39"/>
    </row>
    <row r="517" spans="5:8" x14ac:dyDescent="0.3">
      <c r="E517" s="38"/>
      <c r="G517" s="39"/>
      <c r="H517" s="39"/>
    </row>
    <row r="518" spans="5:8" x14ac:dyDescent="0.3">
      <c r="E518" s="38"/>
      <c r="G518" s="39"/>
      <c r="H518" s="39"/>
    </row>
    <row r="519" spans="5:8" x14ac:dyDescent="0.3">
      <c r="E519" s="38"/>
      <c r="G519" s="39"/>
      <c r="H519" s="39"/>
    </row>
    <row r="520" spans="5:8" x14ac:dyDescent="0.3">
      <c r="E520" s="38"/>
      <c r="G520" s="39"/>
      <c r="H520" s="39"/>
    </row>
    <row r="521" spans="5:8" x14ac:dyDescent="0.3">
      <c r="E521" s="38"/>
      <c r="G521" s="39"/>
      <c r="H521" s="39"/>
    </row>
    <row r="522" spans="5:8" x14ac:dyDescent="0.3">
      <c r="E522" s="38"/>
      <c r="G522" s="39"/>
      <c r="H522" s="39"/>
    </row>
    <row r="523" spans="5:8" x14ac:dyDescent="0.3">
      <c r="E523" s="38"/>
      <c r="G523" s="39"/>
      <c r="H523" s="39"/>
    </row>
    <row r="524" spans="5:8" x14ac:dyDescent="0.3">
      <c r="E524" s="38"/>
      <c r="G524" s="39"/>
      <c r="H524" s="39"/>
    </row>
    <row r="525" spans="5:8" x14ac:dyDescent="0.3">
      <c r="E525" s="38"/>
      <c r="G525" s="39"/>
      <c r="H525" s="39"/>
    </row>
    <row r="526" spans="5:8" x14ac:dyDescent="0.3">
      <c r="E526" s="38"/>
      <c r="G526" s="39"/>
      <c r="H526" s="39"/>
    </row>
    <row r="527" spans="5:8" x14ac:dyDescent="0.3">
      <c r="E527" s="38"/>
      <c r="G527" s="39"/>
      <c r="H527" s="39"/>
    </row>
    <row r="528" spans="5:8" x14ac:dyDescent="0.3">
      <c r="E528" s="38"/>
      <c r="G528" s="39"/>
      <c r="H528" s="39"/>
    </row>
    <row r="529" spans="5:8" x14ac:dyDescent="0.3">
      <c r="E529" s="38"/>
      <c r="G529" s="39"/>
      <c r="H529" s="39"/>
    </row>
    <row r="530" spans="5:8" x14ac:dyDescent="0.3">
      <c r="E530" s="38"/>
      <c r="G530" s="39"/>
      <c r="H530" s="39"/>
    </row>
    <row r="531" spans="5:8" x14ac:dyDescent="0.3">
      <c r="E531" s="38"/>
      <c r="G531" s="39"/>
      <c r="H531" s="39"/>
    </row>
    <row r="532" spans="5:8" x14ac:dyDescent="0.3">
      <c r="E532" s="38"/>
      <c r="G532" s="39"/>
      <c r="H532" s="39"/>
    </row>
    <row r="533" spans="5:8" x14ac:dyDescent="0.3">
      <c r="E533" s="38"/>
      <c r="G533" s="39"/>
      <c r="H533" s="39"/>
    </row>
    <row r="534" spans="5:8" x14ac:dyDescent="0.3">
      <c r="E534" s="38"/>
      <c r="G534" s="39"/>
      <c r="H534" s="39"/>
    </row>
    <row r="535" spans="5:8" x14ac:dyDescent="0.3">
      <c r="E535" s="38"/>
      <c r="G535" s="39"/>
      <c r="H535" s="39"/>
    </row>
    <row r="536" spans="5:8" x14ac:dyDescent="0.3">
      <c r="E536" s="38"/>
      <c r="G536" s="39"/>
      <c r="H536" s="39"/>
    </row>
    <row r="537" spans="5:8" x14ac:dyDescent="0.3">
      <c r="E537" s="38"/>
      <c r="G537" s="39"/>
      <c r="H537" s="39"/>
    </row>
    <row r="538" spans="5:8" x14ac:dyDescent="0.3">
      <c r="E538" s="38"/>
      <c r="G538" s="39"/>
      <c r="H538" s="39"/>
    </row>
    <row r="539" spans="5:8" x14ac:dyDescent="0.3">
      <c r="E539" s="38"/>
      <c r="G539" s="39"/>
      <c r="H539" s="39"/>
    </row>
    <row r="540" spans="5:8" x14ac:dyDescent="0.3">
      <c r="E540" s="38"/>
      <c r="G540" s="39"/>
      <c r="H540" s="39"/>
    </row>
    <row r="541" spans="5:8" x14ac:dyDescent="0.3">
      <c r="E541" s="38"/>
      <c r="G541" s="39"/>
      <c r="H541" s="39"/>
    </row>
    <row r="542" spans="5:8" x14ac:dyDescent="0.3">
      <c r="E542" s="38"/>
      <c r="G542" s="39"/>
      <c r="H542" s="39"/>
    </row>
    <row r="543" spans="5:8" x14ac:dyDescent="0.3">
      <c r="E543" s="38"/>
      <c r="G543" s="39"/>
      <c r="H543" s="39"/>
    </row>
    <row r="544" spans="5:8" x14ac:dyDescent="0.3">
      <c r="E544" s="38"/>
      <c r="G544" s="39"/>
      <c r="H544" s="39"/>
    </row>
    <row r="545" spans="5:8" x14ac:dyDescent="0.3">
      <c r="E545" s="38"/>
      <c r="G545" s="39"/>
      <c r="H545" s="39"/>
    </row>
    <row r="546" spans="5:8" x14ac:dyDescent="0.3">
      <c r="E546" s="38"/>
      <c r="G546" s="39"/>
      <c r="H546" s="39"/>
    </row>
    <row r="547" spans="5:8" x14ac:dyDescent="0.3">
      <c r="E547" s="38"/>
      <c r="G547" s="39"/>
      <c r="H547" s="39"/>
    </row>
    <row r="548" spans="5:8" x14ac:dyDescent="0.3">
      <c r="E548" s="38"/>
      <c r="G548" s="39"/>
      <c r="H548" s="39"/>
    </row>
    <row r="549" spans="5:8" x14ac:dyDescent="0.3">
      <c r="E549" s="38"/>
      <c r="G549" s="39"/>
      <c r="H549" s="39"/>
    </row>
    <row r="550" spans="5:8" x14ac:dyDescent="0.3">
      <c r="E550" s="38"/>
      <c r="G550" s="39"/>
      <c r="H550" s="39"/>
    </row>
    <row r="551" spans="5:8" x14ac:dyDescent="0.3">
      <c r="E551" s="38"/>
      <c r="G551" s="39"/>
      <c r="H551" s="39"/>
    </row>
    <row r="552" spans="5:8" x14ac:dyDescent="0.3">
      <c r="E552" s="38"/>
      <c r="G552" s="39"/>
      <c r="H552" s="39"/>
    </row>
    <row r="553" spans="5:8" x14ac:dyDescent="0.3">
      <c r="E553" s="38"/>
      <c r="G553" s="39"/>
      <c r="H553" s="39"/>
    </row>
    <row r="554" spans="5:8" x14ac:dyDescent="0.3">
      <c r="E554" s="38"/>
      <c r="G554" s="39"/>
      <c r="H554" s="39"/>
    </row>
    <row r="555" spans="5:8" x14ac:dyDescent="0.3">
      <c r="E555" s="38"/>
      <c r="G555" s="39"/>
      <c r="H555" s="39"/>
    </row>
    <row r="556" spans="5:8" x14ac:dyDescent="0.3">
      <c r="E556" s="38"/>
      <c r="G556" s="39"/>
      <c r="H556" s="39"/>
    </row>
    <row r="557" spans="5:8" x14ac:dyDescent="0.3">
      <c r="E557" s="38"/>
      <c r="G557" s="39"/>
      <c r="H557" s="39"/>
    </row>
    <row r="558" spans="5:8" x14ac:dyDescent="0.3">
      <c r="E558" s="38"/>
      <c r="G558" s="39"/>
      <c r="H558" s="39"/>
    </row>
    <row r="559" spans="5:8" x14ac:dyDescent="0.3">
      <c r="E559" s="38"/>
      <c r="G559" s="39"/>
      <c r="H559" s="39"/>
    </row>
    <row r="560" spans="5:8" x14ac:dyDescent="0.3">
      <c r="E560" s="38"/>
      <c r="G560" s="39"/>
      <c r="H560" s="39"/>
    </row>
    <row r="561" spans="5:8" x14ac:dyDescent="0.3">
      <c r="E561" s="38"/>
      <c r="G561" s="39"/>
      <c r="H561" s="39"/>
    </row>
    <row r="562" spans="5:8" x14ac:dyDescent="0.3">
      <c r="E562" s="38"/>
      <c r="G562" s="39"/>
      <c r="H562" s="39"/>
    </row>
    <row r="563" spans="5:8" x14ac:dyDescent="0.3">
      <c r="E563" s="38"/>
      <c r="G563" s="39"/>
      <c r="H563" s="39"/>
    </row>
    <row r="564" spans="5:8" x14ac:dyDescent="0.3">
      <c r="E564" s="38"/>
      <c r="G564" s="39"/>
      <c r="H564" s="39"/>
    </row>
    <row r="565" spans="5:8" x14ac:dyDescent="0.3">
      <c r="E565" s="38"/>
      <c r="G565" s="39"/>
      <c r="H565" s="39"/>
    </row>
    <row r="566" spans="5:8" x14ac:dyDescent="0.3">
      <c r="E566" s="38"/>
      <c r="G566" s="39"/>
      <c r="H566" s="39"/>
    </row>
    <row r="567" spans="5:8" x14ac:dyDescent="0.3">
      <c r="E567" s="38"/>
      <c r="G567" s="39"/>
      <c r="H567" s="39"/>
    </row>
    <row r="568" spans="5:8" x14ac:dyDescent="0.3">
      <c r="E568" s="38"/>
      <c r="G568" s="39"/>
      <c r="H568" s="39"/>
    </row>
    <row r="569" spans="5:8" x14ac:dyDescent="0.3">
      <c r="E569" s="38"/>
      <c r="G569" s="39"/>
      <c r="H569" s="39"/>
    </row>
    <row r="570" spans="5:8" x14ac:dyDescent="0.3">
      <c r="E570" s="38"/>
      <c r="G570" s="39"/>
      <c r="H570" s="39"/>
    </row>
    <row r="571" spans="5:8" x14ac:dyDescent="0.3">
      <c r="E571" s="38"/>
      <c r="G571" s="39"/>
      <c r="H571" s="39"/>
    </row>
    <row r="572" spans="5:8" x14ac:dyDescent="0.3">
      <c r="E572" s="38"/>
      <c r="G572" s="39"/>
      <c r="H572" s="39"/>
    </row>
    <row r="573" spans="5:8" x14ac:dyDescent="0.3">
      <c r="E573" s="38"/>
      <c r="G573" s="39"/>
      <c r="H573" s="39"/>
    </row>
    <row r="574" spans="5:8" x14ac:dyDescent="0.3">
      <c r="E574" s="38"/>
      <c r="G574" s="39"/>
      <c r="H574" s="39"/>
    </row>
    <row r="575" spans="5:8" x14ac:dyDescent="0.3">
      <c r="E575" s="38"/>
      <c r="G575" s="39"/>
      <c r="H575" s="39"/>
    </row>
    <row r="576" spans="5:8" x14ac:dyDescent="0.3">
      <c r="E576" s="38"/>
      <c r="G576" s="39"/>
      <c r="H576" s="39"/>
    </row>
    <row r="577" spans="5:8" x14ac:dyDescent="0.3">
      <c r="E577" s="38"/>
      <c r="G577" s="39"/>
      <c r="H577" s="39"/>
    </row>
    <row r="578" spans="5:8" x14ac:dyDescent="0.3">
      <c r="E578" s="38"/>
      <c r="G578" s="39"/>
      <c r="H578" s="39"/>
    </row>
    <row r="579" spans="5:8" x14ac:dyDescent="0.3">
      <c r="E579" s="38"/>
      <c r="G579" s="39"/>
      <c r="H579" s="39"/>
    </row>
    <row r="580" spans="5:8" x14ac:dyDescent="0.3">
      <c r="E580" s="38"/>
      <c r="G580" s="39"/>
      <c r="H580" s="39"/>
    </row>
    <row r="581" spans="5:8" x14ac:dyDescent="0.3">
      <c r="E581" s="38"/>
      <c r="G581" s="39"/>
      <c r="H581" s="39"/>
    </row>
    <row r="582" spans="5:8" x14ac:dyDescent="0.3">
      <c r="E582" s="38"/>
      <c r="G582" s="39"/>
      <c r="H582" s="39"/>
    </row>
    <row r="583" spans="5:8" x14ac:dyDescent="0.3">
      <c r="E583" s="38"/>
      <c r="G583" s="39"/>
      <c r="H583" s="39"/>
    </row>
    <row r="584" spans="5:8" x14ac:dyDescent="0.3">
      <c r="E584" s="38"/>
      <c r="G584" s="39"/>
      <c r="H584" s="39"/>
    </row>
    <row r="585" spans="5:8" x14ac:dyDescent="0.3">
      <c r="E585" s="38"/>
      <c r="G585" s="39"/>
      <c r="H585" s="39"/>
    </row>
    <row r="586" spans="5:8" x14ac:dyDescent="0.3">
      <c r="E586" s="38"/>
      <c r="G586" s="39"/>
      <c r="H586" s="39"/>
    </row>
    <row r="587" spans="5:8" x14ac:dyDescent="0.3">
      <c r="E587" s="38"/>
      <c r="G587" s="39"/>
      <c r="H587" s="39"/>
    </row>
    <row r="588" spans="5:8" x14ac:dyDescent="0.3">
      <c r="E588" s="38"/>
      <c r="G588" s="39"/>
      <c r="H588" s="39"/>
    </row>
    <row r="589" spans="5:8" x14ac:dyDescent="0.3">
      <c r="E589" s="38"/>
      <c r="G589" s="39"/>
      <c r="H589" s="39"/>
    </row>
    <row r="590" spans="5:8" x14ac:dyDescent="0.3">
      <c r="E590" s="38"/>
      <c r="G590" s="39"/>
      <c r="H590" s="39"/>
    </row>
    <row r="591" spans="5:8" x14ac:dyDescent="0.3">
      <c r="E591" s="38"/>
      <c r="G591" s="39"/>
      <c r="H591" s="39"/>
    </row>
    <row r="592" spans="5:8" x14ac:dyDescent="0.3">
      <c r="E592" s="38"/>
      <c r="G592" s="39"/>
      <c r="H592" s="39"/>
    </row>
    <row r="593" spans="5:8" x14ac:dyDescent="0.3">
      <c r="E593" s="38"/>
      <c r="G593" s="39"/>
      <c r="H593" s="39"/>
    </row>
    <row r="594" spans="5:8" x14ac:dyDescent="0.3">
      <c r="E594" s="38"/>
      <c r="G594" s="39"/>
      <c r="H594" s="39"/>
    </row>
    <row r="595" spans="5:8" x14ac:dyDescent="0.3">
      <c r="E595" s="38"/>
      <c r="G595" s="39"/>
      <c r="H595" s="39"/>
    </row>
    <row r="596" spans="5:8" x14ac:dyDescent="0.3">
      <c r="E596" s="38"/>
      <c r="G596" s="39"/>
      <c r="H596" s="39"/>
    </row>
    <row r="597" spans="5:8" x14ac:dyDescent="0.3">
      <c r="E597" s="38"/>
      <c r="G597" s="39"/>
      <c r="H597" s="39"/>
    </row>
    <row r="598" spans="5:8" x14ac:dyDescent="0.3">
      <c r="E598" s="38"/>
      <c r="G598" s="39"/>
      <c r="H598" s="39"/>
    </row>
    <row r="599" spans="5:8" x14ac:dyDescent="0.3">
      <c r="E599" s="38"/>
      <c r="G599" s="39"/>
      <c r="H599" s="39"/>
    </row>
    <row r="600" spans="5:8" x14ac:dyDescent="0.3">
      <c r="E600" s="38"/>
      <c r="G600" s="39"/>
      <c r="H600" s="39"/>
    </row>
    <row r="601" spans="5:8" x14ac:dyDescent="0.3">
      <c r="E601" s="38"/>
      <c r="G601" s="39"/>
      <c r="H601" s="39"/>
    </row>
    <row r="602" spans="5:8" x14ac:dyDescent="0.3">
      <c r="E602" s="38"/>
      <c r="G602" s="39"/>
      <c r="H60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W602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6" width="11.44140625" customWidth="1"/>
  </cols>
  <sheetData>
    <row r="1" spans="2:10" x14ac:dyDescent="0.3">
      <c r="B1" s="2"/>
      <c r="C1" s="2"/>
      <c r="D1" s="2"/>
      <c r="E1" s="2"/>
      <c r="F1" s="2"/>
      <c r="G1" s="2"/>
      <c r="H1" s="2"/>
      <c r="I1" s="2"/>
      <c r="J1" s="2"/>
    </row>
    <row r="2" spans="2:10" x14ac:dyDescent="0.3">
      <c r="B2" s="2"/>
      <c r="C2" s="2"/>
      <c r="D2" s="2"/>
      <c r="E2" s="2"/>
      <c r="F2" s="2"/>
      <c r="G2" s="2"/>
      <c r="H2" s="2"/>
      <c r="I2" s="2"/>
      <c r="J2" s="2"/>
    </row>
    <row r="3" spans="2:10" x14ac:dyDescent="0.3">
      <c r="B3" s="2"/>
      <c r="C3" s="2"/>
      <c r="D3" s="78" t="s">
        <v>4</v>
      </c>
      <c r="E3" s="78"/>
      <c r="F3" s="78"/>
      <c r="G3" s="78"/>
      <c r="H3" s="2"/>
      <c r="I3" s="2"/>
      <c r="J3" s="2"/>
    </row>
    <row r="4" spans="2:10" x14ac:dyDescent="0.3">
      <c r="B4" s="2"/>
      <c r="C4" s="2"/>
      <c r="D4" s="78"/>
      <c r="E4" s="78"/>
      <c r="F4" s="78"/>
      <c r="G4" s="78"/>
      <c r="H4" s="2"/>
      <c r="I4" s="2"/>
      <c r="J4" s="2"/>
    </row>
    <row r="5" spans="2:10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</row>
    <row r="6" spans="2:10" ht="5.25" customHeight="1" x14ac:dyDescent="0.3">
      <c r="B6" s="3"/>
      <c r="C6" s="3"/>
      <c r="D6" s="3"/>
      <c r="E6" s="3"/>
      <c r="F6" s="3"/>
      <c r="G6" s="3"/>
      <c r="H6" s="3"/>
      <c r="I6" s="3"/>
      <c r="J6" s="3"/>
    </row>
    <row r="7" spans="2:10" ht="5.25" customHeight="1" x14ac:dyDescent="0.3">
      <c r="B7" s="2"/>
      <c r="C7" s="2"/>
      <c r="D7" s="2"/>
      <c r="E7" s="2"/>
      <c r="F7" s="2"/>
      <c r="G7" s="2"/>
      <c r="H7" s="2"/>
      <c r="I7" s="2"/>
      <c r="J7" s="2"/>
    </row>
    <row r="8" spans="2:10" ht="15" thickBot="1" x14ac:dyDescent="0.35">
      <c r="B8" s="1" t="s">
        <v>0</v>
      </c>
      <c r="C8">
        <v>22</v>
      </c>
      <c r="H8" s="1" t="s">
        <v>2</v>
      </c>
      <c r="I8" t="str">
        <f>Description!I8</f>
        <v>Ailin Prado Falla</v>
      </c>
    </row>
    <row r="9" spans="2:10" x14ac:dyDescent="0.3">
      <c r="B9" s="1" t="s">
        <v>1</v>
      </c>
      <c r="C9" t="s">
        <v>162</v>
      </c>
      <c r="H9" s="1" t="s">
        <v>3</v>
      </c>
      <c r="I9" s="34">
        <v>45628</v>
      </c>
    </row>
    <row r="10" spans="2:10" ht="15" thickBot="1" x14ac:dyDescent="0.35"/>
    <row r="11" spans="2:10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10" x14ac:dyDescent="0.3">
      <c r="B12" s="6"/>
    </row>
    <row r="13" spans="2:10" x14ac:dyDescent="0.3">
      <c r="B13" s="6" t="s">
        <v>194</v>
      </c>
    </row>
    <row r="14" spans="2:10" x14ac:dyDescent="0.3">
      <c r="B14" s="6"/>
    </row>
    <row r="15" spans="2:10" x14ac:dyDescent="0.3">
      <c r="B15" s="6"/>
    </row>
    <row r="16" spans="2:10" x14ac:dyDescent="0.3">
      <c r="B16" s="6"/>
    </row>
    <row r="17" spans="2:23" x14ac:dyDescent="0.3">
      <c r="B17" s="6"/>
    </row>
    <row r="18" spans="2:23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3" ht="15" thickBot="1" x14ac:dyDescent="0.35">
      <c r="B20" s="1" t="s">
        <v>18</v>
      </c>
      <c r="N20" s="1" t="s">
        <v>28</v>
      </c>
    </row>
    <row r="21" spans="2:23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J21" s="37"/>
      <c r="K21" s="36"/>
      <c r="L21" s="36"/>
      <c r="N21" s="45" t="s">
        <v>5</v>
      </c>
      <c r="O21" s="45" t="s">
        <v>6</v>
      </c>
      <c r="P21" s="46"/>
      <c r="Q21" s="46"/>
      <c r="R21" s="46"/>
      <c r="S21" s="46"/>
      <c r="T21" s="46"/>
      <c r="U21" s="46"/>
      <c r="V21" s="46"/>
      <c r="W21" s="19"/>
    </row>
    <row r="22" spans="2:23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J22" s="37"/>
      <c r="K22" s="37"/>
      <c r="L22" s="37"/>
      <c r="N22" s="47"/>
      <c r="O22" s="26" t="s">
        <v>19</v>
      </c>
      <c r="P22" s="27" t="s">
        <v>20</v>
      </c>
      <c r="Q22" s="27" t="s">
        <v>21</v>
      </c>
      <c r="R22" s="27" t="s">
        <v>22</v>
      </c>
      <c r="S22" s="27" t="s">
        <v>23</v>
      </c>
      <c r="T22" s="27" t="s">
        <v>24</v>
      </c>
      <c r="U22" s="27" t="s">
        <v>25</v>
      </c>
      <c r="V22" s="27" t="s">
        <v>26</v>
      </c>
      <c r="W22" s="28" t="s">
        <v>27</v>
      </c>
    </row>
    <row r="23" spans="2:23" x14ac:dyDescent="0.3">
      <c r="B23" s="35">
        <v>45628</v>
      </c>
      <c r="C23">
        <v>50000</v>
      </c>
      <c r="D23">
        <v>69.070790922648357</v>
      </c>
      <c r="E23">
        <v>8.697509765625</v>
      </c>
      <c r="F23">
        <v>4361.7888430552603</v>
      </c>
      <c r="G23">
        <v>1558.0929353109066</v>
      </c>
      <c r="H23">
        <v>4074.0088753383429</v>
      </c>
      <c r="I23">
        <v>7.8131858796541112E-10</v>
      </c>
      <c r="N23" s="12"/>
      <c r="O23" s="17"/>
      <c r="P23" s="17"/>
      <c r="Q23" s="17"/>
      <c r="R23" s="7"/>
      <c r="S23" s="17"/>
      <c r="T23" s="7"/>
      <c r="U23" s="17"/>
      <c r="V23" s="17"/>
      <c r="W23" s="7"/>
    </row>
    <row r="24" spans="2:23" x14ac:dyDescent="0.3">
      <c r="B24" s="35">
        <v>45628</v>
      </c>
      <c r="C24">
        <v>35714.28515625</v>
      </c>
      <c r="D24">
        <v>0.9397135470553909</v>
      </c>
      <c r="E24">
        <v>9.613037109375</v>
      </c>
      <c r="F24">
        <v>2122.6398745829956</v>
      </c>
      <c r="G24">
        <v>2122.3543902379379</v>
      </c>
      <c r="H24">
        <v>34.812058362975321</v>
      </c>
      <c r="I24">
        <v>1.2801134680800541E-7</v>
      </c>
      <c r="N24" s="17"/>
      <c r="O24" s="17"/>
      <c r="P24" s="17"/>
      <c r="Q24" s="17"/>
      <c r="R24" s="7"/>
      <c r="S24" s="17"/>
      <c r="T24" s="7"/>
      <c r="U24" s="17"/>
      <c r="V24" s="17"/>
      <c r="W24" s="7"/>
    </row>
    <row r="25" spans="2:23" x14ac:dyDescent="0.3">
      <c r="B25" s="35">
        <v>45628</v>
      </c>
      <c r="C25">
        <v>25641.025390625</v>
      </c>
      <c r="D25">
        <v>-25.925645493651</v>
      </c>
      <c r="E25">
        <v>9.613037109375</v>
      </c>
      <c r="F25">
        <v>2653.6949563137337</v>
      </c>
      <c r="G25">
        <v>2386.6328733017021</v>
      </c>
      <c r="H25">
        <v>-1160.2070717077236</v>
      </c>
      <c r="I25">
        <v>-5.3499439820370561E-9</v>
      </c>
      <c r="N25" s="17"/>
      <c r="O25" s="17"/>
      <c r="P25" s="17"/>
      <c r="Q25" s="17"/>
      <c r="R25" s="7"/>
      <c r="S25" s="17"/>
      <c r="T25" s="7"/>
      <c r="U25" s="17"/>
      <c r="V25" s="17"/>
      <c r="W25" s="7"/>
    </row>
    <row r="26" spans="2:23" x14ac:dyDescent="0.3">
      <c r="B26" s="35">
        <v>45628</v>
      </c>
      <c r="C26">
        <v>18390.8046875</v>
      </c>
      <c r="D26">
        <v>-32.0936360219034</v>
      </c>
      <c r="E26">
        <v>9.1097354888916016</v>
      </c>
      <c r="F26">
        <v>3456.5730667263606</v>
      </c>
      <c r="G26">
        <v>2928.342819353119</v>
      </c>
      <c r="H26">
        <v>-1836.4927710070365</v>
      </c>
      <c r="I26">
        <v>-4.7122701079951857E-9</v>
      </c>
      <c r="N26" s="17"/>
      <c r="O26" s="17"/>
      <c r="P26" s="17"/>
      <c r="Q26" s="17"/>
      <c r="R26" s="7"/>
      <c r="S26" s="17"/>
      <c r="T26" s="7"/>
      <c r="U26" s="17"/>
      <c r="V26" s="17"/>
      <c r="W26" s="7"/>
    </row>
    <row r="27" spans="2:23" x14ac:dyDescent="0.3">
      <c r="B27" s="35">
        <v>45628</v>
      </c>
      <c r="C27">
        <v>13136.2890625</v>
      </c>
      <c r="D27">
        <v>-5.3291372195597306</v>
      </c>
      <c r="E27">
        <v>9.9337100982666016</v>
      </c>
      <c r="F27">
        <v>2976.8880681706651</v>
      </c>
      <c r="G27">
        <v>2964.0207530617718</v>
      </c>
      <c r="H27">
        <v>-276.48425965324441</v>
      </c>
      <c r="I27">
        <v>-4.3820469197439957E-8</v>
      </c>
      <c r="N27" s="17"/>
      <c r="O27" s="17"/>
      <c r="P27" s="17"/>
      <c r="Q27" s="17"/>
      <c r="R27" s="7"/>
      <c r="S27" s="17"/>
      <c r="T27" s="7"/>
      <c r="U27" s="17"/>
      <c r="V27" s="17"/>
      <c r="W27" s="7"/>
    </row>
    <row r="28" spans="2:23" x14ac:dyDescent="0.3">
      <c r="B28" s="35">
        <v>45628</v>
      </c>
      <c r="C28">
        <v>9302.326171875</v>
      </c>
      <c r="D28">
        <v>18.087584448515631</v>
      </c>
      <c r="E28">
        <v>10.391473770141602</v>
      </c>
      <c r="F28">
        <v>3514.6356301816368</v>
      </c>
      <c r="G28">
        <v>3340.9529883935575</v>
      </c>
      <c r="H28">
        <v>1091.190516035779</v>
      </c>
      <c r="I28">
        <v>1.567934750615757E-8</v>
      </c>
      <c r="N28" s="17"/>
      <c r="O28" s="17"/>
      <c r="P28" s="17"/>
      <c r="Q28" s="17"/>
      <c r="R28" s="7"/>
      <c r="S28" s="17"/>
      <c r="T28" s="7"/>
      <c r="U28" s="17"/>
      <c r="V28" s="17"/>
      <c r="W28" s="7"/>
    </row>
    <row r="29" spans="2:23" x14ac:dyDescent="0.3">
      <c r="B29" s="35">
        <v>45628</v>
      </c>
      <c r="C29">
        <v>6644.5185546875</v>
      </c>
      <c r="D29">
        <v>29.145543868064593</v>
      </c>
      <c r="E29">
        <v>10.757684707641602</v>
      </c>
      <c r="F29">
        <v>4526.1890571921076</v>
      </c>
      <c r="G29">
        <v>3953.1072757958946</v>
      </c>
      <c r="H29">
        <v>2204.3888603182377</v>
      </c>
      <c r="I29">
        <v>1.0865967592643958E-8</v>
      </c>
      <c r="N29" s="17"/>
      <c r="O29" s="17"/>
      <c r="P29" s="17"/>
      <c r="Q29" s="17"/>
      <c r="R29" s="7"/>
      <c r="S29" s="17"/>
      <c r="T29" s="7"/>
      <c r="U29" s="17"/>
      <c r="V29" s="17"/>
      <c r="W29" s="7"/>
    </row>
    <row r="30" spans="2:23" x14ac:dyDescent="0.3">
      <c r="B30" s="35">
        <v>45628</v>
      </c>
      <c r="C30">
        <v>4761.90478515625</v>
      </c>
      <c r="D30">
        <v>33.103209681727861</v>
      </c>
      <c r="E30">
        <v>11.123895645141602</v>
      </c>
      <c r="F30">
        <v>5492.501671294448</v>
      </c>
      <c r="G30">
        <v>4601.0034152686876</v>
      </c>
      <c r="H30">
        <v>2999.723684251298</v>
      </c>
      <c r="I30">
        <v>1.1141872186952439E-8</v>
      </c>
      <c r="N30" s="17"/>
      <c r="O30" s="17"/>
      <c r="P30" s="17"/>
      <c r="Q30" s="17"/>
      <c r="R30" s="7"/>
      <c r="S30" s="17"/>
      <c r="T30" s="7"/>
      <c r="U30" s="17"/>
      <c r="V30" s="17"/>
      <c r="W30" s="7"/>
    </row>
    <row r="31" spans="2:23" x14ac:dyDescent="0.3">
      <c r="B31" s="35">
        <v>45628</v>
      </c>
      <c r="C31">
        <v>3401.360595703125</v>
      </c>
      <c r="D31">
        <v>33.725611025446227</v>
      </c>
      <c r="E31">
        <v>12.346076965332031</v>
      </c>
      <c r="F31">
        <v>6848.2400066041055</v>
      </c>
      <c r="G31">
        <v>5695.7224767784101</v>
      </c>
      <c r="H31">
        <v>3802.2541545212644</v>
      </c>
      <c r="I31">
        <v>1.2306266403866447E-8</v>
      </c>
      <c r="N31" s="17"/>
      <c r="O31" s="17"/>
      <c r="P31" s="17"/>
      <c r="Q31" s="17"/>
      <c r="R31" s="7"/>
      <c r="S31" s="17"/>
      <c r="T31" s="7"/>
      <c r="U31" s="17"/>
      <c r="V31" s="17"/>
      <c r="W31" s="7"/>
    </row>
    <row r="32" spans="2:23" x14ac:dyDescent="0.3">
      <c r="B32" s="35">
        <v>45628</v>
      </c>
      <c r="C32">
        <v>2433.830078125</v>
      </c>
      <c r="D32">
        <v>34.621521017671142</v>
      </c>
      <c r="E32">
        <v>1.2584114074707031</v>
      </c>
      <c r="F32">
        <v>7892.6427912559557</v>
      </c>
      <c r="G32">
        <v>6495.0374510205002</v>
      </c>
      <c r="H32">
        <v>4484.22777523686</v>
      </c>
      <c r="I32">
        <v>1.4582843441284272E-8</v>
      </c>
      <c r="N32" s="17"/>
      <c r="O32" s="17"/>
      <c r="P32" s="17"/>
      <c r="Q32" s="17"/>
      <c r="R32" s="7"/>
      <c r="S32" s="17"/>
      <c r="T32" s="7"/>
      <c r="U32" s="17"/>
      <c r="V32" s="17"/>
      <c r="W32" s="7"/>
    </row>
    <row r="33" spans="2:23" x14ac:dyDescent="0.3">
      <c r="B33" s="35">
        <v>45628</v>
      </c>
      <c r="C33">
        <v>1732.726806640625</v>
      </c>
      <c r="D33">
        <v>35.783500727788457</v>
      </c>
      <c r="E33">
        <v>1.3865876197814941</v>
      </c>
      <c r="F33">
        <v>8987.3197860662895</v>
      </c>
      <c r="G33">
        <v>7290.803504535741</v>
      </c>
      <c r="H33">
        <v>5255.1023962685986</v>
      </c>
      <c r="I33">
        <v>1.7478688984058834E-8</v>
      </c>
      <c r="N33" s="17"/>
      <c r="O33" s="17"/>
      <c r="P33" s="17"/>
      <c r="Q33" s="17"/>
      <c r="R33" s="7"/>
      <c r="S33" s="17"/>
      <c r="T33" s="7"/>
      <c r="U33" s="17"/>
      <c r="V33" s="17"/>
      <c r="W33" s="7"/>
    </row>
    <row r="34" spans="2:23" x14ac:dyDescent="0.3">
      <c r="B34" s="35">
        <v>45628</v>
      </c>
      <c r="C34">
        <v>1238.39013671875</v>
      </c>
      <c r="D34">
        <v>37.346882362773293</v>
      </c>
      <c r="E34">
        <v>1.4424347877502441</v>
      </c>
      <c r="F34">
        <v>10397.874167753171</v>
      </c>
      <c r="G34">
        <v>8266.0745933237777</v>
      </c>
      <c r="H34">
        <v>6307.7569726516786</v>
      </c>
      <c r="I34">
        <v>2.0374534490523515E-8</v>
      </c>
      <c r="N34" s="17"/>
      <c r="O34" s="17"/>
      <c r="P34" s="17"/>
      <c r="Q34" s="17"/>
      <c r="R34" s="7"/>
      <c r="S34" s="17"/>
      <c r="T34" s="7"/>
      <c r="U34" s="17"/>
      <c r="V34" s="17"/>
      <c r="W34" s="7"/>
    </row>
    <row r="35" spans="2:23" x14ac:dyDescent="0.3">
      <c r="B35" s="35">
        <v>45628</v>
      </c>
      <c r="C35">
        <v>887.11468505859375</v>
      </c>
      <c r="D35">
        <v>38.183445964142429</v>
      </c>
      <c r="E35">
        <v>1.5165948867797852</v>
      </c>
      <c r="F35">
        <v>12195.028367505049</v>
      </c>
      <c r="G35">
        <v>9585.725615841051</v>
      </c>
      <c r="H35">
        <v>7538.7387076394652</v>
      </c>
      <c r="I35">
        <v>2.3798066414445055E-8</v>
      </c>
      <c r="N35" s="17"/>
      <c r="O35" s="17"/>
      <c r="P35" s="17"/>
      <c r="Q35" s="17"/>
      <c r="R35" s="7"/>
      <c r="S35" s="17"/>
      <c r="T35" s="7"/>
      <c r="U35" s="17"/>
      <c r="V35" s="17"/>
      <c r="W35" s="7"/>
    </row>
    <row r="36" spans="2:23" x14ac:dyDescent="0.3">
      <c r="B36" s="35">
        <v>45628</v>
      </c>
      <c r="C36">
        <v>631.1636962890625</v>
      </c>
      <c r="D36">
        <v>37.600434822534638</v>
      </c>
      <c r="E36">
        <v>1.7262531280517579</v>
      </c>
      <c r="F36">
        <v>14612.956553394759</v>
      </c>
      <c r="G36">
        <v>11577.626471251744</v>
      </c>
      <c r="H36">
        <v>8916.1126352000338</v>
      </c>
      <c r="I36">
        <v>2.8281508768643347E-8</v>
      </c>
      <c r="N36" s="17"/>
      <c r="O36" s="17"/>
      <c r="P36" s="17"/>
      <c r="Q36" s="17"/>
      <c r="R36" s="7"/>
      <c r="S36" s="17"/>
      <c r="T36" s="7"/>
      <c r="U36" s="17"/>
      <c r="V36" s="17"/>
      <c r="W36" s="7"/>
    </row>
    <row r="37" spans="2:23" x14ac:dyDescent="0.3">
      <c r="B37" s="35">
        <v>45628</v>
      </c>
      <c r="C37">
        <v>451.92633056640625</v>
      </c>
      <c r="D37">
        <v>34.215011389144237</v>
      </c>
      <c r="E37">
        <v>1.7665363311767579</v>
      </c>
      <c r="F37">
        <v>17020.402050275388</v>
      </c>
      <c r="G37">
        <v>14074.736912658806</v>
      </c>
      <c r="H37">
        <v>9570.5729605106862</v>
      </c>
      <c r="I37">
        <v>3.6797180902285343E-8</v>
      </c>
      <c r="N37" s="17"/>
      <c r="O37" s="17"/>
      <c r="P37" s="17"/>
      <c r="Q37" s="17"/>
      <c r="R37" s="7"/>
      <c r="S37" s="17"/>
      <c r="T37" s="7"/>
      <c r="U37" s="17"/>
      <c r="V37" s="17"/>
      <c r="W37" s="7"/>
    </row>
    <row r="38" spans="2:23" x14ac:dyDescent="0.3">
      <c r="B38" s="35">
        <v>45628</v>
      </c>
      <c r="C38">
        <v>321.75030517578125</v>
      </c>
      <c r="D38">
        <v>28.043996541087203</v>
      </c>
      <c r="E38">
        <v>1.9542240142822265</v>
      </c>
      <c r="F38">
        <v>18871.449366094617</v>
      </c>
      <c r="G38">
        <v>16655.692723421209</v>
      </c>
      <c r="H38">
        <v>8872.4010887722307</v>
      </c>
      <c r="I38">
        <v>5.5751941741791108E-8</v>
      </c>
      <c r="N38" s="17"/>
      <c r="O38" s="17"/>
      <c r="P38" s="17"/>
      <c r="Q38" s="17"/>
      <c r="R38" s="7"/>
      <c r="S38" s="17"/>
      <c r="T38" s="7"/>
      <c r="U38" s="17"/>
      <c r="V38" s="17"/>
      <c r="W38" s="7"/>
    </row>
    <row r="39" spans="2:23" x14ac:dyDescent="0.3">
      <c r="B39" s="35">
        <v>45628</v>
      </c>
      <c r="C39">
        <v>230.043701171875</v>
      </c>
      <c r="D39">
        <v>20.632363094206539</v>
      </c>
      <c r="E39">
        <v>2.0100711822509765</v>
      </c>
      <c r="F39">
        <v>20230.868178474135</v>
      </c>
      <c r="G39">
        <v>18933.273469711577</v>
      </c>
      <c r="H39">
        <v>7128.7574636757745</v>
      </c>
      <c r="I39">
        <v>9.7050090790300488E-8</v>
      </c>
      <c r="N39" s="17"/>
      <c r="O39" s="17"/>
      <c r="P39" s="17"/>
      <c r="Q39" s="17"/>
      <c r="R39" s="7"/>
      <c r="S39" s="17"/>
      <c r="T39" s="7"/>
      <c r="U39" s="17"/>
      <c r="V39" s="17"/>
      <c r="W39" s="7"/>
    </row>
    <row r="40" spans="2:23" x14ac:dyDescent="0.3">
      <c r="B40" s="35">
        <v>45628</v>
      </c>
      <c r="C40">
        <v>164.61921691894531</v>
      </c>
      <c r="D40">
        <v>-2.6396450435322079</v>
      </c>
      <c r="E40">
        <v>2.0201419830322265</v>
      </c>
      <c r="F40">
        <v>21338.751842523292</v>
      </c>
      <c r="G40">
        <v>21316.110196478105</v>
      </c>
      <c r="H40">
        <v>-982.73917617713835</v>
      </c>
      <c r="I40">
        <v>-9.8378756987718956E-7</v>
      </c>
      <c r="N40" s="17"/>
      <c r="O40" s="17"/>
      <c r="P40" s="17"/>
      <c r="Q40" s="17"/>
      <c r="R40" s="7"/>
      <c r="S40" s="17"/>
      <c r="T40" s="7"/>
      <c r="U40" s="17"/>
      <c r="V40" s="17"/>
      <c r="W40" s="7"/>
    </row>
    <row r="41" spans="2:23" x14ac:dyDescent="0.3">
      <c r="B41" s="35">
        <v>45628</v>
      </c>
      <c r="C41">
        <v>117.70071411132813</v>
      </c>
      <c r="D41">
        <v>-4.4326351705441125</v>
      </c>
      <c r="E41">
        <v>2.0302127838134765</v>
      </c>
      <c r="F41">
        <v>21596.700169762084</v>
      </c>
      <c r="G41">
        <v>21532.102107299135</v>
      </c>
      <c r="H41">
        <v>-1669.1426132735887</v>
      </c>
      <c r="I41">
        <v>-8.101167075847147E-7</v>
      </c>
      <c r="N41" s="17"/>
      <c r="O41" s="17"/>
      <c r="P41" s="17"/>
      <c r="Q41" s="17"/>
      <c r="R41" s="7"/>
      <c r="S41" s="17"/>
      <c r="T41" s="7"/>
      <c r="U41" s="17"/>
      <c r="V41" s="17"/>
      <c r="W41" s="7"/>
    </row>
    <row r="42" spans="2:23" x14ac:dyDescent="0.3">
      <c r="B42" s="35">
        <v>45628</v>
      </c>
      <c r="C42">
        <v>84.042442321777344</v>
      </c>
      <c r="D42">
        <v>-7.017065548131372</v>
      </c>
      <c r="E42">
        <v>2.0338748931884765</v>
      </c>
      <c r="F42">
        <v>20948.568449247403</v>
      </c>
      <c r="G42">
        <v>20791.659666841751</v>
      </c>
      <c r="H42">
        <v>-2559.1811915199814</v>
      </c>
      <c r="I42">
        <v>-7.3998076625485719E-7</v>
      </c>
      <c r="N42" s="17"/>
      <c r="O42" s="17"/>
      <c r="P42" s="17"/>
      <c r="Q42" s="17"/>
      <c r="R42" s="7"/>
      <c r="S42" s="17"/>
      <c r="T42" s="7"/>
      <c r="U42" s="17"/>
      <c r="V42" s="17"/>
      <c r="W42" s="7"/>
    </row>
    <row r="43" spans="2:23" x14ac:dyDescent="0.3">
      <c r="B43" s="35">
        <v>45628</v>
      </c>
      <c r="C43">
        <v>59.955184936523438</v>
      </c>
      <c r="D43">
        <v>-14.380089419491448</v>
      </c>
      <c r="E43">
        <v>2.0613407135009765</v>
      </c>
      <c r="F43">
        <v>19627.211121445489</v>
      </c>
      <c r="G43">
        <v>19012.2812479688</v>
      </c>
      <c r="H43">
        <v>-4874.4823472782682</v>
      </c>
      <c r="I43">
        <v>-5.445840065645798E-7</v>
      </c>
      <c r="N43" s="17"/>
      <c r="O43" s="17"/>
      <c r="P43" s="17"/>
      <c r="Q43" s="17"/>
      <c r="R43" s="7"/>
      <c r="S43" s="17"/>
      <c r="T43" s="7"/>
      <c r="U43" s="17"/>
      <c r="V43" s="17"/>
      <c r="W43" s="7"/>
    </row>
    <row r="44" spans="2:23" x14ac:dyDescent="0.3">
      <c r="B44" s="35">
        <v>45628</v>
      </c>
      <c r="C44">
        <v>42.691257476806641</v>
      </c>
      <c r="D44">
        <v>-10.855377480794203</v>
      </c>
      <c r="E44">
        <v>2.0622562408447265</v>
      </c>
      <c r="F44">
        <v>17934.786569363368</v>
      </c>
      <c r="G44">
        <v>17613.855836119863</v>
      </c>
      <c r="H44">
        <v>-3377.6695920416655</v>
      </c>
      <c r="I44">
        <v>-1.1037329818576865E-6</v>
      </c>
      <c r="N44" s="17"/>
      <c r="O44" s="17"/>
      <c r="P44" s="17"/>
      <c r="Q44" s="17"/>
      <c r="R44" s="7"/>
      <c r="S44" s="17"/>
      <c r="T44" s="7"/>
      <c r="U44" s="17"/>
      <c r="V44" s="17"/>
      <c r="W44" s="7"/>
    </row>
    <row r="45" spans="2:23" x14ac:dyDescent="0.3">
      <c r="B45" s="35">
        <v>45628</v>
      </c>
      <c r="C45">
        <v>30.517578125</v>
      </c>
      <c r="D45">
        <v>-10.868005303877322</v>
      </c>
      <c r="E45">
        <v>2.1327543258666992</v>
      </c>
      <c r="F45">
        <v>16406.534495807777</v>
      </c>
      <c r="G45">
        <v>16112.26940173856</v>
      </c>
      <c r="H45">
        <v>-3093.404093863247</v>
      </c>
      <c r="I45">
        <v>-1.6859062110835168E-6</v>
      </c>
      <c r="N45" s="17"/>
      <c r="O45" s="17"/>
      <c r="P45" s="17"/>
      <c r="Q45" s="17"/>
      <c r="R45" s="7"/>
      <c r="S45" s="17"/>
      <c r="T45" s="7"/>
      <c r="U45" s="17"/>
      <c r="V45" s="17"/>
      <c r="W45" s="7"/>
    </row>
    <row r="46" spans="2:23" x14ac:dyDescent="0.3">
      <c r="B46" s="35">
        <v>45628</v>
      </c>
      <c r="C46">
        <v>21.822626113891602</v>
      </c>
      <c r="D46">
        <v>-10.385565929253815</v>
      </c>
      <c r="E46">
        <v>2.1409940719604492</v>
      </c>
      <c r="F46">
        <v>15174.020225688926</v>
      </c>
      <c r="G46">
        <v>14925.422983125083</v>
      </c>
      <c r="H46">
        <v>-2735.4412047086989</v>
      </c>
      <c r="I46">
        <v>-2.6661570940754643E-6</v>
      </c>
      <c r="N46" s="17"/>
      <c r="O46" s="17"/>
      <c r="P46" s="17"/>
      <c r="Q46" s="17"/>
      <c r="R46" s="7"/>
      <c r="S46" s="17"/>
      <c r="T46" s="7"/>
      <c r="U46" s="17"/>
      <c r="V46" s="17"/>
      <c r="W46" s="7"/>
    </row>
    <row r="47" spans="2:23" x14ac:dyDescent="0.3">
      <c r="B47" s="35">
        <v>45628</v>
      </c>
      <c r="C47">
        <v>15.562748908996582</v>
      </c>
      <c r="D47">
        <v>-9.3011492436568872</v>
      </c>
      <c r="E47">
        <v>2.1419095993041992</v>
      </c>
      <c r="F47">
        <v>14321.029958210607</v>
      </c>
      <c r="G47">
        <v>14132.743855157305</v>
      </c>
      <c r="H47">
        <v>-2314.6166396358499</v>
      </c>
      <c r="I47">
        <v>-4.4182954147172855E-6</v>
      </c>
      <c r="N47" s="17"/>
      <c r="O47" s="17"/>
      <c r="P47" s="17"/>
      <c r="Q47" s="17"/>
      <c r="R47" s="7"/>
      <c r="S47" s="17"/>
      <c r="T47" s="7"/>
      <c r="U47" s="17"/>
      <c r="V47" s="17"/>
      <c r="W47" s="7"/>
    </row>
    <row r="48" spans="2:23" x14ac:dyDescent="0.3">
      <c r="B48" s="35">
        <v>45628</v>
      </c>
      <c r="C48">
        <v>11.113086700439453</v>
      </c>
      <c r="D48">
        <v>-8.1317651048575268</v>
      </c>
      <c r="E48">
        <v>2.1281766891479492</v>
      </c>
      <c r="F48">
        <v>13738.939281423163</v>
      </c>
      <c r="G48">
        <v>13600.799593174472</v>
      </c>
      <c r="H48">
        <v>-1943.3741289153643</v>
      </c>
      <c r="I48">
        <v>-7.3693470943145066E-6</v>
      </c>
      <c r="N48" s="17"/>
      <c r="O48" s="17"/>
      <c r="P48" s="17"/>
      <c r="Q48" s="17"/>
      <c r="R48" s="7"/>
      <c r="S48" s="17"/>
      <c r="T48" s="7"/>
      <c r="U48" s="17"/>
      <c r="V48" s="17"/>
      <c r="W48" s="7"/>
    </row>
    <row r="49" spans="2:23" x14ac:dyDescent="0.3">
      <c r="B49" s="35">
        <v>45628</v>
      </c>
      <c r="C49">
        <v>7.9395327568054199</v>
      </c>
      <c r="D49">
        <v>-7.383118276554816</v>
      </c>
      <c r="E49">
        <v>2.1043704986572265</v>
      </c>
      <c r="F49">
        <v>13401.059257463512</v>
      </c>
      <c r="G49">
        <v>13289.95198489448</v>
      </c>
      <c r="H49">
        <v>-1722.0817231617712</v>
      </c>
      <c r="I49">
        <v>-1.1640494481548803E-5</v>
      </c>
      <c r="N49" s="17"/>
      <c r="O49" s="17"/>
      <c r="P49" s="17"/>
      <c r="Q49" s="17"/>
      <c r="R49" s="7"/>
      <c r="S49" s="17"/>
      <c r="T49" s="7"/>
      <c r="U49" s="17"/>
      <c r="V49" s="17"/>
      <c r="W49" s="7"/>
    </row>
    <row r="50" spans="2:23" x14ac:dyDescent="0.3">
      <c r="B50" s="35">
        <v>45628</v>
      </c>
      <c r="C50">
        <v>5.6694483757019043</v>
      </c>
      <c r="D50">
        <v>-6.2637461919966064</v>
      </c>
      <c r="E50">
        <v>2.1080326080322265</v>
      </c>
      <c r="F50">
        <v>13027.318003640328</v>
      </c>
      <c r="G50">
        <v>12949.547399140112</v>
      </c>
      <c r="H50">
        <v>-1421.3502472631467</v>
      </c>
      <c r="I50">
        <v>-1.9750505572614364E-5</v>
      </c>
      <c r="N50" s="17"/>
      <c r="O50" s="17"/>
      <c r="P50" s="17"/>
      <c r="Q50" s="17"/>
      <c r="R50" s="7"/>
      <c r="S50" s="17"/>
      <c r="T50" s="7"/>
      <c r="U50" s="17"/>
      <c r="V50" s="17"/>
      <c r="W50" s="7"/>
    </row>
    <row r="51" spans="2:23" x14ac:dyDescent="0.3">
      <c r="B51" s="35">
        <v>45628</v>
      </c>
      <c r="C51">
        <v>4.0500259399414063</v>
      </c>
      <c r="D51">
        <v>-5.7186546849573787</v>
      </c>
      <c r="E51">
        <v>2.1098661422729492</v>
      </c>
      <c r="F51">
        <v>12704.743311782646</v>
      </c>
      <c r="G51">
        <v>12641.514092866575</v>
      </c>
      <c r="H51">
        <v>-1265.9478891888425</v>
      </c>
      <c r="I51">
        <v>-3.104177150767608E-5</v>
      </c>
      <c r="N51" s="17"/>
      <c r="O51" s="17"/>
      <c r="P51" s="17"/>
      <c r="Q51" s="17"/>
      <c r="R51" s="7"/>
      <c r="S51" s="17"/>
      <c r="T51" s="7"/>
      <c r="U51" s="17"/>
      <c r="V51" s="17"/>
      <c r="W51" s="7"/>
    </row>
    <row r="52" spans="2:23" x14ac:dyDescent="0.3">
      <c r="B52" s="35">
        <v>45628</v>
      </c>
      <c r="C52">
        <v>2.8935184478759766</v>
      </c>
      <c r="D52">
        <v>-4.6075321443953117</v>
      </c>
      <c r="E52">
        <v>2.1098661422729492</v>
      </c>
      <c r="F52">
        <v>12420.816933189877</v>
      </c>
      <c r="G52">
        <v>12380.676912417779</v>
      </c>
      <c r="H52">
        <v>-997.76373863843776</v>
      </c>
      <c r="I52">
        <v>-5.5127228566642497E-5</v>
      </c>
      <c r="N52" s="17"/>
      <c r="O52" s="17"/>
      <c r="P52" s="17"/>
      <c r="Q52" s="17"/>
      <c r="R52" s="7"/>
      <c r="S52" s="17"/>
      <c r="T52" s="7"/>
      <c r="U52" s="17"/>
      <c r="V52" s="17"/>
      <c r="W52" s="7"/>
    </row>
    <row r="53" spans="2:23" x14ac:dyDescent="0.3">
      <c r="B53" s="35">
        <v>45628</v>
      </c>
      <c r="C53">
        <v>2.0662522315979004</v>
      </c>
      <c r="D53">
        <v>-4.0576098037192763</v>
      </c>
      <c r="E53">
        <v>2.1245145797729492</v>
      </c>
      <c r="F53">
        <v>11988.670643043455</v>
      </c>
      <c r="G53">
        <v>11958.619927711368</v>
      </c>
      <c r="H53">
        <v>-848.31197794002424</v>
      </c>
      <c r="I53">
        <v>-9.0799027457664624E-5</v>
      </c>
      <c r="N53" s="17"/>
      <c r="O53" s="17"/>
      <c r="P53" s="17"/>
      <c r="Q53" s="17"/>
      <c r="R53" s="7"/>
      <c r="S53" s="17"/>
      <c r="T53" s="7"/>
      <c r="U53" s="17"/>
      <c r="V53" s="17"/>
      <c r="W53" s="7"/>
    </row>
    <row r="54" spans="2:23" x14ac:dyDescent="0.3">
      <c r="B54" s="35">
        <v>45628</v>
      </c>
      <c r="C54">
        <v>1.476006031036377</v>
      </c>
      <c r="D54">
        <v>-3.3995982165418597</v>
      </c>
      <c r="E54">
        <v>2.1464872360229492</v>
      </c>
      <c r="F54">
        <v>11700.001950138727</v>
      </c>
      <c r="G54">
        <v>11679.412798954698</v>
      </c>
      <c r="H54">
        <v>-693.80278528063741</v>
      </c>
      <c r="I54">
        <v>-1.5541608353974637E-4</v>
      </c>
      <c r="N54" s="17"/>
      <c r="O54" s="17"/>
      <c r="P54" s="17"/>
      <c r="Q54" s="17"/>
      <c r="R54" s="7"/>
      <c r="S54" s="17"/>
      <c r="T54" s="7"/>
      <c r="U54" s="17"/>
      <c r="V54" s="17"/>
      <c r="W54" s="7"/>
    </row>
    <row r="55" spans="2:23" x14ac:dyDescent="0.3">
      <c r="B55" s="35">
        <v>45628</v>
      </c>
      <c r="C55">
        <v>1.0541762113571167</v>
      </c>
      <c r="D55">
        <v>-3.1585131649900466</v>
      </c>
      <c r="E55">
        <v>2.1611356735229492</v>
      </c>
      <c r="F55">
        <v>11450.323612763508</v>
      </c>
      <c r="G55">
        <v>11432.929675545656</v>
      </c>
      <c r="H55">
        <v>-630.89608576776197</v>
      </c>
      <c r="I55">
        <v>-2.3930352010271779E-4</v>
      </c>
      <c r="N55" s="17"/>
      <c r="O55" s="17"/>
      <c r="P55" s="17"/>
      <c r="Q55" s="17"/>
      <c r="R55" s="7"/>
      <c r="S55" s="17"/>
      <c r="T55" s="7"/>
      <c r="U55" s="17"/>
      <c r="V55" s="17"/>
      <c r="W55" s="7"/>
    </row>
    <row r="56" spans="2:23" x14ac:dyDescent="0.3">
      <c r="B56" s="35">
        <v>45628</v>
      </c>
      <c r="C56">
        <v>0.75301206111907959</v>
      </c>
      <c r="D56">
        <v>-2.866982350334685</v>
      </c>
      <c r="E56">
        <v>2.1757841110229492</v>
      </c>
      <c r="F56">
        <v>11207.986160324557</v>
      </c>
      <c r="G56">
        <v>11193.957643874975</v>
      </c>
      <c r="H56">
        <v>-560.59436062077179</v>
      </c>
      <c r="I56">
        <v>-3.7702441487958327E-4</v>
      </c>
      <c r="N56" s="17"/>
      <c r="O56" s="17"/>
      <c r="P56" s="17"/>
      <c r="Q56" s="17"/>
      <c r="R56" s="7"/>
      <c r="S56" s="17"/>
      <c r="T56" s="7"/>
      <c r="U56" s="17"/>
      <c r="V56" s="17"/>
      <c r="W56" s="7"/>
    </row>
    <row r="57" spans="2:23" x14ac:dyDescent="0.3">
      <c r="B57" s="35">
        <v>45628</v>
      </c>
      <c r="C57">
        <v>0.53782874345779419</v>
      </c>
      <c r="D57">
        <v>-2.1435773627430952</v>
      </c>
      <c r="E57">
        <v>2.1904325485229492</v>
      </c>
      <c r="F57">
        <v>11043.221700759674</v>
      </c>
      <c r="G57">
        <v>11035.49403735084</v>
      </c>
      <c r="H57">
        <v>-413.05796654154489</v>
      </c>
      <c r="I57">
        <v>-7.1641574208834778E-4</v>
      </c>
      <c r="N57" s="17"/>
      <c r="O57" s="17"/>
      <c r="P57" s="17"/>
      <c r="Q57" s="17"/>
      <c r="R57" s="7"/>
      <c r="S57" s="17"/>
      <c r="T57" s="7"/>
      <c r="U57" s="17"/>
      <c r="V57" s="17"/>
      <c r="W57" s="7"/>
    </row>
    <row r="58" spans="2:23" x14ac:dyDescent="0.3">
      <c r="B58" s="35">
        <v>45628</v>
      </c>
      <c r="C58">
        <v>0.38417091965675354</v>
      </c>
      <c r="D58">
        <v>-1.9348284141812822</v>
      </c>
      <c r="E58">
        <v>2.2005033493041992</v>
      </c>
      <c r="F58">
        <v>10858.773414336889</v>
      </c>
      <c r="G58">
        <v>10852.582580428791</v>
      </c>
      <c r="H58">
        <v>-366.62160176837443</v>
      </c>
      <c r="I58">
        <v>-1.1299977893857616E-3</v>
      </c>
      <c r="N58" s="17"/>
      <c r="O58" s="17"/>
      <c r="P58" s="17"/>
      <c r="Q58" s="17"/>
      <c r="R58" s="7"/>
      <c r="S58" s="17"/>
      <c r="T58" s="7"/>
      <c r="U58" s="17"/>
      <c r="V58" s="17"/>
      <c r="W58" s="7"/>
    </row>
    <row r="59" spans="2:23" x14ac:dyDescent="0.3">
      <c r="B59" s="35">
        <v>45628</v>
      </c>
      <c r="C59">
        <v>0.27440202236175537</v>
      </c>
      <c r="D59">
        <v>3.4174630345894825</v>
      </c>
      <c r="E59">
        <v>2.0988773345947265</v>
      </c>
      <c r="F59">
        <v>13248.485939890315</v>
      </c>
      <c r="G59">
        <v>13224.926233120474</v>
      </c>
      <c r="H59">
        <v>789.75048464263273</v>
      </c>
      <c r="I59">
        <v>7.3441734081001401E-4</v>
      </c>
      <c r="N59" s="17"/>
      <c r="O59" s="17"/>
      <c r="P59" s="17"/>
      <c r="Q59" s="17"/>
      <c r="R59" s="7"/>
      <c r="S59" s="17"/>
      <c r="T59" s="7"/>
      <c r="U59" s="17"/>
      <c r="V59" s="17"/>
      <c r="W59" s="7"/>
    </row>
    <row r="60" spans="2:23" x14ac:dyDescent="0.3">
      <c r="B60" s="35">
        <v>45628</v>
      </c>
      <c r="C60">
        <v>0.19600340723991394</v>
      </c>
      <c r="D60">
        <v>-2.1287970519409205</v>
      </c>
      <c r="E60">
        <v>1.9542240142822265</v>
      </c>
      <c r="F60">
        <v>12665.412153209276</v>
      </c>
      <c r="G60">
        <v>12656.671122908338</v>
      </c>
      <c r="H60">
        <v>-470.46901832049099</v>
      </c>
      <c r="I60">
        <v>-1.7259391552494686E-3</v>
      </c>
      <c r="N60" s="17"/>
      <c r="O60" s="17"/>
      <c r="P60" s="17"/>
      <c r="Q60" s="17"/>
      <c r="R60" s="7"/>
      <c r="S60" s="17"/>
      <c r="T60" s="7"/>
      <c r="U60" s="17"/>
      <c r="V60" s="17"/>
      <c r="W60" s="7"/>
    </row>
    <row r="61" spans="2:23" x14ac:dyDescent="0.3">
      <c r="B61" s="35">
        <v>45628</v>
      </c>
      <c r="C61">
        <v>0.14000143110752106</v>
      </c>
      <c r="D61">
        <v>0.42546185756734911</v>
      </c>
      <c r="E61">
        <v>1.9450664520263672</v>
      </c>
      <c r="F61">
        <v>12615.292772221783</v>
      </c>
      <c r="G61">
        <v>12614.944962800611</v>
      </c>
      <c r="H61">
        <v>93.676648011426224</v>
      </c>
      <c r="I61">
        <v>1.2135461991094413E-2</v>
      </c>
      <c r="N61" s="17"/>
      <c r="O61" s="17"/>
      <c r="P61" s="17"/>
      <c r="Q61" s="17"/>
      <c r="R61" s="7"/>
      <c r="S61" s="17"/>
      <c r="T61" s="7"/>
      <c r="U61" s="17"/>
      <c r="V61" s="17"/>
      <c r="W61" s="7"/>
    </row>
    <row r="62" spans="2:23" x14ac:dyDescent="0.3">
      <c r="B62" s="35">
        <v>45628</v>
      </c>
      <c r="C62">
        <v>0.10000128298997879</v>
      </c>
      <c r="D62">
        <v>0.29783866699919753</v>
      </c>
      <c r="E62">
        <v>1.9523906707763672</v>
      </c>
      <c r="F62">
        <v>12058.915009301783</v>
      </c>
      <c r="G62">
        <v>12058.752081891373</v>
      </c>
      <c r="H62">
        <v>62.68515808623409</v>
      </c>
      <c r="I62">
        <v>2.5389247795655306E-2</v>
      </c>
      <c r="N62" s="17"/>
      <c r="O62" s="17"/>
      <c r="P62" s="17"/>
      <c r="Q62" s="17"/>
      <c r="R62" s="7"/>
      <c r="S62" s="17"/>
      <c r="T62" s="7"/>
      <c r="U62" s="17"/>
      <c r="V62" s="17"/>
      <c r="W62" s="7"/>
    </row>
    <row r="63" spans="2:23" x14ac:dyDescent="0.3">
      <c r="N63" s="17"/>
      <c r="O63" s="17"/>
      <c r="P63" s="17"/>
      <c r="Q63" s="17"/>
      <c r="R63" s="7"/>
      <c r="S63" s="17"/>
      <c r="T63" s="7"/>
      <c r="U63" s="17"/>
      <c r="V63" s="17"/>
      <c r="W63" s="7"/>
    </row>
    <row r="64" spans="2:23" x14ac:dyDescent="0.3">
      <c r="N64" s="17"/>
      <c r="O64" s="17"/>
      <c r="P64" s="17"/>
      <c r="Q64" s="17"/>
      <c r="R64" s="7"/>
      <c r="S64" s="17"/>
      <c r="T64" s="7"/>
      <c r="U64" s="17"/>
      <c r="V64" s="17"/>
      <c r="W64" s="7"/>
    </row>
    <row r="65" spans="14:23" x14ac:dyDescent="0.3">
      <c r="N65" s="17"/>
      <c r="O65" s="17"/>
      <c r="P65" s="17"/>
      <c r="Q65" s="17"/>
      <c r="R65" s="7"/>
      <c r="S65" s="17"/>
      <c r="T65" s="7"/>
      <c r="U65" s="17"/>
      <c r="V65" s="17"/>
      <c r="W65" s="7"/>
    </row>
    <row r="66" spans="14:23" x14ac:dyDescent="0.3">
      <c r="N66" s="17"/>
      <c r="O66" s="17"/>
      <c r="P66" s="17"/>
      <c r="Q66" s="17"/>
      <c r="R66" s="7"/>
      <c r="S66" s="17"/>
      <c r="T66" s="7"/>
      <c r="U66" s="17"/>
      <c r="V66" s="17"/>
      <c r="W66" s="7"/>
    </row>
    <row r="67" spans="14:23" x14ac:dyDescent="0.3">
      <c r="N67" s="17"/>
      <c r="O67" s="17"/>
      <c r="P67" s="17"/>
      <c r="Q67" s="17"/>
      <c r="R67" s="7"/>
      <c r="S67" s="17"/>
      <c r="T67" s="7"/>
      <c r="U67" s="17"/>
      <c r="V67" s="17"/>
      <c r="W67" s="7"/>
    </row>
    <row r="68" spans="14:23" x14ac:dyDescent="0.3">
      <c r="N68" s="17"/>
      <c r="O68" s="17"/>
      <c r="P68" s="17"/>
      <c r="Q68" s="17"/>
      <c r="R68" s="7"/>
      <c r="S68" s="17"/>
      <c r="T68" s="7"/>
      <c r="U68" s="17"/>
      <c r="V68" s="17"/>
      <c r="W68" s="7"/>
    </row>
    <row r="69" spans="14:23" x14ac:dyDescent="0.3">
      <c r="N69" s="17"/>
      <c r="O69" s="17"/>
      <c r="P69" s="17"/>
      <c r="Q69" s="17"/>
      <c r="R69" s="7"/>
      <c r="S69" s="17"/>
      <c r="T69" s="7"/>
      <c r="U69" s="17"/>
      <c r="V69" s="17"/>
      <c r="W69" s="7"/>
    </row>
    <row r="70" spans="14:23" x14ac:dyDescent="0.3">
      <c r="N70" s="17"/>
      <c r="O70" s="17"/>
      <c r="P70" s="17"/>
      <c r="Q70" s="17"/>
      <c r="R70" s="7"/>
      <c r="S70" s="17"/>
      <c r="T70" s="7"/>
      <c r="U70" s="17"/>
      <c r="V70" s="17"/>
      <c r="W70" s="7"/>
    </row>
    <row r="71" spans="14:23" x14ac:dyDescent="0.3">
      <c r="N71" s="17"/>
      <c r="O71" s="17"/>
      <c r="P71" s="17"/>
      <c r="Q71" s="17"/>
      <c r="R71" s="7"/>
      <c r="S71" s="17"/>
      <c r="T71" s="7"/>
      <c r="U71" s="17"/>
      <c r="V71" s="17"/>
      <c r="W71" s="7"/>
    </row>
    <row r="72" spans="14:23" x14ac:dyDescent="0.3">
      <c r="N72" s="17"/>
      <c r="O72" s="17"/>
      <c r="P72" s="17"/>
      <c r="Q72" s="17"/>
      <c r="R72" s="7"/>
      <c r="S72" s="17"/>
      <c r="T72" s="7"/>
      <c r="U72" s="17"/>
      <c r="V72" s="17"/>
      <c r="W72" s="7"/>
    </row>
    <row r="73" spans="14:23" x14ac:dyDescent="0.3">
      <c r="N73" s="17"/>
      <c r="O73" s="17"/>
      <c r="P73" s="17"/>
      <c r="Q73" s="17"/>
      <c r="R73" s="7"/>
      <c r="S73" s="17"/>
      <c r="T73" s="7"/>
      <c r="U73" s="17"/>
      <c r="V73" s="17"/>
      <c r="W73" s="7"/>
    </row>
    <row r="74" spans="14:23" x14ac:dyDescent="0.3">
      <c r="N74" s="17"/>
      <c r="O74" s="17"/>
      <c r="P74" s="17"/>
      <c r="Q74" s="17"/>
      <c r="R74" s="7"/>
      <c r="S74" s="17"/>
      <c r="T74" s="7"/>
      <c r="U74" s="17"/>
      <c r="V74" s="17"/>
      <c r="W74" s="7"/>
    </row>
    <row r="75" spans="14:23" x14ac:dyDescent="0.3">
      <c r="N75" s="17"/>
      <c r="O75" s="17"/>
      <c r="P75" s="17"/>
      <c r="Q75" s="17"/>
      <c r="R75" s="7"/>
      <c r="S75" s="17"/>
      <c r="T75" s="7"/>
      <c r="U75" s="17"/>
      <c r="V75" s="17"/>
      <c r="W75" s="7"/>
    </row>
    <row r="76" spans="14:23" x14ac:dyDescent="0.3">
      <c r="N76" s="17"/>
      <c r="O76" s="17"/>
      <c r="P76" s="17"/>
      <c r="Q76" s="17"/>
      <c r="R76" s="7"/>
      <c r="S76" s="17"/>
      <c r="T76" s="7"/>
      <c r="U76" s="17"/>
      <c r="V76" s="17"/>
      <c r="W76" s="7"/>
    </row>
    <row r="77" spans="14:23" x14ac:dyDescent="0.3">
      <c r="N77" s="17"/>
      <c r="O77" s="17"/>
      <c r="P77" s="17"/>
      <c r="Q77" s="17"/>
      <c r="R77" s="7"/>
      <c r="S77" s="17"/>
      <c r="T77" s="7"/>
      <c r="U77" s="17"/>
      <c r="V77" s="17"/>
      <c r="W77" s="7"/>
    </row>
    <row r="78" spans="14:23" x14ac:dyDescent="0.3">
      <c r="N78" s="17"/>
      <c r="O78" s="17"/>
      <c r="P78" s="17"/>
      <c r="Q78" s="17"/>
      <c r="R78" s="7"/>
      <c r="S78" s="17"/>
      <c r="T78" s="7"/>
      <c r="U78" s="17"/>
      <c r="V78" s="17"/>
      <c r="W78" s="7"/>
    </row>
    <row r="79" spans="14:23" x14ac:dyDescent="0.3">
      <c r="N79" s="17"/>
      <c r="O79" s="17"/>
      <c r="P79" s="17"/>
      <c r="Q79" s="17"/>
      <c r="R79" s="7"/>
      <c r="S79" s="17"/>
      <c r="T79" s="7"/>
      <c r="U79" s="17"/>
      <c r="V79" s="17"/>
      <c r="W79" s="7"/>
    </row>
    <row r="80" spans="14:23" x14ac:dyDescent="0.3">
      <c r="N80" s="17"/>
      <c r="O80" s="17"/>
      <c r="P80" s="17"/>
      <c r="Q80" s="17"/>
      <c r="R80" s="7"/>
      <c r="S80" s="17"/>
      <c r="T80" s="7"/>
      <c r="U80" s="17"/>
      <c r="V80" s="17"/>
      <c r="W80" s="7"/>
    </row>
    <row r="81" spans="14:23" x14ac:dyDescent="0.3">
      <c r="N81" s="17"/>
      <c r="O81" s="17"/>
      <c r="P81" s="17"/>
      <c r="Q81" s="17"/>
      <c r="R81" s="7"/>
      <c r="S81" s="17"/>
      <c r="T81" s="7"/>
      <c r="U81" s="17"/>
      <c r="V81" s="17"/>
      <c r="W81" s="7"/>
    </row>
    <row r="82" spans="14:23" x14ac:dyDescent="0.3">
      <c r="N82" s="17"/>
      <c r="O82" s="17"/>
      <c r="P82" s="17"/>
      <c r="Q82" s="17"/>
      <c r="R82" s="7"/>
      <c r="S82" s="17"/>
      <c r="T82" s="7"/>
      <c r="U82" s="17"/>
      <c r="V82" s="17"/>
      <c r="W82" s="7"/>
    </row>
    <row r="83" spans="14:23" x14ac:dyDescent="0.3">
      <c r="N83" s="17"/>
      <c r="O83" s="17"/>
      <c r="P83" s="17"/>
      <c r="Q83" s="17"/>
      <c r="R83" s="7"/>
      <c r="S83" s="17"/>
      <c r="T83" s="7"/>
      <c r="U83" s="17"/>
      <c r="V83" s="17"/>
      <c r="W83" s="7"/>
    </row>
    <row r="84" spans="14:23" x14ac:dyDescent="0.3">
      <c r="N84" s="17"/>
      <c r="O84" s="17"/>
      <c r="P84" s="17"/>
      <c r="Q84" s="17"/>
      <c r="R84" s="7"/>
      <c r="S84" s="17"/>
      <c r="T84" s="7"/>
      <c r="U84" s="17"/>
      <c r="V84" s="17"/>
      <c r="W84" s="7"/>
    </row>
    <row r="85" spans="14:23" x14ac:dyDescent="0.3">
      <c r="N85" s="17"/>
      <c r="O85" s="17"/>
      <c r="P85" s="17"/>
      <c r="Q85" s="17"/>
      <c r="R85" s="7"/>
      <c r="S85" s="17"/>
      <c r="T85" s="7"/>
      <c r="U85" s="17"/>
      <c r="V85" s="17"/>
      <c r="W85" s="7"/>
    </row>
    <row r="86" spans="14:23" x14ac:dyDescent="0.3">
      <c r="N86" s="17"/>
      <c r="O86" s="17"/>
      <c r="P86" s="17"/>
      <c r="Q86" s="17"/>
      <c r="R86" s="7"/>
      <c r="S86" s="17"/>
      <c r="T86" s="7"/>
      <c r="U86" s="17"/>
      <c r="V86" s="17"/>
      <c r="W86" s="7"/>
    </row>
    <row r="87" spans="14:23" x14ac:dyDescent="0.3">
      <c r="N87" s="17"/>
      <c r="O87" s="17"/>
      <c r="P87" s="17"/>
      <c r="Q87" s="17"/>
      <c r="R87" s="7"/>
      <c r="S87" s="17"/>
      <c r="T87" s="7"/>
      <c r="U87" s="17"/>
      <c r="V87" s="17"/>
      <c r="W87" s="7"/>
    </row>
    <row r="88" spans="14:23" x14ac:dyDescent="0.3">
      <c r="N88" s="17"/>
      <c r="O88" s="17"/>
      <c r="P88" s="17"/>
      <c r="Q88" s="17"/>
      <c r="R88" s="7"/>
      <c r="S88" s="17"/>
      <c r="T88" s="7"/>
      <c r="U88" s="17"/>
      <c r="V88" s="17"/>
      <c r="W88" s="7"/>
    </row>
    <row r="89" spans="14:23" x14ac:dyDescent="0.3">
      <c r="N89" s="17"/>
      <c r="O89" s="17"/>
      <c r="P89" s="17"/>
      <c r="Q89" s="17"/>
      <c r="R89" s="7"/>
      <c r="S89" s="17"/>
      <c r="T89" s="7"/>
      <c r="U89" s="17"/>
      <c r="V89" s="17"/>
      <c r="W89" s="7"/>
    </row>
    <row r="90" spans="14:23" x14ac:dyDescent="0.3">
      <c r="N90" s="17"/>
      <c r="O90" s="17"/>
      <c r="P90" s="17"/>
      <c r="Q90" s="17"/>
      <c r="R90" s="7"/>
      <c r="S90" s="17"/>
      <c r="T90" s="7"/>
      <c r="U90" s="17"/>
      <c r="V90" s="17"/>
      <c r="W90" s="7"/>
    </row>
    <row r="91" spans="14:23" x14ac:dyDescent="0.3">
      <c r="N91" s="17"/>
      <c r="O91" s="17"/>
      <c r="P91" s="17"/>
      <c r="Q91" s="17"/>
      <c r="R91" s="7"/>
      <c r="S91" s="17"/>
      <c r="T91" s="7"/>
      <c r="U91" s="17"/>
      <c r="V91" s="17"/>
      <c r="W91" s="7"/>
    </row>
    <row r="92" spans="14:23" x14ac:dyDescent="0.3">
      <c r="N92" s="17"/>
      <c r="O92" s="17"/>
      <c r="P92" s="17"/>
      <c r="Q92" s="17"/>
      <c r="R92" s="7"/>
      <c r="S92" s="17"/>
      <c r="T92" s="7"/>
      <c r="U92" s="17"/>
      <c r="V92" s="17"/>
      <c r="W92" s="7"/>
    </row>
    <row r="93" spans="14:23" x14ac:dyDescent="0.3">
      <c r="N93" s="17"/>
      <c r="O93" s="17"/>
      <c r="P93" s="17"/>
      <c r="Q93" s="17"/>
      <c r="R93" s="7"/>
      <c r="S93" s="17"/>
      <c r="T93" s="7"/>
      <c r="U93" s="17"/>
      <c r="V93" s="17"/>
      <c r="W93" s="7"/>
    </row>
    <row r="94" spans="14:23" x14ac:dyDescent="0.3">
      <c r="N94" s="17"/>
      <c r="O94" s="17"/>
      <c r="P94" s="17"/>
      <c r="Q94" s="17"/>
      <c r="R94" s="7"/>
      <c r="S94" s="17"/>
      <c r="T94" s="7"/>
      <c r="U94" s="17"/>
      <c r="V94" s="17"/>
      <c r="W94" s="7"/>
    </row>
    <row r="95" spans="14:23" x14ac:dyDescent="0.3">
      <c r="N95" s="17"/>
      <c r="O95" s="17"/>
      <c r="P95" s="17"/>
      <c r="Q95" s="17"/>
      <c r="R95" s="7"/>
      <c r="S95" s="17"/>
      <c r="T95" s="7"/>
      <c r="U95" s="17"/>
      <c r="V95" s="17"/>
      <c r="W95" s="7"/>
    </row>
    <row r="96" spans="14:23" x14ac:dyDescent="0.3">
      <c r="N96" s="17"/>
      <c r="O96" s="17"/>
      <c r="P96" s="17"/>
      <c r="Q96" s="17"/>
      <c r="R96" s="7"/>
      <c r="S96" s="17"/>
      <c r="T96" s="7"/>
      <c r="U96" s="17"/>
      <c r="V96" s="17"/>
      <c r="W96" s="7"/>
    </row>
    <row r="97" spans="14:23" x14ac:dyDescent="0.3">
      <c r="N97" s="17"/>
      <c r="O97" s="17"/>
      <c r="P97" s="17"/>
      <c r="Q97" s="17"/>
      <c r="R97" s="7"/>
      <c r="S97" s="17"/>
      <c r="T97" s="7"/>
      <c r="U97" s="17"/>
      <c r="V97" s="17"/>
      <c r="W97" s="7"/>
    </row>
    <row r="98" spans="14:23" x14ac:dyDescent="0.3">
      <c r="N98" s="17"/>
      <c r="O98" s="17"/>
      <c r="P98" s="17"/>
      <c r="Q98" s="17"/>
      <c r="R98" s="7"/>
      <c r="S98" s="17"/>
      <c r="T98" s="7"/>
      <c r="U98" s="17"/>
      <c r="V98" s="17"/>
      <c r="W98" s="7"/>
    </row>
    <row r="99" spans="14:23" x14ac:dyDescent="0.3">
      <c r="N99" s="17"/>
      <c r="O99" s="17"/>
      <c r="P99" s="17"/>
      <c r="Q99" s="17"/>
      <c r="R99" s="7"/>
      <c r="S99" s="17"/>
      <c r="T99" s="7"/>
      <c r="U99" s="17"/>
      <c r="V99" s="17"/>
      <c r="W99" s="7"/>
    </row>
    <row r="100" spans="14:23" x14ac:dyDescent="0.3">
      <c r="N100" s="17"/>
      <c r="O100" s="17"/>
      <c r="P100" s="17"/>
      <c r="Q100" s="17"/>
      <c r="R100" s="7"/>
      <c r="S100" s="17"/>
      <c r="T100" s="7"/>
      <c r="U100" s="17"/>
      <c r="V100" s="17"/>
      <c r="W100" s="7"/>
    </row>
    <row r="101" spans="14:23" x14ac:dyDescent="0.3">
      <c r="N101" s="17"/>
      <c r="O101" s="17"/>
      <c r="P101" s="17"/>
      <c r="Q101" s="17"/>
      <c r="R101" s="7"/>
      <c r="S101" s="17"/>
      <c r="T101" s="7"/>
      <c r="U101" s="17"/>
      <c r="V101" s="17"/>
      <c r="W101" s="7"/>
    </row>
    <row r="102" spans="14:23" x14ac:dyDescent="0.3">
      <c r="N102" s="17"/>
      <c r="O102" s="17"/>
      <c r="P102" s="17"/>
      <c r="Q102" s="17"/>
      <c r="R102" s="7"/>
      <c r="S102" s="17"/>
      <c r="T102" s="7"/>
      <c r="U102" s="17"/>
      <c r="V102" s="17"/>
      <c r="W102" s="7"/>
    </row>
    <row r="103" spans="14:23" x14ac:dyDescent="0.3">
      <c r="N103" s="17"/>
      <c r="O103" s="17"/>
      <c r="P103" s="17"/>
      <c r="Q103" s="17"/>
      <c r="R103" s="7"/>
      <c r="S103" s="17"/>
      <c r="T103" s="7"/>
      <c r="U103" s="17"/>
      <c r="V103" s="17"/>
      <c r="W103" s="7"/>
    </row>
    <row r="104" spans="14:23" x14ac:dyDescent="0.3">
      <c r="N104" s="17"/>
      <c r="O104" s="17"/>
      <c r="P104" s="17"/>
      <c r="Q104" s="17"/>
      <c r="R104" s="7"/>
      <c r="S104" s="17"/>
      <c r="T104" s="7"/>
      <c r="U104" s="17"/>
      <c r="V104" s="17"/>
      <c r="W104" s="7"/>
    </row>
    <row r="105" spans="14:23" x14ac:dyDescent="0.3">
      <c r="N105" s="17"/>
      <c r="O105" s="17"/>
      <c r="P105" s="17"/>
      <c r="Q105" s="17"/>
      <c r="R105" s="7"/>
      <c r="S105" s="17"/>
      <c r="T105" s="7"/>
      <c r="U105" s="17"/>
      <c r="V105" s="17"/>
      <c r="W105" s="7"/>
    </row>
    <row r="106" spans="14:23" x14ac:dyDescent="0.3">
      <c r="N106" s="17"/>
      <c r="O106" s="17"/>
      <c r="P106" s="17"/>
      <c r="Q106" s="17"/>
      <c r="R106" s="7"/>
      <c r="S106" s="17"/>
      <c r="T106" s="7"/>
      <c r="U106" s="17"/>
      <c r="V106" s="17"/>
      <c r="W106" s="7"/>
    </row>
    <row r="107" spans="14:23" x14ac:dyDescent="0.3">
      <c r="N107" s="17"/>
      <c r="O107" s="17"/>
      <c r="P107" s="17"/>
      <c r="Q107" s="17"/>
      <c r="R107" s="7"/>
      <c r="S107" s="17"/>
      <c r="T107" s="7"/>
      <c r="U107" s="17"/>
      <c r="V107" s="17"/>
      <c r="W107" s="7"/>
    </row>
    <row r="108" spans="14:23" x14ac:dyDescent="0.3">
      <c r="N108" s="17"/>
      <c r="O108" s="17"/>
      <c r="P108" s="17"/>
      <c r="Q108" s="17"/>
      <c r="R108" s="7"/>
      <c r="S108" s="17"/>
      <c r="T108" s="7"/>
      <c r="U108" s="17"/>
      <c r="V108" s="17"/>
      <c r="W108" s="7"/>
    </row>
    <row r="109" spans="14:23" x14ac:dyDescent="0.3">
      <c r="N109" s="17"/>
      <c r="O109" s="17"/>
      <c r="P109" s="17"/>
      <c r="Q109" s="17"/>
      <c r="R109" s="7"/>
      <c r="S109" s="17"/>
      <c r="T109" s="7"/>
      <c r="U109" s="17"/>
      <c r="V109" s="17"/>
      <c r="W109" s="7"/>
    </row>
    <row r="110" spans="14:23" x14ac:dyDescent="0.3">
      <c r="N110" s="17"/>
      <c r="O110" s="17"/>
      <c r="P110" s="17"/>
      <c r="Q110" s="17"/>
      <c r="R110" s="7"/>
      <c r="S110" s="17"/>
      <c r="T110" s="7"/>
      <c r="U110" s="17"/>
      <c r="V110" s="17"/>
      <c r="W110" s="7"/>
    </row>
    <row r="111" spans="14:23" x14ac:dyDescent="0.3">
      <c r="N111" s="17"/>
      <c r="O111" s="17"/>
      <c r="P111" s="17"/>
      <c r="Q111" s="17"/>
      <c r="R111" s="7"/>
      <c r="S111" s="17"/>
      <c r="T111" s="7"/>
      <c r="U111" s="17"/>
      <c r="V111" s="17"/>
      <c r="W111" s="7"/>
    </row>
    <row r="112" spans="14:23" x14ac:dyDescent="0.3">
      <c r="N112" s="17"/>
      <c r="O112" s="17"/>
      <c r="P112" s="17"/>
      <c r="Q112" s="17"/>
      <c r="R112" s="7"/>
      <c r="S112" s="17"/>
      <c r="T112" s="7"/>
      <c r="U112" s="17"/>
      <c r="V112" s="17"/>
      <c r="W112" s="7"/>
    </row>
    <row r="113" spans="14:23" x14ac:dyDescent="0.3">
      <c r="N113" s="17"/>
      <c r="O113" s="17"/>
      <c r="P113" s="17"/>
      <c r="Q113" s="17"/>
      <c r="R113" s="7"/>
      <c r="S113" s="17"/>
      <c r="T113" s="7"/>
      <c r="U113" s="17"/>
      <c r="V113" s="17"/>
      <c r="W113" s="7"/>
    </row>
    <row r="114" spans="14:23" x14ac:dyDescent="0.3">
      <c r="N114" s="17"/>
      <c r="O114" s="17"/>
      <c r="P114" s="17"/>
      <c r="Q114" s="17"/>
      <c r="R114" s="7"/>
      <c r="S114" s="17"/>
      <c r="T114" s="7"/>
      <c r="U114" s="17"/>
      <c r="V114" s="17"/>
      <c r="W114" s="7"/>
    </row>
    <row r="115" spans="14:23" x14ac:dyDescent="0.3">
      <c r="N115" s="17"/>
      <c r="O115" s="17"/>
      <c r="P115" s="17"/>
      <c r="Q115" s="17"/>
      <c r="R115" s="7"/>
      <c r="S115" s="17"/>
      <c r="T115" s="7"/>
      <c r="U115" s="17"/>
      <c r="V115" s="17"/>
      <c r="W115" s="7"/>
    </row>
    <row r="116" spans="14:23" x14ac:dyDescent="0.3">
      <c r="N116" s="17"/>
      <c r="O116" s="17"/>
      <c r="P116" s="17"/>
      <c r="Q116" s="17"/>
      <c r="R116" s="7"/>
      <c r="S116" s="17"/>
      <c r="T116" s="7"/>
      <c r="U116" s="17"/>
      <c r="V116" s="17"/>
      <c r="W116" s="7"/>
    </row>
    <row r="117" spans="14:23" x14ac:dyDescent="0.3">
      <c r="N117" s="17"/>
      <c r="O117" s="17"/>
      <c r="P117" s="17"/>
      <c r="Q117" s="17"/>
      <c r="R117" s="7"/>
      <c r="S117" s="17"/>
      <c r="T117" s="7"/>
      <c r="U117" s="17"/>
      <c r="V117" s="17"/>
      <c r="W117" s="7"/>
    </row>
    <row r="118" spans="14:23" x14ac:dyDescent="0.3">
      <c r="N118" s="17"/>
      <c r="O118" s="17"/>
      <c r="P118" s="17"/>
      <c r="Q118" s="17"/>
      <c r="R118" s="7"/>
      <c r="S118" s="17"/>
      <c r="T118" s="7"/>
      <c r="U118" s="17"/>
      <c r="V118" s="17"/>
      <c r="W118" s="7"/>
    </row>
    <row r="119" spans="14:23" x14ac:dyDescent="0.3">
      <c r="N119" s="17"/>
      <c r="O119" s="17"/>
      <c r="P119" s="17"/>
      <c r="Q119" s="17"/>
      <c r="R119" s="7"/>
      <c r="S119" s="17"/>
      <c r="T119" s="7"/>
      <c r="U119" s="17"/>
      <c r="V119" s="17"/>
      <c r="W119" s="7"/>
    </row>
    <row r="120" spans="14:23" x14ac:dyDescent="0.3">
      <c r="N120" s="17"/>
      <c r="O120" s="17"/>
      <c r="P120" s="17"/>
      <c r="Q120" s="17"/>
      <c r="R120" s="7"/>
      <c r="S120" s="17"/>
      <c r="T120" s="7"/>
      <c r="U120" s="17"/>
      <c r="V120" s="17"/>
      <c r="W120" s="7"/>
    </row>
    <row r="121" spans="14:23" x14ac:dyDescent="0.3">
      <c r="N121" s="17"/>
      <c r="O121" s="17"/>
      <c r="P121" s="17"/>
      <c r="Q121" s="17"/>
      <c r="R121" s="7"/>
      <c r="S121" s="17"/>
      <c r="T121" s="7"/>
      <c r="U121" s="17"/>
      <c r="V121" s="17"/>
      <c r="W121" s="7"/>
    </row>
    <row r="122" spans="14:23" x14ac:dyDescent="0.3">
      <c r="N122" s="17"/>
      <c r="O122" s="17"/>
      <c r="P122" s="17"/>
      <c r="Q122" s="17"/>
      <c r="R122" s="7"/>
      <c r="S122" s="17"/>
      <c r="T122" s="7"/>
      <c r="U122" s="17"/>
      <c r="V122" s="17"/>
      <c r="W122" s="7"/>
    </row>
    <row r="123" spans="14:23" x14ac:dyDescent="0.3">
      <c r="N123" s="17"/>
      <c r="O123" s="17"/>
      <c r="P123" s="17"/>
      <c r="Q123" s="17"/>
      <c r="R123" s="7"/>
      <c r="S123" s="17"/>
      <c r="T123" s="7"/>
      <c r="U123" s="17"/>
      <c r="V123" s="17"/>
      <c r="W123" s="7"/>
    </row>
    <row r="124" spans="14:23" x14ac:dyDescent="0.3">
      <c r="N124" s="17"/>
      <c r="O124" s="17"/>
      <c r="P124" s="17"/>
      <c r="Q124" s="17"/>
      <c r="R124" s="7"/>
      <c r="S124" s="17"/>
      <c r="T124" s="7"/>
      <c r="U124" s="17"/>
      <c r="V124" s="17"/>
      <c r="W124" s="7"/>
    </row>
    <row r="125" spans="14:23" x14ac:dyDescent="0.3">
      <c r="N125" s="17"/>
      <c r="O125" s="17"/>
      <c r="P125" s="17"/>
      <c r="Q125" s="17"/>
      <c r="R125" s="7"/>
      <c r="S125" s="17"/>
      <c r="T125" s="7"/>
      <c r="U125" s="17"/>
      <c r="V125" s="17"/>
      <c r="W125" s="7"/>
    </row>
    <row r="126" spans="14:23" x14ac:dyDescent="0.3">
      <c r="N126" s="17"/>
      <c r="O126" s="17"/>
      <c r="P126" s="17"/>
      <c r="Q126" s="17"/>
      <c r="R126" s="7"/>
      <c r="S126" s="17"/>
      <c r="T126" s="7"/>
      <c r="U126" s="17"/>
      <c r="V126" s="17"/>
      <c r="W126" s="7"/>
    </row>
    <row r="127" spans="14:23" x14ac:dyDescent="0.3">
      <c r="N127" s="17"/>
      <c r="O127" s="17"/>
      <c r="P127" s="17"/>
      <c r="Q127" s="17"/>
      <c r="R127" s="7"/>
      <c r="S127" s="17"/>
      <c r="T127" s="7"/>
      <c r="U127" s="17"/>
      <c r="V127" s="17"/>
      <c r="W127" s="7"/>
    </row>
    <row r="128" spans="14:23" x14ac:dyDescent="0.3">
      <c r="N128" s="17"/>
      <c r="O128" s="17"/>
      <c r="P128" s="17"/>
      <c r="Q128" s="17"/>
      <c r="R128" s="7"/>
      <c r="S128" s="17"/>
      <c r="T128" s="7"/>
      <c r="U128" s="17"/>
      <c r="V128" s="17"/>
      <c r="W128" s="7"/>
    </row>
    <row r="129" spans="14:23" x14ac:dyDescent="0.3">
      <c r="N129" s="17"/>
      <c r="O129" s="17"/>
      <c r="P129" s="17"/>
      <c r="Q129" s="17"/>
      <c r="R129" s="7"/>
      <c r="S129" s="17"/>
      <c r="T129" s="7"/>
      <c r="U129" s="17"/>
      <c r="V129" s="17"/>
      <c r="W129" s="7"/>
    </row>
    <row r="130" spans="14:23" x14ac:dyDescent="0.3">
      <c r="N130" s="17"/>
      <c r="O130" s="17"/>
      <c r="P130" s="17"/>
      <c r="Q130" s="17"/>
      <c r="R130" s="7"/>
      <c r="S130" s="17"/>
      <c r="T130" s="7"/>
      <c r="U130" s="17"/>
      <c r="V130" s="17"/>
      <c r="W130" s="7"/>
    </row>
    <row r="131" spans="14:23" x14ac:dyDescent="0.3">
      <c r="N131" s="17"/>
      <c r="O131" s="17"/>
      <c r="P131" s="17"/>
      <c r="Q131" s="17"/>
      <c r="R131" s="7"/>
      <c r="S131" s="17"/>
      <c r="T131" s="7"/>
      <c r="U131" s="17"/>
      <c r="V131" s="17"/>
      <c r="W131" s="7"/>
    </row>
    <row r="132" spans="14:23" x14ac:dyDescent="0.3">
      <c r="N132" s="17"/>
      <c r="O132" s="17"/>
      <c r="P132" s="17"/>
      <c r="Q132" s="17"/>
      <c r="R132" s="7"/>
      <c r="S132" s="17"/>
      <c r="T132" s="7"/>
      <c r="U132" s="17"/>
      <c r="V132" s="17"/>
      <c r="W132" s="7"/>
    </row>
    <row r="133" spans="14:23" x14ac:dyDescent="0.3">
      <c r="N133" s="17"/>
      <c r="O133" s="17"/>
      <c r="P133" s="17"/>
      <c r="Q133" s="17"/>
      <c r="R133" s="7"/>
      <c r="S133" s="17"/>
      <c r="T133" s="7"/>
      <c r="U133" s="17"/>
      <c r="V133" s="17"/>
      <c r="W133" s="7"/>
    </row>
    <row r="134" spans="14:23" x14ac:dyDescent="0.3">
      <c r="N134" s="17"/>
      <c r="O134" s="17"/>
      <c r="P134" s="17"/>
      <c r="Q134" s="17"/>
      <c r="R134" s="7"/>
      <c r="S134" s="17"/>
      <c r="T134" s="7"/>
      <c r="U134" s="17"/>
      <c r="V134" s="17"/>
      <c r="W134" s="7"/>
    </row>
    <row r="135" spans="14:23" x14ac:dyDescent="0.3">
      <c r="N135" s="17"/>
      <c r="O135" s="17"/>
      <c r="P135" s="17"/>
      <c r="Q135" s="17"/>
      <c r="R135" s="7"/>
      <c r="S135" s="17"/>
      <c r="T135" s="7"/>
      <c r="U135" s="17"/>
      <c r="V135" s="17"/>
      <c r="W135" s="7"/>
    </row>
    <row r="136" spans="14:23" x14ac:dyDescent="0.3">
      <c r="N136" s="17"/>
      <c r="O136" s="17"/>
      <c r="P136" s="17"/>
      <c r="Q136" s="17"/>
      <c r="R136" s="7"/>
      <c r="S136" s="17"/>
      <c r="T136" s="7"/>
      <c r="U136" s="17"/>
      <c r="V136" s="17"/>
      <c r="W136" s="7"/>
    </row>
    <row r="137" spans="14:23" x14ac:dyDescent="0.3">
      <c r="N137" s="17"/>
      <c r="O137" s="17"/>
      <c r="P137" s="17"/>
      <c r="Q137" s="17"/>
      <c r="R137" s="7"/>
      <c r="S137" s="17"/>
      <c r="T137" s="7"/>
      <c r="U137" s="17"/>
      <c r="V137" s="17"/>
      <c r="W137" s="7"/>
    </row>
    <row r="138" spans="14:23" x14ac:dyDescent="0.3">
      <c r="N138" s="17"/>
      <c r="O138" s="17"/>
      <c r="P138" s="17"/>
      <c r="Q138" s="17"/>
      <c r="R138" s="7"/>
      <c r="S138" s="17"/>
      <c r="T138" s="7"/>
      <c r="U138" s="17"/>
      <c r="V138" s="17"/>
      <c r="W138" s="7"/>
    </row>
    <row r="139" spans="14:23" x14ac:dyDescent="0.3">
      <c r="N139" s="17"/>
      <c r="O139" s="17"/>
      <c r="P139" s="17"/>
      <c r="Q139" s="17"/>
      <c r="R139" s="7"/>
      <c r="S139" s="17"/>
      <c r="T139" s="7"/>
      <c r="U139" s="17"/>
      <c r="V139" s="17"/>
      <c r="W139" s="7"/>
    </row>
    <row r="140" spans="14:23" x14ac:dyDescent="0.3">
      <c r="N140" s="17"/>
      <c r="O140" s="17"/>
      <c r="P140" s="17"/>
      <c r="Q140" s="17"/>
      <c r="R140" s="7"/>
      <c r="S140" s="17"/>
      <c r="T140" s="7"/>
      <c r="U140" s="17"/>
      <c r="V140" s="17"/>
      <c r="W140" s="7"/>
    </row>
    <row r="141" spans="14:23" x14ac:dyDescent="0.3">
      <c r="N141" s="17"/>
      <c r="O141" s="17"/>
      <c r="P141" s="17"/>
      <c r="Q141" s="17"/>
      <c r="R141" s="7"/>
      <c r="S141" s="17"/>
      <c r="T141" s="7"/>
      <c r="U141" s="17"/>
      <c r="V141" s="17"/>
      <c r="W141" s="7"/>
    </row>
    <row r="142" spans="14:23" x14ac:dyDescent="0.3">
      <c r="N142" s="17"/>
      <c r="O142" s="17"/>
      <c r="P142" s="17"/>
      <c r="Q142" s="17"/>
      <c r="R142" s="7"/>
      <c r="S142" s="17"/>
      <c r="T142" s="7"/>
      <c r="U142" s="17"/>
      <c r="V142" s="17"/>
      <c r="W142" s="7"/>
    </row>
    <row r="143" spans="14:23" x14ac:dyDescent="0.3">
      <c r="N143" s="17"/>
      <c r="O143" s="17"/>
      <c r="P143" s="17"/>
      <c r="Q143" s="17"/>
      <c r="R143" s="7"/>
      <c r="S143" s="17"/>
      <c r="T143" s="7"/>
      <c r="U143" s="17"/>
      <c r="V143" s="17"/>
      <c r="W143" s="7"/>
    </row>
    <row r="144" spans="14:23" x14ac:dyDescent="0.3">
      <c r="N144" s="17"/>
      <c r="O144" s="17"/>
      <c r="P144" s="17"/>
      <c r="Q144" s="17"/>
      <c r="R144" s="7"/>
      <c r="S144" s="17"/>
      <c r="T144" s="7"/>
      <c r="U144" s="17"/>
      <c r="V144" s="17"/>
      <c r="W144" s="7"/>
    </row>
    <row r="145" spans="14:23" x14ac:dyDescent="0.3">
      <c r="N145" s="17"/>
      <c r="O145" s="17"/>
      <c r="P145" s="17"/>
      <c r="Q145" s="17"/>
      <c r="R145" s="7"/>
      <c r="S145" s="17"/>
      <c r="T145" s="7"/>
      <c r="U145" s="17"/>
      <c r="V145" s="17"/>
      <c r="W145" s="7"/>
    </row>
    <row r="146" spans="14:23" x14ac:dyDescent="0.3">
      <c r="N146" s="17"/>
      <c r="O146" s="17"/>
      <c r="P146" s="17"/>
      <c r="Q146" s="17"/>
      <c r="R146" s="7"/>
      <c r="S146" s="17"/>
      <c r="T146" s="7"/>
      <c r="U146" s="17"/>
      <c r="V146" s="17"/>
      <c r="W146" s="7"/>
    </row>
    <row r="147" spans="14:23" x14ac:dyDescent="0.3">
      <c r="N147" s="17"/>
      <c r="O147" s="17"/>
      <c r="P147" s="17"/>
      <c r="Q147" s="17"/>
      <c r="R147" s="7"/>
      <c r="S147" s="17"/>
      <c r="T147" s="7"/>
      <c r="U147" s="17"/>
      <c r="V147" s="17"/>
      <c r="W147" s="7"/>
    </row>
    <row r="148" spans="14:23" x14ac:dyDescent="0.3">
      <c r="N148" s="17"/>
      <c r="O148" s="17"/>
      <c r="P148" s="17"/>
      <c r="Q148" s="17"/>
      <c r="R148" s="7"/>
      <c r="S148" s="17"/>
      <c r="T148" s="7"/>
      <c r="U148" s="17"/>
      <c r="V148" s="17"/>
      <c r="W148" s="7"/>
    </row>
    <row r="149" spans="14:23" x14ac:dyDescent="0.3">
      <c r="N149" s="17"/>
      <c r="O149" s="17"/>
      <c r="P149" s="17"/>
      <c r="Q149" s="17"/>
      <c r="R149" s="7"/>
      <c r="S149" s="17"/>
      <c r="T149" s="7"/>
      <c r="U149" s="17"/>
      <c r="V149" s="17"/>
      <c r="W149" s="7"/>
    </row>
    <row r="150" spans="14:23" x14ac:dyDescent="0.3">
      <c r="N150" s="17"/>
      <c r="O150" s="17"/>
      <c r="P150" s="17"/>
      <c r="Q150" s="17"/>
      <c r="R150" s="7"/>
      <c r="S150" s="17"/>
      <c r="T150" s="7"/>
      <c r="U150" s="17"/>
      <c r="V150" s="17"/>
      <c r="W150" s="7"/>
    </row>
    <row r="151" spans="14:23" x14ac:dyDescent="0.3">
      <c r="N151" s="17"/>
      <c r="O151" s="17"/>
      <c r="P151" s="17"/>
      <c r="Q151" s="17"/>
      <c r="R151" s="7"/>
      <c r="S151" s="17"/>
      <c r="T151" s="7"/>
      <c r="U151" s="17"/>
      <c r="V151" s="17"/>
      <c r="W151" s="7"/>
    </row>
    <row r="152" spans="14:23" x14ac:dyDescent="0.3">
      <c r="N152" s="17"/>
      <c r="O152" s="17"/>
      <c r="P152" s="17"/>
      <c r="Q152" s="17"/>
      <c r="R152" s="7"/>
      <c r="S152" s="17"/>
      <c r="T152" s="7"/>
      <c r="U152" s="17"/>
      <c r="V152" s="17"/>
      <c r="W152" s="7"/>
    </row>
    <row r="153" spans="14:23" x14ac:dyDescent="0.3">
      <c r="N153" s="17"/>
      <c r="O153" s="17"/>
      <c r="P153" s="17"/>
      <c r="Q153" s="17"/>
      <c r="R153" s="7"/>
      <c r="S153" s="17"/>
      <c r="T153" s="7"/>
      <c r="U153" s="17"/>
      <c r="V153" s="17"/>
      <c r="W153" s="7"/>
    </row>
    <row r="154" spans="14:23" x14ac:dyDescent="0.3">
      <c r="N154" s="17"/>
      <c r="O154" s="17"/>
      <c r="P154" s="17"/>
      <c r="Q154" s="17"/>
      <c r="R154" s="7"/>
      <c r="S154" s="17"/>
      <c r="T154" s="7"/>
      <c r="U154" s="17"/>
      <c r="V154" s="17"/>
      <c r="W154" s="7"/>
    </row>
    <row r="155" spans="14:23" x14ac:dyDescent="0.3">
      <c r="N155" s="17"/>
      <c r="O155" s="17"/>
      <c r="P155" s="17"/>
      <c r="Q155" s="17"/>
      <c r="R155" s="7"/>
      <c r="S155" s="17"/>
      <c r="T155" s="7"/>
      <c r="U155" s="17"/>
      <c r="V155" s="17"/>
      <c r="W155" s="7"/>
    </row>
    <row r="156" spans="14:23" x14ac:dyDescent="0.3">
      <c r="N156" s="17"/>
      <c r="O156" s="17"/>
      <c r="P156" s="17"/>
      <c r="Q156" s="17"/>
      <c r="R156" s="7"/>
      <c r="S156" s="17"/>
      <c r="T156" s="7"/>
      <c r="U156" s="17"/>
      <c r="V156" s="17"/>
      <c r="W156" s="7"/>
    </row>
    <row r="157" spans="14:23" x14ac:dyDescent="0.3">
      <c r="N157" s="17"/>
      <c r="O157" s="17"/>
      <c r="P157" s="17"/>
      <c r="Q157" s="17"/>
      <c r="R157" s="7"/>
      <c r="S157" s="17"/>
      <c r="T157" s="7"/>
      <c r="U157" s="17"/>
      <c r="V157" s="17"/>
      <c r="W157" s="7"/>
    </row>
    <row r="158" spans="14:23" x14ac:dyDescent="0.3">
      <c r="N158" s="17"/>
      <c r="O158" s="17"/>
      <c r="P158" s="17"/>
      <c r="Q158" s="17"/>
      <c r="R158" s="7"/>
      <c r="S158" s="17"/>
      <c r="T158" s="7"/>
      <c r="U158" s="17"/>
      <c r="V158" s="17"/>
      <c r="W158" s="7"/>
    </row>
    <row r="159" spans="14:23" x14ac:dyDescent="0.3">
      <c r="N159" s="17"/>
      <c r="O159" s="17"/>
      <c r="P159" s="17"/>
      <c r="Q159" s="17"/>
      <c r="R159" s="7"/>
      <c r="S159" s="17"/>
      <c r="T159" s="7"/>
      <c r="U159" s="17"/>
      <c r="V159" s="17"/>
      <c r="W159" s="7"/>
    </row>
    <row r="160" spans="14:23" x14ac:dyDescent="0.3">
      <c r="N160" s="17"/>
      <c r="O160" s="17"/>
      <c r="P160" s="17"/>
      <c r="Q160" s="17"/>
      <c r="R160" s="7"/>
      <c r="S160" s="17"/>
      <c r="T160" s="7"/>
      <c r="U160" s="17"/>
      <c r="V160" s="17"/>
      <c r="W160" s="7"/>
    </row>
    <row r="161" spans="14:23" x14ac:dyDescent="0.3">
      <c r="N161" s="17"/>
      <c r="O161" s="17"/>
      <c r="P161" s="17"/>
      <c r="Q161" s="17"/>
      <c r="R161" s="7"/>
      <c r="S161" s="17"/>
      <c r="T161" s="7"/>
      <c r="U161" s="17"/>
      <c r="V161" s="17"/>
      <c r="W161" s="7"/>
    </row>
    <row r="162" spans="14:23" x14ac:dyDescent="0.3">
      <c r="N162" s="17"/>
      <c r="O162" s="17"/>
      <c r="P162" s="17"/>
      <c r="Q162" s="17"/>
      <c r="R162" s="7"/>
      <c r="S162" s="17"/>
      <c r="T162" s="7"/>
      <c r="U162" s="17"/>
      <c r="V162" s="17"/>
      <c r="W162" s="7"/>
    </row>
    <row r="163" spans="14:23" x14ac:dyDescent="0.3">
      <c r="N163" s="17"/>
      <c r="O163" s="17"/>
      <c r="P163" s="17"/>
      <c r="Q163" s="17"/>
      <c r="R163" s="7"/>
      <c r="S163" s="17"/>
      <c r="T163" s="7"/>
      <c r="U163" s="17"/>
      <c r="V163" s="17"/>
      <c r="W163" s="7"/>
    </row>
    <row r="164" spans="14:23" x14ac:dyDescent="0.3">
      <c r="N164" s="17"/>
      <c r="O164" s="17"/>
      <c r="P164" s="17"/>
      <c r="Q164" s="17"/>
      <c r="R164" s="7"/>
      <c r="S164" s="17"/>
      <c r="T164" s="7"/>
      <c r="U164" s="17"/>
      <c r="V164" s="17"/>
      <c r="W164" s="7"/>
    </row>
    <row r="165" spans="14:23" x14ac:dyDescent="0.3">
      <c r="N165" s="17"/>
      <c r="O165" s="17"/>
      <c r="P165" s="17"/>
      <c r="Q165" s="17"/>
      <c r="R165" s="7"/>
      <c r="S165" s="17"/>
      <c r="T165" s="7"/>
      <c r="U165" s="17"/>
      <c r="V165" s="17"/>
      <c r="W165" s="7"/>
    </row>
    <row r="166" spans="14:23" x14ac:dyDescent="0.3">
      <c r="N166" s="17"/>
      <c r="O166" s="17"/>
      <c r="P166" s="17"/>
      <c r="Q166" s="17"/>
      <c r="R166" s="7"/>
      <c r="S166" s="17"/>
      <c r="T166" s="7"/>
      <c r="U166" s="17"/>
      <c r="V166" s="17"/>
      <c r="W166" s="7"/>
    </row>
    <row r="167" spans="14:23" x14ac:dyDescent="0.3">
      <c r="N167" s="17"/>
      <c r="O167" s="17"/>
      <c r="P167" s="17"/>
      <c r="Q167" s="17"/>
      <c r="R167" s="7"/>
      <c r="S167" s="17"/>
      <c r="T167" s="7"/>
      <c r="U167" s="17"/>
      <c r="V167" s="17"/>
      <c r="W167" s="7"/>
    </row>
    <row r="168" spans="14:23" x14ac:dyDescent="0.3">
      <c r="N168" s="17"/>
      <c r="O168" s="17"/>
      <c r="P168" s="17"/>
      <c r="Q168" s="17"/>
      <c r="R168" s="7"/>
      <c r="S168" s="17"/>
      <c r="T168" s="7"/>
      <c r="U168" s="17"/>
      <c r="V168" s="17"/>
      <c r="W168" s="7"/>
    </row>
    <row r="169" spans="14:23" x14ac:dyDescent="0.3">
      <c r="N169" s="17"/>
      <c r="O169" s="17"/>
      <c r="P169" s="17"/>
      <c r="Q169" s="17"/>
      <c r="R169" s="7"/>
      <c r="S169" s="17"/>
      <c r="T169" s="7"/>
      <c r="U169" s="17"/>
      <c r="V169" s="17"/>
      <c r="W169" s="7"/>
    </row>
    <row r="170" spans="14:23" x14ac:dyDescent="0.3">
      <c r="N170" s="17"/>
      <c r="O170" s="17"/>
      <c r="P170" s="17"/>
      <c r="Q170" s="17"/>
      <c r="R170" s="7"/>
      <c r="S170" s="17"/>
      <c r="T170" s="7"/>
      <c r="U170" s="17"/>
      <c r="V170" s="17"/>
      <c r="W170" s="7"/>
    </row>
    <row r="171" spans="14:23" x14ac:dyDescent="0.3">
      <c r="N171" s="17"/>
      <c r="O171" s="17"/>
      <c r="P171" s="17"/>
      <c r="Q171" s="17"/>
      <c r="R171" s="7"/>
      <c r="S171" s="17"/>
      <c r="T171" s="7"/>
      <c r="U171" s="17"/>
      <c r="V171" s="17"/>
      <c r="W171" s="7"/>
    </row>
    <row r="172" spans="14:23" x14ac:dyDescent="0.3">
      <c r="N172" s="17"/>
      <c r="O172" s="17"/>
      <c r="P172" s="17"/>
      <c r="Q172" s="17"/>
      <c r="R172" s="7"/>
      <c r="S172" s="17"/>
      <c r="T172" s="7"/>
      <c r="U172" s="17"/>
      <c r="V172" s="17"/>
      <c r="W172" s="7"/>
    </row>
    <row r="173" spans="14:23" x14ac:dyDescent="0.3">
      <c r="N173" s="17"/>
      <c r="O173" s="17"/>
      <c r="P173" s="17"/>
      <c r="Q173" s="17"/>
      <c r="R173" s="7"/>
      <c r="S173" s="17"/>
      <c r="T173" s="7"/>
      <c r="U173" s="17"/>
      <c r="V173" s="17"/>
      <c r="W173" s="7"/>
    </row>
    <row r="174" spans="14:23" x14ac:dyDescent="0.3">
      <c r="N174" s="17"/>
      <c r="O174" s="17"/>
      <c r="P174" s="17"/>
      <c r="Q174" s="17"/>
      <c r="R174" s="7"/>
      <c r="S174" s="17"/>
      <c r="T174" s="7"/>
      <c r="U174" s="17"/>
      <c r="V174" s="17"/>
      <c r="W174" s="7"/>
    </row>
    <row r="175" spans="14:23" x14ac:dyDescent="0.3">
      <c r="N175" s="17"/>
      <c r="O175" s="17"/>
      <c r="P175" s="17"/>
      <c r="Q175" s="17"/>
      <c r="R175" s="7"/>
      <c r="S175" s="17"/>
      <c r="T175" s="7"/>
      <c r="U175" s="17"/>
      <c r="V175" s="17"/>
      <c r="W175" s="7"/>
    </row>
    <row r="176" spans="14:23" x14ac:dyDescent="0.3">
      <c r="N176" s="17"/>
      <c r="O176" s="17"/>
      <c r="P176" s="17"/>
      <c r="Q176" s="17"/>
      <c r="R176" s="7"/>
      <c r="S176" s="17"/>
      <c r="T176" s="7"/>
      <c r="U176" s="17"/>
      <c r="V176" s="17"/>
      <c r="W176" s="7"/>
    </row>
    <row r="177" spans="5:23" x14ac:dyDescent="0.3">
      <c r="N177" s="17"/>
      <c r="O177" s="17"/>
      <c r="P177" s="17"/>
      <c r="Q177" s="17"/>
      <c r="R177" s="7"/>
      <c r="S177" s="17"/>
      <c r="T177" s="7"/>
      <c r="U177" s="17"/>
      <c r="V177" s="17"/>
      <c r="W177" s="7"/>
    </row>
    <row r="178" spans="5:23" x14ac:dyDescent="0.3">
      <c r="N178" s="17"/>
      <c r="O178" s="17"/>
      <c r="P178" s="17"/>
      <c r="Q178" s="17"/>
      <c r="R178" s="7"/>
      <c r="S178" s="17"/>
      <c r="T178" s="7"/>
      <c r="U178" s="17"/>
      <c r="V178" s="17"/>
      <c r="W178" s="7"/>
    </row>
    <row r="179" spans="5:23" x14ac:dyDescent="0.3">
      <c r="N179" s="17"/>
      <c r="O179" s="17"/>
      <c r="P179" s="17"/>
      <c r="Q179" s="17"/>
      <c r="R179" s="7"/>
      <c r="S179" s="17"/>
      <c r="T179" s="7"/>
      <c r="U179" s="17"/>
      <c r="V179" s="17"/>
      <c r="W179" s="7"/>
    </row>
    <row r="180" spans="5:23" x14ac:dyDescent="0.3">
      <c r="N180" s="17"/>
      <c r="O180" s="17"/>
      <c r="P180" s="17"/>
      <c r="Q180" s="17"/>
      <c r="R180" s="7"/>
      <c r="S180" s="17"/>
      <c r="T180" s="7"/>
      <c r="U180" s="17"/>
      <c r="V180" s="17"/>
      <c r="W180" s="7"/>
    </row>
    <row r="181" spans="5:23" x14ac:dyDescent="0.3">
      <c r="N181" s="17"/>
      <c r="O181" s="17"/>
      <c r="P181" s="17"/>
      <c r="Q181" s="17"/>
      <c r="R181" s="7"/>
      <c r="S181" s="17"/>
      <c r="T181" s="7"/>
      <c r="U181" s="17"/>
      <c r="V181" s="17"/>
      <c r="W181" s="7"/>
    </row>
    <row r="182" spans="5:23" ht="15" thickBot="1" x14ac:dyDescent="0.35">
      <c r="N182" s="13"/>
      <c r="O182" s="17"/>
      <c r="P182" s="13"/>
      <c r="Q182" s="13"/>
      <c r="R182" s="10"/>
      <c r="S182" s="13"/>
      <c r="T182" s="10"/>
      <c r="U182" s="13"/>
      <c r="V182" s="13"/>
      <c r="W182" s="10"/>
    </row>
    <row r="183" spans="5:23" x14ac:dyDescent="0.3">
      <c r="E183" s="38"/>
      <c r="G183" s="39"/>
      <c r="H183" s="39"/>
    </row>
    <row r="184" spans="5:23" ht="15" thickBot="1" x14ac:dyDescent="0.35">
      <c r="E184" s="38"/>
      <c r="G184" s="39"/>
      <c r="H184" s="39"/>
      <c r="N184" s="30" t="s">
        <v>29</v>
      </c>
      <c r="O184" s="18"/>
      <c r="P184" s="18"/>
      <c r="Q184" s="18"/>
      <c r="R184" s="18"/>
      <c r="S184" s="18"/>
      <c r="T184" s="18"/>
      <c r="U184" s="18"/>
      <c r="V184" s="18"/>
      <c r="W184" s="18"/>
    </row>
    <row r="185" spans="5:23" x14ac:dyDescent="0.3">
      <c r="E185" s="38"/>
      <c r="G185" s="39"/>
      <c r="H185" s="39"/>
    </row>
    <row r="186" spans="5:23" x14ac:dyDescent="0.3">
      <c r="E186" s="38"/>
      <c r="G186" s="39"/>
      <c r="H186" s="39"/>
      <c r="N186" s="29" t="s">
        <v>30</v>
      </c>
    </row>
    <row r="187" spans="5:23" x14ac:dyDescent="0.3">
      <c r="E187" s="38"/>
      <c r="G187" s="39"/>
      <c r="H187" s="39"/>
    </row>
    <row r="188" spans="5:23" x14ac:dyDescent="0.3">
      <c r="E188" s="38"/>
      <c r="G188" s="39"/>
      <c r="H188" s="39"/>
    </row>
    <row r="189" spans="5:23" x14ac:dyDescent="0.3">
      <c r="E189" s="38"/>
      <c r="G189" s="39"/>
      <c r="H189" s="39"/>
    </row>
    <row r="190" spans="5:23" x14ac:dyDescent="0.3">
      <c r="E190" s="38"/>
      <c r="G190" s="39"/>
      <c r="H190" s="39"/>
    </row>
    <row r="191" spans="5:23" x14ac:dyDescent="0.3">
      <c r="E191" s="38"/>
      <c r="G191" s="39"/>
      <c r="H191" s="39"/>
    </row>
    <row r="192" spans="5:23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  <row r="483" spans="5:8" x14ac:dyDescent="0.3">
      <c r="E483" s="38"/>
      <c r="G483" s="39"/>
      <c r="H483" s="39"/>
    </row>
    <row r="484" spans="5:8" x14ac:dyDescent="0.3">
      <c r="E484" s="38"/>
      <c r="G484" s="39"/>
      <c r="H484" s="39"/>
    </row>
    <row r="485" spans="5:8" x14ac:dyDescent="0.3">
      <c r="E485" s="38"/>
      <c r="G485" s="39"/>
      <c r="H485" s="39"/>
    </row>
    <row r="486" spans="5:8" x14ac:dyDescent="0.3">
      <c r="E486" s="38"/>
      <c r="G486" s="39"/>
      <c r="H486" s="39"/>
    </row>
    <row r="487" spans="5:8" x14ac:dyDescent="0.3">
      <c r="E487" s="38"/>
      <c r="G487" s="39"/>
      <c r="H487" s="39"/>
    </row>
    <row r="488" spans="5:8" x14ac:dyDescent="0.3">
      <c r="E488" s="38"/>
      <c r="G488" s="39"/>
      <c r="H488" s="39"/>
    </row>
    <row r="489" spans="5:8" x14ac:dyDescent="0.3">
      <c r="E489" s="38"/>
      <c r="G489" s="39"/>
      <c r="H489" s="39"/>
    </row>
    <row r="490" spans="5:8" x14ac:dyDescent="0.3">
      <c r="E490" s="38"/>
      <c r="G490" s="39"/>
      <c r="H490" s="39"/>
    </row>
    <row r="491" spans="5:8" x14ac:dyDescent="0.3">
      <c r="E491" s="38"/>
      <c r="G491" s="39"/>
      <c r="H491" s="39"/>
    </row>
    <row r="492" spans="5:8" x14ac:dyDescent="0.3">
      <c r="E492" s="38"/>
      <c r="G492" s="39"/>
      <c r="H492" s="39"/>
    </row>
    <row r="493" spans="5:8" x14ac:dyDescent="0.3">
      <c r="E493" s="38"/>
      <c r="G493" s="39"/>
      <c r="H493" s="39"/>
    </row>
    <row r="494" spans="5:8" x14ac:dyDescent="0.3">
      <c r="E494" s="38"/>
      <c r="G494" s="39"/>
      <c r="H494" s="39"/>
    </row>
    <row r="495" spans="5:8" x14ac:dyDescent="0.3">
      <c r="E495" s="38"/>
      <c r="G495" s="39"/>
      <c r="H495" s="39"/>
    </row>
    <row r="496" spans="5:8" x14ac:dyDescent="0.3">
      <c r="E496" s="38"/>
      <c r="G496" s="39"/>
      <c r="H496" s="39"/>
    </row>
    <row r="497" spans="5:8" x14ac:dyDescent="0.3">
      <c r="E497" s="38"/>
      <c r="G497" s="39"/>
      <c r="H497" s="39"/>
    </row>
    <row r="498" spans="5:8" x14ac:dyDescent="0.3">
      <c r="E498" s="38"/>
      <c r="G498" s="39"/>
      <c r="H498" s="39"/>
    </row>
    <row r="499" spans="5:8" x14ac:dyDescent="0.3">
      <c r="E499" s="38"/>
      <c r="G499" s="39"/>
      <c r="H499" s="39"/>
    </row>
    <row r="500" spans="5:8" x14ac:dyDescent="0.3">
      <c r="E500" s="38"/>
      <c r="G500" s="39"/>
      <c r="H500" s="39"/>
    </row>
    <row r="501" spans="5:8" x14ac:dyDescent="0.3">
      <c r="E501" s="38"/>
      <c r="G501" s="39"/>
      <c r="H501" s="39"/>
    </row>
    <row r="502" spans="5:8" x14ac:dyDescent="0.3">
      <c r="E502" s="38"/>
      <c r="G502" s="39"/>
      <c r="H502" s="39"/>
    </row>
    <row r="503" spans="5:8" x14ac:dyDescent="0.3">
      <c r="E503" s="38"/>
      <c r="G503" s="39"/>
      <c r="H503" s="39"/>
    </row>
    <row r="504" spans="5:8" x14ac:dyDescent="0.3">
      <c r="E504" s="38"/>
      <c r="G504" s="39"/>
      <c r="H504" s="39"/>
    </row>
    <row r="505" spans="5:8" x14ac:dyDescent="0.3">
      <c r="E505" s="38"/>
      <c r="G505" s="39"/>
      <c r="H505" s="39"/>
    </row>
    <row r="506" spans="5:8" x14ac:dyDescent="0.3">
      <c r="E506" s="38"/>
      <c r="G506" s="39"/>
      <c r="H506" s="39"/>
    </row>
    <row r="507" spans="5:8" x14ac:dyDescent="0.3">
      <c r="E507" s="38"/>
      <c r="G507" s="39"/>
      <c r="H507" s="39"/>
    </row>
    <row r="508" spans="5:8" x14ac:dyDescent="0.3">
      <c r="E508" s="38"/>
      <c r="G508" s="39"/>
      <c r="H508" s="39"/>
    </row>
    <row r="509" spans="5:8" x14ac:dyDescent="0.3">
      <c r="E509" s="38"/>
      <c r="G509" s="39"/>
      <c r="H509" s="39"/>
    </row>
    <row r="510" spans="5:8" x14ac:dyDescent="0.3">
      <c r="E510" s="38"/>
      <c r="G510" s="39"/>
      <c r="H510" s="39"/>
    </row>
    <row r="511" spans="5:8" x14ac:dyDescent="0.3">
      <c r="E511" s="38"/>
      <c r="G511" s="39"/>
      <c r="H511" s="39"/>
    </row>
    <row r="512" spans="5:8" x14ac:dyDescent="0.3">
      <c r="E512" s="38"/>
      <c r="G512" s="39"/>
      <c r="H512" s="39"/>
    </row>
    <row r="513" spans="5:8" x14ac:dyDescent="0.3">
      <c r="E513" s="38"/>
      <c r="G513" s="39"/>
      <c r="H513" s="39"/>
    </row>
    <row r="514" spans="5:8" x14ac:dyDescent="0.3">
      <c r="E514" s="38"/>
      <c r="G514" s="39"/>
      <c r="H514" s="39"/>
    </row>
    <row r="515" spans="5:8" x14ac:dyDescent="0.3">
      <c r="E515" s="38"/>
      <c r="G515" s="39"/>
      <c r="H515" s="39"/>
    </row>
    <row r="516" spans="5:8" x14ac:dyDescent="0.3">
      <c r="E516" s="38"/>
      <c r="G516" s="39"/>
      <c r="H516" s="39"/>
    </row>
    <row r="517" spans="5:8" x14ac:dyDescent="0.3">
      <c r="E517" s="38"/>
      <c r="G517" s="39"/>
      <c r="H517" s="39"/>
    </row>
    <row r="518" spans="5:8" x14ac:dyDescent="0.3">
      <c r="E518" s="38"/>
      <c r="G518" s="39"/>
      <c r="H518" s="39"/>
    </row>
    <row r="519" spans="5:8" x14ac:dyDescent="0.3">
      <c r="E519" s="38"/>
      <c r="G519" s="39"/>
      <c r="H519" s="39"/>
    </row>
    <row r="520" spans="5:8" x14ac:dyDescent="0.3">
      <c r="E520" s="38"/>
      <c r="G520" s="39"/>
      <c r="H520" s="39"/>
    </row>
    <row r="521" spans="5:8" x14ac:dyDescent="0.3">
      <c r="E521" s="38"/>
      <c r="G521" s="39"/>
      <c r="H521" s="39"/>
    </row>
    <row r="522" spans="5:8" x14ac:dyDescent="0.3">
      <c r="E522" s="38"/>
      <c r="G522" s="39"/>
      <c r="H522" s="39"/>
    </row>
    <row r="523" spans="5:8" x14ac:dyDescent="0.3">
      <c r="E523" s="38"/>
      <c r="G523" s="39"/>
      <c r="H523" s="39"/>
    </row>
    <row r="524" spans="5:8" x14ac:dyDescent="0.3">
      <c r="E524" s="38"/>
      <c r="G524" s="39"/>
      <c r="H524" s="39"/>
    </row>
    <row r="525" spans="5:8" x14ac:dyDescent="0.3">
      <c r="E525" s="38"/>
      <c r="G525" s="39"/>
      <c r="H525" s="39"/>
    </row>
    <row r="526" spans="5:8" x14ac:dyDescent="0.3">
      <c r="E526" s="38"/>
      <c r="G526" s="39"/>
      <c r="H526" s="39"/>
    </row>
    <row r="527" spans="5:8" x14ac:dyDescent="0.3">
      <c r="E527" s="38"/>
      <c r="G527" s="39"/>
      <c r="H527" s="39"/>
    </row>
    <row r="528" spans="5:8" x14ac:dyDescent="0.3">
      <c r="E528" s="38"/>
      <c r="G528" s="39"/>
      <c r="H528" s="39"/>
    </row>
    <row r="529" spans="5:8" x14ac:dyDescent="0.3">
      <c r="E529" s="38"/>
      <c r="G529" s="39"/>
      <c r="H529" s="39"/>
    </row>
    <row r="530" spans="5:8" x14ac:dyDescent="0.3">
      <c r="E530" s="38"/>
      <c r="G530" s="39"/>
      <c r="H530" s="39"/>
    </row>
    <row r="531" spans="5:8" x14ac:dyDescent="0.3">
      <c r="E531" s="38"/>
      <c r="G531" s="39"/>
      <c r="H531" s="39"/>
    </row>
    <row r="532" spans="5:8" x14ac:dyDescent="0.3">
      <c r="E532" s="38"/>
      <c r="G532" s="39"/>
      <c r="H532" s="39"/>
    </row>
    <row r="533" spans="5:8" x14ac:dyDescent="0.3">
      <c r="E533" s="38"/>
      <c r="G533" s="39"/>
      <c r="H533" s="39"/>
    </row>
    <row r="534" spans="5:8" x14ac:dyDescent="0.3">
      <c r="E534" s="38"/>
      <c r="G534" s="39"/>
      <c r="H534" s="39"/>
    </row>
    <row r="535" spans="5:8" x14ac:dyDescent="0.3">
      <c r="E535" s="38"/>
      <c r="G535" s="39"/>
      <c r="H535" s="39"/>
    </row>
    <row r="536" spans="5:8" x14ac:dyDescent="0.3">
      <c r="E536" s="38"/>
      <c r="G536" s="39"/>
      <c r="H536" s="39"/>
    </row>
    <row r="537" spans="5:8" x14ac:dyDescent="0.3">
      <c r="E537" s="38"/>
      <c r="G537" s="39"/>
      <c r="H537" s="39"/>
    </row>
    <row r="538" spans="5:8" x14ac:dyDescent="0.3">
      <c r="E538" s="38"/>
      <c r="G538" s="39"/>
      <c r="H538" s="39"/>
    </row>
    <row r="539" spans="5:8" x14ac:dyDescent="0.3">
      <c r="E539" s="38"/>
      <c r="G539" s="39"/>
      <c r="H539" s="39"/>
    </row>
    <row r="540" spans="5:8" x14ac:dyDescent="0.3">
      <c r="E540" s="38"/>
      <c r="G540" s="39"/>
      <c r="H540" s="39"/>
    </row>
    <row r="541" spans="5:8" x14ac:dyDescent="0.3">
      <c r="E541" s="38"/>
      <c r="G541" s="39"/>
      <c r="H541" s="39"/>
    </row>
    <row r="542" spans="5:8" x14ac:dyDescent="0.3">
      <c r="E542" s="38"/>
      <c r="G542" s="39"/>
      <c r="H542" s="39"/>
    </row>
    <row r="543" spans="5:8" x14ac:dyDescent="0.3">
      <c r="E543" s="38"/>
      <c r="G543" s="39"/>
      <c r="H543" s="39"/>
    </row>
    <row r="544" spans="5:8" x14ac:dyDescent="0.3">
      <c r="E544" s="38"/>
      <c r="G544" s="39"/>
      <c r="H544" s="39"/>
    </row>
    <row r="545" spans="5:8" x14ac:dyDescent="0.3">
      <c r="E545" s="38"/>
      <c r="G545" s="39"/>
      <c r="H545" s="39"/>
    </row>
    <row r="546" spans="5:8" x14ac:dyDescent="0.3">
      <c r="E546" s="38"/>
      <c r="G546" s="39"/>
      <c r="H546" s="39"/>
    </row>
    <row r="547" spans="5:8" x14ac:dyDescent="0.3">
      <c r="E547" s="38"/>
      <c r="G547" s="39"/>
      <c r="H547" s="39"/>
    </row>
    <row r="548" spans="5:8" x14ac:dyDescent="0.3">
      <c r="E548" s="38"/>
      <c r="G548" s="39"/>
      <c r="H548" s="39"/>
    </row>
    <row r="549" spans="5:8" x14ac:dyDescent="0.3">
      <c r="E549" s="38"/>
      <c r="G549" s="39"/>
      <c r="H549" s="39"/>
    </row>
    <row r="550" spans="5:8" x14ac:dyDescent="0.3">
      <c r="E550" s="38"/>
      <c r="G550" s="39"/>
      <c r="H550" s="39"/>
    </row>
    <row r="551" spans="5:8" x14ac:dyDescent="0.3">
      <c r="E551" s="38"/>
      <c r="G551" s="39"/>
      <c r="H551" s="39"/>
    </row>
    <row r="552" spans="5:8" x14ac:dyDescent="0.3">
      <c r="E552" s="38"/>
      <c r="G552" s="39"/>
      <c r="H552" s="39"/>
    </row>
    <row r="553" spans="5:8" x14ac:dyDescent="0.3">
      <c r="E553" s="38"/>
      <c r="G553" s="39"/>
      <c r="H553" s="39"/>
    </row>
    <row r="554" spans="5:8" x14ac:dyDescent="0.3">
      <c r="E554" s="38"/>
      <c r="G554" s="39"/>
      <c r="H554" s="39"/>
    </row>
    <row r="555" spans="5:8" x14ac:dyDescent="0.3">
      <c r="E555" s="38"/>
      <c r="G555" s="39"/>
      <c r="H555" s="39"/>
    </row>
    <row r="556" spans="5:8" x14ac:dyDescent="0.3">
      <c r="E556" s="38"/>
      <c r="G556" s="39"/>
      <c r="H556" s="39"/>
    </row>
    <row r="557" spans="5:8" x14ac:dyDescent="0.3">
      <c r="E557" s="38"/>
      <c r="G557" s="39"/>
      <c r="H557" s="39"/>
    </row>
    <row r="558" spans="5:8" x14ac:dyDescent="0.3">
      <c r="E558" s="38"/>
      <c r="G558" s="39"/>
      <c r="H558" s="39"/>
    </row>
    <row r="559" spans="5:8" x14ac:dyDescent="0.3">
      <c r="E559" s="38"/>
      <c r="G559" s="39"/>
      <c r="H559" s="39"/>
    </row>
    <row r="560" spans="5:8" x14ac:dyDescent="0.3">
      <c r="E560" s="38"/>
      <c r="G560" s="39"/>
      <c r="H560" s="39"/>
    </row>
    <row r="561" spans="5:8" x14ac:dyDescent="0.3">
      <c r="E561" s="38"/>
      <c r="G561" s="39"/>
      <c r="H561" s="39"/>
    </row>
    <row r="562" spans="5:8" x14ac:dyDescent="0.3">
      <c r="E562" s="38"/>
      <c r="G562" s="39"/>
      <c r="H562" s="39"/>
    </row>
    <row r="563" spans="5:8" x14ac:dyDescent="0.3">
      <c r="E563" s="38"/>
      <c r="G563" s="39"/>
      <c r="H563" s="39"/>
    </row>
    <row r="564" spans="5:8" x14ac:dyDescent="0.3">
      <c r="E564" s="38"/>
      <c r="G564" s="39"/>
      <c r="H564" s="39"/>
    </row>
    <row r="565" spans="5:8" x14ac:dyDescent="0.3">
      <c r="E565" s="38"/>
      <c r="G565" s="39"/>
      <c r="H565" s="39"/>
    </row>
    <row r="566" spans="5:8" x14ac:dyDescent="0.3">
      <c r="E566" s="38"/>
      <c r="G566" s="39"/>
      <c r="H566" s="39"/>
    </row>
    <row r="567" spans="5:8" x14ac:dyDescent="0.3">
      <c r="E567" s="38"/>
      <c r="G567" s="39"/>
      <c r="H567" s="39"/>
    </row>
    <row r="568" spans="5:8" x14ac:dyDescent="0.3">
      <c r="E568" s="38"/>
      <c r="G568" s="39"/>
      <c r="H568" s="39"/>
    </row>
    <row r="569" spans="5:8" x14ac:dyDescent="0.3">
      <c r="E569" s="38"/>
      <c r="G569" s="39"/>
      <c r="H569" s="39"/>
    </row>
    <row r="570" spans="5:8" x14ac:dyDescent="0.3">
      <c r="E570" s="38"/>
      <c r="G570" s="39"/>
      <c r="H570" s="39"/>
    </row>
    <row r="571" spans="5:8" x14ac:dyDescent="0.3">
      <c r="E571" s="38"/>
      <c r="G571" s="39"/>
      <c r="H571" s="39"/>
    </row>
    <row r="572" spans="5:8" x14ac:dyDescent="0.3">
      <c r="E572" s="38"/>
      <c r="G572" s="39"/>
      <c r="H572" s="39"/>
    </row>
    <row r="573" spans="5:8" x14ac:dyDescent="0.3">
      <c r="E573" s="38"/>
      <c r="G573" s="39"/>
      <c r="H573" s="39"/>
    </row>
    <row r="574" spans="5:8" x14ac:dyDescent="0.3">
      <c r="E574" s="38"/>
      <c r="G574" s="39"/>
      <c r="H574" s="39"/>
    </row>
    <row r="575" spans="5:8" x14ac:dyDescent="0.3">
      <c r="E575" s="38"/>
      <c r="G575" s="39"/>
      <c r="H575" s="39"/>
    </row>
    <row r="576" spans="5:8" x14ac:dyDescent="0.3">
      <c r="E576" s="38"/>
      <c r="G576" s="39"/>
      <c r="H576" s="39"/>
    </row>
    <row r="577" spans="5:8" x14ac:dyDescent="0.3">
      <c r="E577" s="38"/>
      <c r="G577" s="39"/>
      <c r="H577" s="39"/>
    </row>
    <row r="578" spans="5:8" x14ac:dyDescent="0.3">
      <c r="E578" s="38"/>
      <c r="G578" s="39"/>
      <c r="H578" s="39"/>
    </row>
    <row r="579" spans="5:8" x14ac:dyDescent="0.3">
      <c r="E579" s="38"/>
      <c r="G579" s="39"/>
      <c r="H579" s="39"/>
    </row>
    <row r="580" spans="5:8" x14ac:dyDescent="0.3">
      <c r="E580" s="38"/>
      <c r="G580" s="39"/>
      <c r="H580" s="39"/>
    </row>
    <row r="581" spans="5:8" x14ac:dyDescent="0.3">
      <c r="E581" s="38"/>
      <c r="G581" s="39"/>
      <c r="H581" s="39"/>
    </row>
    <row r="582" spans="5:8" x14ac:dyDescent="0.3">
      <c r="E582" s="38"/>
      <c r="G582" s="39"/>
      <c r="H582" s="39"/>
    </row>
    <row r="583" spans="5:8" x14ac:dyDescent="0.3">
      <c r="E583" s="38"/>
      <c r="G583" s="39"/>
      <c r="H583" s="39"/>
    </row>
    <row r="584" spans="5:8" x14ac:dyDescent="0.3">
      <c r="E584" s="38"/>
      <c r="G584" s="39"/>
      <c r="H584" s="39"/>
    </row>
    <row r="585" spans="5:8" x14ac:dyDescent="0.3">
      <c r="E585" s="38"/>
      <c r="G585" s="39"/>
      <c r="H585" s="39"/>
    </row>
    <row r="586" spans="5:8" x14ac:dyDescent="0.3">
      <c r="E586" s="38"/>
      <c r="G586" s="39"/>
      <c r="H586" s="39"/>
    </row>
    <row r="587" spans="5:8" x14ac:dyDescent="0.3">
      <c r="E587" s="38"/>
      <c r="G587" s="39"/>
      <c r="H587" s="39"/>
    </row>
    <row r="588" spans="5:8" x14ac:dyDescent="0.3">
      <c r="E588" s="38"/>
      <c r="G588" s="39"/>
      <c r="H588" s="39"/>
    </row>
    <row r="589" spans="5:8" x14ac:dyDescent="0.3">
      <c r="E589" s="38"/>
      <c r="G589" s="39"/>
      <c r="H589" s="39"/>
    </row>
    <row r="590" spans="5:8" x14ac:dyDescent="0.3">
      <c r="E590" s="38"/>
      <c r="G590" s="39"/>
      <c r="H590" s="39"/>
    </row>
    <row r="591" spans="5:8" x14ac:dyDescent="0.3">
      <c r="E591" s="38"/>
      <c r="G591" s="39"/>
      <c r="H591" s="39"/>
    </row>
    <row r="592" spans="5:8" x14ac:dyDescent="0.3">
      <c r="E592" s="38"/>
      <c r="G592" s="39"/>
      <c r="H592" s="39"/>
    </row>
    <row r="593" spans="5:8" x14ac:dyDescent="0.3">
      <c r="E593" s="38"/>
      <c r="G593" s="39"/>
      <c r="H593" s="39"/>
    </row>
    <row r="594" spans="5:8" x14ac:dyDescent="0.3">
      <c r="E594" s="38"/>
      <c r="G594" s="39"/>
      <c r="H594" s="39"/>
    </row>
    <row r="595" spans="5:8" x14ac:dyDescent="0.3">
      <c r="E595" s="38"/>
      <c r="G595" s="39"/>
      <c r="H595" s="39"/>
    </row>
    <row r="596" spans="5:8" x14ac:dyDescent="0.3">
      <c r="E596" s="38"/>
      <c r="G596" s="39"/>
      <c r="H596" s="39"/>
    </row>
    <row r="597" spans="5:8" x14ac:dyDescent="0.3">
      <c r="E597" s="38"/>
      <c r="G597" s="39"/>
      <c r="H597" s="39"/>
    </row>
    <row r="598" spans="5:8" x14ac:dyDescent="0.3">
      <c r="E598" s="38"/>
      <c r="G598" s="39"/>
      <c r="H598" s="39"/>
    </row>
    <row r="599" spans="5:8" x14ac:dyDescent="0.3">
      <c r="E599" s="38"/>
      <c r="G599" s="39"/>
      <c r="H599" s="39"/>
    </row>
    <row r="600" spans="5:8" x14ac:dyDescent="0.3">
      <c r="E600" s="38"/>
      <c r="G600" s="39"/>
      <c r="H600" s="39"/>
    </row>
    <row r="601" spans="5:8" x14ac:dyDescent="0.3">
      <c r="E601" s="38"/>
      <c r="G601" s="39"/>
      <c r="H601" s="39"/>
    </row>
    <row r="602" spans="5:8" x14ac:dyDescent="0.3">
      <c r="E602" s="38"/>
      <c r="G602" s="39"/>
      <c r="H60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W602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6" width="11.44140625" customWidth="1"/>
  </cols>
  <sheetData>
    <row r="1" spans="2:10" x14ac:dyDescent="0.3">
      <c r="B1" s="2"/>
      <c r="C1" s="2"/>
      <c r="D1" s="2"/>
      <c r="E1" s="2"/>
      <c r="F1" s="2"/>
      <c r="G1" s="2"/>
      <c r="H1" s="2"/>
      <c r="I1" s="2"/>
      <c r="J1" s="2"/>
    </row>
    <row r="2" spans="2:10" x14ac:dyDescent="0.3">
      <c r="B2" s="2"/>
      <c r="C2" s="2"/>
      <c r="D2" s="2"/>
      <c r="E2" s="2"/>
      <c r="F2" s="2"/>
      <c r="G2" s="2"/>
      <c r="H2" s="2"/>
      <c r="I2" s="2"/>
      <c r="J2" s="2"/>
    </row>
    <row r="3" spans="2:10" x14ac:dyDescent="0.3">
      <c r="B3" s="2"/>
      <c r="C3" s="2"/>
      <c r="D3" s="78" t="s">
        <v>4</v>
      </c>
      <c r="E3" s="78"/>
      <c r="F3" s="78"/>
      <c r="G3" s="78"/>
      <c r="H3" s="2"/>
      <c r="I3" s="2"/>
      <c r="J3" s="2"/>
    </row>
    <row r="4" spans="2:10" x14ac:dyDescent="0.3">
      <c r="B4" s="2"/>
      <c r="C4" s="2"/>
      <c r="D4" s="78"/>
      <c r="E4" s="78"/>
      <c r="F4" s="78"/>
      <c r="G4" s="78"/>
      <c r="H4" s="2"/>
      <c r="I4" s="2"/>
      <c r="J4" s="2"/>
    </row>
    <row r="5" spans="2:10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</row>
    <row r="6" spans="2:10" ht="5.25" customHeight="1" x14ac:dyDescent="0.3">
      <c r="B6" s="3"/>
      <c r="C6" s="3"/>
      <c r="D6" s="3"/>
      <c r="E6" s="3"/>
      <c r="F6" s="3"/>
      <c r="G6" s="3"/>
      <c r="H6" s="3"/>
      <c r="I6" s="3"/>
      <c r="J6" s="3"/>
    </row>
    <row r="7" spans="2:10" ht="5.25" customHeight="1" x14ac:dyDescent="0.3">
      <c r="B7" s="2"/>
      <c r="C7" s="2"/>
      <c r="D7" s="2"/>
      <c r="E7" s="2"/>
      <c r="F7" s="2"/>
      <c r="G7" s="2"/>
      <c r="H7" s="2"/>
      <c r="I7" s="2"/>
      <c r="J7" s="2"/>
    </row>
    <row r="8" spans="2:10" ht="15" thickBot="1" x14ac:dyDescent="0.35">
      <c r="B8" s="1" t="s">
        <v>0</v>
      </c>
      <c r="C8">
        <v>23</v>
      </c>
      <c r="H8" s="1" t="s">
        <v>2</v>
      </c>
      <c r="I8" t="str">
        <f>Description!I8</f>
        <v>Ailin Prado Falla</v>
      </c>
    </row>
    <row r="9" spans="2:10" x14ac:dyDescent="0.3">
      <c r="B9" s="1" t="s">
        <v>1</v>
      </c>
      <c r="C9" t="s">
        <v>162</v>
      </c>
      <c r="H9" s="1" t="s">
        <v>3</v>
      </c>
      <c r="I9" s="34">
        <v>45628</v>
      </c>
    </row>
    <row r="10" spans="2:10" ht="15" thickBot="1" x14ac:dyDescent="0.35"/>
    <row r="11" spans="2:10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10" x14ac:dyDescent="0.3">
      <c r="B12" s="6"/>
    </row>
    <row r="13" spans="2:10" x14ac:dyDescent="0.3">
      <c r="B13" s="6" t="s">
        <v>195</v>
      </c>
    </row>
    <row r="14" spans="2:10" x14ac:dyDescent="0.3">
      <c r="B14" s="6"/>
    </row>
    <row r="15" spans="2:10" x14ac:dyDescent="0.3">
      <c r="B15" s="6"/>
    </row>
    <row r="16" spans="2:10" x14ac:dyDescent="0.3">
      <c r="B16" s="6"/>
    </row>
    <row r="17" spans="2:23" x14ac:dyDescent="0.3">
      <c r="B17" s="6"/>
    </row>
    <row r="18" spans="2:23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3" ht="15" thickBot="1" x14ac:dyDescent="0.35">
      <c r="B20" s="1" t="s">
        <v>18</v>
      </c>
      <c r="N20" s="1" t="s">
        <v>28</v>
      </c>
    </row>
    <row r="21" spans="2:23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J21" s="37"/>
      <c r="K21" s="36"/>
      <c r="L21" s="36"/>
      <c r="N21" s="45" t="s">
        <v>5</v>
      </c>
      <c r="O21" s="45" t="s">
        <v>6</v>
      </c>
      <c r="P21" s="46"/>
      <c r="Q21" s="46"/>
      <c r="R21" s="46"/>
      <c r="S21" s="46"/>
      <c r="T21" s="46"/>
      <c r="U21" s="46"/>
      <c r="V21" s="46"/>
      <c r="W21" s="19"/>
    </row>
    <row r="22" spans="2:23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J22" s="37"/>
      <c r="K22" s="37"/>
      <c r="L22" s="37"/>
      <c r="N22" s="47"/>
      <c r="O22" s="26" t="s">
        <v>19</v>
      </c>
      <c r="P22" s="27" t="s">
        <v>20</v>
      </c>
      <c r="Q22" s="27" t="s">
        <v>21</v>
      </c>
      <c r="R22" s="27" t="s">
        <v>22</v>
      </c>
      <c r="S22" s="27" t="s">
        <v>23</v>
      </c>
      <c r="T22" s="27" t="s">
        <v>24</v>
      </c>
      <c r="U22" s="27" t="s">
        <v>25</v>
      </c>
      <c r="V22" s="27" t="s">
        <v>26</v>
      </c>
      <c r="W22" s="28" t="s">
        <v>27</v>
      </c>
    </row>
    <row r="23" spans="2:23" x14ac:dyDescent="0.3">
      <c r="B23" s="35">
        <v>45628</v>
      </c>
      <c r="C23">
        <v>50000</v>
      </c>
      <c r="D23">
        <v>61.005560380340313</v>
      </c>
      <c r="E23">
        <v>3.204345703125</v>
      </c>
      <c r="F23">
        <v>4865.1487907258434</v>
      </c>
      <c r="G23">
        <v>2358.2579767746806</v>
      </c>
      <c r="H23">
        <v>4255.3838923039275</v>
      </c>
      <c r="I23">
        <v>7.4801685168633051E-10</v>
      </c>
      <c r="N23" s="12"/>
      <c r="O23" s="17"/>
      <c r="P23" s="17"/>
      <c r="Q23" s="17"/>
      <c r="R23" s="7"/>
      <c r="S23" s="17"/>
      <c r="T23" s="7"/>
      <c r="U23" s="17"/>
      <c r="V23" s="17"/>
      <c r="W23" s="7"/>
    </row>
    <row r="24" spans="2:23" x14ac:dyDescent="0.3">
      <c r="B24" s="35">
        <v>45628</v>
      </c>
      <c r="C24">
        <v>35714.28515625</v>
      </c>
      <c r="D24">
        <v>11.399149250594874</v>
      </c>
      <c r="E24">
        <v>4.119873046875</v>
      </c>
      <c r="F24">
        <v>2399.0624866299277</v>
      </c>
      <c r="G24">
        <v>2351.7388424871592</v>
      </c>
      <c r="H24">
        <v>474.15739105504679</v>
      </c>
      <c r="I24">
        <v>9.3984372283801528E-9</v>
      </c>
      <c r="N24" s="17"/>
      <c r="O24" s="17"/>
      <c r="P24" s="17"/>
      <c r="Q24" s="17"/>
      <c r="R24" s="7"/>
      <c r="S24" s="17"/>
      <c r="T24" s="7"/>
      <c r="U24" s="17"/>
      <c r="V24" s="17"/>
      <c r="W24" s="7"/>
    </row>
    <row r="25" spans="2:23" x14ac:dyDescent="0.3">
      <c r="B25" s="35">
        <v>45628</v>
      </c>
      <c r="C25">
        <v>25641.025390625</v>
      </c>
      <c r="D25">
        <v>-17.434260046660032</v>
      </c>
      <c r="E25">
        <v>3.204345703125</v>
      </c>
      <c r="F25">
        <v>3776.8982303001349</v>
      </c>
      <c r="G25">
        <v>3603.392610472481</v>
      </c>
      <c r="H25">
        <v>-1131.601492061852</v>
      </c>
      <c r="I25">
        <v>-5.485184391096845E-9</v>
      </c>
      <c r="N25" s="17"/>
      <c r="O25" s="17"/>
      <c r="P25" s="17"/>
      <c r="Q25" s="17"/>
      <c r="R25" s="7"/>
      <c r="S25" s="17"/>
      <c r="T25" s="7"/>
      <c r="U25" s="17"/>
      <c r="V25" s="17"/>
      <c r="W25" s="7"/>
    </row>
    <row r="26" spans="2:23" x14ac:dyDescent="0.3">
      <c r="B26" s="35">
        <v>45628</v>
      </c>
      <c r="C26">
        <v>18390.8046875</v>
      </c>
      <c r="D26">
        <v>-19.774540910540271</v>
      </c>
      <c r="E26">
        <v>3.7078857421875</v>
      </c>
      <c r="F26">
        <v>7400.1180898280109</v>
      </c>
      <c r="G26">
        <v>6963.7419510354503</v>
      </c>
      <c r="H26">
        <v>-2503.6065551097986</v>
      </c>
      <c r="I26">
        <v>-3.4566333798347852E-9</v>
      </c>
      <c r="N26" s="17"/>
      <c r="O26" s="17"/>
      <c r="P26" s="17"/>
      <c r="Q26" s="17"/>
      <c r="R26" s="7"/>
      <c r="S26" s="17"/>
      <c r="T26" s="7"/>
      <c r="U26" s="17"/>
      <c r="V26" s="17"/>
      <c r="W26" s="7"/>
    </row>
    <row r="27" spans="2:23" x14ac:dyDescent="0.3">
      <c r="B27" s="35">
        <v>45628</v>
      </c>
      <c r="C27">
        <v>13136.2890625</v>
      </c>
      <c r="D27">
        <v>13.529767971255898</v>
      </c>
      <c r="E27">
        <v>3.7078857421875</v>
      </c>
      <c r="F27">
        <v>7939.9103516863597</v>
      </c>
      <c r="G27">
        <v>7719.5659520757144</v>
      </c>
      <c r="H27">
        <v>1857.5462051775689</v>
      </c>
      <c r="I27">
        <v>6.5224057145613838E-9</v>
      </c>
      <c r="N27" s="17"/>
      <c r="O27" s="17"/>
      <c r="P27" s="17"/>
      <c r="Q27" s="17"/>
      <c r="R27" s="7"/>
      <c r="S27" s="17"/>
      <c r="T27" s="7"/>
      <c r="U27" s="17"/>
      <c r="V27" s="17"/>
      <c r="W27" s="7"/>
    </row>
    <row r="28" spans="2:23" x14ac:dyDescent="0.3">
      <c r="B28" s="35">
        <v>45628</v>
      </c>
      <c r="C28">
        <v>9302.326171875</v>
      </c>
      <c r="D28">
        <v>31.817300362390608</v>
      </c>
      <c r="E28">
        <v>3.7994384765625</v>
      </c>
      <c r="F28">
        <v>10301.812259432201</v>
      </c>
      <c r="G28">
        <v>8753.7954083458953</v>
      </c>
      <c r="H28">
        <v>5431.2431152922909</v>
      </c>
      <c r="I28">
        <v>3.1501361535769933E-9</v>
      </c>
      <c r="N28" s="17"/>
      <c r="O28" s="17"/>
      <c r="P28" s="17"/>
      <c r="Q28" s="17"/>
      <c r="R28" s="7"/>
      <c r="S28" s="17"/>
      <c r="T28" s="7"/>
      <c r="U28" s="17"/>
      <c r="V28" s="17"/>
      <c r="W28" s="7"/>
    </row>
    <row r="29" spans="2:23" x14ac:dyDescent="0.3">
      <c r="B29" s="35">
        <v>45628</v>
      </c>
      <c r="C29">
        <v>6644.5185546875</v>
      </c>
      <c r="D29">
        <v>41.229298263749122</v>
      </c>
      <c r="E29">
        <v>3.7078857421875</v>
      </c>
      <c r="F29">
        <v>14564.9304985744</v>
      </c>
      <c r="G29">
        <v>10953.963638057437</v>
      </c>
      <c r="H29">
        <v>9599.3687836450063</v>
      </c>
      <c r="I29">
        <v>2.4952492666614816E-9</v>
      </c>
      <c r="N29" s="17"/>
      <c r="O29" s="17"/>
      <c r="P29" s="17"/>
      <c r="Q29" s="17"/>
      <c r="R29" s="7"/>
      <c r="S29" s="17"/>
      <c r="T29" s="7"/>
      <c r="U29" s="17"/>
      <c r="V29" s="17"/>
      <c r="W29" s="7"/>
    </row>
    <row r="30" spans="2:23" x14ac:dyDescent="0.3">
      <c r="B30" s="35">
        <v>45628</v>
      </c>
      <c r="C30">
        <v>4761.90478515625</v>
      </c>
      <c r="D30">
        <v>41.749183332215672</v>
      </c>
      <c r="E30">
        <v>3.7994384765625</v>
      </c>
      <c r="F30">
        <v>18217.084948367024</v>
      </c>
      <c r="G30">
        <v>13591.163477962768</v>
      </c>
      <c r="H30">
        <v>12130.22915411376</v>
      </c>
      <c r="I30">
        <v>2.7553096863604882E-9</v>
      </c>
      <c r="N30" s="17"/>
      <c r="O30" s="17"/>
      <c r="P30" s="17"/>
      <c r="Q30" s="17"/>
      <c r="R30" s="7"/>
      <c r="S30" s="17"/>
      <c r="T30" s="7"/>
      <c r="U30" s="17"/>
      <c r="V30" s="17"/>
      <c r="W30" s="7"/>
    </row>
    <row r="31" spans="2:23" x14ac:dyDescent="0.3">
      <c r="B31" s="35">
        <v>45628</v>
      </c>
      <c r="C31">
        <v>3401.360595703125</v>
      </c>
      <c r="D31">
        <v>33.297315456620005</v>
      </c>
      <c r="E31">
        <v>3.8864612579345703</v>
      </c>
      <c r="F31">
        <v>27299.945489013957</v>
      </c>
      <c r="G31">
        <v>22818.197642916766</v>
      </c>
      <c r="H31">
        <v>14987.223893434077</v>
      </c>
      <c r="I31">
        <v>3.1220960528417875E-9</v>
      </c>
      <c r="N31" s="17"/>
      <c r="O31" s="17"/>
      <c r="P31" s="17"/>
      <c r="Q31" s="17"/>
      <c r="R31" s="7"/>
      <c r="S31" s="17"/>
      <c r="T31" s="7"/>
      <c r="U31" s="17"/>
      <c r="V31" s="17"/>
      <c r="W31" s="7"/>
    </row>
    <row r="32" spans="2:23" x14ac:dyDescent="0.3">
      <c r="B32" s="35">
        <v>45628</v>
      </c>
      <c r="C32">
        <v>2433.830078125</v>
      </c>
      <c r="D32">
        <v>27.493502701113961</v>
      </c>
      <c r="E32">
        <v>0.38498401641845703</v>
      </c>
      <c r="F32">
        <v>31372.61665221845</v>
      </c>
      <c r="G32">
        <v>27829.493388126175</v>
      </c>
      <c r="H32">
        <v>14483.106481942883</v>
      </c>
      <c r="I32">
        <v>4.5151081146070037E-9</v>
      </c>
      <c r="N32" s="17"/>
      <c r="O32" s="17"/>
      <c r="P32" s="17"/>
      <c r="Q32" s="17"/>
      <c r="R32" s="7"/>
      <c r="S32" s="17"/>
      <c r="T32" s="7"/>
      <c r="U32" s="17"/>
      <c r="V32" s="17"/>
      <c r="W32" s="7"/>
    </row>
    <row r="33" spans="2:23" x14ac:dyDescent="0.3">
      <c r="B33" s="35">
        <v>45628</v>
      </c>
      <c r="C33">
        <v>1732.726806640625</v>
      </c>
      <c r="D33">
        <v>24.485005953592765</v>
      </c>
      <c r="E33">
        <v>0.39963483810424805</v>
      </c>
      <c r="F33">
        <v>33195.647734914201</v>
      </c>
      <c r="G33">
        <v>30210.355268820724</v>
      </c>
      <c r="H33">
        <v>13758.105359101968</v>
      </c>
      <c r="I33">
        <v>6.6762317896478586E-9</v>
      </c>
      <c r="N33" s="17"/>
      <c r="O33" s="17"/>
      <c r="P33" s="17"/>
      <c r="Q33" s="17"/>
      <c r="R33" s="7"/>
      <c r="S33" s="17"/>
      <c r="T33" s="7"/>
      <c r="U33" s="17"/>
      <c r="V33" s="17"/>
      <c r="W33" s="7"/>
    </row>
    <row r="34" spans="2:23" x14ac:dyDescent="0.3">
      <c r="B34" s="35">
        <v>45628</v>
      </c>
      <c r="C34">
        <v>1238.39013671875</v>
      </c>
      <c r="D34">
        <v>22.724875951022664</v>
      </c>
      <c r="E34">
        <v>0.40512800216674805</v>
      </c>
      <c r="F34">
        <v>35406.871737801441</v>
      </c>
      <c r="G34">
        <v>32658.252385951266</v>
      </c>
      <c r="H34">
        <v>13677.906175750395</v>
      </c>
      <c r="I34">
        <v>9.3960004072100672E-9</v>
      </c>
      <c r="N34" s="17"/>
      <c r="O34" s="17"/>
      <c r="P34" s="17"/>
      <c r="Q34" s="17"/>
      <c r="R34" s="7"/>
      <c r="S34" s="17"/>
      <c r="T34" s="7"/>
      <c r="U34" s="17"/>
      <c r="V34" s="17"/>
      <c r="W34" s="7"/>
    </row>
    <row r="35" spans="2:23" x14ac:dyDescent="0.3">
      <c r="B35" s="35">
        <v>45628</v>
      </c>
      <c r="C35">
        <v>887.11468505859375</v>
      </c>
      <c r="D35">
        <v>22.421415253541007</v>
      </c>
      <c r="E35">
        <v>0.41153669357299805</v>
      </c>
      <c r="F35">
        <v>37182.236037640265</v>
      </c>
      <c r="G35">
        <v>34371.390529975419</v>
      </c>
      <c r="H35">
        <v>14181.896551403501</v>
      </c>
      <c r="I35">
        <v>1.2650452201175924E-8</v>
      </c>
      <c r="N35" s="17"/>
      <c r="O35" s="17"/>
      <c r="P35" s="17"/>
      <c r="Q35" s="17"/>
      <c r="R35" s="7"/>
      <c r="S35" s="17"/>
      <c r="T35" s="7"/>
      <c r="U35" s="17"/>
      <c r="V35" s="17"/>
      <c r="W35" s="7"/>
    </row>
    <row r="36" spans="2:23" x14ac:dyDescent="0.3">
      <c r="B36" s="35">
        <v>45628</v>
      </c>
      <c r="C36">
        <v>631.1636962890625</v>
      </c>
      <c r="D36">
        <v>22.566527917173293</v>
      </c>
      <c r="E36">
        <v>0.41245222091674805</v>
      </c>
      <c r="F36">
        <v>40102.236695329382</v>
      </c>
      <c r="G36">
        <v>37031.791463767833</v>
      </c>
      <c r="H36">
        <v>15389.470717092066</v>
      </c>
      <c r="I36">
        <v>1.638530150322602E-8</v>
      </c>
      <c r="N36" s="17"/>
      <c r="O36" s="17"/>
      <c r="P36" s="17"/>
      <c r="Q36" s="17"/>
      <c r="R36" s="7"/>
      <c r="S36" s="17"/>
      <c r="T36" s="7"/>
      <c r="U36" s="17"/>
      <c r="V36" s="17"/>
      <c r="W36" s="7"/>
    </row>
    <row r="37" spans="2:23" x14ac:dyDescent="0.3">
      <c r="B37" s="35">
        <v>45628</v>
      </c>
      <c r="C37">
        <v>451.92633056640625</v>
      </c>
      <c r="D37">
        <v>22.768811660227129</v>
      </c>
      <c r="E37">
        <v>0.40787458419799805</v>
      </c>
      <c r="F37">
        <v>44061.357346389283</v>
      </c>
      <c r="G37">
        <v>40627.830028087257</v>
      </c>
      <c r="H37">
        <v>17052.349938206888</v>
      </c>
      <c r="I37">
        <v>2.0652291669042783E-8</v>
      </c>
      <c r="N37" s="17"/>
      <c r="O37" s="17"/>
      <c r="P37" s="17"/>
      <c r="Q37" s="17"/>
      <c r="R37" s="7"/>
      <c r="S37" s="17"/>
      <c r="T37" s="7"/>
      <c r="U37" s="17"/>
      <c r="V37" s="17"/>
      <c r="W37" s="7"/>
    </row>
    <row r="38" spans="2:23" x14ac:dyDescent="0.3">
      <c r="B38" s="35">
        <v>45628</v>
      </c>
      <c r="C38">
        <v>321.75030517578125</v>
      </c>
      <c r="D38">
        <v>90.435892883273709</v>
      </c>
      <c r="E38">
        <v>0.41881442070007324</v>
      </c>
      <c r="F38">
        <v>2.7425819685790085E+19</v>
      </c>
      <c r="G38">
        <v>-2.0864720580634461E+17</v>
      </c>
      <c r="H38">
        <v>2.7425026012402979E+19</v>
      </c>
      <c r="I38">
        <v>1.8036576825390287E-23</v>
      </c>
      <c r="N38" s="17"/>
      <c r="O38" s="17"/>
      <c r="P38" s="17"/>
      <c r="Q38" s="17"/>
      <c r="R38" s="7"/>
      <c r="S38" s="17"/>
      <c r="T38" s="7"/>
      <c r="U38" s="17"/>
      <c r="V38" s="17"/>
      <c r="W38" s="7"/>
    </row>
    <row r="39" spans="2:23" x14ac:dyDescent="0.3">
      <c r="B39" s="35">
        <v>45628</v>
      </c>
      <c r="C39">
        <v>230.043701171875</v>
      </c>
      <c r="D39">
        <v>19.073972021827487</v>
      </c>
      <c r="E39">
        <v>0.40471506118774414</v>
      </c>
      <c r="F39">
        <v>54528.960022536958</v>
      </c>
      <c r="G39">
        <v>51535.181679553665</v>
      </c>
      <c r="H39">
        <v>17819.442482716164</v>
      </c>
      <c r="I39">
        <v>3.8825376256457945E-8</v>
      </c>
      <c r="N39" s="17"/>
      <c r="O39" s="17"/>
      <c r="P39" s="17"/>
      <c r="Q39" s="17"/>
      <c r="R39" s="7"/>
      <c r="S39" s="17"/>
      <c r="T39" s="7"/>
      <c r="U39" s="17"/>
      <c r="V39" s="17"/>
      <c r="W39" s="7"/>
    </row>
    <row r="40" spans="2:23" x14ac:dyDescent="0.3">
      <c r="B40" s="35">
        <v>45628</v>
      </c>
      <c r="C40">
        <v>164.61921691894531</v>
      </c>
      <c r="D40">
        <v>5.1758662235937543</v>
      </c>
      <c r="E40">
        <v>0.42751193046569824</v>
      </c>
      <c r="F40">
        <v>56784.868790186389</v>
      </c>
      <c r="G40">
        <v>56553.327690903861</v>
      </c>
      <c r="H40">
        <v>5122.7385843834381</v>
      </c>
      <c r="I40">
        <v>1.8872846428309031E-7</v>
      </c>
      <c r="N40" s="17"/>
      <c r="O40" s="17"/>
      <c r="P40" s="17"/>
      <c r="Q40" s="17"/>
      <c r="R40" s="7"/>
      <c r="S40" s="17"/>
      <c r="T40" s="7"/>
      <c r="U40" s="17"/>
      <c r="V40" s="17"/>
      <c r="W40" s="7"/>
    </row>
    <row r="41" spans="2:23" x14ac:dyDescent="0.3">
      <c r="B41" s="35">
        <v>45628</v>
      </c>
      <c r="C41">
        <v>117.70071411132813</v>
      </c>
      <c r="D41">
        <v>4.2494770189081708</v>
      </c>
      <c r="E41">
        <v>0.42275118827819824</v>
      </c>
      <c r="F41">
        <v>60977.734230156908</v>
      </c>
      <c r="G41">
        <v>60810.097993410265</v>
      </c>
      <c r="H41">
        <v>4518.4127606373322</v>
      </c>
      <c r="I41">
        <v>2.9926445191869002E-7</v>
      </c>
      <c r="N41" s="17"/>
      <c r="O41" s="17"/>
      <c r="P41" s="17"/>
      <c r="Q41" s="17"/>
      <c r="R41" s="7"/>
      <c r="S41" s="17"/>
      <c r="T41" s="7"/>
      <c r="U41" s="17"/>
      <c r="V41" s="17"/>
      <c r="W41" s="7"/>
    </row>
    <row r="42" spans="2:23" x14ac:dyDescent="0.3">
      <c r="B42" s="35">
        <v>45628</v>
      </c>
      <c r="C42">
        <v>84.042442321777344</v>
      </c>
      <c r="D42">
        <v>2.1288193794333643</v>
      </c>
      <c r="E42">
        <v>0.42256808280944824</v>
      </c>
      <c r="F42">
        <v>63267.039968960256</v>
      </c>
      <c r="G42">
        <v>63223.375324972971</v>
      </c>
      <c r="H42">
        <v>2350.1401982890125</v>
      </c>
      <c r="I42">
        <v>8.0580080306046823E-7</v>
      </c>
      <c r="N42" s="17"/>
      <c r="O42" s="17"/>
      <c r="P42" s="17"/>
      <c r="Q42" s="17"/>
      <c r="R42" s="7"/>
      <c r="S42" s="17"/>
      <c r="T42" s="7"/>
      <c r="U42" s="17"/>
      <c r="V42" s="17"/>
      <c r="W42" s="7"/>
    </row>
    <row r="43" spans="2:23" x14ac:dyDescent="0.3">
      <c r="B43" s="35">
        <v>45628</v>
      </c>
      <c r="C43">
        <v>59.955184936523438</v>
      </c>
      <c r="D43">
        <v>-4.5875110345300083</v>
      </c>
      <c r="E43">
        <v>0.45680928230285645</v>
      </c>
      <c r="F43">
        <v>65297.905086793427</v>
      </c>
      <c r="G43">
        <v>65088.712540431115</v>
      </c>
      <c r="H43">
        <v>-5222.6342541870672</v>
      </c>
      <c r="I43">
        <v>-5.0828087846299218E-7</v>
      </c>
      <c r="N43" s="17"/>
      <c r="O43" s="17"/>
      <c r="P43" s="17"/>
      <c r="Q43" s="17"/>
      <c r="R43" s="7"/>
      <c r="S43" s="17"/>
      <c r="T43" s="7"/>
      <c r="U43" s="17"/>
      <c r="V43" s="17"/>
      <c r="W43" s="7"/>
    </row>
    <row r="44" spans="2:23" x14ac:dyDescent="0.3">
      <c r="B44" s="35">
        <v>45628</v>
      </c>
      <c r="C44">
        <v>42.691257476806641</v>
      </c>
      <c r="D44">
        <v>-1.3176286461640152</v>
      </c>
      <c r="E44">
        <v>0.43547725677490234</v>
      </c>
      <c r="F44">
        <v>59288.173668564224</v>
      </c>
      <c r="G44">
        <v>59272.496785170973</v>
      </c>
      <c r="H44">
        <v>-1363.3274756013732</v>
      </c>
      <c r="I44">
        <v>-2.7345193266274607E-6</v>
      </c>
      <c r="N44" s="17"/>
      <c r="O44" s="17"/>
      <c r="P44" s="17"/>
      <c r="Q44" s="17"/>
      <c r="R44" s="7"/>
      <c r="S44" s="17"/>
      <c r="T44" s="7"/>
      <c r="U44" s="17"/>
      <c r="V44" s="17"/>
      <c r="W44" s="7"/>
    </row>
    <row r="45" spans="2:23" x14ac:dyDescent="0.3">
      <c r="B45" s="35">
        <v>45628</v>
      </c>
      <c r="C45">
        <v>30.517578125</v>
      </c>
      <c r="D45">
        <v>-1.5735461460963815</v>
      </c>
      <c r="E45">
        <v>0.42110323905944824</v>
      </c>
      <c r="F45">
        <v>58737.869798721316</v>
      </c>
      <c r="G45">
        <v>58715.719754288817</v>
      </c>
      <c r="H45">
        <v>-1612.9483027535505</v>
      </c>
      <c r="I45">
        <v>-3.2333269245716666E-6</v>
      </c>
      <c r="N45" s="17"/>
      <c r="O45" s="17"/>
      <c r="P45" s="17"/>
      <c r="Q45" s="17"/>
      <c r="R45" s="7"/>
      <c r="S45" s="17"/>
      <c r="T45" s="7"/>
      <c r="U45" s="17"/>
      <c r="V45" s="17"/>
      <c r="W45" s="7"/>
    </row>
    <row r="46" spans="2:23" x14ac:dyDescent="0.3">
      <c r="B46" s="35">
        <v>45628</v>
      </c>
      <c r="C46">
        <v>21.822626113891602</v>
      </c>
      <c r="D46">
        <v>-2.0295070291272297</v>
      </c>
      <c r="E46">
        <v>0.41268014907836914</v>
      </c>
      <c r="F46">
        <v>57835.718404162348</v>
      </c>
      <c r="G46">
        <v>57799.439297493271</v>
      </c>
      <c r="H46">
        <v>-2048.2041453316438</v>
      </c>
      <c r="I46">
        <v>-3.5607368484158283E-6</v>
      </c>
      <c r="N46" s="17"/>
      <c r="O46" s="17"/>
      <c r="P46" s="17"/>
      <c r="Q46" s="17"/>
      <c r="R46" s="7"/>
      <c r="S46" s="17"/>
      <c r="T46" s="7"/>
      <c r="U46" s="17"/>
      <c r="V46" s="17"/>
      <c r="W46" s="7"/>
    </row>
    <row r="47" spans="2:23" x14ac:dyDescent="0.3">
      <c r="B47" s="35">
        <v>45628</v>
      </c>
      <c r="C47">
        <v>15.562748908996582</v>
      </c>
      <c r="D47">
        <v>-2.6110511465610298</v>
      </c>
      <c r="E47">
        <v>0.41240549087524414</v>
      </c>
      <c r="F47">
        <v>56931.44439400563</v>
      </c>
      <c r="G47">
        <v>56872.338262134828</v>
      </c>
      <c r="H47">
        <v>-2593.5499580825417</v>
      </c>
      <c r="I47">
        <v>-3.9431128187298003E-6</v>
      </c>
      <c r="N47" s="17"/>
      <c r="O47" s="17"/>
      <c r="P47" s="17"/>
      <c r="Q47" s="17"/>
      <c r="R47" s="7"/>
      <c r="S47" s="17"/>
      <c r="T47" s="7"/>
      <c r="U47" s="17"/>
      <c r="V47" s="17"/>
      <c r="W47" s="7"/>
    </row>
    <row r="48" spans="2:23" x14ac:dyDescent="0.3">
      <c r="B48" s="35">
        <v>45628</v>
      </c>
      <c r="C48">
        <v>11.113086700439453</v>
      </c>
      <c r="D48">
        <v>-3.8389061655994245</v>
      </c>
      <c r="E48">
        <v>0.41771578788757324</v>
      </c>
      <c r="F48">
        <v>57262.888342417777</v>
      </c>
      <c r="G48">
        <v>57134.403910926441</v>
      </c>
      <c r="H48">
        <v>-3833.8324245224321</v>
      </c>
      <c r="I48">
        <v>-3.7355306399111571E-6</v>
      </c>
      <c r="N48" s="17"/>
      <c r="O48" s="17"/>
      <c r="P48" s="17"/>
      <c r="Q48" s="17"/>
      <c r="R48" s="7"/>
      <c r="S48" s="17"/>
      <c r="T48" s="7"/>
      <c r="U48" s="17"/>
      <c r="V48" s="17"/>
      <c r="W48" s="7"/>
    </row>
    <row r="49" spans="2:23" x14ac:dyDescent="0.3">
      <c r="B49" s="35">
        <v>45628</v>
      </c>
      <c r="C49">
        <v>7.9395327568054199</v>
      </c>
      <c r="D49">
        <v>-4.499705092302607</v>
      </c>
      <c r="E49">
        <v>0.42357516288757324</v>
      </c>
      <c r="F49">
        <v>55281.313475341725</v>
      </c>
      <c r="G49">
        <v>55110.92195904698</v>
      </c>
      <c r="H49">
        <v>-4337.0382039857395</v>
      </c>
      <c r="I49">
        <v>-4.6220212625331448E-6</v>
      </c>
      <c r="N49" s="17"/>
      <c r="O49" s="17"/>
      <c r="P49" s="17"/>
      <c r="Q49" s="17"/>
      <c r="R49" s="7"/>
      <c r="S49" s="17"/>
      <c r="T49" s="7"/>
      <c r="U49" s="17"/>
      <c r="V49" s="17"/>
      <c r="W49" s="7"/>
    </row>
    <row r="50" spans="2:23" x14ac:dyDescent="0.3">
      <c r="B50" s="35">
        <v>45628</v>
      </c>
      <c r="C50">
        <v>5.6694483757019043</v>
      </c>
      <c r="D50">
        <v>-3.9954191052206078</v>
      </c>
      <c r="E50">
        <v>0.42394137382507324</v>
      </c>
      <c r="F50">
        <v>55147.10415724531</v>
      </c>
      <c r="G50">
        <v>55013.075970958387</v>
      </c>
      <c r="H50">
        <v>-3842.4691467367775</v>
      </c>
      <c r="I50">
        <v>-7.3058194892854495E-6</v>
      </c>
      <c r="N50" s="17"/>
      <c r="O50" s="17"/>
      <c r="P50" s="17"/>
      <c r="Q50" s="17"/>
      <c r="R50" s="7"/>
      <c r="S50" s="17"/>
      <c r="T50" s="7"/>
      <c r="U50" s="17"/>
      <c r="V50" s="17"/>
      <c r="W50" s="7"/>
    </row>
    <row r="51" spans="2:23" x14ac:dyDescent="0.3">
      <c r="B51" s="35">
        <v>45628</v>
      </c>
      <c r="C51">
        <v>4.0500259399414063</v>
      </c>
      <c r="D51">
        <v>-4.3941389322969933</v>
      </c>
      <c r="E51">
        <v>0.42000460624694824</v>
      </c>
      <c r="F51">
        <v>52340.493591597908</v>
      </c>
      <c r="G51">
        <v>52186.643681867383</v>
      </c>
      <c r="H51">
        <v>-4010.1733920010242</v>
      </c>
      <c r="I51">
        <v>-9.7993930125839422E-6</v>
      </c>
      <c r="N51" s="17"/>
      <c r="O51" s="17"/>
      <c r="P51" s="17"/>
      <c r="Q51" s="17"/>
      <c r="R51" s="7"/>
      <c r="S51" s="17"/>
      <c r="T51" s="7"/>
      <c r="U51" s="17"/>
      <c r="V51" s="17"/>
      <c r="W51" s="7"/>
    </row>
    <row r="52" spans="2:23" x14ac:dyDescent="0.3">
      <c r="B52" s="35">
        <v>45628</v>
      </c>
      <c r="C52">
        <v>2.8935184478759766</v>
      </c>
      <c r="D52">
        <v>-4.1148939060749186</v>
      </c>
      <c r="E52">
        <v>0.43263912200927734</v>
      </c>
      <c r="F52">
        <v>54597.500307023744</v>
      </c>
      <c r="G52">
        <v>54456.756885296556</v>
      </c>
      <c r="H52">
        <v>-3917.7377797860986</v>
      </c>
      <c r="I52">
        <v>-1.4039722096569724E-5</v>
      </c>
      <c r="N52" s="17"/>
      <c r="O52" s="17"/>
      <c r="P52" s="17"/>
      <c r="Q52" s="17"/>
      <c r="R52" s="7"/>
      <c r="S52" s="17"/>
      <c r="T52" s="7"/>
      <c r="U52" s="17"/>
      <c r="V52" s="17"/>
      <c r="W52" s="7"/>
    </row>
    <row r="53" spans="2:23" x14ac:dyDescent="0.3">
      <c r="B53" s="35">
        <v>45628</v>
      </c>
      <c r="C53">
        <v>2.0662522315979004</v>
      </c>
      <c r="D53">
        <v>-5.5510857622607661</v>
      </c>
      <c r="E53">
        <v>0.44582295417785645</v>
      </c>
      <c r="F53">
        <v>49391.41054409722</v>
      </c>
      <c r="G53">
        <v>49159.781880197952</v>
      </c>
      <c r="H53">
        <v>-4777.7903916893711</v>
      </c>
      <c r="I53">
        <v>-1.6121657976378193E-5</v>
      </c>
      <c r="N53" s="17"/>
      <c r="O53" s="17"/>
      <c r="P53" s="17"/>
      <c r="Q53" s="17"/>
      <c r="R53" s="7"/>
      <c r="S53" s="17"/>
      <c r="T53" s="7"/>
      <c r="U53" s="17"/>
      <c r="V53" s="17"/>
      <c r="W53" s="7"/>
    </row>
    <row r="54" spans="2:23" x14ac:dyDescent="0.3">
      <c r="B54" s="35">
        <v>45628</v>
      </c>
      <c r="C54">
        <v>1.476006031036377</v>
      </c>
      <c r="D54">
        <v>-2.9342661789510678</v>
      </c>
      <c r="E54">
        <v>0.42961764335632324</v>
      </c>
      <c r="F54">
        <v>48525.295151490689</v>
      </c>
      <c r="G54">
        <v>48461.674660123106</v>
      </c>
      <c r="H54">
        <v>-2484.0206673189687</v>
      </c>
      <c r="I54">
        <v>-4.3408701487844045E-5</v>
      </c>
      <c r="N54" s="17"/>
      <c r="O54" s="17"/>
      <c r="P54" s="17"/>
      <c r="Q54" s="17"/>
      <c r="R54" s="7"/>
      <c r="S54" s="17"/>
      <c r="T54" s="7"/>
      <c r="U54" s="17"/>
      <c r="V54" s="17"/>
      <c r="W54" s="7"/>
    </row>
    <row r="55" spans="2:23" x14ac:dyDescent="0.3">
      <c r="B55" s="35">
        <v>45628</v>
      </c>
      <c r="C55">
        <v>1.0541762113571167</v>
      </c>
      <c r="D55">
        <v>-11.486128975572182</v>
      </c>
      <c r="E55">
        <v>0.41771578788757324</v>
      </c>
      <c r="F55">
        <v>57033.190087711861</v>
      </c>
      <c r="G55">
        <v>55890.983075802818</v>
      </c>
      <c r="H55">
        <v>-11357.05870379286</v>
      </c>
      <c r="I55">
        <v>-1.3293552325553359E-5</v>
      </c>
      <c r="N55" s="17"/>
      <c r="O55" s="17"/>
      <c r="P55" s="17"/>
      <c r="Q55" s="17"/>
      <c r="R55" s="7"/>
      <c r="S55" s="17"/>
      <c r="T55" s="7"/>
      <c r="U55" s="17"/>
      <c r="V55" s="17"/>
      <c r="W55" s="7"/>
    </row>
    <row r="56" spans="2:23" x14ac:dyDescent="0.3">
      <c r="B56" s="35">
        <v>45628</v>
      </c>
      <c r="C56">
        <v>0.75301206111907959</v>
      </c>
      <c r="D56">
        <v>-14.971388628385185</v>
      </c>
      <c r="E56">
        <v>0.40105295181274414</v>
      </c>
      <c r="F56">
        <v>46623.918098035465</v>
      </c>
      <c r="G56">
        <v>45041.266886200232</v>
      </c>
      <c r="H56">
        <v>-12044.667537894182</v>
      </c>
      <c r="I56">
        <v>-1.7547828541790796E-5</v>
      </c>
      <c r="N56" s="17"/>
      <c r="O56" s="17"/>
      <c r="P56" s="17"/>
      <c r="Q56" s="17"/>
      <c r="R56" s="7"/>
      <c r="S56" s="17"/>
      <c r="T56" s="7"/>
      <c r="U56" s="17"/>
      <c r="V56" s="17"/>
      <c r="W56" s="7"/>
    </row>
    <row r="57" spans="2:23" x14ac:dyDescent="0.3">
      <c r="B57" s="35">
        <v>45628</v>
      </c>
      <c r="C57">
        <v>0.53782874345779419</v>
      </c>
      <c r="D57">
        <v>-4.2120501599895528</v>
      </c>
      <c r="E57">
        <v>0.41387033462524414</v>
      </c>
      <c r="F57">
        <v>41866.949117075237</v>
      </c>
      <c r="G57">
        <v>41753.868667888193</v>
      </c>
      <c r="H57">
        <v>-3075.0414040321202</v>
      </c>
      <c r="I57">
        <v>-9.6233250465291558E-5</v>
      </c>
      <c r="N57" s="17"/>
      <c r="O57" s="17"/>
      <c r="P57" s="17"/>
      <c r="Q57" s="17"/>
      <c r="R57" s="7"/>
      <c r="S57" s="17"/>
      <c r="T57" s="7"/>
      <c r="U57" s="17"/>
      <c r="V57" s="17"/>
      <c r="W57" s="7"/>
    </row>
    <row r="58" spans="2:23" x14ac:dyDescent="0.3">
      <c r="B58" s="35">
        <v>45628</v>
      </c>
      <c r="C58">
        <v>0.38417091965675354</v>
      </c>
      <c r="D58">
        <v>-6.6374287686230042</v>
      </c>
      <c r="E58">
        <v>0.43007564544677734</v>
      </c>
      <c r="F58">
        <v>45422.56608536384</v>
      </c>
      <c r="G58">
        <v>45118.119989484403</v>
      </c>
      <c r="H58">
        <v>-5250.2150807117605</v>
      </c>
      <c r="I58">
        <v>-7.8907548199561926E-5</v>
      </c>
      <c r="N58" s="17"/>
      <c r="O58" s="17"/>
      <c r="P58" s="17"/>
      <c r="Q58" s="17"/>
      <c r="R58" s="7"/>
      <c r="S58" s="17"/>
      <c r="T58" s="7"/>
      <c r="U58" s="17"/>
      <c r="V58" s="17"/>
      <c r="W58" s="7"/>
    </row>
    <row r="59" spans="2:23" x14ac:dyDescent="0.3">
      <c r="B59" s="35">
        <v>45628</v>
      </c>
      <c r="C59">
        <v>0.27440202236175537</v>
      </c>
      <c r="D59">
        <v>-3.6803645366717501</v>
      </c>
      <c r="E59">
        <v>0.44179439544677734</v>
      </c>
      <c r="F59">
        <v>43581.51332274481</v>
      </c>
      <c r="G59">
        <v>43491.634083435274</v>
      </c>
      <c r="H59">
        <v>-2797.5110818644516</v>
      </c>
      <c r="I59">
        <v>-2.0732945602778684E-4</v>
      </c>
      <c r="N59" s="17"/>
      <c r="O59" s="17"/>
      <c r="P59" s="17"/>
      <c r="Q59" s="17"/>
      <c r="R59" s="7"/>
      <c r="S59" s="17"/>
      <c r="T59" s="7"/>
      <c r="U59" s="17"/>
      <c r="V59" s="17"/>
      <c r="W59" s="7"/>
    </row>
    <row r="60" spans="2:23" x14ac:dyDescent="0.3">
      <c r="B60" s="35">
        <v>45628</v>
      </c>
      <c r="C60">
        <v>0.19600340723991394</v>
      </c>
      <c r="D60">
        <v>0.86198610002485221</v>
      </c>
      <c r="E60">
        <v>0.45571064949035645</v>
      </c>
      <c r="F60">
        <v>33718.929879045027</v>
      </c>
      <c r="G60">
        <v>33715.114032891492</v>
      </c>
      <c r="H60">
        <v>507.26515460753291</v>
      </c>
      <c r="I60">
        <v>1.6007425163657332E-3</v>
      </c>
      <c r="N60" s="17"/>
      <c r="O60" s="17"/>
      <c r="P60" s="17"/>
      <c r="Q60" s="17"/>
      <c r="R60" s="7"/>
      <c r="S60" s="17"/>
      <c r="T60" s="7"/>
      <c r="U60" s="17"/>
      <c r="V60" s="17"/>
      <c r="W60" s="7"/>
    </row>
    <row r="61" spans="2:23" x14ac:dyDescent="0.3">
      <c r="B61" s="35">
        <v>45628</v>
      </c>
      <c r="C61">
        <v>0.14000143110752106</v>
      </c>
      <c r="D61">
        <v>-6.1240061822189107</v>
      </c>
      <c r="E61">
        <v>0.44133663177490234</v>
      </c>
      <c r="F61">
        <v>37868.066161522955</v>
      </c>
      <c r="G61">
        <v>37651.965740743479</v>
      </c>
      <c r="H61">
        <v>-4039.7909192629345</v>
      </c>
      <c r="I61">
        <v>-2.8140302904666297E-4</v>
      </c>
      <c r="N61" s="17"/>
      <c r="O61" s="17"/>
      <c r="P61" s="17"/>
      <c r="Q61" s="17"/>
      <c r="R61" s="7"/>
      <c r="S61" s="17"/>
      <c r="T61" s="7"/>
      <c r="U61" s="17"/>
      <c r="V61" s="17"/>
      <c r="W61" s="7"/>
    </row>
    <row r="62" spans="2:23" x14ac:dyDescent="0.3">
      <c r="B62" s="35">
        <v>45628</v>
      </c>
      <c r="C62">
        <v>0.10000128298997879</v>
      </c>
      <c r="D62">
        <v>-23.908112985762529</v>
      </c>
      <c r="E62">
        <v>0.44792866706848145</v>
      </c>
      <c r="F62">
        <v>101600.13681486949</v>
      </c>
      <c r="G62">
        <v>92882.497471962677</v>
      </c>
      <c r="H62">
        <v>-41175.593063986882</v>
      </c>
      <c r="I62">
        <v>-3.8652242586718463E-5</v>
      </c>
      <c r="N62" s="17"/>
      <c r="O62" s="17"/>
      <c r="P62" s="17"/>
      <c r="Q62" s="17"/>
      <c r="R62" s="7"/>
      <c r="S62" s="17"/>
      <c r="T62" s="7"/>
      <c r="U62" s="17"/>
      <c r="V62" s="17"/>
      <c r="W62" s="7"/>
    </row>
    <row r="63" spans="2:23" x14ac:dyDescent="0.3">
      <c r="N63" s="17"/>
      <c r="O63" s="17"/>
      <c r="P63" s="17"/>
      <c r="Q63" s="17"/>
      <c r="R63" s="7"/>
      <c r="S63" s="17"/>
      <c r="T63" s="7"/>
      <c r="U63" s="17"/>
      <c r="V63" s="17"/>
      <c r="W63" s="7"/>
    </row>
    <row r="64" spans="2:23" x14ac:dyDescent="0.3">
      <c r="N64" s="17"/>
      <c r="O64" s="17"/>
      <c r="P64" s="17"/>
      <c r="Q64" s="17"/>
      <c r="R64" s="7"/>
      <c r="S64" s="17"/>
      <c r="T64" s="7"/>
      <c r="U64" s="17"/>
      <c r="V64" s="17"/>
      <c r="W64" s="7"/>
    </row>
    <row r="65" spans="14:23" x14ac:dyDescent="0.3">
      <c r="N65" s="17"/>
      <c r="O65" s="17"/>
      <c r="P65" s="17"/>
      <c r="Q65" s="17"/>
      <c r="R65" s="7"/>
      <c r="S65" s="17"/>
      <c r="T65" s="7"/>
      <c r="U65" s="17"/>
      <c r="V65" s="17"/>
      <c r="W65" s="7"/>
    </row>
    <row r="66" spans="14:23" x14ac:dyDescent="0.3">
      <c r="N66" s="17"/>
      <c r="O66" s="17"/>
      <c r="P66" s="17"/>
      <c r="Q66" s="17"/>
      <c r="R66" s="7"/>
      <c r="S66" s="17"/>
      <c r="T66" s="7"/>
      <c r="U66" s="17"/>
      <c r="V66" s="17"/>
      <c r="W66" s="7"/>
    </row>
    <row r="67" spans="14:23" x14ac:dyDescent="0.3">
      <c r="N67" s="17"/>
      <c r="O67" s="17"/>
      <c r="P67" s="17"/>
      <c r="Q67" s="17"/>
      <c r="R67" s="7"/>
      <c r="S67" s="17"/>
      <c r="T67" s="7"/>
      <c r="U67" s="17"/>
      <c r="V67" s="17"/>
      <c r="W67" s="7"/>
    </row>
    <row r="68" spans="14:23" x14ac:dyDescent="0.3">
      <c r="N68" s="17"/>
      <c r="O68" s="17"/>
      <c r="P68" s="17"/>
      <c r="Q68" s="17"/>
      <c r="R68" s="7"/>
      <c r="S68" s="17"/>
      <c r="T68" s="7"/>
      <c r="U68" s="17"/>
      <c r="V68" s="17"/>
      <c r="W68" s="7"/>
    </row>
    <row r="69" spans="14:23" x14ac:dyDescent="0.3">
      <c r="N69" s="17"/>
      <c r="O69" s="17"/>
      <c r="P69" s="17"/>
      <c r="Q69" s="17"/>
      <c r="R69" s="7"/>
      <c r="S69" s="17"/>
      <c r="T69" s="7"/>
      <c r="U69" s="17"/>
      <c r="V69" s="17"/>
      <c r="W69" s="7"/>
    </row>
    <row r="70" spans="14:23" x14ac:dyDescent="0.3">
      <c r="N70" s="17"/>
      <c r="O70" s="17"/>
      <c r="P70" s="17"/>
      <c r="Q70" s="17"/>
      <c r="R70" s="7"/>
      <c r="S70" s="17"/>
      <c r="T70" s="7"/>
      <c r="U70" s="17"/>
      <c r="V70" s="17"/>
      <c r="W70" s="7"/>
    </row>
    <row r="71" spans="14:23" x14ac:dyDescent="0.3">
      <c r="N71" s="17"/>
      <c r="O71" s="17"/>
      <c r="P71" s="17"/>
      <c r="Q71" s="17"/>
      <c r="R71" s="7"/>
      <c r="S71" s="17"/>
      <c r="T71" s="7"/>
      <c r="U71" s="17"/>
      <c r="V71" s="17"/>
      <c r="W71" s="7"/>
    </row>
    <row r="72" spans="14:23" x14ac:dyDescent="0.3">
      <c r="N72" s="17"/>
      <c r="O72" s="17"/>
      <c r="P72" s="17"/>
      <c r="Q72" s="17"/>
      <c r="R72" s="7"/>
      <c r="S72" s="17"/>
      <c r="T72" s="7"/>
      <c r="U72" s="17"/>
      <c r="V72" s="17"/>
      <c r="W72" s="7"/>
    </row>
    <row r="73" spans="14:23" x14ac:dyDescent="0.3">
      <c r="N73" s="17"/>
      <c r="O73" s="17"/>
      <c r="P73" s="17"/>
      <c r="Q73" s="17"/>
      <c r="R73" s="7"/>
      <c r="S73" s="17"/>
      <c r="T73" s="7"/>
      <c r="U73" s="17"/>
      <c r="V73" s="17"/>
      <c r="W73" s="7"/>
    </row>
    <row r="74" spans="14:23" x14ac:dyDescent="0.3">
      <c r="N74" s="17"/>
      <c r="O74" s="17"/>
      <c r="P74" s="17"/>
      <c r="Q74" s="17"/>
      <c r="R74" s="7"/>
      <c r="S74" s="17"/>
      <c r="T74" s="7"/>
      <c r="U74" s="17"/>
      <c r="V74" s="17"/>
      <c r="W74" s="7"/>
    </row>
    <row r="75" spans="14:23" x14ac:dyDescent="0.3">
      <c r="N75" s="17"/>
      <c r="O75" s="17"/>
      <c r="P75" s="17"/>
      <c r="Q75" s="17"/>
      <c r="R75" s="7"/>
      <c r="S75" s="17"/>
      <c r="T75" s="7"/>
      <c r="U75" s="17"/>
      <c r="V75" s="17"/>
      <c r="W75" s="7"/>
    </row>
    <row r="76" spans="14:23" x14ac:dyDescent="0.3">
      <c r="N76" s="17"/>
      <c r="O76" s="17"/>
      <c r="P76" s="17"/>
      <c r="Q76" s="17"/>
      <c r="R76" s="7"/>
      <c r="S76" s="17"/>
      <c r="T76" s="7"/>
      <c r="U76" s="17"/>
      <c r="V76" s="17"/>
      <c r="W76" s="7"/>
    </row>
    <row r="77" spans="14:23" x14ac:dyDescent="0.3">
      <c r="N77" s="17"/>
      <c r="O77" s="17"/>
      <c r="P77" s="17"/>
      <c r="Q77" s="17"/>
      <c r="R77" s="7"/>
      <c r="S77" s="17"/>
      <c r="T77" s="7"/>
      <c r="U77" s="17"/>
      <c r="V77" s="17"/>
      <c r="W77" s="7"/>
    </row>
    <row r="78" spans="14:23" x14ac:dyDescent="0.3">
      <c r="N78" s="17"/>
      <c r="O78" s="17"/>
      <c r="P78" s="17"/>
      <c r="Q78" s="17"/>
      <c r="R78" s="7"/>
      <c r="S78" s="17"/>
      <c r="T78" s="7"/>
      <c r="U78" s="17"/>
      <c r="V78" s="17"/>
      <c r="W78" s="7"/>
    </row>
    <row r="79" spans="14:23" x14ac:dyDescent="0.3">
      <c r="N79" s="17"/>
      <c r="O79" s="17"/>
      <c r="P79" s="17"/>
      <c r="Q79" s="17"/>
      <c r="R79" s="7"/>
      <c r="S79" s="17"/>
      <c r="T79" s="7"/>
      <c r="U79" s="17"/>
      <c r="V79" s="17"/>
      <c r="W79" s="7"/>
    </row>
    <row r="80" spans="14:23" x14ac:dyDescent="0.3">
      <c r="N80" s="17"/>
      <c r="O80" s="17"/>
      <c r="P80" s="17"/>
      <c r="Q80" s="17"/>
      <c r="R80" s="7"/>
      <c r="S80" s="17"/>
      <c r="T80" s="7"/>
      <c r="U80" s="17"/>
      <c r="V80" s="17"/>
      <c r="W80" s="7"/>
    </row>
    <row r="81" spans="14:23" x14ac:dyDescent="0.3">
      <c r="N81" s="17"/>
      <c r="O81" s="17"/>
      <c r="P81" s="17"/>
      <c r="Q81" s="17"/>
      <c r="R81" s="7"/>
      <c r="S81" s="17"/>
      <c r="T81" s="7"/>
      <c r="U81" s="17"/>
      <c r="V81" s="17"/>
      <c r="W81" s="7"/>
    </row>
    <row r="82" spans="14:23" x14ac:dyDescent="0.3">
      <c r="N82" s="17"/>
      <c r="O82" s="17"/>
      <c r="P82" s="17"/>
      <c r="Q82" s="17"/>
      <c r="R82" s="7"/>
      <c r="S82" s="17"/>
      <c r="T82" s="7"/>
      <c r="U82" s="17"/>
      <c r="V82" s="17"/>
      <c r="W82" s="7"/>
    </row>
    <row r="83" spans="14:23" x14ac:dyDescent="0.3">
      <c r="N83" s="17"/>
      <c r="O83" s="17"/>
      <c r="P83" s="17"/>
      <c r="Q83" s="17"/>
      <c r="R83" s="7"/>
      <c r="S83" s="17"/>
      <c r="T83" s="7"/>
      <c r="U83" s="17"/>
      <c r="V83" s="17"/>
      <c r="W83" s="7"/>
    </row>
    <row r="84" spans="14:23" x14ac:dyDescent="0.3">
      <c r="N84" s="17"/>
      <c r="O84" s="17"/>
      <c r="P84" s="17"/>
      <c r="Q84" s="17"/>
      <c r="R84" s="7"/>
      <c r="S84" s="17"/>
      <c r="T84" s="7"/>
      <c r="U84" s="17"/>
      <c r="V84" s="17"/>
      <c r="W84" s="7"/>
    </row>
    <row r="85" spans="14:23" x14ac:dyDescent="0.3">
      <c r="N85" s="17"/>
      <c r="O85" s="17"/>
      <c r="P85" s="17"/>
      <c r="Q85" s="17"/>
      <c r="R85" s="7"/>
      <c r="S85" s="17"/>
      <c r="T85" s="7"/>
      <c r="U85" s="17"/>
      <c r="V85" s="17"/>
      <c r="W85" s="7"/>
    </row>
    <row r="86" spans="14:23" x14ac:dyDescent="0.3">
      <c r="N86" s="17"/>
      <c r="O86" s="17"/>
      <c r="P86" s="17"/>
      <c r="Q86" s="17"/>
      <c r="R86" s="7"/>
      <c r="S86" s="17"/>
      <c r="T86" s="7"/>
      <c r="U86" s="17"/>
      <c r="V86" s="17"/>
      <c r="W86" s="7"/>
    </row>
    <row r="87" spans="14:23" x14ac:dyDescent="0.3">
      <c r="N87" s="17"/>
      <c r="O87" s="17"/>
      <c r="P87" s="17"/>
      <c r="Q87" s="17"/>
      <c r="R87" s="7"/>
      <c r="S87" s="17"/>
      <c r="T87" s="7"/>
      <c r="U87" s="17"/>
      <c r="V87" s="17"/>
      <c r="W87" s="7"/>
    </row>
    <row r="88" spans="14:23" x14ac:dyDescent="0.3">
      <c r="N88" s="17"/>
      <c r="O88" s="17"/>
      <c r="P88" s="17"/>
      <c r="Q88" s="17"/>
      <c r="R88" s="7"/>
      <c r="S88" s="17"/>
      <c r="T88" s="7"/>
      <c r="U88" s="17"/>
      <c r="V88" s="17"/>
      <c r="W88" s="7"/>
    </row>
    <row r="89" spans="14:23" x14ac:dyDescent="0.3">
      <c r="N89" s="17"/>
      <c r="O89" s="17"/>
      <c r="P89" s="17"/>
      <c r="Q89" s="17"/>
      <c r="R89" s="7"/>
      <c r="S89" s="17"/>
      <c r="T89" s="7"/>
      <c r="U89" s="17"/>
      <c r="V89" s="17"/>
      <c r="W89" s="7"/>
    </row>
    <row r="90" spans="14:23" x14ac:dyDescent="0.3">
      <c r="N90" s="17"/>
      <c r="O90" s="17"/>
      <c r="P90" s="17"/>
      <c r="Q90" s="17"/>
      <c r="R90" s="7"/>
      <c r="S90" s="17"/>
      <c r="T90" s="7"/>
      <c r="U90" s="17"/>
      <c r="V90" s="17"/>
      <c r="W90" s="7"/>
    </row>
    <row r="91" spans="14:23" x14ac:dyDescent="0.3">
      <c r="N91" s="17"/>
      <c r="O91" s="17"/>
      <c r="P91" s="17"/>
      <c r="Q91" s="17"/>
      <c r="R91" s="7"/>
      <c r="S91" s="17"/>
      <c r="T91" s="7"/>
      <c r="U91" s="17"/>
      <c r="V91" s="17"/>
      <c r="W91" s="7"/>
    </row>
    <row r="92" spans="14:23" x14ac:dyDescent="0.3">
      <c r="N92" s="17"/>
      <c r="O92" s="17"/>
      <c r="P92" s="17"/>
      <c r="Q92" s="17"/>
      <c r="R92" s="7"/>
      <c r="S92" s="17"/>
      <c r="T92" s="7"/>
      <c r="U92" s="17"/>
      <c r="V92" s="17"/>
      <c r="W92" s="7"/>
    </row>
    <row r="93" spans="14:23" x14ac:dyDescent="0.3">
      <c r="N93" s="17"/>
      <c r="O93" s="17"/>
      <c r="P93" s="17"/>
      <c r="Q93" s="17"/>
      <c r="R93" s="7"/>
      <c r="S93" s="17"/>
      <c r="T93" s="7"/>
      <c r="U93" s="17"/>
      <c r="V93" s="17"/>
      <c r="W93" s="7"/>
    </row>
    <row r="94" spans="14:23" x14ac:dyDescent="0.3">
      <c r="N94" s="17"/>
      <c r="O94" s="17"/>
      <c r="P94" s="17"/>
      <c r="Q94" s="17"/>
      <c r="R94" s="7"/>
      <c r="S94" s="17"/>
      <c r="T94" s="7"/>
      <c r="U94" s="17"/>
      <c r="V94" s="17"/>
      <c r="W94" s="7"/>
    </row>
    <row r="95" spans="14:23" x14ac:dyDescent="0.3">
      <c r="N95" s="17"/>
      <c r="O95" s="17"/>
      <c r="P95" s="17"/>
      <c r="Q95" s="17"/>
      <c r="R95" s="7"/>
      <c r="S95" s="17"/>
      <c r="T95" s="7"/>
      <c r="U95" s="17"/>
      <c r="V95" s="17"/>
      <c r="W95" s="7"/>
    </row>
    <row r="96" spans="14:23" x14ac:dyDescent="0.3">
      <c r="N96" s="17"/>
      <c r="O96" s="17"/>
      <c r="P96" s="17"/>
      <c r="Q96" s="17"/>
      <c r="R96" s="7"/>
      <c r="S96" s="17"/>
      <c r="T96" s="7"/>
      <c r="U96" s="17"/>
      <c r="V96" s="17"/>
      <c r="W96" s="7"/>
    </row>
    <row r="97" spans="14:23" x14ac:dyDescent="0.3">
      <c r="N97" s="17"/>
      <c r="O97" s="17"/>
      <c r="P97" s="17"/>
      <c r="Q97" s="17"/>
      <c r="R97" s="7"/>
      <c r="S97" s="17"/>
      <c r="T97" s="7"/>
      <c r="U97" s="17"/>
      <c r="V97" s="17"/>
      <c r="W97" s="7"/>
    </row>
    <row r="98" spans="14:23" x14ac:dyDescent="0.3">
      <c r="N98" s="17"/>
      <c r="O98" s="17"/>
      <c r="P98" s="17"/>
      <c r="Q98" s="17"/>
      <c r="R98" s="7"/>
      <c r="S98" s="17"/>
      <c r="T98" s="7"/>
      <c r="U98" s="17"/>
      <c r="V98" s="17"/>
      <c r="W98" s="7"/>
    </row>
    <row r="99" spans="14:23" x14ac:dyDescent="0.3">
      <c r="N99" s="17"/>
      <c r="O99" s="17"/>
      <c r="P99" s="17"/>
      <c r="Q99" s="17"/>
      <c r="R99" s="7"/>
      <c r="S99" s="17"/>
      <c r="T99" s="7"/>
      <c r="U99" s="17"/>
      <c r="V99" s="17"/>
      <c r="W99" s="7"/>
    </row>
    <row r="100" spans="14:23" x14ac:dyDescent="0.3">
      <c r="N100" s="17"/>
      <c r="O100" s="17"/>
      <c r="P100" s="17"/>
      <c r="Q100" s="17"/>
      <c r="R100" s="7"/>
      <c r="S100" s="17"/>
      <c r="T100" s="7"/>
      <c r="U100" s="17"/>
      <c r="V100" s="17"/>
      <c r="W100" s="7"/>
    </row>
    <row r="101" spans="14:23" x14ac:dyDescent="0.3">
      <c r="N101" s="17"/>
      <c r="O101" s="17"/>
      <c r="P101" s="17"/>
      <c r="Q101" s="17"/>
      <c r="R101" s="7"/>
      <c r="S101" s="17"/>
      <c r="T101" s="7"/>
      <c r="U101" s="17"/>
      <c r="V101" s="17"/>
      <c r="W101" s="7"/>
    </row>
    <row r="102" spans="14:23" x14ac:dyDescent="0.3">
      <c r="N102" s="17"/>
      <c r="O102" s="17"/>
      <c r="P102" s="17"/>
      <c r="Q102" s="17"/>
      <c r="R102" s="7"/>
      <c r="S102" s="17"/>
      <c r="T102" s="7"/>
      <c r="U102" s="17"/>
      <c r="V102" s="17"/>
      <c r="W102" s="7"/>
    </row>
    <row r="103" spans="14:23" x14ac:dyDescent="0.3">
      <c r="N103" s="17"/>
      <c r="O103" s="17"/>
      <c r="P103" s="17"/>
      <c r="Q103" s="17"/>
      <c r="R103" s="7"/>
      <c r="S103" s="17"/>
      <c r="T103" s="7"/>
      <c r="U103" s="17"/>
      <c r="V103" s="17"/>
      <c r="W103" s="7"/>
    </row>
    <row r="104" spans="14:23" x14ac:dyDescent="0.3">
      <c r="N104" s="17"/>
      <c r="O104" s="17"/>
      <c r="P104" s="17"/>
      <c r="Q104" s="17"/>
      <c r="R104" s="7"/>
      <c r="S104" s="17"/>
      <c r="T104" s="7"/>
      <c r="U104" s="17"/>
      <c r="V104" s="17"/>
      <c r="W104" s="7"/>
    </row>
    <row r="105" spans="14:23" x14ac:dyDescent="0.3">
      <c r="N105" s="17"/>
      <c r="O105" s="17"/>
      <c r="P105" s="17"/>
      <c r="Q105" s="17"/>
      <c r="R105" s="7"/>
      <c r="S105" s="17"/>
      <c r="T105" s="7"/>
      <c r="U105" s="17"/>
      <c r="V105" s="17"/>
      <c r="W105" s="7"/>
    </row>
    <row r="106" spans="14:23" x14ac:dyDescent="0.3">
      <c r="N106" s="17"/>
      <c r="O106" s="17"/>
      <c r="P106" s="17"/>
      <c r="Q106" s="17"/>
      <c r="R106" s="7"/>
      <c r="S106" s="17"/>
      <c r="T106" s="7"/>
      <c r="U106" s="17"/>
      <c r="V106" s="17"/>
      <c r="W106" s="7"/>
    </row>
    <row r="107" spans="14:23" x14ac:dyDescent="0.3">
      <c r="N107" s="17"/>
      <c r="O107" s="17"/>
      <c r="P107" s="17"/>
      <c r="Q107" s="17"/>
      <c r="R107" s="7"/>
      <c r="S107" s="17"/>
      <c r="T107" s="7"/>
      <c r="U107" s="17"/>
      <c r="V107" s="17"/>
      <c r="W107" s="7"/>
    </row>
    <row r="108" spans="14:23" x14ac:dyDescent="0.3">
      <c r="N108" s="17"/>
      <c r="O108" s="17"/>
      <c r="P108" s="17"/>
      <c r="Q108" s="17"/>
      <c r="R108" s="7"/>
      <c r="S108" s="17"/>
      <c r="T108" s="7"/>
      <c r="U108" s="17"/>
      <c r="V108" s="17"/>
      <c r="W108" s="7"/>
    </row>
    <row r="109" spans="14:23" x14ac:dyDescent="0.3">
      <c r="N109" s="17"/>
      <c r="O109" s="17"/>
      <c r="P109" s="17"/>
      <c r="Q109" s="17"/>
      <c r="R109" s="7"/>
      <c r="S109" s="17"/>
      <c r="T109" s="7"/>
      <c r="U109" s="17"/>
      <c r="V109" s="17"/>
      <c r="W109" s="7"/>
    </row>
    <row r="110" spans="14:23" x14ac:dyDescent="0.3">
      <c r="N110" s="17"/>
      <c r="O110" s="17"/>
      <c r="P110" s="17"/>
      <c r="Q110" s="17"/>
      <c r="R110" s="7"/>
      <c r="S110" s="17"/>
      <c r="T110" s="7"/>
      <c r="U110" s="17"/>
      <c r="V110" s="17"/>
      <c r="W110" s="7"/>
    </row>
    <row r="111" spans="14:23" x14ac:dyDescent="0.3">
      <c r="N111" s="17"/>
      <c r="O111" s="17"/>
      <c r="P111" s="17"/>
      <c r="Q111" s="17"/>
      <c r="R111" s="7"/>
      <c r="S111" s="17"/>
      <c r="T111" s="7"/>
      <c r="U111" s="17"/>
      <c r="V111" s="17"/>
      <c r="W111" s="7"/>
    </row>
    <row r="112" spans="14:23" x14ac:dyDescent="0.3">
      <c r="N112" s="17"/>
      <c r="O112" s="17"/>
      <c r="P112" s="17"/>
      <c r="Q112" s="17"/>
      <c r="R112" s="7"/>
      <c r="S112" s="17"/>
      <c r="T112" s="7"/>
      <c r="U112" s="17"/>
      <c r="V112" s="17"/>
      <c r="W112" s="7"/>
    </row>
    <row r="113" spans="14:23" x14ac:dyDescent="0.3">
      <c r="N113" s="17"/>
      <c r="O113" s="17"/>
      <c r="P113" s="17"/>
      <c r="Q113" s="17"/>
      <c r="R113" s="7"/>
      <c r="S113" s="17"/>
      <c r="T113" s="7"/>
      <c r="U113" s="17"/>
      <c r="V113" s="17"/>
      <c r="W113" s="7"/>
    </row>
    <row r="114" spans="14:23" x14ac:dyDescent="0.3">
      <c r="N114" s="17"/>
      <c r="O114" s="17"/>
      <c r="P114" s="17"/>
      <c r="Q114" s="17"/>
      <c r="R114" s="7"/>
      <c r="S114" s="17"/>
      <c r="T114" s="7"/>
      <c r="U114" s="17"/>
      <c r="V114" s="17"/>
      <c r="W114" s="7"/>
    </row>
    <row r="115" spans="14:23" x14ac:dyDescent="0.3">
      <c r="N115" s="17"/>
      <c r="O115" s="17"/>
      <c r="P115" s="17"/>
      <c r="Q115" s="17"/>
      <c r="R115" s="7"/>
      <c r="S115" s="17"/>
      <c r="T115" s="7"/>
      <c r="U115" s="17"/>
      <c r="V115" s="17"/>
      <c r="W115" s="7"/>
    </row>
    <row r="116" spans="14:23" x14ac:dyDescent="0.3">
      <c r="N116" s="17"/>
      <c r="O116" s="17"/>
      <c r="P116" s="17"/>
      <c r="Q116" s="17"/>
      <c r="R116" s="7"/>
      <c r="S116" s="17"/>
      <c r="T116" s="7"/>
      <c r="U116" s="17"/>
      <c r="V116" s="17"/>
      <c r="W116" s="7"/>
    </row>
    <row r="117" spans="14:23" x14ac:dyDescent="0.3">
      <c r="N117" s="17"/>
      <c r="O117" s="17"/>
      <c r="P117" s="17"/>
      <c r="Q117" s="17"/>
      <c r="R117" s="7"/>
      <c r="S117" s="17"/>
      <c r="T117" s="7"/>
      <c r="U117" s="17"/>
      <c r="V117" s="17"/>
      <c r="W117" s="7"/>
    </row>
    <row r="118" spans="14:23" x14ac:dyDescent="0.3">
      <c r="N118" s="17"/>
      <c r="O118" s="17"/>
      <c r="P118" s="17"/>
      <c r="Q118" s="17"/>
      <c r="R118" s="7"/>
      <c r="S118" s="17"/>
      <c r="T118" s="7"/>
      <c r="U118" s="17"/>
      <c r="V118" s="17"/>
      <c r="W118" s="7"/>
    </row>
    <row r="119" spans="14:23" x14ac:dyDescent="0.3">
      <c r="N119" s="17"/>
      <c r="O119" s="17"/>
      <c r="P119" s="17"/>
      <c r="Q119" s="17"/>
      <c r="R119" s="7"/>
      <c r="S119" s="17"/>
      <c r="T119" s="7"/>
      <c r="U119" s="17"/>
      <c r="V119" s="17"/>
      <c r="W119" s="7"/>
    </row>
    <row r="120" spans="14:23" x14ac:dyDescent="0.3">
      <c r="N120" s="17"/>
      <c r="O120" s="17"/>
      <c r="P120" s="17"/>
      <c r="Q120" s="17"/>
      <c r="R120" s="7"/>
      <c r="S120" s="17"/>
      <c r="T120" s="7"/>
      <c r="U120" s="17"/>
      <c r="V120" s="17"/>
      <c r="W120" s="7"/>
    </row>
    <row r="121" spans="14:23" x14ac:dyDescent="0.3">
      <c r="N121" s="17"/>
      <c r="O121" s="17"/>
      <c r="P121" s="17"/>
      <c r="Q121" s="17"/>
      <c r="R121" s="7"/>
      <c r="S121" s="17"/>
      <c r="T121" s="7"/>
      <c r="U121" s="17"/>
      <c r="V121" s="17"/>
      <c r="W121" s="7"/>
    </row>
    <row r="122" spans="14:23" x14ac:dyDescent="0.3">
      <c r="N122" s="17"/>
      <c r="O122" s="17"/>
      <c r="P122" s="17"/>
      <c r="Q122" s="17"/>
      <c r="R122" s="7"/>
      <c r="S122" s="17"/>
      <c r="T122" s="7"/>
      <c r="U122" s="17"/>
      <c r="V122" s="17"/>
      <c r="W122" s="7"/>
    </row>
    <row r="123" spans="14:23" x14ac:dyDescent="0.3">
      <c r="N123" s="17"/>
      <c r="O123" s="17"/>
      <c r="P123" s="17"/>
      <c r="Q123" s="17"/>
      <c r="R123" s="7"/>
      <c r="S123" s="17"/>
      <c r="T123" s="7"/>
      <c r="U123" s="17"/>
      <c r="V123" s="17"/>
      <c r="W123" s="7"/>
    </row>
    <row r="124" spans="14:23" x14ac:dyDescent="0.3">
      <c r="N124" s="17"/>
      <c r="O124" s="17"/>
      <c r="P124" s="17"/>
      <c r="Q124" s="17"/>
      <c r="R124" s="7"/>
      <c r="S124" s="17"/>
      <c r="T124" s="7"/>
      <c r="U124" s="17"/>
      <c r="V124" s="17"/>
      <c r="W124" s="7"/>
    </row>
    <row r="125" spans="14:23" x14ac:dyDescent="0.3">
      <c r="N125" s="17"/>
      <c r="O125" s="17"/>
      <c r="P125" s="17"/>
      <c r="Q125" s="17"/>
      <c r="R125" s="7"/>
      <c r="S125" s="17"/>
      <c r="T125" s="7"/>
      <c r="U125" s="17"/>
      <c r="V125" s="17"/>
      <c r="W125" s="7"/>
    </row>
    <row r="126" spans="14:23" x14ac:dyDescent="0.3">
      <c r="N126" s="17"/>
      <c r="O126" s="17"/>
      <c r="P126" s="17"/>
      <c r="Q126" s="17"/>
      <c r="R126" s="7"/>
      <c r="S126" s="17"/>
      <c r="T126" s="7"/>
      <c r="U126" s="17"/>
      <c r="V126" s="17"/>
      <c r="W126" s="7"/>
    </row>
    <row r="127" spans="14:23" x14ac:dyDescent="0.3">
      <c r="N127" s="17"/>
      <c r="O127" s="17"/>
      <c r="P127" s="17"/>
      <c r="Q127" s="17"/>
      <c r="R127" s="7"/>
      <c r="S127" s="17"/>
      <c r="T127" s="7"/>
      <c r="U127" s="17"/>
      <c r="V127" s="17"/>
      <c r="W127" s="7"/>
    </row>
    <row r="128" spans="14:23" x14ac:dyDescent="0.3">
      <c r="N128" s="17"/>
      <c r="O128" s="17"/>
      <c r="P128" s="17"/>
      <c r="Q128" s="17"/>
      <c r="R128" s="7"/>
      <c r="S128" s="17"/>
      <c r="T128" s="7"/>
      <c r="U128" s="17"/>
      <c r="V128" s="17"/>
      <c r="W128" s="7"/>
    </row>
    <row r="129" spans="14:23" x14ac:dyDescent="0.3">
      <c r="N129" s="17"/>
      <c r="O129" s="17"/>
      <c r="P129" s="17"/>
      <c r="Q129" s="17"/>
      <c r="R129" s="7"/>
      <c r="S129" s="17"/>
      <c r="T129" s="7"/>
      <c r="U129" s="17"/>
      <c r="V129" s="17"/>
      <c r="W129" s="7"/>
    </row>
    <row r="130" spans="14:23" x14ac:dyDescent="0.3">
      <c r="N130" s="17"/>
      <c r="O130" s="17"/>
      <c r="P130" s="17"/>
      <c r="Q130" s="17"/>
      <c r="R130" s="7"/>
      <c r="S130" s="17"/>
      <c r="T130" s="7"/>
      <c r="U130" s="17"/>
      <c r="V130" s="17"/>
      <c r="W130" s="7"/>
    </row>
    <row r="131" spans="14:23" x14ac:dyDescent="0.3">
      <c r="N131" s="17"/>
      <c r="O131" s="17"/>
      <c r="P131" s="17"/>
      <c r="Q131" s="17"/>
      <c r="R131" s="7"/>
      <c r="S131" s="17"/>
      <c r="T131" s="7"/>
      <c r="U131" s="17"/>
      <c r="V131" s="17"/>
      <c r="W131" s="7"/>
    </row>
    <row r="132" spans="14:23" x14ac:dyDescent="0.3">
      <c r="N132" s="17"/>
      <c r="O132" s="17"/>
      <c r="P132" s="17"/>
      <c r="Q132" s="17"/>
      <c r="R132" s="7"/>
      <c r="S132" s="17"/>
      <c r="T132" s="7"/>
      <c r="U132" s="17"/>
      <c r="V132" s="17"/>
      <c r="W132" s="7"/>
    </row>
    <row r="133" spans="14:23" x14ac:dyDescent="0.3">
      <c r="N133" s="17"/>
      <c r="O133" s="17"/>
      <c r="P133" s="17"/>
      <c r="Q133" s="17"/>
      <c r="R133" s="7"/>
      <c r="S133" s="17"/>
      <c r="T133" s="7"/>
      <c r="U133" s="17"/>
      <c r="V133" s="17"/>
      <c r="W133" s="7"/>
    </row>
    <row r="134" spans="14:23" x14ac:dyDescent="0.3">
      <c r="N134" s="17"/>
      <c r="O134" s="17"/>
      <c r="P134" s="17"/>
      <c r="Q134" s="17"/>
      <c r="R134" s="7"/>
      <c r="S134" s="17"/>
      <c r="T134" s="7"/>
      <c r="U134" s="17"/>
      <c r="V134" s="17"/>
      <c r="W134" s="7"/>
    </row>
    <row r="135" spans="14:23" x14ac:dyDescent="0.3">
      <c r="N135" s="17"/>
      <c r="O135" s="17"/>
      <c r="P135" s="17"/>
      <c r="Q135" s="17"/>
      <c r="R135" s="7"/>
      <c r="S135" s="17"/>
      <c r="T135" s="7"/>
      <c r="U135" s="17"/>
      <c r="V135" s="17"/>
      <c r="W135" s="7"/>
    </row>
    <row r="136" spans="14:23" x14ac:dyDescent="0.3">
      <c r="N136" s="17"/>
      <c r="O136" s="17"/>
      <c r="P136" s="17"/>
      <c r="Q136" s="17"/>
      <c r="R136" s="7"/>
      <c r="S136" s="17"/>
      <c r="T136" s="7"/>
      <c r="U136" s="17"/>
      <c r="V136" s="17"/>
      <c r="W136" s="7"/>
    </row>
    <row r="137" spans="14:23" x14ac:dyDescent="0.3">
      <c r="N137" s="17"/>
      <c r="O137" s="17"/>
      <c r="P137" s="17"/>
      <c r="Q137" s="17"/>
      <c r="R137" s="7"/>
      <c r="S137" s="17"/>
      <c r="T137" s="7"/>
      <c r="U137" s="17"/>
      <c r="V137" s="17"/>
      <c r="W137" s="7"/>
    </row>
    <row r="138" spans="14:23" x14ac:dyDescent="0.3">
      <c r="N138" s="17"/>
      <c r="O138" s="17"/>
      <c r="P138" s="17"/>
      <c r="Q138" s="17"/>
      <c r="R138" s="7"/>
      <c r="S138" s="17"/>
      <c r="T138" s="7"/>
      <c r="U138" s="17"/>
      <c r="V138" s="17"/>
      <c r="W138" s="7"/>
    </row>
    <row r="139" spans="14:23" x14ac:dyDescent="0.3">
      <c r="N139" s="17"/>
      <c r="O139" s="17"/>
      <c r="P139" s="17"/>
      <c r="Q139" s="17"/>
      <c r="R139" s="7"/>
      <c r="S139" s="17"/>
      <c r="T139" s="7"/>
      <c r="U139" s="17"/>
      <c r="V139" s="17"/>
      <c r="W139" s="7"/>
    </row>
    <row r="140" spans="14:23" x14ac:dyDescent="0.3">
      <c r="N140" s="17"/>
      <c r="O140" s="17"/>
      <c r="P140" s="17"/>
      <c r="Q140" s="17"/>
      <c r="R140" s="7"/>
      <c r="S140" s="17"/>
      <c r="T140" s="7"/>
      <c r="U140" s="17"/>
      <c r="V140" s="17"/>
      <c r="W140" s="7"/>
    </row>
    <row r="141" spans="14:23" x14ac:dyDescent="0.3">
      <c r="N141" s="17"/>
      <c r="O141" s="17"/>
      <c r="P141" s="17"/>
      <c r="Q141" s="17"/>
      <c r="R141" s="7"/>
      <c r="S141" s="17"/>
      <c r="T141" s="7"/>
      <c r="U141" s="17"/>
      <c r="V141" s="17"/>
      <c r="W141" s="7"/>
    </row>
    <row r="142" spans="14:23" x14ac:dyDescent="0.3">
      <c r="N142" s="17"/>
      <c r="O142" s="17"/>
      <c r="P142" s="17"/>
      <c r="Q142" s="17"/>
      <c r="R142" s="7"/>
      <c r="S142" s="17"/>
      <c r="T142" s="7"/>
      <c r="U142" s="17"/>
      <c r="V142" s="17"/>
      <c r="W142" s="7"/>
    </row>
    <row r="143" spans="14:23" x14ac:dyDescent="0.3">
      <c r="N143" s="17"/>
      <c r="O143" s="17"/>
      <c r="P143" s="17"/>
      <c r="Q143" s="17"/>
      <c r="R143" s="7"/>
      <c r="S143" s="17"/>
      <c r="T143" s="7"/>
      <c r="U143" s="17"/>
      <c r="V143" s="17"/>
      <c r="W143" s="7"/>
    </row>
    <row r="144" spans="14:23" x14ac:dyDescent="0.3">
      <c r="N144" s="17"/>
      <c r="O144" s="17"/>
      <c r="P144" s="17"/>
      <c r="Q144" s="17"/>
      <c r="R144" s="7"/>
      <c r="S144" s="17"/>
      <c r="T144" s="7"/>
      <c r="U144" s="17"/>
      <c r="V144" s="17"/>
      <c r="W144" s="7"/>
    </row>
    <row r="145" spans="14:23" x14ac:dyDescent="0.3">
      <c r="N145" s="17"/>
      <c r="O145" s="17"/>
      <c r="P145" s="17"/>
      <c r="Q145" s="17"/>
      <c r="R145" s="7"/>
      <c r="S145" s="17"/>
      <c r="T145" s="7"/>
      <c r="U145" s="17"/>
      <c r="V145" s="17"/>
      <c r="W145" s="7"/>
    </row>
    <row r="146" spans="14:23" x14ac:dyDescent="0.3">
      <c r="N146" s="17"/>
      <c r="O146" s="17"/>
      <c r="P146" s="17"/>
      <c r="Q146" s="17"/>
      <c r="R146" s="7"/>
      <c r="S146" s="17"/>
      <c r="T146" s="7"/>
      <c r="U146" s="17"/>
      <c r="V146" s="17"/>
      <c r="W146" s="7"/>
    </row>
    <row r="147" spans="14:23" x14ac:dyDescent="0.3">
      <c r="N147" s="17"/>
      <c r="O147" s="17"/>
      <c r="P147" s="17"/>
      <c r="Q147" s="17"/>
      <c r="R147" s="7"/>
      <c r="S147" s="17"/>
      <c r="T147" s="7"/>
      <c r="U147" s="17"/>
      <c r="V147" s="17"/>
      <c r="W147" s="7"/>
    </row>
    <row r="148" spans="14:23" x14ac:dyDescent="0.3">
      <c r="N148" s="17"/>
      <c r="O148" s="17"/>
      <c r="P148" s="17"/>
      <c r="Q148" s="17"/>
      <c r="R148" s="7"/>
      <c r="S148" s="17"/>
      <c r="T148" s="7"/>
      <c r="U148" s="17"/>
      <c r="V148" s="17"/>
      <c r="W148" s="7"/>
    </row>
    <row r="149" spans="14:23" x14ac:dyDescent="0.3">
      <c r="N149" s="17"/>
      <c r="O149" s="17"/>
      <c r="P149" s="17"/>
      <c r="Q149" s="17"/>
      <c r="R149" s="7"/>
      <c r="S149" s="17"/>
      <c r="T149" s="7"/>
      <c r="U149" s="17"/>
      <c r="V149" s="17"/>
      <c r="W149" s="7"/>
    </row>
    <row r="150" spans="14:23" x14ac:dyDescent="0.3">
      <c r="N150" s="17"/>
      <c r="O150" s="17"/>
      <c r="P150" s="17"/>
      <c r="Q150" s="17"/>
      <c r="R150" s="7"/>
      <c r="S150" s="17"/>
      <c r="T150" s="7"/>
      <c r="U150" s="17"/>
      <c r="V150" s="17"/>
      <c r="W150" s="7"/>
    </row>
    <row r="151" spans="14:23" x14ac:dyDescent="0.3">
      <c r="N151" s="17"/>
      <c r="O151" s="17"/>
      <c r="P151" s="17"/>
      <c r="Q151" s="17"/>
      <c r="R151" s="7"/>
      <c r="S151" s="17"/>
      <c r="T151" s="7"/>
      <c r="U151" s="17"/>
      <c r="V151" s="17"/>
      <c r="W151" s="7"/>
    </row>
    <row r="152" spans="14:23" x14ac:dyDescent="0.3">
      <c r="N152" s="17"/>
      <c r="O152" s="17"/>
      <c r="P152" s="17"/>
      <c r="Q152" s="17"/>
      <c r="R152" s="7"/>
      <c r="S152" s="17"/>
      <c r="T152" s="7"/>
      <c r="U152" s="17"/>
      <c r="V152" s="17"/>
      <c r="W152" s="7"/>
    </row>
    <row r="153" spans="14:23" x14ac:dyDescent="0.3">
      <c r="N153" s="17"/>
      <c r="O153" s="17"/>
      <c r="P153" s="17"/>
      <c r="Q153" s="17"/>
      <c r="R153" s="7"/>
      <c r="S153" s="17"/>
      <c r="T153" s="7"/>
      <c r="U153" s="17"/>
      <c r="V153" s="17"/>
      <c r="W153" s="7"/>
    </row>
    <row r="154" spans="14:23" x14ac:dyDescent="0.3">
      <c r="N154" s="17"/>
      <c r="O154" s="17"/>
      <c r="P154" s="17"/>
      <c r="Q154" s="17"/>
      <c r="R154" s="7"/>
      <c r="S154" s="17"/>
      <c r="T154" s="7"/>
      <c r="U154" s="17"/>
      <c r="V154" s="17"/>
      <c r="W154" s="7"/>
    </row>
    <row r="155" spans="14:23" x14ac:dyDescent="0.3">
      <c r="N155" s="17"/>
      <c r="O155" s="17"/>
      <c r="P155" s="17"/>
      <c r="Q155" s="17"/>
      <c r="R155" s="7"/>
      <c r="S155" s="17"/>
      <c r="T155" s="7"/>
      <c r="U155" s="17"/>
      <c r="V155" s="17"/>
      <c r="W155" s="7"/>
    </row>
    <row r="156" spans="14:23" x14ac:dyDescent="0.3">
      <c r="N156" s="17"/>
      <c r="O156" s="17"/>
      <c r="P156" s="17"/>
      <c r="Q156" s="17"/>
      <c r="R156" s="7"/>
      <c r="S156" s="17"/>
      <c r="T156" s="7"/>
      <c r="U156" s="17"/>
      <c r="V156" s="17"/>
      <c r="W156" s="7"/>
    </row>
    <row r="157" spans="14:23" x14ac:dyDescent="0.3">
      <c r="N157" s="17"/>
      <c r="O157" s="17"/>
      <c r="P157" s="17"/>
      <c r="Q157" s="17"/>
      <c r="R157" s="7"/>
      <c r="S157" s="17"/>
      <c r="T157" s="7"/>
      <c r="U157" s="17"/>
      <c r="V157" s="17"/>
      <c r="W157" s="7"/>
    </row>
    <row r="158" spans="14:23" x14ac:dyDescent="0.3">
      <c r="N158" s="17"/>
      <c r="O158" s="17"/>
      <c r="P158" s="17"/>
      <c r="Q158" s="17"/>
      <c r="R158" s="7"/>
      <c r="S158" s="17"/>
      <c r="T158" s="7"/>
      <c r="U158" s="17"/>
      <c r="V158" s="17"/>
      <c r="W158" s="7"/>
    </row>
    <row r="159" spans="14:23" x14ac:dyDescent="0.3">
      <c r="N159" s="17"/>
      <c r="O159" s="17"/>
      <c r="P159" s="17"/>
      <c r="Q159" s="17"/>
      <c r="R159" s="7"/>
      <c r="S159" s="17"/>
      <c r="T159" s="7"/>
      <c r="U159" s="17"/>
      <c r="V159" s="17"/>
      <c r="W159" s="7"/>
    </row>
    <row r="160" spans="14:23" x14ac:dyDescent="0.3">
      <c r="N160" s="17"/>
      <c r="O160" s="17"/>
      <c r="P160" s="17"/>
      <c r="Q160" s="17"/>
      <c r="R160" s="7"/>
      <c r="S160" s="17"/>
      <c r="T160" s="7"/>
      <c r="U160" s="17"/>
      <c r="V160" s="17"/>
      <c r="W160" s="7"/>
    </row>
    <row r="161" spans="14:23" x14ac:dyDescent="0.3">
      <c r="N161" s="17"/>
      <c r="O161" s="17"/>
      <c r="P161" s="17"/>
      <c r="Q161" s="17"/>
      <c r="R161" s="7"/>
      <c r="S161" s="17"/>
      <c r="T161" s="7"/>
      <c r="U161" s="17"/>
      <c r="V161" s="17"/>
      <c r="W161" s="7"/>
    </row>
    <row r="162" spans="14:23" x14ac:dyDescent="0.3">
      <c r="N162" s="17"/>
      <c r="O162" s="17"/>
      <c r="P162" s="17"/>
      <c r="Q162" s="17"/>
      <c r="R162" s="7"/>
      <c r="S162" s="17"/>
      <c r="T162" s="7"/>
      <c r="U162" s="17"/>
      <c r="V162" s="17"/>
      <c r="W162" s="7"/>
    </row>
    <row r="163" spans="14:23" x14ac:dyDescent="0.3">
      <c r="N163" s="17"/>
      <c r="O163" s="17"/>
      <c r="P163" s="17"/>
      <c r="Q163" s="17"/>
      <c r="R163" s="7"/>
      <c r="S163" s="17"/>
      <c r="T163" s="7"/>
      <c r="U163" s="17"/>
      <c r="V163" s="17"/>
      <c r="W163" s="7"/>
    </row>
    <row r="164" spans="14:23" x14ac:dyDescent="0.3">
      <c r="N164" s="17"/>
      <c r="O164" s="17"/>
      <c r="P164" s="17"/>
      <c r="Q164" s="17"/>
      <c r="R164" s="7"/>
      <c r="S164" s="17"/>
      <c r="T164" s="7"/>
      <c r="U164" s="17"/>
      <c r="V164" s="17"/>
      <c r="W164" s="7"/>
    </row>
    <row r="165" spans="14:23" x14ac:dyDescent="0.3">
      <c r="N165" s="17"/>
      <c r="O165" s="17"/>
      <c r="P165" s="17"/>
      <c r="Q165" s="17"/>
      <c r="R165" s="7"/>
      <c r="S165" s="17"/>
      <c r="T165" s="7"/>
      <c r="U165" s="17"/>
      <c r="V165" s="17"/>
      <c r="W165" s="7"/>
    </row>
    <row r="166" spans="14:23" x14ac:dyDescent="0.3">
      <c r="N166" s="17"/>
      <c r="O166" s="17"/>
      <c r="P166" s="17"/>
      <c r="Q166" s="17"/>
      <c r="R166" s="7"/>
      <c r="S166" s="17"/>
      <c r="T166" s="7"/>
      <c r="U166" s="17"/>
      <c r="V166" s="17"/>
      <c r="W166" s="7"/>
    </row>
    <row r="167" spans="14:23" x14ac:dyDescent="0.3">
      <c r="N167" s="17"/>
      <c r="O167" s="17"/>
      <c r="P167" s="17"/>
      <c r="Q167" s="17"/>
      <c r="R167" s="7"/>
      <c r="S167" s="17"/>
      <c r="T167" s="7"/>
      <c r="U167" s="17"/>
      <c r="V167" s="17"/>
      <c r="W167" s="7"/>
    </row>
    <row r="168" spans="14:23" x14ac:dyDescent="0.3">
      <c r="N168" s="17"/>
      <c r="O168" s="17"/>
      <c r="P168" s="17"/>
      <c r="Q168" s="17"/>
      <c r="R168" s="7"/>
      <c r="S168" s="17"/>
      <c r="T168" s="7"/>
      <c r="U168" s="17"/>
      <c r="V168" s="17"/>
      <c r="W168" s="7"/>
    </row>
    <row r="169" spans="14:23" x14ac:dyDescent="0.3">
      <c r="N169" s="17"/>
      <c r="O169" s="17"/>
      <c r="P169" s="17"/>
      <c r="Q169" s="17"/>
      <c r="R169" s="7"/>
      <c r="S169" s="17"/>
      <c r="T169" s="7"/>
      <c r="U169" s="17"/>
      <c r="V169" s="17"/>
      <c r="W169" s="7"/>
    </row>
    <row r="170" spans="14:23" x14ac:dyDescent="0.3">
      <c r="N170" s="17"/>
      <c r="O170" s="17"/>
      <c r="P170" s="17"/>
      <c r="Q170" s="17"/>
      <c r="R170" s="7"/>
      <c r="S170" s="17"/>
      <c r="T170" s="7"/>
      <c r="U170" s="17"/>
      <c r="V170" s="17"/>
      <c r="W170" s="7"/>
    </row>
    <row r="171" spans="14:23" x14ac:dyDescent="0.3">
      <c r="N171" s="17"/>
      <c r="O171" s="17"/>
      <c r="P171" s="17"/>
      <c r="Q171" s="17"/>
      <c r="R171" s="7"/>
      <c r="S171" s="17"/>
      <c r="T171" s="7"/>
      <c r="U171" s="17"/>
      <c r="V171" s="17"/>
      <c r="W171" s="7"/>
    </row>
    <row r="172" spans="14:23" x14ac:dyDescent="0.3">
      <c r="N172" s="17"/>
      <c r="O172" s="17"/>
      <c r="P172" s="17"/>
      <c r="Q172" s="17"/>
      <c r="R172" s="7"/>
      <c r="S172" s="17"/>
      <c r="T172" s="7"/>
      <c r="U172" s="17"/>
      <c r="V172" s="17"/>
      <c r="W172" s="7"/>
    </row>
    <row r="173" spans="14:23" x14ac:dyDescent="0.3">
      <c r="N173" s="17"/>
      <c r="O173" s="17"/>
      <c r="P173" s="17"/>
      <c r="Q173" s="17"/>
      <c r="R173" s="7"/>
      <c r="S173" s="17"/>
      <c r="T173" s="7"/>
      <c r="U173" s="17"/>
      <c r="V173" s="17"/>
      <c r="W173" s="7"/>
    </row>
    <row r="174" spans="14:23" x14ac:dyDescent="0.3">
      <c r="N174" s="17"/>
      <c r="O174" s="17"/>
      <c r="P174" s="17"/>
      <c r="Q174" s="17"/>
      <c r="R174" s="7"/>
      <c r="S174" s="17"/>
      <c r="T174" s="7"/>
      <c r="U174" s="17"/>
      <c r="V174" s="17"/>
      <c r="W174" s="7"/>
    </row>
    <row r="175" spans="14:23" x14ac:dyDescent="0.3">
      <c r="N175" s="17"/>
      <c r="O175" s="17"/>
      <c r="P175" s="17"/>
      <c r="Q175" s="17"/>
      <c r="R175" s="7"/>
      <c r="S175" s="17"/>
      <c r="T175" s="7"/>
      <c r="U175" s="17"/>
      <c r="V175" s="17"/>
      <c r="W175" s="7"/>
    </row>
    <row r="176" spans="14:23" x14ac:dyDescent="0.3">
      <c r="N176" s="17"/>
      <c r="O176" s="17"/>
      <c r="P176" s="17"/>
      <c r="Q176" s="17"/>
      <c r="R176" s="7"/>
      <c r="S176" s="17"/>
      <c r="T176" s="7"/>
      <c r="U176" s="17"/>
      <c r="V176" s="17"/>
      <c r="W176" s="7"/>
    </row>
    <row r="177" spans="5:23" x14ac:dyDescent="0.3">
      <c r="N177" s="17"/>
      <c r="O177" s="17"/>
      <c r="P177" s="17"/>
      <c r="Q177" s="17"/>
      <c r="R177" s="7"/>
      <c r="S177" s="17"/>
      <c r="T177" s="7"/>
      <c r="U177" s="17"/>
      <c r="V177" s="17"/>
      <c r="W177" s="7"/>
    </row>
    <row r="178" spans="5:23" x14ac:dyDescent="0.3">
      <c r="N178" s="17"/>
      <c r="O178" s="17"/>
      <c r="P178" s="17"/>
      <c r="Q178" s="17"/>
      <c r="R178" s="7"/>
      <c r="S178" s="17"/>
      <c r="T178" s="7"/>
      <c r="U178" s="17"/>
      <c r="V178" s="17"/>
      <c r="W178" s="7"/>
    </row>
    <row r="179" spans="5:23" x14ac:dyDescent="0.3">
      <c r="N179" s="17"/>
      <c r="O179" s="17"/>
      <c r="P179" s="17"/>
      <c r="Q179" s="17"/>
      <c r="R179" s="7"/>
      <c r="S179" s="17"/>
      <c r="T179" s="7"/>
      <c r="U179" s="17"/>
      <c r="V179" s="17"/>
      <c r="W179" s="7"/>
    </row>
    <row r="180" spans="5:23" x14ac:dyDescent="0.3">
      <c r="N180" s="17"/>
      <c r="O180" s="17"/>
      <c r="P180" s="17"/>
      <c r="Q180" s="17"/>
      <c r="R180" s="7"/>
      <c r="S180" s="17"/>
      <c r="T180" s="7"/>
      <c r="U180" s="17"/>
      <c r="V180" s="17"/>
      <c r="W180" s="7"/>
    </row>
    <row r="181" spans="5:23" x14ac:dyDescent="0.3">
      <c r="N181" s="17"/>
      <c r="O181" s="17"/>
      <c r="P181" s="17"/>
      <c r="Q181" s="17"/>
      <c r="R181" s="7"/>
      <c r="S181" s="17"/>
      <c r="T181" s="7"/>
      <c r="U181" s="17"/>
      <c r="V181" s="17"/>
      <c r="W181" s="7"/>
    </row>
    <row r="182" spans="5:23" ht="15" thickBot="1" x14ac:dyDescent="0.35">
      <c r="N182" s="13"/>
      <c r="O182" s="17"/>
      <c r="P182" s="13"/>
      <c r="Q182" s="13"/>
      <c r="R182" s="10"/>
      <c r="S182" s="13"/>
      <c r="T182" s="10"/>
      <c r="U182" s="13"/>
      <c r="V182" s="13"/>
      <c r="W182" s="10"/>
    </row>
    <row r="183" spans="5:23" x14ac:dyDescent="0.3">
      <c r="E183" s="38"/>
      <c r="G183" s="39"/>
      <c r="H183" s="39"/>
    </row>
    <row r="184" spans="5:23" ht="15" thickBot="1" x14ac:dyDescent="0.35">
      <c r="E184" s="38"/>
      <c r="G184" s="39"/>
      <c r="H184" s="39"/>
      <c r="N184" s="30" t="s">
        <v>29</v>
      </c>
      <c r="O184" s="18"/>
      <c r="P184" s="18"/>
      <c r="Q184" s="18"/>
      <c r="R184" s="18"/>
      <c r="S184" s="18"/>
      <c r="T184" s="18"/>
      <c r="U184" s="18"/>
      <c r="V184" s="18"/>
      <c r="W184" s="18"/>
    </row>
    <row r="185" spans="5:23" x14ac:dyDescent="0.3">
      <c r="E185" s="38"/>
      <c r="G185" s="39"/>
      <c r="H185" s="39"/>
    </row>
    <row r="186" spans="5:23" x14ac:dyDescent="0.3">
      <c r="E186" s="38"/>
      <c r="G186" s="39"/>
      <c r="H186" s="39"/>
      <c r="N186" s="29" t="s">
        <v>30</v>
      </c>
    </row>
    <row r="187" spans="5:23" x14ac:dyDescent="0.3">
      <c r="E187" s="38"/>
      <c r="G187" s="39"/>
      <c r="H187" s="39"/>
    </row>
    <row r="188" spans="5:23" x14ac:dyDescent="0.3">
      <c r="E188" s="38"/>
      <c r="G188" s="39"/>
      <c r="H188" s="39"/>
    </row>
    <row r="189" spans="5:23" x14ac:dyDescent="0.3">
      <c r="E189" s="38"/>
      <c r="G189" s="39"/>
      <c r="H189" s="39"/>
    </row>
    <row r="190" spans="5:23" x14ac:dyDescent="0.3">
      <c r="E190" s="38"/>
      <c r="G190" s="39"/>
      <c r="H190" s="39"/>
    </row>
    <row r="191" spans="5:23" x14ac:dyDescent="0.3">
      <c r="E191" s="38"/>
      <c r="G191" s="39"/>
      <c r="H191" s="39"/>
    </row>
    <row r="192" spans="5:23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  <row r="483" spans="5:8" x14ac:dyDescent="0.3">
      <c r="E483" s="38"/>
      <c r="G483" s="39"/>
      <c r="H483" s="39"/>
    </row>
    <row r="484" spans="5:8" x14ac:dyDescent="0.3">
      <c r="E484" s="38"/>
      <c r="G484" s="39"/>
      <c r="H484" s="39"/>
    </row>
    <row r="485" spans="5:8" x14ac:dyDescent="0.3">
      <c r="E485" s="38"/>
      <c r="G485" s="39"/>
      <c r="H485" s="39"/>
    </row>
    <row r="486" spans="5:8" x14ac:dyDescent="0.3">
      <c r="E486" s="38"/>
      <c r="G486" s="39"/>
      <c r="H486" s="39"/>
    </row>
    <row r="487" spans="5:8" x14ac:dyDescent="0.3">
      <c r="E487" s="38"/>
      <c r="G487" s="39"/>
      <c r="H487" s="39"/>
    </row>
    <row r="488" spans="5:8" x14ac:dyDescent="0.3">
      <c r="E488" s="38"/>
      <c r="G488" s="39"/>
      <c r="H488" s="39"/>
    </row>
    <row r="489" spans="5:8" x14ac:dyDescent="0.3">
      <c r="E489" s="38"/>
      <c r="G489" s="39"/>
      <c r="H489" s="39"/>
    </row>
    <row r="490" spans="5:8" x14ac:dyDescent="0.3">
      <c r="E490" s="38"/>
      <c r="G490" s="39"/>
      <c r="H490" s="39"/>
    </row>
    <row r="491" spans="5:8" x14ac:dyDescent="0.3">
      <c r="E491" s="38"/>
      <c r="G491" s="39"/>
      <c r="H491" s="39"/>
    </row>
    <row r="492" spans="5:8" x14ac:dyDescent="0.3">
      <c r="E492" s="38"/>
      <c r="G492" s="39"/>
      <c r="H492" s="39"/>
    </row>
    <row r="493" spans="5:8" x14ac:dyDescent="0.3">
      <c r="E493" s="38"/>
      <c r="G493" s="39"/>
      <c r="H493" s="39"/>
    </row>
    <row r="494" spans="5:8" x14ac:dyDescent="0.3">
      <c r="E494" s="38"/>
      <c r="G494" s="39"/>
      <c r="H494" s="39"/>
    </row>
    <row r="495" spans="5:8" x14ac:dyDescent="0.3">
      <c r="E495" s="38"/>
      <c r="G495" s="39"/>
      <c r="H495" s="39"/>
    </row>
    <row r="496" spans="5:8" x14ac:dyDescent="0.3">
      <c r="E496" s="38"/>
      <c r="G496" s="39"/>
      <c r="H496" s="39"/>
    </row>
    <row r="497" spans="5:8" x14ac:dyDescent="0.3">
      <c r="E497" s="38"/>
      <c r="G497" s="39"/>
      <c r="H497" s="39"/>
    </row>
    <row r="498" spans="5:8" x14ac:dyDescent="0.3">
      <c r="E498" s="38"/>
      <c r="G498" s="39"/>
      <c r="H498" s="39"/>
    </row>
    <row r="499" spans="5:8" x14ac:dyDescent="0.3">
      <c r="E499" s="38"/>
      <c r="G499" s="39"/>
      <c r="H499" s="39"/>
    </row>
    <row r="500" spans="5:8" x14ac:dyDescent="0.3">
      <c r="E500" s="38"/>
      <c r="G500" s="39"/>
      <c r="H500" s="39"/>
    </row>
    <row r="501" spans="5:8" x14ac:dyDescent="0.3">
      <c r="E501" s="38"/>
      <c r="G501" s="39"/>
      <c r="H501" s="39"/>
    </row>
    <row r="502" spans="5:8" x14ac:dyDescent="0.3">
      <c r="E502" s="38"/>
      <c r="G502" s="39"/>
      <c r="H502" s="39"/>
    </row>
    <row r="503" spans="5:8" x14ac:dyDescent="0.3">
      <c r="E503" s="38"/>
      <c r="G503" s="39"/>
      <c r="H503" s="39"/>
    </row>
    <row r="504" spans="5:8" x14ac:dyDescent="0.3">
      <c r="E504" s="38"/>
      <c r="G504" s="39"/>
      <c r="H504" s="39"/>
    </row>
    <row r="505" spans="5:8" x14ac:dyDescent="0.3">
      <c r="E505" s="38"/>
      <c r="G505" s="39"/>
      <c r="H505" s="39"/>
    </row>
    <row r="506" spans="5:8" x14ac:dyDescent="0.3">
      <c r="E506" s="38"/>
      <c r="G506" s="39"/>
      <c r="H506" s="39"/>
    </row>
    <row r="507" spans="5:8" x14ac:dyDescent="0.3">
      <c r="E507" s="38"/>
      <c r="G507" s="39"/>
      <c r="H507" s="39"/>
    </row>
    <row r="508" spans="5:8" x14ac:dyDescent="0.3">
      <c r="E508" s="38"/>
      <c r="G508" s="39"/>
      <c r="H508" s="39"/>
    </row>
    <row r="509" spans="5:8" x14ac:dyDescent="0.3">
      <c r="E509" s="38"/>
      <c r="G509" s="39"/>
      <c r="H509" s="39"/>
    </row>
    <row r="510" spans="5:8" x14ac:dyDescent="0.3">
      <c r="E510" s="38"/>
      <c r="G510" s="39"/>
      <c r="H510" s="39"/>
    </row>
    <row r="511" spans="5:8" x14ac:dyDescent="0.3">
      <c r="E511" s="38"/>
      <c r="G511" s="39"/>
      <c r="H511" s="39"/>
    </row>
    <row r="512" spans="5:8" x14ac:dyDescent="0.3">
      <c r="E512" s="38"/>
      <c r="G512" s="39"/>
      <c r="H512" s="39"/>
    </row>
    <row r="513" spans="5:8" x14ac:dyDescent="0.3">
      <c r="E513" s="38"/>
      <c r="G513" s="39"/>
      <c r="H513" s="39"/>
    </row>
    <row r="514" spans="5:8" x14ac:dyDescent="0.3">
      <c r="E514" s="38"/>
      <c r="G514" s="39"/>
      <c r="H514" s="39"/>
    </row>
    <row r="515" spans="5:8" x14ac:dyDescent="0.3">
      <c r="E515" s="38"/>
      <c r="G515" s="39"/>
      <c r="H515" s="39"/>
    </row>
    <row r="516" spans="5:8" x14ac:dyDescent="0.3">
      <c r="E516" s="38"/>
      <c r="G516" s="39"/>
      <c r="H516" s="39"/>
    </row>
    <row r="517" spans="5:8" x14ac:dyDescent="0.3">
      <c r="E517" s="38"/>
      <c r="G517" s="39"/>
      <c r="H517" s="39"/>
    </row>
    <row r="518" spans="5:8" x14ac:dyDescent="0.3">
      <c r="E518" s="38"/>
      <c r="G518" s="39"/>
      <c r="H518" s="39"/>
    </row>
    <row r="519" spans="5:8" x14ac:dyDescent="0.3">
      <c r="E519" s="38"/>
      <c r="G519" s="39"/>
      <c r="H519" s="39"/>
    </row>
    <row r="520" spans="5:8" x14ac:dyDescent="0.3">
      <c r="E520" s="38"/>
      <c r="G520" s="39"/>
      <c r="H520" s="39"/>
    </row>
    <row r="521" spans="5:8" x14ac:dyDescent="0.3">
      <c r="E521" s="38"/>
      <c r="G521" s="39"/>
      <c r="H521" s="39"/>
    </row>
    <row r="522" spans="5:8" x14ac:dyDescent="0.3">
      <c r="E522" s="38"/>
      <c r="G522" s="39"/>
      <c r="H522" s="39"/>
    </row>
    <row r="523" spans="5:8" x14ac:dyDescent="0.3">
      <c r="E523" s="38"/>
      <c r="G523" s="39"/>
      <c r="H523" s="39"/>
    </row>
    <row r="524" spans="5:8" x14ac:dyDescent="0.3">
      <c r="E524" s="38"/>
      <c r="G524" s="39"/>
      <c r="H524" s="39"/>
    </row>
    <row r="525" spans="5:8" x14ac:dyDescent="0.3">
      <c r="E525" s="38"/>
      <c r="G525" s="39"/>
      <c r="H525" s="39"/>
    </row>
    <row r="526" spans="5:8" x14ac:dyDescent="0.3">
      <c r="E526" s="38"/>
      <c r="G526" s="39"/>
      <c r="H526" s="39"/>
    </row>
    <row r="527" spans="5:8" x14ac:dyDescent="0.3">
      <c r="E527" s="38"/>
      <c r="G527" s="39"/>
      <c r="H527" s="39"/>
    </row>
    <row r="528" spans="5:8" x14ac:dyDescent="0.3">
      <c r="E528" s="38"/>
      <c r="G528" s="39"/>
      <c r="H528" s="39"/>
    </row>
    <row r="529" spans="5:8" x14ac:dyDescent="0.3">
      <c r="E529" s="38"/>
      <c r="G529" s="39"/>
      <c r="H529" s="39"/>
    </row>
    <row r="530" spans="5:8" x14ac:dyDescent="0.3">
      <c r="E530" s="38"/>
      <c r="G530" s="39"/>
      <c r="H530" s="39"/>
    </row>
    <row r="531" spans="5:8" x14ac:dyDescent="0.3">
      <c r="E531" s="38"/>
      <c r="G531" s="39"/>
      <c r="H531" s="39"/>
    </row>
    <row r="532" spans="5:8" x14ac:dyDescent="0.3">
      <c r="E532" s="38"/>
      <c r="G532" s="39"/>
      <c r="H532" s="39"/>
    </row>
    <row r="533" spans="5:8" x14ac:dyDescent="0.3">
      <c r="E533" s="38"/>
      <c r="G533" s="39"/>
      <c r="H533" s="39"/>
    </row>
    <row r="534" spans="5:8" x14ac:dyDescent="0.3">
      <c r="E534" s="38"/>
      <c r="G534" s="39"/>
      <c r="H534" s="39"/>
    </row>
    <row r="535" spans="5:8" x14ac:dyDescent="0.3">
      <c r="E535" s="38"/>
      <c r="G535" s="39"/>
      <c r="H535" s="39"/>
    </row>
    <row r="536" spans="5:8" x14ac:dyDescent="0.3">
      <c r="E536" s="38"/>
      <c r="G536" s="39"/>
      <c r="H536" s="39"/>
    </row>
    <row r="537" spans="5:8" x14ac:dyDescent="0.3">
      <c r="E537" s="38"/>
      <c r="G537" s="39"/>
      <c r="H537" s="39"/>
    </row>
    <row r="538" spans="5:8" x14ac:dyDescent="0.3">
      <c r="E538" s="38"/>
      <c r="G538" s="39"/>
      <c r="H538" s="39"/>
    </row>
    <row r="539" spans="5:8" x14ac:dyDescent="0.3">
      <c r="E539" s="38"/>
      <c r="G539" s="39"/>
      <c r="H539" s="39"/>
    </row>
    <row r="540" spans="5:8" x14ac:dyDescent="0.3">
      <c r="E540" s="38"/>
      <c r="G540" s="39"/>
      <c r="H540" s="39"/>
    </row>
    <row r="541" spans="5:8" x14ac:dyDescent="0.3">
      <c r="E541" s="38"/>
      <c r="G541" s="39"/>
      <c r="H541" s="39"/>
    </row>
    <row r="542" spans="5:8" x14ac:dyDescent="0.3">
      <c r="E542" s="38"/>
      <c r="G542" s="39"/>
      <c r="H542" s="39"/>
    </row>
    <row r="543" spans="5:8" x14ac:dyDescent="0.3">
      <c r="E543" s="38"/>
      <c r="G543" s="39"/>
      <c r="H543" s="39"/>
    </row>
    <row r="544" spans="5:8" x14ac:dyDescent="0.3">
      <c r="E544" s="38"/>
      <c r="G544" s="39"/>
      <c r="H544" s="39"/>
    </row>
    <row r="545" spans="5:8" x14ac:dyDescent="0.3">
      <c r="E545" s="38"/>
      <c r="G545" s="39"/>
      <c r="H545" s="39"/>
    </row>
    <row r="546" spans="5:8" x14ac:dyDescent="0.3">
      <c r="E546" s="38"/>
      <c r="G546" s="39"/>
      <c r="H546" s="39"/>
    </row>
    <row r="547" spans="5:8" x14ac:dyDescent="0.3">
      <c r="E547" s="38"/>
      <c r="G547" s="39"/>
      <c r="H547" s="39"/>
    </row>
    <row r="548" spans="5:8" x14ac:dyDescent="0.3">
      <c r="E548" s="38"/>
      <c r="G548" s="39"/>
      <c r="H548" s="39"/>
    </row>
    <row r="549" spans="5:8" x14ac:dyDescent="0.3">
      <c r="E549" s="38"/>
      <c r="G549" s="39"/>
      <c r="H549" s="39"/>
    </row>
    <row r="550" spans="5:8" x14ac:dyDescent="0.3">
      <c r="E550" s="38"/>
      <c r="G550" s="39"/>
      <c r="H550" s="39"/>
    </row>
    <row r="551" spans="5:8" x14ac:dyDescent="0.3">
      <c r="E551" s="38"/>
      <c r="G551" s="39"/>
      <c r="H551" s="39"/>
    </row>
    <row r="552" spans="5:8" x14ac:dyDescent="0.3">
      <c r="E552" s="38"/>
      <c r="G552" s="39"/>
      <c r="H552" s="39"/>
    </row>
    <row r="553" spans="5:8" x14ac:dyDescent="0.3">
      <c r="E553" s="38"/>
      <c r="G553" s="39"/>
      <c r="H553" s="39"/>
    </row>
    <row r="554" spans="5:8" x14ac:dyDescent="0.3">
      <c r="E554" s="38"/>
      <c r="G554" s="39"/>
      <c r="H554" s="39"/>
    </row>
    <row r="555" spans="5:8" x14ac:dyDescent="0.3">
      <c r="E555" s="38"/>
      <c r="G555" s="39"/>
      <c r="H555" s="39"/>
    </row>
    <row r="556" spans="5:8" x14ac:dyDescent="0.3">
      <c r="E556" s="38"/>
      <c r="G556" s="39"/>
      <c r="H556" s="39"/>
    </row>
    <row r="557" spans="5:8" x14ac:dyDescent="0.3">
      <c r="E557" s="38"/>
      <c r="G557" s="39"/>
      <c r="H557" s="39"/>
    </row>
    <row r="558" spans="5:8" x14ac:dyDescent="0.3">
      <c r="E558" s="38"/>
      <c r="G558" s="39"/>
      <c r="H558" s="39"/>
    </row>
    <row r="559" spans="5:8" x14ac:dyDescent="0.3">
      <c r="E559" s="38"/>
      <c r="G559" s="39"/>
      <c r="H559" s="39"/>
    </row>
    <row r="560" spans="5:8" x14ac:dyDescent="0.3">
      <c r="E560" s="38"/>
      <c r="G560" s="39"/>
      <c r="H560" s="39"/>
    </row>
    <row r="561" spans="5:8" x14ac:dyDescent="0.3">
      <c r="E561" s="38"/>
      <c r="G561" s="39"/>
      <c r="H561" s="39"/>
    </row>
    <row r="562" spans="5:8" x14ac:dyDescent="0.3">
      <c r="E562" s="38"/>
      <c r="G562" s="39"/>
      <c r="H562" s="39"/>
    </row>
    <row r="563" spans="5:8" x14ac:dyDescent="0.3">
      <c r="E563" s="38"/>
      <c r="G563" s="39"/>
      <c r="H563" s="39"/>
    </row>
    <row r="564" spans="5:8" x14ac:dyDescent="0.3">
      <c r="E564" s="38"/>
      <c r="G564" s="39"/>
      <c r="H564" s="39"/>
    </row>
    <row r="565" spans="5:8" x14ac:dyDescent="0.3">
      <c r="E565" s="38"/>
      <c r="G565" s="39"/>
      <c r="H565" s="39"/>
    </row>
    <row r="566" spans="5:8" x14ac:dyDescent="0.3">
      <c r="E566" s="38"/>
      <c r="G566" s="39"/>
      <c r="H566" s="39"/>
    </row>
    <row r="567" spans="5:8" x14ac:dyDescent="0.3">
      <c r="E567" s="38"/>
      <c r="G567" s="39"/>
      <c r="H567" s="39"/>
    </row>
    <row r="568" spans="5:8" x14ac:dyDescent="0.3">
      <c r="E568" s="38"/>
      <c r="G568" s="39"/>
      <c r="H568" s="39"/>
    </row>
    <row r="569" spans="5:8" x14ac:dyDescent="0.3">
      <c r="E569" s="38"/>
      <c r="G569" s="39"/>
      <c r="H569" s="39"/>
    </row>
    <row r="570" spans="5:8" x14ac:dyDescent="0.3">
      <c r="E570" s="38"/>
      <c r="G570" s="39"/>
      <c r="H570" s="39"/>
    </row>
    <row r="571" spans="5:8" x14ac:dyDescent="0.3">
      <c r="E571" s="38"/>
      <c r="G571" s="39"/>
      <c r="H571" s="39"/>
    </row>
    <row r="572" spans="5:8" x14ac:dyDescent="0.3">
      <c r="E572" s="38"/>
      <c r="G572" s="39"/>
      <c r="H572" s="39"/>
    </row>
    <row r="573" spans="5:8" x14ac:dyDescent="0.3">
      <c r="E573" s="38"/>
      <c r="G573" s="39"/>
      <c r="H573" s="39"/>
    </row>
    <row r="574" spans="5:8" x14ac:dyDescent="0.3">
      <c r="E574" s="38"/>
      <c r="G574" s="39"/>
      <c r="H574" s="39"/>
    </row>
    <row r="575" spans="5:8" x14ac:dyDescent="0.3">
      <c r="E575" s="38"/>
      <c r="G575" s="39"/>
      <c r="H575" s="39"/>
    </row>
    <row r="576" spans="5:8" x14ac:dyDescent="0.3">
      <c r="E576" s="38"/>
      <c r="G576" s="39"/>
      <c r="H576" s="39"/>
    </row>
    <row r="577" spans="5:8" x14ac:dyDescent="0.3">
      <c r="E577" s="38"/>
      <c r="G577" s="39"/>
      <c r="H577" s="39"/>
    </row>
    <row r="578" spans="5:8" x14ac:dyDescent="0.3">
      <c r="E578" s="38"/>
      <c r="G578" s="39"/>
      <c r="H578" s="39"/>
    </row>
    <row r="579" spans="5:8" x14ac:dyDescent="0.3">
      <c r="E579" s="38"/>
      <c r="G579" s="39"/>
      <c r="H579" s="39"/>
    </row>
    <row r="580" spans="5:8" x14ac:dyDescent="0.3">
      <c r="E580" s="38"/>
      <c r="G580" s="39"/>
      <c r="H580" s="39"/>
    </row>
    <row r="581" spans="5:8" x14ac:dyDescent="0.3">
      <c r="E581" s="38"/>
      <c r="G581" s="39"/>
      <c r="H581" s="39"/>
    </row>
    <row r="582" spans="5:8" x14ac:dyDescent="0.3">
      <c r="E582" s="38"/>
      <c r="G582" s="39"/>
      <c r="H582" s="39"/>
    </row>
    <row r="583" spans="5:8" x14ac:dyDescent="0.3">
      <c r="E583" s="38"/>
      <c r="G583" s="39"/>
      <c r="H583" s="39"/>
    </row>
    <row r="584" spans="5:8" x14ac:dyDescent="0.3">
      <c r="E584" s="38"/>
      <c r="G584" s="39"/>
      <c r="H584" s="39"/>
    </row>
    <row r="585" spans="5:8" x14ac:dyDescent="0.3">
      <c r="E585" s="38"/>
      <c r="G585" s="39"/>
      <c r="H585" s="39"/>
    </row>
    <row r="586" spans="5:8" x14ac:dyDescent="0.3">
      <c r="E586" s="38"/>
      <c r="G586" s="39"/>
      <c r="H586" s="39"/>
    </row>
    <row r="587" spans="5:8" x14ac:dyDescent="0.3">
      <c r="E587" s="38"/>
      <c r="G587" s="39"/>
      <c r="H587" s="39"/>
    </row>
    <row r="588" spans="5:8" x14ac:dyDescent="0.3">
      <c r="E588" s="38"/>
      <c r="G588" s="39"/>
      <c r="H588" s="39"/>
    </row>
    <row r="589" spans="5:8" x14ac:dyDescent="0.3">
      <c r="E589" s="38"/>
      <c r="G589" s="39"/>
      <c r="H589" s="39"/>
    </row>
    <row r="590" spans="5:8" x14ac:dyDescent="0.3">
      <c r="E590" s="38"/>
      <c r="G590" s="39"/>
      <c r="H590" s="39"/>
    </row>
    <row r="591" spans="5:8" x14ac:dyDescent="0.3">
      <c r="E591" s="38"/>
      <c r="G591" s="39"/>
      <c r="H591" s="39"/>
    </row>
    <row r="592" spans="5:8" x14ac:dyDescent="0.3">
      <c r="E592" s="38"/>
      <c r="G592" s="39"/>
      <c r="H592" s="39"/>
    </row>
    <row r="593" spans="5:8" x14ac:dyDescent="0.3">
      <c r="E593" s="38"/>
      <c r="G593" s="39"/>
      <c r="H593" s="39"/>
    </row>
    <row r="594" spans="5:8" x14ac:dyDescent="0.3">
      <c r="E594" s="38"/>
      <c r="G594" s="39"/>
      <c r="H594" s="39"/>
    </row>
    <row r="595" spans="5:8" x14ac:dyDescent="0.3">
      <c r="E595" s="38"/>
      <c r="G595" s="39"/>
      <c r="H595" s="39"/>
    </row>
    <row r="596" spans="5:8" x14ac:dyDescent="0.3">
      <c r="E596" s="38"/>
      <c r="G596" s="39"/>
      <c r="H596" s="39"/>
    </row>
    <row r="597" spans="5:8" x14ac:dyDescent="0.3">
      <c r="E597" s="38"/>
      <c r="G597" s="39"/>
      <c r="H597" s="39"/>
    </row>
    <row r="598" spans="5:8" x14ac:dyDescent="0.3">
      <c r="E598" s="38"/>
      <c r="G598" s="39"/>
      <c r="H598" s="39"/>
    </row>
    <row r="599" spans="5:8" x14ac:dyDescent="0.3">
      <c r="E599" s="38"/>
      <c r="G599" s="39"/>
      <c r="H599" s="39"/>
    </row>
    <row r="600" spans="5:8" x14ac:dyDescent="0.3">
      <c r="E600" s="38"/>
      <c r="G600" s="39"/>
      <c r="H600" s="39"/>
    </row>
    <row r="601" spans="5:8" x14ac:dyDescent="0.3">
      <c r="E601" s="38"/>
      <c r="G601" s="39"/>
      <c r="H601" s="39"/>
    </row>
    <row r="602" spans="5:8" x14ac:dyDescent="0.3">
      <c r="E602" s="38"/>
      <c r="G602" s="39"/>
      <c r="H60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W602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6" width="11.44140625" customWidth="1"/>
  </cols>
  <sheetData>
    <row r="1" spans="2:10" x14ac:dyDescent="0.3">
      <c r="B1" s="2"/>
      <c r="C1" s="2"/>
      <c r="D1" s="2"/>
      <c r="E1" s="2"/>
      <c r="F1" s="2"/>
      <c r="G1" s="2"/>
      <c r="H1" s="2"/>
      <c r="I1" s="2"/>
      <c r="J1" s="2"/>
    </row>
    <row r="2" spans="2:10" x14ac:dyDescent="0.3">
      <c r="B2" s="2"/>
      <c r="C2" s="2"/>
      <c r="D2" s="2"/>
      <c r="E2" s="2"/>
      <c r="F2" s="2"/>
      <c r="G2" s="2"/>
      <c r="H2" s="2"/>
      <c r="I2" s="2"/>
      <c r="J2" s="2"/>
    </row>
    <row r="3" spans="2:10" x14ac:dyDescent="0.3">
      <c r="B3" s="2"/>
      <c r="C3" s="2"/>
      <c r="D3" s="78" t="s">
        <v>4</v>
      </c>
      <c r="E3" s="78"/>
      <c r="F3" s="78"/>
      <c r="G3" s="78"/>
      <c r="H3" s="2"/>
      <c r="I3" s="2"/>
      <c r="J3" s="2"/>
    </row>
    <row r="4" spans="2:10" x14ac:dyDescent="0.3">
      <c r="B4" s="2"/>
      <c r="C4" s="2"/>
      <c r="D4" s="78"/>
      <c r="E4" s="78"/>
      <c r="F4" s="78"/>
      <c r="G4" s="78"/>
      <c r="H4" s="2"/>
      <c r="I4" s="2"/>
      <c r="J4" s="2"/>
    </row>
    <row r="5" spans="2:10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</row>
    <row r="6" spans="2:10" ht="5.25" customHeight="1" x14ac:dyDescent="0.3">
      <c r="B6" s="3"/>
      <c r="C6" s="3"/>
      <c r="D6" s="3"/>
      <c r="E6" s="3"/>
      <c r="F6" s="3"/>
      <c r="G6" s="3"/>
      <c r="H6" s="3"/>
      <c r="I6" s="3"/>
      <c r="J6" s="3"/>
    </row>
    <row r="7" spans="2:10" ht="5.25" customHeight="1" x14ac:dyDescent="0.3">
      <c r="B7" s="2"/>
      <c r="C7" s="2"/>
      <c r="D7" s="2"/>
      <c r="E7" s="2"/>
      <c r="F7" s="2"/>
      <c r="G7" s="2"/>
      <c r="H7" s="2"/>
      <c r="I7" s="2"/>
      <c r="J7" s="2"/>
    </row>
    <row r="8" spans="2:10" ht="15" thickBot="1" x14ac:dyDescent="0.35">
      <c r="B8" s="1" t="s">
        <v>0</v>
      </c>
      <c r="C8">
        <v>24</v>
      </c>
      <c r="H8" s="1" t="s">
        <v>2</v>
      </c>
      <c r="I8" t="str">
        <f>Description!I8</f>
        <v>Ailin Prado Falla</v>
      </c>
    </row>
    <row r="9" spans="2:10" x14ac:dyDescent="0.3">
      <c r="B9" s="1" t="s">
        <v>1</v>
      </c>
      <c r="C9" t="s">
        <v>162</v>
      </c>
      <c r="H9" s="1" t="s">
        <v>3</v>
      </c>
      <c r="I9" s="34">
        <v>45628</v>
      </c>
    </row>
    <row r="10" spans="2:10" ht="15" thickBot="1" x14ac:dyDescent="0.35"/>
    <row r="11" spans="2:10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10" x14ac:dyDescent="0.3">
      <c r="B12" s="6"/>
    </row>
    <row r="13" spans="2:10" x14ac:dyDescent="0.3">
      <c r="B13" s="6" t="s">
        <v>196</v>
      </c>
    </row>
    <row r="14" spans="2:10" x14ac:dyDescent="0.3">
      <c r="B14" s="6"/>
    </row>
    <row r="15" spans="2:10" x14ac:dyDescent="0.3">
      <c r="B15" s="6"/>
    </row>
    <row r="16" spans="2:10" x14ac:dyDescent="0.3">
      <c r="B16" s="6"/>
    </row>
    <row r="17" spans="2:23" x14ac:dyDescent="0.3">
      <c r="B17" s="6"/>
    </row>
    <row r="18" spans="2:23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3" ht="15" thickBot="1" x14ac:dyDescent="0.35">
      <c r="B20" s="1" t="s">
        <v>18</v>
      </c>
      <c r="N20" s="1" t="s">
        <v>28</v>
      </c>
    </row>
    <row r="21" spans="2:23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J21" s="37"/>
      <c r="K21" s="36"/>
      <c r="L21" s="36"/>
      <c r="N21" s="45" t="s">
        <v>5</v>
      </c>
      <c r="O21" s="45" t="s">
        <v>6</v>
      </c>
      <c r="P21" s="46"/>
      <c r="Q21" s="46"/>
      <c r="R21" s="46"/>
      <c r="S21" s="46"/>
      <c r="T21" s="46"/>
      <c r="U21" s="46"/>
      <c r="V21" s="46"/>
      <c r="W21" s="19"/>
    </row>
    <row r="22" spans="2:23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J22" s="37"/>
      <c r="K22" s="37"/>
      <c r="L22" s="37"/>
      <c r="N22" s="47"/>
      <c r="O22" s="26" t="s">
        <v>19</v>
      </c>
      <c r="P22" s="27" t="s">
        <v>20</v>
      </c>
      <c r="Q22" s="27" t="s">
        <v>21</v>
      </c>
      <c r="R22" s="27" t="s">
        <v>22</v>
      </c>
      <c r="S22" s="27" t="s">
        <v>23</v>
      </c>
      <c r="T22" s="27" t="s">
        <v>24</v>
      </c>
      <c r="U22" s="27" t="s">
        <v>25</v>
      </c>
      <c r="V22" s="27" t="s">
        <v>26</v>
      </c>
      <c r="W22" s="28" t="s">
        <v>27</v>
      </c>
    </row>
    <row r="23" spans="2:23" x14ac:dyDescent="0.3">
      <c r="B23" s="35">
        <v>45628</v>
      </c>
      <c r="C23">
        <v>50000</v>
      </c>
      <c r="D23">
        <v>65.218684568834064</v>
      </c>
      <c r="E23">
        <v>12.359619140625</v>
      </c>
      <c r="F23">
        <v>3823.3277940958815</v>
      </c>
      <c r="G23">
        <v>1602.5708893722913</v>
      </c>
      <c r="H23">
        <v>3471.2536590751447</v>
      </c>
      <c r="I23">
        <v>9.1698826258810158E-10</v>
      </c>
      <c r="N23" s="12"/>
      <c r="O23" s="17"/>
      <c r="P23" s="17"/>
      <c r="Q23" s="17"/>
      <c r="R23" s="7"/>
      <c r="S23" s="17"/>
      <c r="T23" s="7"/>
      <c r="U23" s="17"/>
      <c r="V23" s="17"/>
      <c r="W23" s="7"/>
    </row>
    <row r="24" spans="2:23" x14ac:dyDescent="0.3">
      <c r="B24" s="35">
        <v>45628</v>
      </c>
      <c r="C24">
        <v>35714.28515625</v>
      </c>
      <c r="D24">
        <v>5.7876260763742771</v>
      </c>
      <c r="E24">
        <v>12.359619140625</v>
      </c>
      <c r="F24">
        <v>2299.1663974243811</v>
      </c>
      <c r="G24">
        <v>2287.4464204460701</v>
      </c>
      <c r="H24">
        <v>231.85123815469953</v>
      </c>
      <c r="I24">
        <v>1.9220680086383356E-8</v>
      </c>
      <c r="N24" s="17"/>
      <c r="O24" s="17"/>
      <c r="P24" s="17"/>
      <c r="Q24" s="17"/>
      <c r="R24" s="7"/>
      <c r="S24" s="17"/>
      <c r="T24" s="7"/>
      <c r="U24" s="17"/>
      <c r="V24" s="17"/>
      <c r="W24" s="7"/>
    </row>
    <row r="25" spans="2:23" x14ac:dyDescent="0.3">
      <c r="B25" s="35">
        <v>45628</v>
      </c>
      <c r="C25">
        <v>25641.025390625</v>
      </c>
      <c r="D25">
        <v>-26.662384832057736</v>
      </c>
      <c r="E25">
        <v>13.275146484375</v>
      </c>
      <c r="F25">
        <v>3459.1883528190051</v>
      </c>
      <c r="G25">
        <v>3091.3596326495995</v>
      </c>
      <c r="H25">
        <v>-1552.2498774047926</v>
      </c>
      <c r="I25">
        <v>-3.998739462989766E-9</v>
      </c>
      <c r="N25" s="17"/>
      <c r="O25" s="17"/>
      <c r="P25" s="17"/>
      <c r="Q25" s="17"/>
      <c r="R25" s="7"/>
      <c r="S25" s="17"/>
      <c r="T25" s="7"/>
      <c r="U25" s="17"/>
      <c r="V25" s="17"/>
      <c r="W25" s="7"/>
    </row>
    <row r="26" spans="2:23" x14ac:dyDescent="0.3">
      <c r="B26" s="35">
        <v>45628</v>
      </c>
      <c r="C26">
        <v>18390.8046875</v>
      </c>
      <c r="D26">
        <v>-51.505280478601073</v>
      </c>
      <c r="E26">
        <v>13.138055801391602</v>
      </c>
      <c r="F26">
        <v>5129.7943967806395</v>
      </c>
      <c r="G26">
        <v>3193.0020871188126</v>
      </c>
      <c r="H26">
        <v>-4014.9132275675588</v>
      </c>
      <c r="I26">
        <v>-2.1554762202441856E-9</v>
      </c>
      <c r="N26" s="17"/>
      <c r="O26" s="17"/>
      <c r="P26" s="17"/>
      <c r="Q26" s="17"/>
      <c r="R26" s="7"/>
      <c r="S26" s="17"/>
      <c r="T26" s="7"/>
      <c r="U26" s="17"/>
      <c r="V26" s="17"/>
      <c r="W26" s="7"/>
    </row>
    <row r="27" spans="2:23" x14ac:dyDescent="0.3">
      <c r="B27" s="35">
        <v>45628</v>
      </c>
      <c r="C27">
        <v>13136.2890625</v>
      </c>
      <c r="D27">
        <v>-35.349998493998953</v>
      </c>
      <c r="E27">
        <v>13.504266738891602</v>
      </c>
      <c r="F27">
        <v>3400.2684596181807</v>
      </c>
      <c r="G27">
        <v>2773.3712280471595</v>
      </c>
      <c r="H27">
        <v>-1967.2919531463517</v>
      </c>
      <c r="I27">
        <v>-6.1585520971277388E-9</v>
      </c>
      <c r="N27" s="17"/>
      <c r="O27" s="17"/>
      <c r="P27" s="17"/>
      <c r="Q27" s="17"/>
      <c r="R27" s="7"/>
      <c r="S27" s="17"/>
      <c r="T27" s="7"/>
      <c r="U27" s="17"/>
      <c r="V27" s="17"/>
      <c r="W27" s="7"/>
    </row>
    <row r="28" spans="2:23" x14ac:dyDescent="0.3">
      <c r="B28" s="35">
        <v>45628</v>
      </c>
      <c r="C28">
        <v>9302.326171875</v>
      </c>
      <c r="D28">
        <v>-2.9004321080144839</v>
      </c>
      <c r="E28">
        <v>14.328241348266602</v>
      </c>
      <c r="F28">
        <v>2890.9939097196793</v>
      </c>
      <c r="G28">
        <v>2887.2904759771004</v>
      </c>
      <c r="H28">
        <v>-146.28565674121052</v>
      </c>
      <c r="I28">
        <v>-1.1695716229114428E-7</v>
      </c>
      <c r="N28" s="17"/>
      <c r="O28" s="17"/>
      <c r="P28" s="17"/>
      <c r="Q28" s="17"/>
      <c r="R28" s="7"/>
      <c r="S28" s="17"/>
      <c r="T28" s="7"/>
      <c r="U28" s="17"/>
      <c r="V28" s="17"/>
      <c r="W28" s="7"/>
    </row>
    <row r="29" spans="2:23" x14ac:dyDescent="0.3">
      <c r="B29" s="35">
        <v>45628</v>
      </c>
      <c r="C29">
        <v>6644.5185546875</v>
      </c>
      <c r="D29">
        <v>22.492955746968633</v>
      </c>
      <c r="E29">
        <v>14.694452285766602</v>
      </c>
      <c r="F29">
        <v>3586.8576887032837</v>
      </c>
      <c r="G29">
        <v>3313.993138258887</v>
      </c>
      <c r="H29">
        <v>1372.2235818491367</v>
      </c>
      <c r="I29">
        <v>1.7455477543627224E-8</v>
      </c>
      <c r="N29" s="17"/>
      <c r="O29" s="17"/>
      <c r="P29" s="17"/>
      <c r="Q29" s="17"/>
      <c r="R29" s="7"/>
      <c r="S29" s="17"/>
      <c r="T29" s="7"/>
      <c r="U29" s="17"/>
      <c r="V29" s="17"/>
      <c r="W29" s="7"/>
    </row>
    <row r="30" spans="2:23" x14ac:dyDescent="0.3">
      <c r="B30" s="35">
        <v>45628</v>
      </c>
      <c r="C30">
        <v>4761.90478515625</v>
      </c>
      <c r="D30">
        <v>33.370082423388148</v>
      </c>
      <c r="E30">
        <v>15.060663223266602</v>
      </c>
      <c r="F30">
        <v>4716.9055810540676</v>
      </c>
      <c r="G30">
        <v>3939.253831954115</v>
      </c>
      <c r="H30">
        <v>2594.5091073291364</v>
      </c>
      <c r="I30">
        <v>1.2882027583440699E-8</v>
      </c>
      <c r="N30" s="17"/>
      <c r="O30" s="17"/>
      <c r="P30" s="17"/>
      <c r="Q30" s="17"/>
      <c r="R30" s="7"/>
      <c r="S30" s="17"/>
      <c r="T30" s="7"/>
      <c r="U30" s="17"/>
      <c r="V30" s="17"/>
      <c r="W30" s="7"/>
    </row>
    <row r="31" spans="2:23" x14ac:dyDescent="0.3">
      <c r="B31" s="35">
        <v>45628</v>
      </c>
      <c r="C31">
        <v>3401.360595703125</v>
      </c>
      <c r="D31">
        <v>37.046689475030767</v>
      </c>
      <c r="E31">
        <v>14.827179908752441</v>
      </c>
      <c r="F31">
        <v>6307.9085071217405</v>
      </c>
      <c r="G31">
        <v>5034.6245937608574</v>
      </c>
      <c r="H31">
        <v>3800.2980059617889</v>
      </c>
      <c r="I31">
        <v>1.2312600876915845E-8</v>
      </c>
      <c r="N31" s="17"/>
      <c r="O31" s="17"/>
      <c r="P31" s="17"/>
      <c r="Q31" s="17"/>
      <c r="R31" s="7"/>
      <c r="S31" s="17"/>
      <c r="T31" s="7"/>
      <c r="U31" s="17"/>
      <c r="V31" s="17"/>
      <c r="W31" s="7"/>
    </row>
    <row r="32" spans="2:23" x14ac:dyDescent="0.3">
      <c r="B32" s="35">
        <v>45628</v>
      </c>
      <c r="C32">
        <v>2433.830078125</v>
      </c>
      <c r="D32">
        <v>38.998617687246565</v>
      </c>
      <c r="E32">
        <v>1.4735627174377441</v>
      </c>
      <c r="F32">
        <v>7769.7111230708733</v>
      </c>
      <c r="G32">
        <v>6038.3175861765458</v>
      </c>
      <c r="H32">
        <v>4889.4919638386054</v>
      </c>
      <c r="I32">
        <v>1.3374148497423753E-8</v>
      </c>
      <c r="N32" s="17"/>
      <c r="O32" s="17"/>
      <c r="P32" s="17"/>
      <c r="Q32" s="17"/>
      <c r="R32" s="7"/>
      <c r="S32" s="17"/>
      <c r="T32" s="7"/>
      <c r="U32" s="17"/>
      <c r="V32" s="17"/>
      <c r="W32" s="7"/>
    </row>
    <row r="33" spans="2:23" x14ac:dyDescent="0.3">
      <c r="B33" s="35">
        <v>45628</v>
      </c>
      <c r="C33">
        <v>1732.726806640625</v>
      </c>
      <c r="D33">
        <v>40.112179928015479</v>
      </c>
      <c r="E33">
        <v>1.4964532852172852</v>
      </c>
      <c r="F33">
        <v>9286.8369854922039</v>
      </c>
      <c r="G33">
        <v>7102.4285712939909</v>
      </c>
      <c r="H33">
        <v>5983.3811164568742</v>
      </c>
      <c r="I33">
        <v>1.5351236796721465E-8</v>
      </c>
      <c r="N33" s="17"/>
      <c r="O33" s="17"/>
      <c r="P33" s="17"/>
      <c r="Q33" s="17"/>
      <c r="R33" s="7"/>
      <c r="S33" s="17"/>
      <c r="T33" s="7"/>
      <c r="U33" s="17"/>
      <c r="V33" s="17"/>
      <c r="W33" s="7"/>
    </row>
    <row r="34" spans="2:23" x14ac:dyDescent="0.3">
      <c r="B34" s="35">
        <v>45628</v>
      </c>
      <c r="C34">
        <v>1238.39013671875</v>
      </c>
      <c r="D34">
        <v>40.432698264894313</v>
      </c>
      <c r="E34">
        <v>1.5248346328735352</v>
      </c>
      <c r="F34">
        <v>11101.825965350596</v>
      </c>
      <c r="G34">
        <v>8450.3580685926136</v>
      </c>
      <c r="H34">
        <v>7200.1380735027842</v>
      </c>
      <c r="I34">
        <v>1.7849326038633796E-8</v>
      </c>
      <c r="N34" s="17"/>
      <c r="O34" s="17"/>
      <c r="P34" s="17"/>
      <c r="Q34" s="17"/>
      <c r="R34" s="7"/>
      <c r="S34" s="17"/>
      <c r="T34" s="7"/>
      <c r="U34" s="17"/>
      <c r="V34" s="17"/>
      <c r="W34" s="7"/>
    </row>
    <row r="35" spans="2:23" x14ac:dyDescent="0.3">
      <c r="B35" s="35">
        <v>45628</v>
      </c>
      <c r="C35">
        <v>887.11468505859375</v>
      </c>
      <c r="D35">
        <v>40.009722074143852</v>
      </c>
      <c r="E35">
        <v>1.5623712539672852</v>
      </c>
      <c r="F35">
        <v>13320.185778107718</v>
      </c>
      <c r="G35">
        <v>10202.401322165748</v>
      </c>
      <c r="H35">
        <v>8563.7816661083616</v>
      </c>
      <c r="I35">
        <v>2.0949553764964185E-8</v>
      </c>
      <c r="N35" s="17"/>
      <c r="O35" s="17"/>
      <c r="P35" s="17"/>
      <c r="Q35" s="17"/>
      <c r="R35" s="7"/>
      <c r="S35" s="17"/>
      <c r="T35" s="7"/>
      <c r="U35" s="17"/>
      <c r="V35" s="17"/>
      <c r="W35" s="7"/>
    </row>
    <row r="36" spans="2:23" x14ac:dyDescent="0.3">
      <c r="B36" s="35">
        <v>45628</v>
      </c>
      <c r="C36">
        <v>631.1636962890625</v>
      </c>
      <c r="D36">
        <v>37.766027651775651</v>
      </c>
      <c r="E36">
        <v>1.5861749649047852</v>
      </c>
      <c r="F36">
        <v>16032.747459263202</v>
      </c>
      <c r="G36">
        <v>12674.180009755521</v>
      </c>
      <c r="H36">
        <v>9819.070840605249</v>
      </c>
      <c r="I36">
        <v>2.5680751444612068E-8</v>
      </c>
      <c r="N36" s="17"/>
      <c r="O36" s="17"/>
      <c r="P36" s="17"/>
      <c r="Q36" s="17"/>
      <c r="R36" s="7"/>
      <c r="S36" s="17"/>
      <c r="T36" s="7"/>
      <c r="U36" s="17"/>
      <c r="V36" s="17"/>
      <c r="W36" s="7"/>
    </row>
    <row r="37" spans="2:23" x14ac:dyDescent="0.3">
      <c r="B37" s="35">
        <v>45628</v>
      </c>
      <c r="C37">
        <v>451.92633056640625</v>
      </c>
      <c r="D37">
        <v>33.772462823071727</v>
      </c>
      <c r="E37">
        <v>1.6063165664672852</v>
      </c>
      <c r="F37">
        <v>18955.988554580308</v>
      </c>
      <c r="G37">
        <v>15757.198412075924</v>
      </c>
      <c r="H37">
        <v>10537.561401190105</v>
      </c>
      <c r="I37">
        <v>3.3420455754275223E-8</v>
      </c>
      <c r="N37" s="17"/>
      <c r="O37" s="17"/>
      <c r="P37" s="17"/>
      <c r="Q37" s="17"/>
      <c r="R37" s="7"/>
      <c r="S37" s="17"/>
      <c r="T37" s="7"/>
      <c r="U37" s="17"/>
      <c r="V37" s="17"/>
      <c r="W37" s="7"/>
    </row>
    <row r="38" spans="2:23" x14ac:dyDescent="0.3">
      <c r="B38" s="35">
        <v>45628</v>
      </c>
      <c r="C38">
        <v>321.75030517578125</v>
      </c>
      <c r="D38">
        <v>28.086573648245526</v>
      </c>
      <c r="E38">
        <v>1.6383600234985352</v>
      </c>
      <c r="F38">
        <v>21842.465538306191</v>
      </c>
      <c r="G38">
        <v>19270.235985256193</v>
      </c>
      <c r="H38">
        <v>10283.545393716651</v>
      </c>
      <c r="I38">
        <v>4.8101464006107429E-8</v>
      </c>
      <c r="N38" s="17"/>
      <c r="O38" s="17"/>
      <c r="P38" s="17"/>
      <c r="Q38" s="17"/>
      <c r="R38" s="7"/>
      <c r="S38" s="17"/>
      <c r="T38" s="7"/>
      <c r="U38" s="17"/>
      <c r="V38" s="17"/>
      <c r="W38" s="7"/>
    </row>
    <row r="39" spans="2:23" x14ac:dyDescent="0.3">
      <c r="B39" s="35">
        <v>45628</v>
      </c>
      <c r="C39">
        <v>230.043701171875</v>
      </c>
      <c r="D39">
        <v>21.265841527820111</v>
      </c>
      <c r="E39">
        <v>1.6749835968017579</v>
      </c>
      <c r="F39">
        <v>24042.614044017508</v>
      </c>
      <c r="G39">
        <v>22405.495336206161</v>
      </c>
      <c r="H39">
        <v>8720.1530266866175</v>
      </c>
      <c r="I39">
        <v>7.9338809417045978E-8</v>
      </c>
      <c r="N39" s="17"/>
      <c r="O39" s="17"/>
      <c r="P39" s="17"/>
      <c r="Q39" s="17"/>
      <c r="R39" s="7"/>
      <c r="S39" s="17"/>
      <c r="T39" s="7"/>
      <c r="U39" s="17"/>
      <c r="V39" s="17"/>
      <c r="W39" s="7"/>
    </row>
    <row r="40" spans="2:23" x14ac:dyDescent="0.3">
      <c r="B40" s="35">
        <v>45628</v>
      </c>
      <c r="C40">
        <v>164.61921691894531</v>
      </c>
      <c r="D40">
        <v>-54.218050577339419</v>
      </c>
      <c r="E40">
        <v>1.7124744415283204</v>
      </c>
      <c r="F40">
        <v>1.6593756109054618E+19</v>
      </c>
      <c r="G40">
        <v>9.7024044883919667E+18</v>
      </c>
      <c r="H40">
        <v>-1.3461652534158606E+19</v>
      </c>
      <c r="I40">
        <v>-7.1819309219367447E-23</v>
      </c>
      <c r="N40" s="17"/>
      <c r="O40" s="17"/>
      <c r="P40" s="17"/>
      <c r="Q40" s="17"/>
      <c r="R40" s="7"/>
      <c r="S40" s="17"/>
      <c r="T40" s="7"/>
      <c r="U40" s="17"/>
      <c r="V40" s="17"/>
      <c r="W40" s="7"/>
    </row>
    <row r="41" spans="2:23" x14ac:dyDescent="0.3">
      <c r="B41" s="35">
        <v>45628</v>
      </c>
      <c r="C41">
        <v>117.70071411132813</v>
      </c>
      <c r="D41">
        <v>-5.0846543140741263</v>
      </c>
      <c r="E41">
        <v>1.7736324310302733</v>
      </c>
      <c r="F41">
        <v>26423.714958518856</v>
      </c>
      <c r="G41">
        <v>26319.73337243302</v>
      </c>
      <c r="H41">
        <v>-2341.868359470423</v>
      </c>
      <c r="I41">
        <v>-5.7740236033605466E-7</v>
      </c>
      <c r="N41" s="17"/>
      <c r="O41" s="17"/>
      <c r="P41" s="17"/>
      <c r="Q41" s="17"/>
      <c r="R41" s="7"/>
      <c r="S41" s="17"/>
      <c r="T41" s="7"/>
      <c r="U41" s="17"/>
      <c r="V41" s="17"/>
      <c r="W41" s="7"/>
    </row>
    <row r="42" spans="2:23" x14ac:dyDescent="0.3">
      <c r="B42" s="35">
        <v>45628</v>
      </c>
      <c r="C42">
        <v>84.042442321777344</v>
      </c>
      <c r="D42">
        <v>-8.1984402498839817</v>
      </c>
      <c r="E42">
        <v>1.8191347122192383</v>
      </c>
      <c r="F42">
        <v>25950.3991270189</v>
      </c>
      <c r="G42">
        <v>25685.18898802789</v>
      </c>
      <c r="H42">
        <v>-3700.5785359689457</v>
      </c>
      <c r="I42">
        <v>-5.1174291821646832E-7</v>
      </c>
      <c r="N42" s="17"/>
      <c r="O42" s="17"/>
      <c r="P42" s="17"/>
      <c r="Q42" s="17"/>
      <c r="R42" s="7"/>
      <c r="S42" s="17"/>
      <c r="T42" s="7"/>
      <c r="U42" s="17"/>
      <c r="V42" s="17"/>
      <c r="W42" s="7"/>
    </row>
    <row r="43" spans="2:23" x14ac:dyDescent="0.3">
      <c r="B43" s="35">
        <v>45628</v>
      </c>
      <c r="C43">
        <v>59.955184936523438</v>
      </c>
      <c r="D43">
        <v>-17.116528375146533</v>
      </c>
      <c r="E43">
        <v>1.8970474243164062</v>
      </c>
      <c r="F43">
        <v>23488.265979666965</v>
      </c>
      <c r="G43">
        <v>22447.927270171695</v>
      </c>
      <c r="H43">
        <v>-6912.973311438619</v>
      </c>
      <c r="I43">
        <v>-3.839975951037905E-7</v>
      </c>
      <c r="N43" s="17"/>
      <c r="O43" s="17"/>
      <c r="P43" s="17"/>
      <c r="Q43" s="17"/>
      <c r="R43" s="7"/>
      <c r="S43" s="17"/>
      <c r="T43" s="7"/>
      <c r="U43" s="17"/>
      <c r="V43" s="17"/>
      <c r="W43" s="7"/>
    </row>
    <row r="44" spans="2:23" x14ac:dyDescent="0.3">
      <c r="B44" s="35">
        <v>45628</v>
      </c>
      <c r="C44">
        <v>42.691257476806641</v>
      </c>
      <c r="D44">
        <v>-14.130364969924708</v>
      </c>
      <c r="E44">
        <v>1.9236898422241211</v>
      </c>
      <c r="F44">
        <v>22309.439754124531</v>
      </c>
      <c r="G44">
        <v>21634.417921193541</v>
      </c>
      <c r="H44">
        <v>-5446.380757351777</v>
      </c>
      <c r="I44">
        <v>-6.8449957809539754E-7</v>
      </c>
      <c r="N44" s="17"/>
      <c r="O44" s="17"/>
      <c r="P44" s="17"/>
      <c r="Q44" s="17"/>
      <c r="R44" s="7"/>
      <c r="S44" s="17"/>
      <c r="T44" s="7"/>
      <c r="U44" s="17"/>
      <c r="V44" s="17"/>
      <c r="W44" s="7"/>
    </row>
    <row r="45" spans="2:23" x14ac:dyDescent="0.3">
      <c r="B45" s="35">
        <v>45628</v>
      </c>
      <c r="C45">
        <v>30.517578125</v>
      </c>
      <c r="D45">
        <v>-15.210048226181216</v>
      </c>
      <c r="E45">
        <v>1.9344015121459961</v>
      </c>
      <c r="F45">
        <v>20157.572407371561</v>
      </c>
      <c r="G45">
        <v>19451.462690499604</v>
      </c>
      <c r="H45">
        <v>-5288.5087272811861</v>
      </c>
      <c r="I45">
        <v>-9.8613606295708002E-7</v>
      </c>
      <c r="N45" s="17"/>
      <c r="O45" s="17"/>
      <c r="P45" s="17"/>
      <c r="Q45" s="17"/>
      <c r="R45" s="7"/>
      <c r="S45" s="17"/>
      <c r="T45" s="7"/>
      <c r="U45" s="17"/>
      <c r="V45" s="17"/>
      <c r="W45" s="7"/>
    </row>
    <row r="46" spans="2:23" x14ac:dyDescent="0.3">
      <c r="B46" s="35">
        <v>45628</v>
      </c>
      <c r="C46">
        <v>21.822626113891602</v>
      </c>
      <c r="D46">
        <v>-14.642080642525309</v>
      </c>
      <c r="E46">
        <v>2.046921157836914</v>
      </c>
      <c r="F46">
        <v>20060.246355177882</v>
      </c>
      <c r="G46">
        <v>19408.765345788186</v>
      </c>
      <c r="H46">
        <v>-5070.8294767778516</v>
      </c>
      <c r="I46">
        <v>-1.4382491083085452E-6</v>
      </c>
      <c r="N46" s="17"/>
      <c r="O46" s="17"/>
      <c r="P46" s="17"/>
      <c r="Q46" s="17"/>
      <c r="R46" s="7"/>
      <c r="S46" s="17"/>
      <c r="T46" s="7"/>
      <c r="U46" s="17"/>
      <c r="V46" s="17"/>
      <c r="W46" s="7"/>
    </row>
    <row r="47" spans="2:23" x14ac:dyDescent="0.3">
      <c r="B47" s="35">
        <v>45628</v>
      </c>
      <c r="C47">
        <v>15.562748908996582</v>
      </c>
      <c r="D47">
        <v>-13.331049705049379</v>
      </c>
      <c r="E47">
        <v>2.0865646362304688</v>
      </c>
      <c r="F47">
        <v>16407.404941996883</v>
      </c>
      <c r="G47">
        <v>15965.292016255793</v>
      </c>
      <c r="H47">
        <v>-3783.1716543586522</v>
      </c>
      <c r="I47">
        <v>-2.7031974808621516E-6</v>
      </c>
      <c r="N47" s="17"/>
      <c r="O47" s="17"/>
      <c r="P47" s="17"/>
      <c r="Q47" s="17"/>
      <c r="R47" s="7"/>
      <c r="S47" s="17"/>
      <c r="T47" s="7"/>
      <c r="U47" s="17"/>
      <c r="V47" s="17"/>
      <c r="W47" s="7"/>
    </row>
    <row r="48" spans="2:23" x14ac:dyDescent="0.3">
      <c r="B48" s="35">
        <v>45628</v>
      </c>
      <c r="C48">
        <v>11.113086700439453</v>
      </c>
      <c r="D48">
        <v>-10.98307308362492</v>
      </c>
      <c r="E48">
        <v>2.1442436218261718</v>
      </c>
      <c r="F48">
        <v>15386.979989168231</v>
      </c>
      <c r="G48">
        <v>15105.144545473817</v>
      </c>
      <c r="H48">
        <v>-2931.5118023651444</v>
      </c>
      <c r="I48">
        <v>-4.8853286139028736E-6</v>
      </c>
      <c r="N48" s="17"/>
      <c r="O48" s="17"/>
      <c r="P48" s="17"/>
      <c r="Q48" s="17"/>
      <c r="R48" s="7"/>
      <c r="S48" s="17"/>
      <c r="T48" s="7"/>
      <c r="U48" s="17"/>
      <c r="V48" s="17"/>
      <c r="W48" s="7"/>
    </row>
    <row r="49" spans="2:23" x14ac:dyDescent="0.3">
      <c r="B49" s="35">
        <v>45628</v>
      </c>
      <c r="C49">
        <v>7.9395327568054199</v>
      </c>
      <c r="D49">
        <v>-8.014140983980143</v>
      </c>
      <c r="E49">
        <v>2.1412223815917968</v>
      </c>
      <c r="F49">
        <v>14823.429146516717</v>
      </c>
      <c r="G49">
        <v>14678.658938111603</v>
      </c>
      <c r="H49">
        <v>-2066.6454559013387</v>
      </c>
      <c r="I49">
        <v>-9.6997202582568366E-6</v>
      </c>
      <c r="N49" s="17"/>
      <c r="O49" s="17"/>
      <c r="P49" s="17"/>
      <c r="Q49" s="17"/>
      <c r="R49" s="7"/>
      <c r="S49" s="17"/>
      <c r="T49" s="7"/>
      <c r="U49" s="17"/>
      <c r="V49" s="17"/>
      <c r="W49" s="7"/>
    </row>
    <row r="50" spans="2:23" x14ac:dyDescent="0.3">
      <c r="B50" s="35">
        <v>45628</v>
      </c>
      <c r="C50">
        <v>5.6694483757019043</v>
      </c>
      <c r="D50">
        <v>-7.4070117640380335</v>
      </c>
      <c r="E50">
        <v>2.1902036666870117</v>
      </c>
      <c r="F50">
        <v>14862.596868686431</v>
      </c>
      <c r="G50">
        <v>14738.574341229163</v>
      </c>
      <c r="H50">
        <v>-1916.0407274243985</v>
      </c>
      <c r="I50">
        <v>-1.4651247010257113E-5</v>
      </c>
      <c r="N50" s="17"/>
      <c r="O50" s="17"/>
      <c r="P50" s="17"/>
      <c r="Q50" s="17"/>
      <c r="R50" s="7"/>
      <c r="S50" s="17"/>
      <c r="T50" s="7"/>
      <c r="U50" s="17"/>
      <c r="V50" s="17"/>
      <c r="W50" s="7"/>
    </row>
    <row r="51" spans="2:23" x14ac:dyDescent="0.3">
      <c r="B51" s="35">
        <v>45628</v>
      </c>
      <c r="C51">
        <v>4.0500259399414063</v>
      </c>
      <c r="D51">
        <v>-5.9994955369295271</v>
      </c>
      <c r="E51">
        <v>2.1790342330932617</v>
      </c>
      <c r="F51">
        <v>13823.587939726161</v>
      </c>
      <c r="G51">
        <v>13747.873600269884</v>
      </c>
      <c r="H51">
        <v>-1444.8373605167226</v>
      </c>
      <c r="I51">
        <v>-2.7198400450256115E-5</v>
      </c>
      <c r="N51" s="17"/>
      <c r="O51" s="17"/>
      <c r="P51" s="17"/>
      <c r="Q51" s="17"/>
      <c r="R51" s="7"/>
      <c r="S51" s="17"/>
      <c r="T51" s="7"/>
      <c r="U51" s="17"/>
      <c r="V51" s="17"/>
      <c r="W51" s="7"/>
    </row>
    <row r="52" spans="2:23" x14ac:dyDescent="0.3">
      <c r="B52" s="35">
        <v>45628</v>
      </c>
      <c r="C52">
        <v>2.8935184478759766</v>
      </c>
      <c r="D52">
        <v>-4.7908140525292513</v>
      </c>
      <c r="E52">
        <v>2.1598075866699218</v>
      </c>
      <c r="F52">
        <v>13815.766391845444</v>
      </c>
      <c r="G52">
        <v>13767.497725116487</v>
      </c>
      <c r="H52">
        <v>-1153.8662760296027</v>
      </c>
      <c r="I52">
        <v>-4.7669258403750905E-5</v>
      </c>
      <c r="N52" s="17"/>
      <c r="O52" s="17"/>
      <c r="P52" s="17"/>
      <c r="Q52" s="17"/>
      <c r="R52" s="7"/>
      <c r="S52" s="17"/>
      <c r="T52" s="7"/>
      <c r="U52" s="17"/>
      <c r="V52" s="17"/>
      <c r="W52" s="7"/>
    </row>
    <row r="53" spans="2:23" x14ac:dyDescent="0.3">
      <c r="B53" s="35">
        <v>45628</v>
      </c>
      <c r="C53">
        <v>2.0662522315979004</v>
      </c>
      <c r="D53">
        <v>-2.7228033678000014</v>
      </c>
      <c r="E53">
        <v>2.0802474975585938</v>
      </c>
      <c r="F53">
        <v>14065.536883979059</v>
      </c>
      <c r="G53">
        <v>14049.657564793051</v>
      </c>
      <c r="H53">
        <v>-668.16924998737807</v>
      </c>
      <c r="I53">
        <v>-1.1527902934637757E-4</v>
      </c>
      <c r="N53" s="17"/>
      <c r="O53" s="17"/>
      <c r="P53" s="17"/>
      <c r="Q53" s="17"/>
      <c r="R53" s="7"/>
      <c r="S53" s="17"/>
      <c r="T53" s="7"/>
      <c r="U53" s="17"/>
      <c r="V53" s="17"/>
      <c r="W53" s="7"/>
    </row>
    <row r="54" spans="2:23" x14ac:dyDescent="0.3">
      <c r="B54" s="35">
        <v>45628</v>
      </c>
      <c r="C54">
        <v>1.476006031036377</v>
      </c>
      <c r="D54">
        <v>-1.6607074029172877</v>
      </c>
      <c r="E54">
        <v>2.1048751831054688</v>
      </c>
      <c r="F54">
        <v>12383.463551643825</v>
      </c>
      <c r="G54">
        <v>12378.262122247012</v>
      </c>
      <c r="H54">
        <v>-358.8821085481917</v>
      </c>
      <c r="I54">
        <v>-3.0045552305041926E-4</v>
      </c>
      <c r="N54" s="17"/>
      <c r="O54" s="17"/>
      <c r="P54" s="17"/>
      <c r="Q54" s="17"/>
      <c r="R54" s="7"/>
      <c r="S54" s="17"/>
      <c r="T54" s="7"/>
      <c r="U54" s="17"/>
      <c r="V54" s="17"/>
      <c r="W54" s="7"/>
    </row>
    <row r="55" spans="2:23" x14ac:dyDescent="0.3">
      <c r="B55" s="35">
        <v>45628</v>
      </c>
      <c r="C55">
        <v>1.0541762113571167</v>
      </c>
      <c r="D55">
        <v>-3.5976802761438531</v>
      </c>
      <c r="E55">
        <v>2.1544975280761718</v>
      </c>
      <c r="F55">
        <v>11151.425778141955</v>
      </c>
      <c r="G55">
        <v>11129.449326573389</v>
      </c>
      <c r="H55">
        <v>-699.75322267499246</v>
      </c>
      <c r="I55">
        <v>-2.1575556817888896E-4</v>
      </c>
      <c r="N55" s="17"/>
      <c r="O55" s="17"/>
      <c r="P55" s="17"/>
      <c r="Q55" s="17"/>
      <c r="R55" s="7"/>
      <c r="S55" s="17"/>
      <c r="T55" s="7"/>
      <c r="U55" s="17"/>
      <c r="V55" s="17"/>
      <c r="W55" s="7"/>
    </row>
    <row r="56" spans="2:23" x14ac:dyDescent="0.3">
      <c r="B56" s="35">
        <v>45628</v>
      </c>
      <c r="C56">
        <v>0.75301206111907959</v>
      </c>
      <c r="D56">
        <v>-1.3817234747717273</v>
      </c>
      <c r="E56">
        <v>2.1667655944824218</v>
      </c>
      <c r="F56">
        <v>12129.117972262964</v>
      </c>
      <c r="G56">
        <v>12125.591218127187</v>
      </c>
      <c r="H56">
        <v>-292.47289780293573</v>
      </c>
      <c r="I56">
        <v>-7.2265759455171995E-4</v>
      </c>
      <c r="N56" s="17"/>
      <c r="O56" s="17"/>
      <c r="P56" s="17"/>
      <c r="Q56" s="17"/>
      <c r="R56" s="7"/>
      <c r="S56" s="17"/>
      <c r="T56" s="7"/>
      <c r="U56" s="17"/>
      <c r="V56" s="17"/>
      <c r="W56" s="7"/>
    </row>
    <row r="57" spans="2:23" x14ac:dyDescent="0.3">
      <c r="B57" s="35">
        <v>45628</v>
      </c>
      <c r="C57">
        <v>0.53782874345779419</v>
      </c>
      <c r="D57">
        <v>-0.19941234473817931</v>
      </c>
      <c r="E57">
        <v>2.2575874328613281</v>
      </c>
      <c r="F57">
        <v>13803.566876168494</v>
      </c>
      <c r="G57">
        <v>13803.483273583714</v>
      </c>
      <c r="H57">
        <v>-48.041864562940958</v>
      </c>
      <c r="I57">
        <v>-6.1596533006680106E-3</v>
      </c>
      <c r="N57" s="17"/>
      <c r="O57" s="17"/>
      <c r="P57" s="17"/>
      <c r="Q57" s="17"/>
      <c r="R57" s="7"/>
      <c r="S57" s="17"/>
      <c r="T57" s="7"/>
      <c r="U57" s="17"/>
      <c r="V57" s="17"/>
      <c r="W57" s="7"/>
    </row>
    <row r="58" spans="2:23" x14ac:dyDescent="0.3">
      <c r="B58" s="35">
        <v>45628</v>
      </c>
      <c r="C58">
        <v>0.38417091965675354</v>
      </c>
      <c r="D58">
        <v>0.9788758039161749</v>
      </c>
      <c r="E58">
        <v>2.2657360076904296</v>
      </c>
      <c r="F58">
        <v>11984.113304113758</v>
      </c>
      <c r="G58">
        <v>11982.364362668157</v>
      </c>
      <c r="H58">
        <v>204.73389093289686</v>
      </c>
      <c r="I58">
        <v>2.0235125589202728E-3</v>
      </c>
      <c r="N58" s="17"/>
      <c r="O58" s="17"/>
      <c r="P58" s="17"/>
      <c r="Q58" s="17"/>
      <c r="R58" s="7"/>
      <c r="S58" s="17"/>
      <c r="T58" s="7"/>
      <c r="U58" s="17"/>
      <c r="V58" s="17"/>
      <c r="W58" s="7"/>
    </row>
    <row r="59" spans="2:23" x14ac:dyDescent="0.3">
      <c r="B59" s="35">
        <v>45628</v>
      </c>
      <c r="C59">
        <v>0.27440202236175537</v>
      </c>
      <c r="D59">
        <v>-2.5612038763597775</v>
      </c>
      <c r="E59">
        <v>2.4451818466186523</v>
      </c>
      <c r="F59">
        <v>17533.719981251259</v>
      </c>
      <c r="G59">
        <v>17516.204793874935</v>
      </c>
      <c r="H59">
        <v>-783.52153765063065</v>
      </c>
      <c r="I59">
        <v>-7.4025591252257952E-4</v>
      </c>
      <c r="N59" s="17"/>
      <c r="O59" s="17"/>
      <c r="P59" s="17"/>
      <c r="Q59" s="17"/>
      <c r="R59" s="7"/>
      <c r="S59" s="17"/>
      <c r="T59" s="7"/>
      <c r="U59" s="17"/>
      <c r="V59" s="17"/>
      <c r="W59" s="7"/>
    </row>
    <row r="60" spans="2:23" x14ac:dyDescent="0.3">
      <c r="B60" s="35">
        <v>45628</v>
      </c>
      <c r="C60">
        <v>0.19600340723991394</v>
      </c>
      <c r="D60">
        <v>-4.1063838331387164</v>
      </c>
      <c r="E60">
        <v>2.4482946395874023</v>
      </c>
      <c r="F60">
        <v>12875.784198650945</v>
      </c>
      <c r="G60">
        <v>12842.729621587281</v>
      </c>
      <c r="H60">
        <v>-922.01659260229712</v>
      </c>
      <c r="I60">
        <v>-8.8067927037985912E-4</v>
      </c>
      <c r="N60" s="17"/>
      <c r="O60" s="17"/>
      <c r="P60" s="17"/>
      <c r="Q60" s="17"/>
      <c r="R60" s="7"/>
      <c r="S60" s="17"/>
      <c r="T60" s="7"/>
      <c r="U60" s="17"/>
      <c r="V60" s="17"/>
      <c r="W60" s="7"/>
    </row>
    <row r="61" spans="2:23" x14ac:dyDescent="0.3">
      <c r="B61" s="35">
        <v>45628</v>
      </c>
      <c r="C61">
        <v>0.14000143110752106</v>
      </c>
      <c r="D61">
        <v>-1.1027227663347368</v>
      </c>
      <c r="E61">
        <v>2.4767681121826173</v>
      </c>
      <c r="F61">
        <v>12052.739890159875</v>
      </c>
      <c r="G61">
        <v>12050.507707142033</v>
      </c>
      <c r="H61">
        <v>-231.95443509785841</v>
      </c>
      <c r="I61">
        <v>-4.9010030824208576E-3</v>
      </c>
      <c r="N61" s="17"/>
      <c r="O61" s="17"/>
      <c r="P61" s="17"/>
      <c r="Q61" s="17"/>
      <c r="R61" s="7"/>
      <c r="S61" s="17"/>
      <c r="T61" s="7"/>
      <c r="U61" s="17"/>
      <c r="V61" s="17"/>
      <c r="W61" s="7"/>
    </row>
    <row r="62" spans="2:23" x14ac:dyDescent="0.3">
      <c r="B62" s="35">
        <v>45628</v>
      </c>
      <c r="C62">
        <v>0.10000128298997879</v>
      </c>
      <c r="D62">
        <v>-3.1243135319057314</v>
      </c>
      <c r="E62">
        <v>2.5174182891845702</v>
      </c>
      <c r="F62">
        <v>13814.091400842939</v>
      </c>
      <c r="G62">
        <v>13793.558577619971</v>
      </c>
      <c r="H62">
        <v>-752.90304595569569</v>
      </c>
      <c r="I62">
        <v>-2.1138565188576434E-3</v>
      </c>
      <c r="N62" s="17"/>
      <c r="O62" s="17"/>
      <c r="P62" s="17"/>
      <c r="Q62" s="17"/>
      <c r="R62" s="7"/>
      <c r="S62" s="17"/>
      <c r="T62" s="7"/>
      <c r="U62" s="17"/>
      <c r="V62" s="17"/>
      <c r="W62" s="7"/>
    </row>
    <row r="63" spans="2:23" x14ac:dyDescent="0.3">
      <c r="N63" s="17"/>
      <c r="O63" s="17"/>
      <c r="P63" s="17"/>
      <c r="Q63" s="17"/>
      <c r="R63" s="7"/>
      <c r="S63" s="17"/>
      <c r="T63" s="7"/>
      <c r="U63" s="17"/>
      <c r="V63" s="17"/>
      <c r="W63" s="7"/>
    </row>
    <row r="64" spans="2:23" x14ac:dyDescent="0.3">
      <c r="N64" s="17"/>
      <c r="O64" s="17"/>
      <c r="P64" s="17"/>
      <c r="Q64" s="17"/>
      <c r="R64" s="7"/>
      <c r="S64" s="17"/>
      <c r="T64" s="7"/>
      <c r="U64" s="17"/>
      <c r="V64" s="17"/>
      <c r="W64" s="7"/>
    </row>
    <row r="65" spans="14:23" x14ac:dyDescent="0.3">
      <c r="N65" s="17"/>
      <c r="O65" s="17"/>
      <c r="P65" s="17"/>
      <c r="Q65" s="17"/>
      <c r="R65" s="7"/>
      <c r="S65" s="17"/>
      <c r="T65" s="7"/>
      <c r="U65" s="17"/>
      <c r="V65" s="17"/>
      <c r="W65" s="7"/>
    </row>
    <row r="66" spans="14:23" x14ac:dyDescent="0.3">
      <c r="N66" s="17"/>
      <c r="O66" s="17"/>
      <c r="P66" s="17"/>
      <c r="Q66" s="17"/>
      <c r="R66" s="7"/>
      <c r="S66" s="17"/>
      <c r="T66" s="7"/>
      <c r="U66" s="17"/>
      <c r="V66" s="17"/>
      <c r="W66" s="7"/>
    </row>
    <row r="67" spans="14:23" x14ac:dyDescent="0.3">
      <c r="N67" s="17"/>
      <c r="O67" s="17"/>
      <c r="P67" s="17"/>
      <c r="Q67" s="17"/>
      <c r="R67" s="7"/>
      <c r="S67" s="17"/>
      <c r="T67" s="7"/>
      <c r="U67" s="17"/>
      <c r="V67" s="17"/>
      <c r="W67" s="7"/>
    </row>
    <row r="68" spans="14:23" x14ac:dyDescent="0.3">
      <c r="N68" s="17"/>
      <c r="O68" s="17"/>
      <c r="P68" s="17"/>
      <c r="Q68" s="17"/>
      <c r="R68" s="7"/>
      <c r="S68" s="17"/>
      <c r="T68" s="7"/>
      <c r="U68" s="17"/>
      <c r="V68" s="17"/>
      <c r="W68" s="7"/>
    </row>
    <row r="69" spans="14:23" x14ac:dyDescent="0.3">
      <c r="N69" s="17"/>
      <c r="O69" s="17"/>
      <c r="P69" s="17"/>
      <c r="Q69" s="17"/>
      <c r="R69" s="7"/>
      <c r="S69" s="17"/>
      <c r="T69" s="7"/>
      <c r="U69" s="17"/>
      <c r="V69" s="17"/>
      <c r="W69" s="7"/>
    </row>
    <row r="70" spans="14:23" x14ac:dyDescent="0.3">
      <c r="N70" s="17"/>
      <c r="O70" s="17"/>
      <c r="P70" s="17"/>
      <c r="Q70" s="17"/>
      <c r="R70" s="7"/>
      <c r="S70" s="17"/>
      <c r="T70" s="7"/>
      <c r="U70" s="17"/>
      <c r="V70" s="17"/>
      <c r="W70" s="7"/>
    </row>
    <row r="71" spans="14:23" x14ac:dyDescent="0.3">
      <c r="N71" s="17"/>
      <c r="O71" s="17"/>
      <c r="P71" s="17"/>
      <c r="Q71" s="17"/>
      <c r="R71" s="7"/>
      <c r="S71" s="17"/>
      <c r="T71" s="7"/>
      <c r="U71" s="17"/>
      <c r="V71" s="17"/>
      <c r="W71" s="7"/>
    </row>
    <row r="72" spans="14:23" x14ac:dyDescent="0.3">
      <c r="N72" s="17"/>
      <c r="O72" s="17"/>
      <c r="P72" s="17"/>
      <c r="Q72" s="17"/>
      <c r="R72" s="7"/>
      <c r="S72" s="17"/>
      <c r="T72" s="7"/>
      <c r="U72" s="17"/>
      <c r="V72" s="17"/>
      <c r="W72" s="7"/>
    </row>
    <row r="73" spans="14:23" x14ac:dyDescent="0.3">
      <c r="N73" s="17"/>
      <c r="O73" s="17"/>
      <c r="P73" s="17"/>
      <c r="Q73" s="17"/>
      <c r="R73" s="7"/>
      <c r="S73" s="17"/>
      <c r="T73" s="7"/>
      <c r="U73" s="17"/>
      <c r="V73" s="17"/>
      <c r="W73" s="7"/>
    </row>
    <row r="74" spans="14:23" x14ac:dyDescent="0.3">
      <c r="N74" s="17"/>
      <c r="O74" s="17"/>
      <c r="P74" s="17"/>
      <c r="Q74" s="17"/>
      <c r="R74" s="7"/>
      <c r="S74" s="17"/>
      <c r="T74" s="7"/>
      <c r="U74" s="17"/>
      <c r="V74" s="17"/>
      <c r="W74" s="7"/>
    </row>
    <row r="75" spans="14:23" x14ac:dyDescent="0.3">
      <c r="N75" s="17"/>
      <c r="O75" s="17"/>
      <c r="P75" s="17"/>
      <c r="Q75" s="17"/>
      <c r="R75" s="7"/>
      <c r="S75" s="17"/>
      <c r="T75" s="7"/>
      <c r="U75" s="17"/>
      <c r="V75" s="17"/>
      <c r="W75" s="7"/>
    </row>
    <row r="76" spans="14:23" x14ac:dyDescent="0.3">
      <c r="N76" s="17"/>
      <c r="O76" s="17"/>
      <c r="P76" s="17"/>
      <c r="Q76" s="17"/>
      <c r="R76" s="7"/>
      <c r="S76" s="17"/>
      <c r="T76" s="7"/>
      <c r="U76" s="17"/>
      <c r="V76" s="17"/>
      <c r="W76" s="7"/>
    </row>
    <row r="77" spans="14:23" x14ac:dyDescent="0.3">
      <c r="N77" s="17"/>
      <c r="O77" s="17"/>
      <c r="P77" s="17"/>
      <c r="Q77" s="17"/>
      <c r="R77" s="7"/>
      <c r="S77" s="17"/>
      <c r="T77" s="7"/>
      <c r="U77" s="17"/>
      <c r="V77" s="17"/>
      <c r="W77" s="7"/>
    </row>
    <row r="78" spans="14:23" x14ac:dyDescent="0.3">
      <c r="N78" s="17"/>
      <c r="O78" s="17"/>
      <c r="P78" s="17"/>
      <c r="Q78" s="17"/>
      <c r="R78" s="7"/>
      <c r="S78" s="17"/>
      <c r="T78" s="7"/>
      <c r="U78" s="17"/>
      <c r="V78" s="17"/>
      <c r="W78" s="7"/>
    </row>
    <row r="79" spans="14:23" x14ac:dyDescent="0.3">
      <c r="N79" s="17"/>
      <c r="O79" s="17"/>
      <c r="P79" s="17"/>
      <c r="Q79" s="17"/>
      <c r="R79" s="7"/>
      <c r="S79" s="17"/>
      <c r="T79" s="7"/>
      <c r="U79" s="17"/>
      <c r="V79" s="17"/>
      <c r="W79" s="7"/>
    </row>
    <row r="80" spans="14:23" x14ac:dyDescent="0.3">
      <c r="N80" s="17"/>
      <c r="O80" s="17"/>
      <c r="P80" s="17"/>
      <c r="Q80" s="17"/>
      <c r="R80" s="7"/>
      <c r="S80" s="17"/>
      <c r="T80" s="7"/>
      <c r="U80" s="17"/>
      <c r="V80" s="17"/>
      <c r="W80" s="7"/>
    </row>
    <row r="81" spans="14:23" x14ac:dyDescent="0.3">
      <c r="N81" s="17"/>
      <c r="O81" s="17"/>
      <c r="P81" s="17"/>
      <c r="Q81" s="17"/>
      <c r="R81" s="7"/>
      <c r="S81" s="17"/>
      <c r="T81" s="7"/>
      <c r="U81" s="17"/>
      <c r="V81" s="17"/>
      <c r="W81" s="7"/>
    </row>
    <row r="82" spans="14:23" x14ac:dyDescent="0.3">
      <c r="N82" s="17"/>
      <c r="O82" s="17"/>
      <c r="P82" s="17"/>
      <c r="Q82" s="17"/>
      <c r="R82" s="7"/>
      <c r="S82" s="17"/>
      <c r="T82" s="7"/>
      <c r="U82" s="17"/>
      <c r="V82" s="17"/>
      <c r="W82" s="7"/>
    </row>
    <row r="83" spans="14:23" x14ac:dyDescent="0.3">
      <c r="N83" s="17"/>
      <c r="O83" s="17"/>
      <c r="P83" s="17"/>
      <c r="Q83" s="17"/>
      <c r="R83" s="7"/>
      <c r="S83" s="17"/>
      <c r="T83" s="7"/>
      <c r="U83" s="17"/>
      <c r="V83" s="17"/>
      <c r="W83" s="7"/>
    </row>
    <row r="84" spans="14:23" x14ac:dyDescent="0.3">
      <c r="N84" s="17"/>
      <c r="O84" s="17"/>
      <c r="P84" s="17"/>
      <c r="Q84" s="17"/>
      <c r="R84" s="7"/>
      <c r="S84" s="17"/>
      <c r="T84" s="7"/>
      <c r="U84" s="17"/>
      <c r="V84" s="17"/>
      <c r="W84" s="7"/>
    </row>
    <row r="85" spans="14:23" x14ac:dyDescent="0.3">
      <c r="N85" s="17"/>
      <c r="O85" s="17"/>
      <c r="P85" s="17"/>
      <c r="Q85" s="17"/>
      <c r="R85" s="7"/>
      <c r="S85" s="17"/>
      <c r="T85" s="7"/>
      <c r="U85" s="17"/>
      <c r="V85" s="17"/>
      <c r="W85" s="7"/>
    </row>
    <row r="86" spans="14:23" x14ac:dyDescent="0.3">
      <c r="N86" s="17"/>
      <c r="O86" s="17"/>
      <c r="P86" s="17"/>
      <c r="Q86" s="17"/>
      <c r="R86" s="7"/>
      <c r="S86" s="17"/>
      <c r="T86" s="7"/>
      <c r="U86" s="17"/>
      <c r="V86" s="17"/>
      <c r="W86" s="7"/>
    </row>
    <row r="87" spans="14:23" x14ac:dyDescent="0.3">
      <c r="N87" s="17"/>
      <c r="O87" s="17"/>
      <c r="P87" s="17"/>
      <c r="Q87" s="17"/>
      <c r="R87" s="7"/>
      <c r="S87" s="17"/>
      <c r="T87" s="7"/>
      <c r="U87" s="17"/>
      <c r="V87" s="17"/>
      <c r="W87" s="7"/>
    </row>
    <row r="88" spans="14:23" x14ac:dyDescent="0.3">
      <c r="N88" s="17"/>
      <c r="O88" s="17"/>
      <c r="P88" s="17"/>
      <c r="Q88" s="17"/>
      <c r="R88" s="7"/>
      <c r="S88" s="17"/>
      <c r="T88" s="7"/>
      <c r="U88" s="17"/>
      <c r="V88" s="17"/>
      <c r="W88" s="7"/>
    </row>
    <row r="89" spans="14:23" x14ac:dyDescent="0.3">
      <c r="N89" s="17"/>
      <c r="O89" s="17"/>
      <c r="P89" s="17"/>
      <c r="Q89" s="17"/>
      <c r="R89" s="7"/>
      <c r="S89" s="17"/>
      <c r="T89" s="7"/>
      <c r="U89" s="17"/>
      <c r="V89" s="17"/>
      <c r="W89" s="7"/>
    </row>
    <row r="90" spans="14:23" x14ac:dyDescent="0.3">
      <c r="N90" s="17"/>
      <c r="O90" s="17"/>
      <c r="P90" s="17"/>
      <c r="Q90" s="17"/>
      <c r="R90" s="7"/>
      <c r="S90" s="17"/>
      <c r="T90" s="7"/>
      <c r="U90" s="17"/>
      <c r="V90" s="17"/>
      <c r="W90" s="7"/>
    </row>
    <row r="91" spans="14:23" x14ac:dyDescent="0.3">
      <c r="N91" s="17"/>
      <c r="O91" s="17"/>
      <c r="P91" s="17"/>
      <c r="Q91" s="17"/>
      <c r="R91" s="7"/>
      <c r="S91" s="17"/>
      <c r="T91" s="7"/>
      <c r="U91" s="17"/>
      <c r="V91" s="17"/>
      <c r="W91" s="7"/>
    </row>
    <row r="92" spans="14:23" x14ac:dyDescent="0.3">
      <c r="N92" s="17"/>
      <c r="O92" s="17"/>
      <c r="P92" s="17"/>
      <c r="Q92" s="17"/>
      <c r="R92" s="7"/>
      <c r="S92" s="17"/>
      <c r="T92" s="7"/>
      <c r="U92" s="17"/>
      <c r="V92" s="17"/>
      <c r="W92" s="7"/>
    </row>
    <row r="93" spans="14:23" x14ac:dyDescent="0.3">
      <c r="N93" s="17"/>
      <c r="O93" s="17"/>
      <c r="P93" s="17"/>
      <c r="Q93" s="17"/>
      <c r="R93" s="7"/>
      <c r="S93" s="17"/>
      <c r="T93" s="7"/>
      <c r="U93" s="17"/>
      <c r="V93" s="17"/>
      <c r="W93" s="7"/>
    </row>
    <row r="94" spans="14:23" x14ac:dyDescent="0.3">
      <c r="N94" s="17"/>
      <c r="O94" s="17"/>
      <c r="P94" s="17"/>
      <c r="Q94" s="17"/>
      <c r="R94" s="7"/>
      <c r="S94" s="17"/>
      <c r="T94" s="7"/>
      <c r="U94" s="17"/>
      <c r="V94" s="17"/>
      <c r="W94" s="7"/>
    </row>
    <row r="95" spans="14:23" x14ac:dyDescent="0.3">
      <c r="N95" s="17"/>
      <c r="O95" s="17"/>
      <c r="P95" s="17"/>
      <c r="Q95" s="17"/>
      <c r="R95" s="7"/>
      <c r="S95" s="17"/>
      <c r="T95" s="7"/>
      <c r="U95" s="17"/>
      <c r="V95" s="17"/>
      <c r="W95" s="7"/>
    </row>
    <row r="96" spans="14:23" x14ac:dyDescent="0.3">
      <c r="N96" s="17"/>
      <c r="O96" s="17"/>
      <c r="P96" s="17"/>
      <c r="Q96" s="17"/>
      <c r="R96" s="7"/>
      <c r="S96" s="17"/>
      <c r="T96" s="7"/>
      <c r="U96" s="17"/>
      <c r="V96" s="17"/>
      <c r="W96" s="7"/>
    </row>
    <row r="97" spans="14:23" x14ac:dyDescent="0.3">
      <c r="N97" s="17"/>
      <c r="O97" s="17"/>
      <c r="P97" s="17"/>
      <c r="Q97" s="17"/>
      <c r="R97" s="7"/>
      <c r="S97" s="17"/>
      <c r="T97" s="7"/>
      <c r="U97" s="17"/>
      <c r="V97" s="17"/>
      <c r="W97" s="7"/>
    </row>
    <row r="98" spans="14:23" x14ac:dyDescent="0.3">
      <c r="N98" s="17"/>
      <c r="O98" s="17"/>
      <c r="P98" s="17"/>
      <c r="Q98" s="17"/>
      <c r="R98" s="7"/>
      <c r="S98" s="17"/>
      <c r="T98" s="7"/>
      <c r="U98" s="17"/>
      <c r="V98" s="17"/>
      <c r="W98" s="7"/>
    </row>
    <row r="99" spans="14:23" x14ac:dyDescent="0.3">
      <c r="N99" s="17"/>
      <c r="O99" s="17"/>
      <c r="P99" s="17"/>
      <c r="Q99" s="17"/>
      <c r="R99" s="7"/>
      <c r="S99" s="17"/>
      <c r="T99" s="7"/>
      <c r="U99" s="17"/>
      <c r="V99" s="17"/>
      <c r="W99" s="7"/>
    </row>
    <row r="100" spans="14:23" x14ac:dyDescent="0.3">
      <c r="N100" s="17"/>
      <c r="O100" s="17"/>
      <c r="P100" s="17"/>
      <c r="Q100" s="17"/>
      <c r="R100" s="7"/>
      <c r="S100" s="17"/>
      <c r="T100" s="7"/>
      <c r="U100" s="17"/>
      <c r="V100" s="17"/>
      <c r="W100" s="7"/>
    </row>
    <row r="101" spans="14:23" x14ac:dyDescent="0.3">
      <c r="N101" s="17"/>
      <c r="O101" s="17"/>
      <c r="P101" s="17"/>
      <c r="Q101" s="17"/>
      <c r="R101" s="7"/>
      <c r="S101" s="17"/>
      <c r="T101" s="7"/>
      <c r="U101" s="17"/>
      <c r="V101" s="17"/>
      <c r="W101" s="7"/>
    </row>
    <row r="102" spans="14:23" x14ac:dyDescent="0.3">
      <c r="N102" s="17"/>
      <c r="O102" s="17"/>
      <c r="P102" s="17"/>
      <c r="Q102" s="17"/>
      <c r="R102" s="7"/>
      <c r="S102" s="17"/>
      <c r="T102" s="7"/>
      <c r="U102" s="17"/>
      <c r="V102" s="17"/>
      <c r="W102" s="7"/>
    </row>
    <row r="103" spans="14:23" x14ac:dyDescent="0.3">
      <c r="N103" s="17"/>
      <c r="O103" s="17"/>
      <c r="P103" s="17"/>
      <c r="Q103" s="17"/>
      <c r="R103" s="7"/>
      <c r="S103" s="17"/>
      <c r="T103" s="7"/>
      <c r="U103" s="17"/>
      <c r="V103" s="17"/>
      <c r="W103" s="7"/>
    </row>
    <row r="104" spans="14:23" x14ac:dyDescent="0.3">
      <c r="N104" s="17"/>
      <c r="O104" s="17"/>
      <c r="P104" s="17"/>
      <c r="Q104" s="17"/>
      <c r="R104" s="7"/>
      <c r="S104" s="17"/>
      <c r="T104" s="7"/>
      <c r="U104" s="17"/>
      <c r="V104" s="17"/>
      <c r="W104" s="7"/>
    </row>
    <row r="105" spans="14:23" x14ac:dyDescent="0.3">
      <c r="N105" s="17"/>
      <c r="O105" s="17"/>
      <c r="P105" s="17"/>
      <c r="Q105" s="17"/>
      <c r="R105" s="7"/>
      <c r="S105" s="17"/>
      <c r="T105" s="7"/>
      <c r="U105" s="17"/>
      <c r="V105" s="17"/>
      <c r="W105" s="7"/>
    </row>
    <row r="106" spans="14:23" x14ac:dyDescent="0.3">
      <c r="N106" s="17"/>
      <c r="O106" s="17"/>
      <c r="P106" s="17"/>
      <c r="Q106" s="17"/>
      <c r="R106" s="7"/>
      <c r="S106" s="17"/>
      <c r="T106" s="7"/>
      <c r="U106" s="17"/>
      <c r="V106" s="17"/>
      <c r="W106" s="7"/>
    </row>
    <row r="107" spans="14:23" x14ac:dyDescent="0.3">
      <c r="N107" s="17"/>
      <c r="O107" s="17"/>
      <c r="P107" s="17"/>
      <c r="Q107" s="17"/>
      <c r="R107" s="7"/>
      <c r="S107" s="17"/>
      <c r="T107" s="7"/>
      <c r="U107" s="17"/>
      <c r="V107" s="17"/>
      <c r="W107" s="7"/>
    </row>
    <row r="108" spans="14:23" x14ac:dyDescent="0.3">
      <c r="N108" s="17"/>
      <c r="O108" s="17"/>
      <c r="P108" s="17"/>
      <c r="Q108" s="17"/>
      <c r="R108" s="7"/>
      <c r="S108" s="17"/>
      <c r="T108" s="7"/>
      <c r="U108" s="17"/>
      <c r="V108" s="17"/>
      <c r="W108" s="7"/>
    </row>
    <row r="109" spans="14:23" x14ac:dyDescent="0.3">
      <c r="N109" s="17"/>
      <c r="O109" s="17"/>
      <c r="P109" s="17"/>
      <c r="Q109" s="17"/>
      <c r="R109" s="7"/>
      <c r="S109" s="17"/>
      <c r="T109" s="7"/>
      <c r="U109" s="17"/>
      <c r="V109" s="17"/>
      <c r="W109" s="7"/>
    </row>
    <row r="110" spans="14:23" x14ac:dyDescent="0.3">
      <c r="N110" s="17"/>
      <c r="O110" s="17"/>
      <c r="P110" s="17"/>
      <c r="Q110" s="17"/>
      <c r="R110" s="7"/>
      <c r="S110" s="17"/>
      <c r="T110" s="7"/>
      <c r="U110" s="17"/>
      <c r="V110" s="17"/>
      <c r="W110" s="7"/>
    </row>
    <row r="111" spans="14:23" x14ac:dyDescent="0.3">
      <c r="N111" s="17"/>
      <c r="O111" s="17"/>
      <c r="P111" s="17"/>
      <c r="Q111" s="17"/>
      <c r="R111" s="7"/>
      <c r="S111" s="17"/>
      <c r="T111" s="7"/>
      <c r="U111" s="17"/>
      <c r="V111" s="17"/>
      <c r="W111" s="7"/>
    </row>
    <row r="112" spans="14:23" x14ac:dyDescent="0.3">
      <c r="N112" s="17"/>
      <c r="O112" s="17"/>
      <c r="P112" s="17"/>
      <c r="Q112" s="17"/>
      <c r="R112" s="7"/>
      <c r="S112" s="17"/>
      <c r="T112" s="7"/>
      <c r="U112" s="17"/>
      <c r="V112" s="17"/>
      <c r="W112" s="7"/>
    </row>
    <row r="113" spans="14:23" x14ac:dyDescent="0.3">
      <c r="N113" s="17"/>
      <c r="O113" s="17"/>
      <c r="P113" s="17"/>
      <c r="Q113" s="17"/>
      <c r="R113" s="7"/>
      <c r="S113" s="17"/>
      <c r="T113" s="7"/>
      <c r="U113" s="17"/>
      <c r="V113" s="17"/>
      <c r="W113" s="7"/>
    </row>
    <row r="114" spans="14:23" x14ac:dyDescent="0.3">
      <c r="N114" s="17"/>
      <c r="O114" s="17"/>
      <c r="P114" s="17"/>
      <c r="Q114" s="17"/>
      <c r="R114" s="7"/>
      <c r="S114" s="17"/>
      <c r="T114" s="7"/>
      <c r="U114" s="17"/>
      <c r="V114" s="17"/>
      <c r="W114" s="7"/>
    </row>
    <row r="115" spans="14:23" x14ac:dyDescent="0.3">
      <c r="N115" s="17"/>
      <c r="O115" s="17"/>
      <c r="P115" s="17"/>
      <c r="Q115" s="17"/>
      <c r="R115" s="7"/>
      <c r="S115" s="17"/>
      <c r="T115" s="7"/>
      <c r="U115" s="17"/>
      <c r="V115" s="17"/>
      <c r="W115" s="7"/>
    </row>
    <row r="116" spans="14:23" x14ac:dyDescent="0.3">
      <c r="N116" s="17"/>
      <c r="O116" s="17"/>
      <c r="P116" s="17"/>
      <c r="Q116" s="17"/>
      <c r="R116" s="7"/>
      <c r="S116" s="17"/>
      <c r="T116" s="7"/>
      <c r="U116" s="17"/>
      <c r="V116" s="17"/>
      <c r="W116" s="7"/>
    </row>
    <row r="117" spans="14:23" x14ac:dyDescent="0.3">
      <c r="N117" s="17"/>
      <c r="O117" s="17"/>
      <c r="P117" s="17"/>
      <c r="Q117" s="17"/>
      <c r="R117" s="7"/>
      <c r="S117" s="17"/>
      <c r="T117" s="7"/>
      <c r="U117" s="17"/>
      <c r="V117" s="17"/>
      <c r="W117" s="7"/>
    </row>
    <row r="118" spans="14:23" x14ac:dyDescent="0.3">
      <c r="N118" s="17"/>
      <c r="O118" s="17"/>
      <c r="P118" s="17"/>
      <c r="Q118" s="17"/>
      <c r="R118" s="7"/>
      <c r="S118" s="17"/>
      <c r="T118" s="7"/>
      <c r="U118" s="17"/>
      <c r="V118" s="17"/>
      <c r="W118" s="7"/>
    </row>
    <row r="119" spans="14:23" x14ac:dyDescent="0.3">
      <c r="N119" s="17"/>
      <c r="O119" s="17"/>
      <c r="P119" s="17"/>
      <c r="Q119" s="17"/>
      <c r="R119" s="7"/>
      <c r="S119" s="17"/>
      <c r="T119" s="7"/>
      <c r="U119" s="17"/>
      <c r="V119" s="17"/>
      <c r="W119" s="7"/>
    </row>
    <row r="120" spans="14:23" x14ac:dyDescent="0.3">
      <c r="N120" s="17"/>
      <c r="O120" s="17"/>
      <c r="P120" s="17"/>
      <c r="Q120" s="17"/>
      <c r="R120" s="7"/>
      <c r="S120" s="17"/>
      <c r="T120" s="7"/>
      <c r="U120" s="17"/>
      <c r="V120" s="17"/>
      <c r="W120" s="7"/>
    </row>
    <row r="121" spans="14:23" x14ac:dyDescent="0.3">
      <c r="N121" s="17"/>
      <c r="O121" s="17"/>
      <c r="P121" s="17"/>
      <c r="Q121" s="17"/>
      <c r="R121" s="7"/>
      <c r="S121" s="17"/>
      <c r="T121" s="7"/>
      <c r="U121" s="17"/>
      <c r="V121" s="17"/>
      <c r="W121" s="7"/>
    </row>
    <row r="122" spans="14:23" x14ac:dyDescent="0.3">
      <c r="N122" s="17"/>
      <c r="O122" s="17"/>
      <c r="P122" s="17"/>
      <c r="Q122" s="17"/>
      <c r="R122" s="7"/>
      <c r="S122" s="17"/>
      <c r="T122" s="7"/>
      <c r="U122" s="17"/>
      <c r="V122" s="17"/>
      <c r="W122" s="7"/>
    </row>
    <row r="123" spans="14:23" x14ac:dyDescent="0.3">
      <c r="N123" s="17"/>
      <c r="O123" s="17"/>
      <c r="P123" s="17"/>
      <c r="Q123" s="17"/>
      <c r="R123" s="7"/>
      <c r="S123" s="17"/>
      <c r="T123" s="7"/>
      <c r="U123" s="17"/>
      <c r="V123" s="17"/>
      <c r="W123" s="7"/>
    </row>
    <row r="124" spans="14:23" x14ac:dyDescent="0.3">
      <c r="N124" s="17"/>
      <c r="O124" s="17"/>
      <c r="P124" s="17"/>
      <c r="Q124" s="17"/>
      <c r="R124" s="7"/>
      <c r="S124" s="17"/>
      <c r="T124" s="7"/>
      <c r="U124" s="17"/>
      <c r="V124" s="17"/>
      <c r="W124" s="7"/>
    </row>
    <row r="125" spans="14:23" x14ac:dyDescent="0.3">
      <c r="N125" s="17"/>
      <c r="O125" s="17"/>
      <c r="P125" s="17"/>
      <c r="Q125" s="17"/>
      <c r="R125" s="7"/>
      <c r="S125" s="17"/>
      <c r="T125" s="7"/>
      <c r="U125" s="17"/>
      <c r="V125" s="17"/>
      <c r="W125" s="7"/>
    </row>
    <row r="126" spans="14:23" x14ac:dyDescent="0.3">
      <c r="N126" s="17"/>
      <c r="O126" s="17"/>
      <c r="P126" s="17"/>
      <c r="Q126" s="17"/>
      <c r="R126" s="7"/>
      <c r="S126" s="17"/>
      <c r="T126" s="7"/>
      <c r="U126" s="17"/>
      <c r="V126" s="17"/>
      <c r="W126" s="7"/>
    </row>
    <row r="127" spans="14:23" x14ac:dyDescent="0.3">
      <c r="N127" s="17"/>
      <c r="O127" s="17"/>
      <c r="P127" s="17"/>
      <c r="Q127" s="17"/>
      <c r="R127" s="7"/>
      <c r="S127" s="17"/>
      <c r="T127" s="7"/>
      <c r="U127" s="17"/>
      <c r="V127" s="17"/>
      <c r="W127" s="7"/>
    </row>
    <row r="128" spans="14:23" x14ac:dyDescent="0.3">
      <c r="N128" s="17"/>
      <c r="O128" s="17"/>
      <c r="P128" s="17"/>
      <c r="Q128" s="17"/>
      <c r="R128" s="7"/>
      <c r="S128" s="17"/>
      <c r="T128" s="7"/>
      <c r="U128" s="17"/>
      <c r="V128" s="17"/>
      <c r="W128" s="7"/>
    </row>
    <row r="129" spans="14:23" x14ac:dyDescent="0.3">
      <c r="N129" s="17"/>
      <c r="O129" s="17"/>
      <c r="P129" s="17"/>
      <c r="Q129" s="17"/>
      <c r="R129" s="7"/>
      <c r="S129" s="17"/>
      <c r="T129" s="7"/>
      <c r="U129" s="17"/>
      <c r="V129" s="17"/>
      <c r="W129" s="7"/>
    </row>
    <row r="130" spans="14:23" x14ac:dyDescent="0.3">
      <c r="N130" s="17"/>
      <c r="O130" s="17"/>
      <c r="P130" s="17"/>
      <c r="Q130" s="17"/>
      <c r="R130" s="7"/>
      <c r="S130" s="17"/>
      <c r="T130" s="7"/>
      <c r="U130" s="17"/>
      <c r="V130" s="17"/>
      <c r="W130" s="7"/>
    </row>
    <row r="131" spans="14:23" x14ac:dyDescent="0.3">
      <c r="N131" s="17"/>
      <c r="O131" s="17"/>
      <c r="P131" s="17"/>
      <c r="Q131" s="17"/>
      <c r="R131" s="7"/>
      <c r="S131" s="17"/>
      <c r="T131" s="7"/>
      <c r="U131" s="17"/>
      <c r="V131" s="17"/>
      <c r="W131" s="7"/>
    </row>
    <row r="132" spans="14:23" x14ac:dyDescent="0.3">
      <c r="N132" s="17"/>
      <c r="O132" s="17"/>
      <c r="P132" s="17"/>
      <c r="Q132" s="17"/>
      <c r="R132" s="7"/>
      <c r="S132" s="17"/>
      <c r="T132" s="7"/>
      <c r="U132" s="17"/>
      <c r="V132" s="17"/>
      <c r="W132" s="7"/>
    </row>
    <row r="133" spans="14:23" x14ac:dyDescent="0.3">
      <c r="N133" s="17"/>
      <c r="O133" s="17"/>
      <c r="P133" s="17"/>
      <c r="Q133" s="17"/>
      <c r="R133" s="7"/>
      <c r="S133" s="17"/>
      <c r="T133" s="7"/>
      <c r="U133" s="17"/>
      <c r="V133" s="17"/>
      <c r="W133" s="7"/>
    </row>
    <row r="134" spans="14:23" x14ac:dyDescent="0.3">
      <c r="N134" s="17"/>
      <c r="O134" s="17"/>
      <c r="P134" s="17"/>
      <c r="Q134" s="17"/>
      <c r="R134" s="7"/>
      <c r="S134" s="17"/>
      <c r="T134" s="7"/>
      <c r="U134" s="17"/>
      <c r="V134" s="17"/>
      <c r="W134" s="7"/>
    </row>
    <row r="135" spans="14:23" x14ac:dyDescent="0.3">
      <c r="N135" s="17"/>
      <c r="O135" s="17"/>
      <c r="P135" s="17"/>
      <c r="Q135" s="17"/>
      <c r="R135" s="7"/>
      <c r="S135" s="17"/>
      <c r="T135" s="7"/>
      <c r="U135" s="17"/>
      <c r="V135" s="17"/>
      <c r="W135" s="7"/>
    </row>
    <row r="136" spans="14:23" x14ac:dyDescent="0.3">
      <c r="N136" s="17"/>
      <c r="O136" s="17"/>
      <c r="P136" s="17"/>
      <c r="Q136" s="17"/>
      <c r="R136" s="7"/>
      <c r="S136" s="17"/>
      <c r="T136" s="7"/>
      <c r="U136" s="17"/>
      <c r="V136" s="17"/>
      <c r="W136" s="7"/>
    </row>
    <row r="137" spans="14:23" x14ac:dyDescent="0.3">
      <c r="N137" s="17"/>
      <c r="O137" s="17"/>
      <c r="P137" s="17"/>
      <c r="Q137" s="17"/>
      <c r="R137" s="7"/>
      <c r="S137" s="17"/>
      <c r="T137" s="7"/>
      <c r="U137" s="17"/>
      <c r="V137" s="17"/>
      <c r="W137" s="7"/>
    </row>
    <row r="138" spans="14:23" x14ac:dyDescent="0.3">
      <c r="N138" s="17"/>
      <c r="O138" s="17"/>
      <c r="P138" s="17"/>
      <c r="Q138" s="17"/>
      <c r="R138" s="7"/>
      <c r="S138" s="17"/>
      <c r="T138" s="7"/>
      <c r="U138" s="17"/>
      <c r="V138" s="17"/>
      <c r="W138" s="7"/>
    </row>
    <row r="139" spans="14:23" x14ac:dyDescent="0.3">
      <c r="N139" s="17"/>
      <c r="O139" s="17"/>
      <c r="P139" s="17"/>
      <c r="Q139" s="17"/>
      <c r="R139" s="7"/>
      <c r="S139" s="17"/>
      <c r="T139" s="7"/>
      <c r="U139" s="17"/>
      <c r="V139" s="17"/>
      <c r="W139" s="7"/>
    </row>
    <row r="140" spans="14:23" x14ac:dyDescent="0.3">
      <c r="N140" s="17"/>
      <c r="O140" s="17"/>
      <c r="P140" s="17"/>
      <c r="Q140" s="17"/>
      <c r="R140" s="7"/>
      <c r="S140" s="17"/>
      <c r="T140" s="7"/>
      <c r="U140" s="17"/>
      <c r="V140" s="17"/>
      <c r="W140" s="7"/>
    </row>
    <row r="141" spans="14:23" x14ac:dyDescent="0.3">
      <c r="N141" s="17"/>
      <c r="O141" s="17"/>
      <c r="P141" s="17"/>
      <c r="Q141" s="17"/>
      <c r="R141" s="7"/>
      <c r="S141" s="17"/>
      <c r="T141" s="7"/>
      <c r="U141" s="17"/>
      <c r="V141" s="17"/>
      <c r="W141" s="7"/>
    </row>
    <row r="142" spans="14:23" x14ac:dyDescent="0.3">
      <c r="N142" s="17"/>
      <c r="O142" s="17"/>
      <c r="P142" s="17"/>
      <c r="Q142" s="17"/>
      <c r="R142" s="7"/>
      <c r="S142" s="17"/>
      <c r="T142" s="7"/>
      <c r="U142" s="17"/>
      <c r="V142" s="17"/>
      <c r="W142" s="7"/>
    </row>
    <row r="143" spans="14:23" x14ac:dyDescent="0.3">
      <c r="N143" s="17"/>
      <c r="O143" s="17"/>
      <c r="P143" s="17"/>
      <c r="Q143" s="17"/>
      <c r="R143" s="7"/>
      <c r="S143" s="17"/>
      <c r="T143" s="7"/>
      <c r="U143" s="17"/>
      <c r="V143" s="17"/>
      <c r="W143" s="7"/>
    </row>
    <row r="144" spans="14:23" x14ac:dyDescent="0.3">
      <c r="N144" s="17"/>
      <c r="O144" s="17"/>
      <c r="P144" s="17"/>
      <c r="Q144" s="17"/>
      <c r="R144" s="7"/>
      <c r="S144" s="17"/>
      <c r="T144" s="7"/>
      <c r="U144" s="17"/>
      <c r="V144" s="17"/>
      <c r="W144" s="7"/>
    </row>
    <row r="145" spans="14:23" x14ac:dyDescent="0.3">
      <c r="N145" s="17"/>
      <c r="O145" s="17"/>
      <c r="P145" s="17"/>
      <c r="Q145" s="17"/>
      <c r="R145" s="7"/>
      <c r="S145" s="17"/>
      <c r="T145" s="7"/>
      <c r="U145" s="17"/>
      <c r="V145" s="17"/>
      <c r="W145" s="7"/>
    </row>
    <row r="146" spans="14:23" x14ac:dyDescent="0.3">
      <c r="N146" s="17"/>
      <c r="O146" s="17"/>
      <c r="P146" s="17"/>
      <c r="Q146" s="17"/>
      <c r="R146" s="7"/>
      <c r="S146" s="17"/>
      <c r="T146" s="7"/>
      <c r="U146" s="17"/>
      <c r="V146" s="17"/>
      <c r="W146" s="7"/>
    </row>
    <row r="147" spans="14:23" x14ac:dyDescent="0.3">
      <c r="N147" s="17"/>
      <c r="O147" s="17"/>
      <c r="P147" s="17"/>
      <c r="Q147" s="17"/>
      <c r="R147" s="7"/>
      <c r="S147" s="17"/>
      <c r="T147" s="7"/>
      <c r="U147" s="17"/>
      <c r="V147" s="17"/>
      <c r="W147" s="7"/>
    </row>
    <row r="148" spans="14:23" x14ac:dyDescent="0.3">
      <c r="N148" s="17"/>
      <c r="O148" s="17"/>
      <c r="P148" s="17"/>
      <c r="Q148" s="17"/>
      <c r="R148" s="7"/>
      <c r="S148" s="17"/>
      <c r="T148" s="7"/>
      <c r="U148" s="17"/>
      <c r="V148" s="17"/>
      <c r="W148" s="7"/>
    </row>
    <row r="149" spans="14:23" x14ac:dyDescent="0.3">
      <c r="N149" s="17"/>
      <c r="O149" s="17"/>
      <c r="P149" s="17"/>
      <c r="Q149" s="17"/>
      <c r="R149" s="7"/>
      <c r="S149" s="17"/>
      <c r="T149" s="7"/>
      <c r="U149" s="17"/>
      <c r="V149" s="17"/>
      <c r="W149" s="7"/>
    </row>
    <row r="150" spans="14:23" x14ac:dyDescent="0.3">
      <c r="N150" s="17"/>
      <c r="O150" s="17"/>
      <c r="P150" s="17"/>
      <c r="Q150" s="17"/>
      <c r="R150" s="7"/>
      <c r="S150" s="17"/>
      <c r="T150" s="7"/>
      <c r="U150" s="17"/>
      <c r="V150" s="17"/>
      <c r="W150" s="7"/>
    </row>
    <row r="151" spans="14:23" x14ac:dyDescent="0.3">
      <c r="N151" s="17"/>
      <c r="O151" s="17"/>
      <c r="P151" s="17"/>
      <c r="Q151" s="17"/>
      <c r="R151" s="7"/>
      <c r="S151" s="17"/>
      <c r="T151" s="7"/>
      <c r="U151" s="17"/>
      <c r="V151" s="17"/>
      <c r="W151" s="7"/>
    </row>
    <row r="152" spans="14:23" x14ac:dyDescent="0.3">
      <c r="N152" s="17"/>
      <c r="O152" s="17"/>
      <c r="P152" s="17"/>
      <c r="Q152" s="17"/>
      <c r="R152" s="7"/>
      <c r="S152" s="17"/>
      <c r="T152" s="7"/>
      <c r="U152" s="17"/>
      <c r="V152" s="17"/>
      <c r="W152" s="7"/>
    </row>
    <row r="153" spans="14:23" x14ac:dyDescent="0.3">
      <c r="N153" s="17"/>
      <c r="O153" s="17"/>
      <c r="P153" s="17"/>
      <c r="Q153" s="17"/>
      <c r="R153" s="7"/>
      <c r="S153" s="17"/>
      <c r="T153" s="7"/>
      <c r="U153" s="17"/>
      <c r="V153" s="17"/>
      <c r="W153" s="7"/>
    </row>
    <row r="154" spans="14:23" x14ac:dyDescent="0.3">
      <c r="N154" s="17"/>
      <c r="O154" s="17"/>
      <c r="P154" s="17"/>
      <c r="Q154" s="17"/>
      <c r="R154" s="7"/>
      <c r="S154" s="17"/>
      <c r="T154" s="7"/>
      <c r="U154" s="17"/>
      <c r="V154" s="17"/>
      <c r="W154" s="7"/>
    </row>
    <row r="155" spans="14:23" x14ac:dyDescent="0.3">
      <c r="N155" s="17"/>
      <c r="O155" s="17"/>
      <c r="P155" s="17"/>
      <c r="Q155" s="17"/>
      <c r="R155" s="7"/>
      <c r="S155" s="17"/>
      <c r="T155" s="7"/>
      <c r="U155" s="17"/>
      <c r="V155" s="17"/>
      <c r="W155" s="7"/>
    </row>
    <row r="156" spans="14:23" x14ac:dyDescent="0.3">
      <c r="N156" s="17"/>
      <c r="O156" s="17"/>
      <c r="P156" s="17"/>
      <c r="Q156" s="17"/>
      <c r="R156" s="7"/>
      <c r="S156" s="17"/>
      <c r="T156" s="7"/>
      <c r="U156" s="17"/>
      <c r="V156" s="17"/>
      <c r="W156" s="7"/>
    </row>
    <row r="157" spans="14:23" x14ac:dyDescent="0.3">
      <c r="N157" s="17"/>
      <c r="O157" s="17"/>
      <c r="P157" s="17"/>
      <c r="Q157" s="17"/>
      <c r="R157" s="7"/>
      <c r="S157" s="17"/>
      <c r="T157" s="7"/>
      <c r="U157" s="17"/>
      <c r="V157" s="17"/>
      <c r="W157" s="7"/>
    </row>
    <row r="158" spans="14:23" x14ac:dyDescent="0.3">
      <c r="N158" s="17"/>
      <c r="O158" s="17"/>
      <c r="P158" s="17"/>
      <c r="Q158" s="17"/>
      <c r="R158" s="7"/>
      <c r="S158" s="17"/>
      <c r="T158" s="7"/>
      <c r="U158" s="17"/>
      <c r="V158" s="17"/>
      <c r="W158" s="7"/>
    </row>
    <row r="159" spans="14:23" x14ac:dyDescent="0.3">
      <c r="N159" s="17"/>
      <c r="O159" s="17"/>
      <c r="P159" s="17"/>
      <c r="Q159" s="17"/>
      <c r="R159" s="7"/>
      <c r="S159" s="17"/>
      <c r="T159" s="7"/>
      <c r="U159" s="17"/>
      <c r="V159" s="17"/>
      <c r="W159" s="7"/>
    </row>
    <row r="160" spans="14:23" x14ac:dyDescent="0.3">
      <c r="N160" s="17"/>
      <c r="O160" s="17"/>
      <c r="P160" s="17"/>
      <c r="Q160" s="17"/>
      <c r="R160" s="7"/>
      <c r="S160" s="17"/>
      <c r="T160" s="7"/>
      <c r="U160" s="17"/>
      <c r="V160" s="17"/>
      <c r="W160" s="7"/>
    </row>
    <row r="161" spans="14:23" x14ac:dyDescent="0.3">
      <c r="N161" s="17"/>
      <c r="O161" s="17"/>
      <c r="P161" s="17"/>
      <c r="Q161" s="17"/>
      <c r="R161" s="7"/>
      <c r="S161" s="17"/>
      <c r="T161" s="7"/>
      <c r="U161" s="17"/>
      <c r="V161" s="17"/>
      <c r="W161" s="7"/>
    </row>
    <row r="162" spans="14:23" x14ac:dyDescent="0.3">
      <c r="N162" s="17"/>
      <c r="O162" s="17"/>
      <c r="P162" s="17"/>
      <c r="Q162" s="17"/>
      <c r="R162" s="7"/>
      <c r="S162" s="17"/>
      <c r="T162" s="7"/>
      <c r="U162" s="17"/>
      <c r="V162" s="17"/>
      <c r="W162" s="7"/>
    </row>
    <row r="163" spans="14:23" x14ac:dyDescent="0.3">
      <c r="N163" s="17"/>
      <c r="O163" s="17"/>
      <c r="P163" s="17"/>
      <c r="Q163" s="17"/>
      <c r="R163" s="7"/>
      <c r="S163" s="17"/>
      <c r="T163" s="7"/>
      <c r="U163" s="17"/>
      <c r="V163" s="17"/>
      <c r="W163" s="7"/>
    </row>
    <row r="164" spans="14:23" x14ac:dyDescent="0.3">
      <c r="N164" s="17"/>
      <c r="O164" s="17"/>
      <c r="P164" s="17"/>
      <c r="Q164" s="17"/>
      <c r="R164" s="7"/>
      <c r="S164" s="17"/>
      <c r="T164" s="7"/>
      <c r="U164" s="17"/>
      <c r="V164" s="17"/>
      <c r="W164" s="7"/>
    </row>
    <row r="165" spans="14:23" x14ac:dyDescent="0.3">
      <c r="N165" s="17"/>
      <c r="O165" s="17"/>
      <c r="P165" s="17"/>
      <c r="Q165" s="17"/>
      <c r="R165" s="7"/>
      <c r="S165" s="17"/>
      <c r="T165" s="7"/>
      <c r="U165" s="17"/>
      <c r="V165" s="17"/>
      <c r="W165" s="7"/>
    </row>
    <row r="166" spans="14:23" x14ac:dyDescent="0.3">
      <c r="N166" s="17"/>
      <c r="O166" s="17"/>
      <c r="P166" s="17"/>
      <c r="Q166" s="17"/>
      <c r="R166" s="7"/>
      <c r="S166" s="17"/>
      <c r="T166" s="7"/>
      <c r="U166" s="17"/>
      <c r="V166" s="17"/>
      <c r="W166" s="7"/>
    </row>
    <row r="167" spans="14:23" x14ac:dyDescent="0.3">
      <c r="N167" s="17"/>
      <c r="O167" s="17"/>
      <c r="P167" s="17"/>
      <c r="Q167" s="17"/>
      <c r="R167" s="7"/>
      <c r="S167" s="17"/>
      <c r="T167" s="7"/>
      <c r="U167" s="17"/>
      <c r="V167" s="17"/>
      <c r="W167" s="7"/>
    </row>
    <row r="168" spans="14:23" x14ac:dyDescent="0.3">
      <c r="N168" s="17"/>
      <c r="O168" s="17"/>
      <c r="P168" s="17"/>
      <c r="Q168" s="17"/>
      <c r="R168" s="7"/>
      <c r="S168" s="17"/>
      <c r="T168" s="7"/>
      <c r="U168" s="17"/>
      <c r="V168" s="17"/>
      <c r="W168" s="7"/>
    </row>
    <row r="169" spans="14:23" x14ac:dyDescent="0.3">
      <c r="N169" s="17"/>
      <c r="O169" s="17"/>
      <c r="P169" s="17"/>
      <c r="Q169" s="17"/>
      <c r="R169" s="7"/>
      <c r="S169" s="17"/>
      <c r="T169" s="7"/>
      <c r="U169" s="17"/>
      <c r="V169" s="17"/>
      <c r="W169" s="7"/>
    </row>
    <row r="170" spans="14:23" x14ac:dyDescent="0.3">
      <c r="N170" s="17"/>
      <c r="O170" s="17"/>
      <c r="P170" s="17"/>
      <c r="Q170" s="17"/>
      <c r="R170" s="7"/>
      <c r="S170" s="17"/>
      <c r="T170" s="7"/>
      <c r="U170" s="17"/>
      <c r="V170" s="17"/>
      <c r="W170" s="7"/>
    </row>
    <row r="171" spans="14:23" x14ac:dyDescent="0.3">
      <c r="N171" s="17"/>
      <c r="O171" s="17"/>
      <c r="P171" s="17"/>
      <c r="Q171" s="17"/>
      <c r="R171" s="7"/>
      <c r="S171" s="17"/>
      <c r="T171" s="7"/>
      <c r="U171" s="17"/>
      <c r="V171" s="17"/>
      <c r="W171" s="7"/>
    </row>
    <row r="172" spans="14:23" x14ac:dyDescent="0.3">
      <c r="N172" s="17"/>
      <c r="O172" s="17"/>
      <c r="P172" s="17"/>
      <c r="Q172" s="17"/>
      <c r="R172" s="7"/>
      <c r="S172" s="17"/>
      <c r="T172" s="7"/>
      <c r="U172" s="17"/>
      <c r="V172" s="17"/>
      <c r="W172" s="7"/>
    </row>
    <row r="173" spans="14:23" x14ac:dyDescent="0.3">
      <c r="N173" s="17"/>
      <c r="O173" s="17"/>
      <c r="P173" s="17"/>
      <c r="Q173" s="17"/>
      <c r="R173" s="7"/>
      <c r="S173" s="17"/>
      <c r="T173" s="7"/>
      <c r="U173" s="17"/>
      <c r="V173" s="17"/>
      <c r="W173" s="7"/>
    </row>
    <row r="174" spans="14:23" x14ac:dyDescent="0.3">
      <c r="N174" s="17"/>
      <c r="O174" s="17"/>
      <c r="P174" s="17"/>
      <c r="Q174" s="17"/>
      <c r="R174" s="7"/>
      <c r="S174" s="17"/>
      <c r="T174" s="7"/>
      <c r="U174" s="17"/>
      <c r="V174" s="17"/>
      <c r="W174" s="7"/>
    </row>
    <row r="175" spans="14:23" x14ac:dyDescent="0.3">
      <c r="N175" s="17"/>
      <c r="O175" s="17"/>
      <c r="P175" s="17"/>
      <c r="Q175" s="17"/>
      <c r="R175" s="7"/>
      <c r="S175" s="17"/>
      <c r="T175" s="7"/>
      <c r="U175" s="17"/>
      <c r="V175" s="17"/>
      <c r="W175" s="7"/>
    </row>
    <row r="176" spans="14:23" x14ac:dyDescent="0.3">
      <c r="N176" s="17"/>
      <c r="O176" s="17"/>
      <c r="P176" s="17"/>
      <c r="Q176" s="17"/>
      <c r="R176" s="7"/>
      <c r="S176" s="17"/>
      <c r="T176" s="7"/>
      <c r="U176" s="17"/>
      <c r="V176" s="17"/>
      <c r="W176" s="7"/>
    </row>
    <row r="177" spans="5:23" x14ac:dyDescent="0.3">
      <c r="N177" s="17"/>
      <c r="O177" s="17"/>
      <c r="P177" s="17"/>
      <c r="Q177" s="17"/>
      <c r="R177" s="7"/>
      <c r="S177" s="17"/>
      <c r="T177" s="7"/>
      <c r="U177" s="17"/>
      <c r="V177" s="17"/>
      <c r="W177" s="7"/>
    </row>
    <row r="178" spans="5:23" x14ac:dyDescent="0.3">
      <c r="N178" s="17"/>
      <c r="O178" s="17"/>
      <c r="P178" s="17"/>
      <c r="Q178" s="17"/>
      <c r="R178" s="7"/>
      <c r="S178" s="17"/>
      <c r="T178" s="7"/>
      <c r="U178" s="17"/>
      <c r="V178" s="17"/>
      <c r="W178" s="7"/>
    </row>
    <row r="179" spans="5:23" x14ac:dyDescent="0.3">
      <c r="N179" s="17"/>
      <c r="O179" s="17"/>
      <c r="P179" s="17"/>
      <c r="Q179" s="17"/>
      <c r="R179" s="7"/>
      <c r="S179" s="17"/>
      <c r="T179" s="7"/>
      <c r="U179" s="17"/>
      <c r="V179" s="17"/>
      <c r="W179" s="7"/>
    </row>
    <row r="180" spans="5:23" x14ac:dyDescent="0.3">
      <c r="N180" s="17"/>
      <c r="O180" s="17"/>
      <c r="P180" s="17"/>
      <c r="Q180" s="17"/>
      <c r="R180" s="7"/>
      <c r="S180" s="17"/>
      <c r="T180" s="7"/>
      <c r="U180" s="17"/>
      <c r="V180" s="17"/>
      <c r="W180" s="7"/>
    </row>
    <row r="181" spans="5:23" x14ac:dyDescent="0.3">
      <c r="N181" s="17"/>
      <c r="O181" s="17"/>
      <c r="P181" s="17"/>
      <c r="Q181" s="17"/>
      <c r="R181" s="7"/>
      <c r="S181" s="17"/>
      <c r="T181" s="7"/>
      <c r="U181" s="17"/>
      <c r="V181" s="17"/>
      <c r="W181" s="7"/>
    </row>
    <row r="182" spans="5:23" ht="15" thickBot="1" x14ac:dyDescent="0.35">
      <c r="N182" s="13"/>
      <c r="O182" s="17"/>
      <c r="P182" s="13"/>
      <c r="Q182" s="13"/>
      <c r="R182" s="10"/>
      <c r="S182" s="13"/>
      <c r="T182" s="10"/>
      <c r="U182" s="13"/>
      <c r="V182" s="13"/>
      <c r="W182" s="10"/>
    </row>
    <row r="183" spans="5:23" x14ac:dyDescent="0.3">
      <c r="E183" s="38"/>
      <c r="G183" s="39"/>
      <c r="H183" s="39"/>
    </row>
    <row r="184" spans="5:23" ht="15" thickBot="1" x14ac:dyDescent="0.35">
      <c r="E184" s="38"/>
      <c r="G184" s="39"/>
      <c r="H184" s="39"/>
      <c r="N184" s="30" t="s">
        <v>29</v>
      </c>
      <c r="O184" s="18"/>
      <c r="P184" s="18"/>
      <c r="Q184" s="18"/>
      <c r="R184" s="18"/>
      <c r="S184" s="18"/>
      <c r="T184" s="18"/>
      <c r="U184" s="18"/>
      <c r="V184" s="18"/>
      <c r="W184" s="18"/>
    </row>
    <row r="185" spans="5:23" x14ac:dyDescent="0.3">
      <c r="E185" s="38"/>
      <c r="G185" s="39"/>
      <c r="H185" s="39"/>
    </row>
    <row r="186" spans="5:23" x14ac:dyDescent="0.3">
      <c r="E186" s="38"/>
      <c r="G186" s="39"/>
      <c r="H186" s="39"/>
      <c r="N186" s="29" t="s">
        <v>30</v>
      </c>
    </row>
    <row r="187" spans="5:23" x14ac:dyDescent="0.3">
      <c r="E187" s="38"/>
      <c r="G187" s="39"/>
      <c r="H187" s="39"/>
    </row>
    <row r="188" spans="5:23" x14ac:dyDescent="0.3">
      <c r="E188" s="38"/>
      <c r="G188" s="39"/>
      <c r="H188" s="39"/>
    </row>
    <row r="189" spans="5:23" x14ac:dyDescent="0.3">
      <c r="E189" s="38"/>
      <c r="G189" s="39"/>
      <c r="H189" s="39"/>
    </row>
    <row r="190" spans="5:23" x14ac:dyDescent="0.3">
      <c r="E190" s="38"/>
      <c r="G190" s="39"/>
      <c r="H190" s="39"/>
    </row>
    <row r="191" spans="5:23" x14ac:dyDescent="0.3">
      <c r="E191" s="38"/>
      <c r="G191" s="39"/>
      <c r="H191" s="39"/>
    </row>
    <row r="192" spans="5:23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  <row r="483" spans="5:8" x14ac:dyDescent="0.3">
      <c r="E483" s="38"/>
      <c r="G483" s="39"/>
      <c r="H483" s="39"/>
    </row>
    <row r="484" spans="5:8" x14ac:dyDescent="0.3">
      <c r="E484" s="38"/>
      <c r="G484" s="39"/>
      <c r="H484" s="39"/>
    </row>
    <row r="485" spans="5:8" x14ac:dyDescent="0.3">
      <c r="E485" s="38"/>
      <c r="G485" s="39"/>
      <c r="H485" s="39"/>
    </row>
    <row r="486" spans="5:8" x14ac:dyDescent="0.3">
      <c r="E486" s="38"/>
      <c r="G486" s="39"/>
      <c r="H486" s="39"/>
    </row>
    <row r="487" spans="5:8" x14ac:dyDescent="0.3">
      <c r="E487" s="38"/>
      <c r="G487" s="39"/>
      <c r="H487" s="39"/>
    </row>
    <row r="488" spans="5:8" x14ac:dyDescent="0.3">
      <c r="E488" s="38"/>
      <c r="G488" s="39"/>
      <c r="H488" s="39"/>
    </row>
    <row r="489" spans="5:8" x14ac:dyDescent="0.3">
      <c r="E489" s="38"/>
      <c r="G489" s="39"/>
      <c r="H489" s="39"/>
    </row>
    <row r="490" spans="5:8" x14ac:dyDescent="0.3">
      <c r="E490" s="38"/>
      <c r="G490" s="39"/>
      <c r="H490" s="39"/>
    </row>
    <row r="491" spans="5:8" x14ac:dyDescent="0.3">
      <c r="E491" s="38"/>
      <c r="G491" s="39"/>
      <c r="H491" s="39"/>
    </row>
    <row r="492" spans="5:8" x14ac:dyDescent="0.3">
      <c r="E492" s="38"/>
      <c r="G492" s="39"/>
      <c r="H492" s="39"/>
    </row>
    <row r="493" spans="5:8" x14ac:dyDescent="0.3">
      <c r="E493" s="38"/>
      <c r="G493" s="39"/>
      <c r="H493" s="39"/>
    </row>
    <row r="494" spans="5:8" x14ac:dyDescent="0.3">
      <c r="E494" s="38"/>
      <c r="G494" s="39"/>
      <c r="H494" s="39"/>
    </row>
    <row r="495" spans="5:8" x14ac:dyDescent="0.3">
      <c r="E495" s="38"/>
      <c r="G495" s="39"/>
      <c r="H495" s="39"/>
    </row>
    <row r="496" spans="5:8" x14ac:dyDescent="0.3">
      <c r="E496" s="38"/>
      <c r="G496" s="39"/>
      <c r="H496" s="39"/>
    </row>
    <row r="497" spans="5:8" x14ac:dyDescent="0.3">
      <c r="E497" s="38"/>
      <c r="G497" s="39"/>
      <c r="H497" s="39"/>
    </row>
    <row r="498" spans="5:8" x14ac:dyDescent="0.3">
      <c r="E498" s="38"/>
      <c r="G498" s="39"/>
      <c r="H498" s="39"/>
    </row>
    <row r="499" spans="5:8" x14ac:dyDescent="0.3">
      <c r="E499" s="38"/>
      <c r="G499" s="39"/>
      <c r="H499" s="39"/>
    </row>
    <row r="500" spans="5:8" x14ac:dyDescent="0.3">
      <c r="E500" s="38"/>
      <c r="G500" s="39"/>
      <c r="H500" s="39"/>
    </row>
    <row r="501" spans="5:8" x14ac:dyDescent="0.3">
      <c r="E501" s="38"/>
      <c r="G501" s="39"/>
      <c r="H501" s="39"/>
    </row>
    <row r="502" spans="5:8" x14ac:dyDescent="0.3">
      <c r="E502" s="38"/>
      <c r="G502" s="39"/>
      <c r="H502" s="39"/>
    </row>
    <row r="503" spans="5:8" x14ac:dyDescent="0.3">
      <c r="E503" s="38"/>
      <c r="G503" s="39"/>
      <c r="H503" s="39"/>
    </row>
    <row r="504" spans="5:8" x14ac:dyDescent="0.3">
      <c r="E504" s="38"/>
      <c r="G504" s="39"/>
      <c r="H504" s="39"/>
    </row>
    <row r="505" spans="5:8" x14ac:dyDescent="0.3">
      <c r="E505" s="38"/>
      <c r="G505" s="39"/>
      <c r="H505" s="39"/>
    </row>
    <row r="506" spans="5:8" x14ac:dyDescent="0.3">
      <c r="E506" s="38"/>
      <c r="G506" s="39"/>
      <c r="H506" s="39"/>
    </row>
    <row r="507" spans="5:8" x14ac:dyDescent="0.3">
      <c r="E507" s="38"/>
      <c r="G507" s="39"/>
      <c r="H507" s="39"/>
    </row>
    <row r="508" spans="5:8" x14ac:dyDescent="0.3">
      <c r="E508" s="38"/>
      <c r="G508" s="39"/>
      <c r="H508" s="39"/>
    </row>
    <row r="509" spans="5:8" x14ac:dyDescent="0.3">
      <c r="E509" s="38"/>
      <c r="G509" s="39"/>
      <c r="H509" s="39"/>
    </row>
    <row r="510" spans="5:8" x14ac:dyDescent="0.3">
      <c r="E510" s="38"/>
      <c r="G510" s="39"/>
      <c r="H510" s="39"/>
    </row>
    <row r="511" spans="5:8" x14ac:dyDescent="0.3">
      <c r="E511" s="38"/>
      <c r="G511" s="39"/>
      <c r="H511" s="39"/>
    </row>
    <row r="512" spans="5:8" x14ac:dyDescent="0.3">
      <c r="E512" s="38"/>
      <c r="G512" s="39"/>
      <c r="H512" s="39"/>
    </row>
    <row r="513" spans="5:8" x14ac:dyDescent="0.3">
      <c r="E513" s="38"/>
      <c r="G513" s="39"/>
      <c r="H513" s="39"/>
    </row>
    <row r="514" spans="5:8" x14ac:dyDescent="0.3">
      <c r="E514" s="38"/>
      <c r="G514" s="39"/>
      <c r="H514" s="39"/>
    </row>
    <row r="515" spans="5:8" x14ac:dyDescent="0.3">
      <c r="E515" s="38"/>
      <c r="G515" s="39"/>
      <c r="H515" s="39"/>
    </row>
    <row r="516" spans="5:8" x14ac:dyDescent="0.3">
      <c r="E516" s="38"/>
      <c r="G516" s="39"/>
      <c r="H516" s="39"/>
    </row>
    <row r="517" spans="5:8" x14ac:dyDescent="0.3">
      <c r="E517" s="38"/>
      <c r="G517" s="39"/>
      <c r="H517" s="39"/>
    </row>
    <row r="518" spans="5:8" x14ac:dyDescent="0.3">
      <c r="E518" s="38"/>
      <c r="G518" s="39"/>
      <c r="H518" s="39"/>
    </row>
    <row r="519" spans="5:8" x14ac:dyDescent="0.3">
      <c r="E519" s="38"/>
      <c r="G519" s="39"/>
      <c r="H519" s="39"/>
    </row>
    <row r="520" spans="5:8" x14ac:dyDescent="0.3">
      <c r="E520" s="38"/>
      <c r="G520" s="39"/>
      <c r="H520" s="39"/>
    </row>
    <row r="521" spans="5:8" x14ac:dyDescent="0.3">
      <c r="E521" s="38"/>
      <c r="G521" s="39"/>
      <c r="H521" s="39"/>
    </row>
    <row r="522" spans="5:8" x14ac:dyDescent="0.3">
      <c r="E522" s="38"/>
      <c r="G522" s="39"/>
      <c r="H522" s="39"/>
    </row>
    <row r="523" spans="5:8" x14ac:dyDescent="0.3">
      <c r="E523" s="38"/>
      <c r="G523" s="39"/>
      <c r="H523" s="39"/>
    </row>
    <row r="524" spans="5:8" x14ac:dyDescent="0.3">
      <c r="E524" s="38"/>
      <c r="G524" s="39"/>
      <c r="H524" s="39"/>
    </row>
    <row r="525" spans="5:8" x14ac:dyDescent="0.3">
      <c r="E525" s="38"/>
      <c r="G525" s="39"/>
      <c r="H525" s="39"/>
    </row>
    <row r="526" spans="5:8" x14ac:dyDescent="0.3">
      <c r="E526" s="38"/>
      <c r="G526" s="39"/>
      <c r="H526" s="39"/>
    </row>
    <row r="527" spans="5:8" x14ac:dyDescent="0.3">
      <c r="E527" s="38"/>
      <c r="G527" s="39"/>
      <c r="H527" s="39"/>
    </row>
    <row r="528" spans="5:8" x14ac:dyDescent="0.3">
      <c r="E528" s="38"/>
      <c r="G528" s="39"/>
      <c r="H528" s="39"/>
    </row>
    <row r="529" spans="5:8" x14ac:dyDescent="0.3">
      <c r="E529" s="38"/>
      <c r="G529" s="39"/>
      <c r="H529" s="39"/>
    </row>
    <row r="530" spans="5:8" x14ac:dyDescent="0.3">
      <c r="E530" s="38"/>
      <c r="G530" s="39"/>
      <c r="H530" s="39"/>
    </row>
    <row r="531" spans="5:8" x14ac:dyDescent="0.3">
      <c r="E531" s="38"/>
      <c r="G531" s="39"/>
      <c r="H531" s="39"/>
    </row>
    <row r="532" spans="5:8" x14ac:dyDescent="0.3">
      <c r="E532" s="38"/>
      <c r="G532" s="39"/>
      <c r="H532" s="39"/>
    </row>
    <row r="533" spans="5:8" x14ac:dyDescent="0.3">
      <c r="E533" s="38"/>
      <c r="G533" s="39"/>
      <c r="H533" s="39"/>
    </row>
    <row r="534" spans="5:8" x14ac:dyDescent="0.3">
      <c r="E534" s="38"/>
      <c r="G534" s="39"/>
      <c r="H534" s="39"/>
    </row>
    <row r="535" spans="5:8" x14ac:dyDescent="0.3">
      <c r="E535" s="38"/>
      <c r="G535" s="39"/>
      <c r="H535" s="39"/>
    </row>
    <row r="536" spans="5:8" x14ac:dyDescent="0.3">
      <c r="E536" s="38"/>
      <c r="G536" s="39"/>
      <c r="H536" s="39"/>
    </row>
    <row r="537" spans="5:8" x14ac:dyDescent="0.3">
      <c r="E537" s="38"/>
      <c r="G537" s="39"/>
      <c r="H537" s="39"/>
    </row>
    <row r="538" spans="5:8" x14ac:dyDescent="0.3">
      <c r="E538" s="38"/>
      <c r="G538" s="39"/>
      <c r="H538" s="39"/>
    </row>
    <row r="539" spans="5:8" x14ac:dyDescent="0.3">
      <c r="E539" s="38"/>
      <c r="G539" s="39"/>
      <c r="H539" s="39"/>
    </row>
    <row r="540" spans="5:8" x14ac:dyDescent="0.3">
      <c r="E540" s="38"/>
      <c r="G540" s="39"/>
      <c r="H540" s="39"/>
    </row>
    <row r="541" spans="5:8" x14ac:dyDescent="0.3">
      <c r="E541" s="38"/>
      <c r="G541" s="39"/>
      <c r="H541" s="39"/>
    </row>
    <row r="542" spans="5:8" x14ac:dyDescent="0.3">
      <c r="E542" s="38"/>
      <c r="G542" s="39"/>
      <c r="H542" s="39"/>
    </row>
    <row r="543" spans="5:8" x14ac:dyDescent="0.3">
      <c r="E543" s="38"/>
      <c r="G543" s="39"/>
      <c r="H543" s="39"/>
    </row>
    <row r="544" spans="5:8" x14ac:dyDescent="0.3">
      <c r="E544" s="38"/>
      <c r="G544" s="39"/>
      <c r="H544" s="39"/>
    </row>
    <row r="545" spans="5:8" x14ac:dyDescent="0.3">
      <c r="E545" s="38"/>
      <c r="G545" s="39"/>
      <c r="H545" s="39"/>
    </row>
    <row r="546" spans="5:8" x14ac:dyDescent="0.3">
      <c r="E546" s="38"/>
      <c r="G546" s="39"/>
      <c r="H546" s="39"/>
    </row>
    <row r="547" spans="5:8" x14ac:dyDescent="0.3">
      <c r="E547" s="38"/>
      <c r="G547" s="39"/>
      <c r="H547" s="39"/>
    </row>
    <row r="548" spans="5:8" x14ac:dyDescent="0.3">
      <c r="E548" s="38"/>
      <c r="G548" s="39"/>
      <c r="H548" s="39"/>
    </row>
    <row r="549" spans="5:8" x14ac:dyDescent="0.3">
      <c r="E549" s="38"/>
      <c r="G549" s="39"/>
      <c r="H549" s="39"/>
    </row>
    <row r="550" spans="5:8" x14ac:dyDescent="0.3">
      <c r="E550" s="38"/>
      <c r="G550" s="39"/>
      <c r="H550" s="39"/>
    </row>
    <row r="551" spans="5:8" x14ac:dyDescent="0.3">
      <c r="E551" s="38"/>
      <c r="G551" s="39"/>
      <c r="H551" s="39"/>
    </row>
    <row r="552" spans="5:8" x14ac:dyDescent="0.3">
      <c r="E552" s="38"/>
      <c r="G552" s="39"/>
      <c r="H552" s="39"/>
    </row>
    <row r="553" spans="5:8" x14ac:dyDescent="0.3">
      <c r="E553" s="38"/>
      <c r="G553" s="39"/>
      <c r="H553" s="39"/>
    </row>
    <row r="554" spans="5:8" x14ac:dyDescent="0.3">
      <c r="E554" s="38"/>
      <c r="G554" s="39"/>
      <c r="H554" s="39"/>
    </row>
    <row r="555" spans="5:8" x14ac:dyDescent="0.3">
      <c r="E555" s="38"/>
      <c r="G555" s="39"/>
      <c r="H555" s="39"/>
    </row>
    <row r="556" spans="5:8" x14ac:dyDescent="0.3">
      <c r="E556" s="38"/>
      <c r="G556" s="39"/>
      <c r="H556" s="39"/>
    </row>
    <row r="557" spans="5:8" x14ac:dyDescent="0.3">
      <c r="E557" s="38"/>
      <c r="G557" s="39"/>
      <c r="H557" s="39"/>
    </row>
    <row r="558" spans="5:8" x14ac:dyDescent="0.3">
      <c r="E558" s="38"/>
      <c r="G558" s="39"/>
      <c r="H558" s="39"/>
    </row>
    <row r="559" spans="5:8" x14ac:dyDescent="0.3">
      <c r="E559" s="38"/>
      <c r="G559" s="39"/>
      <c r="H559" s="39"/>
    </row>
    <row r="560" spans="5:8" x14ac:dyDescent="0.3">
      <c r="E560" s="38"/>
      <c r="G560" s="39"/>
      <c r="H560" s="39"/>
    </row>
    <row r="561" spans="5:8" x14ac:dyDescent="0.3">
      <c r="E561" s="38"/>
      <c r="G561" s="39"/>
      <c r="H561" s="39"/>
    </row>
    <row r="562" spans="5:8" x14ac:dyDescent="0.3">
      <c r="E562" s="38"/>
      <c r="G562" s="39"/>
      <c r="H562" s="39"/>
    </row>
    <row r="563" spans="5:8" x14ac:dyDescent="0.3">
      <c r="E563" s="38"/>
      <c r="G563" s="39"/>
      <c r="H563" s="39"/>
    </row>
    <row r="564" spans="5:8" x14ac:dyDescent="0.3">
      <c r="E564" s="38"/>
      <c r="G564" s="39"/>
      <c r="H564" s="39"/>
    </row>
    <row r="565" spans="5:8" x14ac:dyDescent="0.3">
      <c r="E565" s="38"/>
      <c r="G565" s="39"/>
      <c r="H565" s="39"/>
    </row>
    <row r="566" spans="5:8" x14ac:dyDescent="0.3">
      <c r="E566" s="38"/>
      <c r="G566" s="39"/>
      <c r="H566" s="39"/>
    </row>
    <row r="567" spans="5:8" x14ac:dyDescent="0.3">
      <c r="E567" s="38"/>
      <c r="G567" s="39"/>
      <c r="H567" s="39"/>
    </row>
    <row r="568" spans="5:8" x14ac:dyDescent="0.3">
      <c r="E568" s="38"/>
      <c r="G568" s="39"/>
      <c r="H568" s="39"/>
    </row>
    <row r="569" spans="5:8" x14ac:dyDescent="0.3">
      <c r="E569" s="38"/>
      <c r="G569" s="39"/>
      <c r="H569" s="39"/>
    </row>
    <row r="570" spans="5:8" x14ac:dyDescent="0.3">
      <c r="E570" s="38"/>
      <c r="G570" s="39"/>
      <c r="H570" s="39"/>
    </row>
    <row r="571" spans="5:8" x14ac:dyDescent="0.3">
      <c r="E571" s="38"/>
      <c r="G571" s="39"/>
      <c r="H571" s="39"/>
    </row>
    <row r="572" spans="5:8" x14ac:dyDescent="0.3">
      <c r="E572" s="38"/>
      <c r="G572" s="39"/>
      <c r="H572" s="39"/>
    </row>
    <row r="573" spans="5:8" x14ac:dyDescent="0.3">
      <c r="E573" s="38"/>
      <c r="G573" s="39"/>
      <c r="H573" s="39"/>
    </row>
    <row r="574" spans="5:8" x14ac:dyDescent="0.3">
      <c r="E574" s="38"/>
      <c r="G574" s="39"/>
      <c r="H574" s="39"/>
    </row>
    <row r="575" spans="5:8" x14ac:dyDescent="0.3">
      <c r="E575" s="38"/>
      <c r="G575" s="39"/>
      <c r="H575" s="39"/>
    </row>
    <row r="576" spans="5:8" x14ac:dyDescent="0.3">
      <c r="E576" s="38"/>
      <c r="G576" s="39"/>
      <c r="H576" s="39"/>
    </row>
    <row r="577" spans="5:8" x14ac:dyDescent="0.3">
      <c r="E577" s="38"/>
      <c r="G577" s="39"/>
      <c r="H577" s="39"/>
    </row>
    <row r="578" spans="5:8" x14ac:dyDescent="0.3">
      <c r="E578" s="38"/>
      <c r="G578" s="39"/>
      <c r="H578" s="39"/>
    </row>
    <row r="579" spans="5:8" x14ac:dyDescent="0.3">
      <c r="E579" s="38"/>
      <c r="G579" s="39"/>
      <c r="H579" s="39"/>
    </row>
    <row r="580" spans="5:8" x14ac:dyDescent="0.3">
      <c r="E580" s="38"/>
      <c r="G580" s="39"/>
      <c r="H580" s="39"/>
    </row>
    <row r="581" spans="5:8" x14ac:dyDescent="0.3">
      <c r="E581" s="38"/>
      <c r="G581" s="39"/>
      <c r="H581" s="39"/>
    </row>
    <row r="582" spans="5:8" x14ac:dyDescent="0.3">
      <c r="E582" s="38"/>
      <c r="G582" s="39"/>
      <c r="H582" s="39"/>
    </row>
    <row r="583" spans="5:8" x14ac:dyDescent="0.3">
      <c r="E583" s="38"/>
      <c r="G583" s="39"/>
      <c r="H583" s="39"/>
    </row>
    <row r="584" spans="5:8" x14ac:dyDescent="0.3">
      <c r="E584" s="38"/>
      <c r="G584" s="39"/>
      <c r="H584" s="39"/>
    </row>
    <row r="585" spans="5:8" x14ac:dyDescent="0.3">
      <c r="E585" s="38"/>
      <c r="G585" s="39"/>
      <c r="H585" s="39"/>
    </row>
    <row r="586" spans="5:8" x14ac:dyDescent="0.3">
      <c r="E586" s="38"/>
      <c r="G586" s="39"/>
      <c r="H586" s="39"/>
    </row>
    <row r="587" spans="5:8" x14ac:dyDescent="0.3">
      <c r="E587" s="38"/>
      <c r="G587" s="39"/>
      <c r="H587" s="39"/>
    </row>
    <row r="588" spans="5:8" x14ac:dyDescent="0.3">
      <c r="E588" s="38"/>
      <c r="G588" s="39"/>
      <c r="H588" s="39"/>
    </row>
    <row r="589" spans="5:8" x14ac:dyDescent="0.3">
      <c r="E589" s="38"/>
      <c r="G589" s="39"/>
      <c r="H589" s="39"/>
    </row>
    <row r="590" spans="5:8" x14ac:dyDescent="0.3">
      <c r="E590" s="38"/>
      <c r="G590" s="39"/>
      <c r="H590" s="39"/>
    </row>
    <row r="591" spans="5:8" x14ac:dyDescent="0.3">
      <c r="E591" s="38"/>
      <c r="G591" s="39"/>
      <c r="H591" s="39"/>
    </row>
    <row r="592" spans="5:8" x14ac:dyDescent="0.3">
      <c r="E592" s="38"/>
      <c r="G592" s="39"/>
      <c r="H592" s="39"/>
    </row>
    <row r="593" spans="5:8" x14ac:dyDescent="0.3">
      <c r="E593" s="38"/>
      <c r="G593" s="39"/>
      <c r="H593" s="39"/>
    </row>
    <row r="594" spans="5:8" x14ac:dyDescent="0.3">
      <c r="E594" s="38"/>
      <c r="G594" s="39"/>
      <c r="H594" s="39"/>
    </row>
    <row r="595" spans="5:8" x14ac:dyDescent="0.3">
      <c r="E595" s="38"/>
      <c r="G595" s="39"/>
      <c r="H595" s="39"/>
    </row>
    <row r="596" spans="5:8" x14ac:dyDescent="0.3">
      <c r="E596" s="38"/>
      <c r="G596" s="39"/>
      <c r="H596" s="39"/>
    </row>
    <row r="597" spans="5:8" x14ac:dyDescent="0.3">
      <c r="E597" s="38"/>
      <c r="G597" s="39"/>
      <c r="H597" s="39"/>
    </row>
    <row r="598" spans="5:8" x14ac:dyDescent="0.3">
      <c r="E598" s="38"/>
      <c r="G598" s="39"/>
      <c r="H598" s="39"/>
    </row>
    <row r="599" spans="5:8" x14ac:dyDescent="0.3">
      <c r="E599" s="38"/>
      <c r="G599" s="39"/>
      <c r="H599" s="39"/>
    </row>
    <row r="600" spans="5:8" x14ac:dyDescent="0.3">
      <c r="E600" s="38"/>
      <c r="G600" s="39"/>
      <c r="H600" s="39"/>
    </row>
    <row r="601" spans="5:8" x14ac:dyDescent="0.3">
      <c r="E601" s="38"/>
      <c r="G601" s="39"/>
      <c r="H601" s="39"/>
    </row>
    <row r="602" spans="5:8" x14ac:dyDescent="0.3">
      <c r="E602" s="38"/>
      <c r="G602" s="39"/>
      <c r="H60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W602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6" width="11.44140625" customWidth="1"/>
  </cols>
  <sheetData>
    <row r="1" spans="2:10" x14ac:dyDescent="0.3">
      <c r="B1" s="2"/>
      <c r="C1" s="2"/>
      <c r="D1" s="2"/>
      <c r="E1" s="2"/>
      <c r="F1" s="2"/>
      <c r="G1" s="2"/>
      <c r="H1" s="2"/>
      <c r="I1" s="2"/>
      <c r="J1" s="2"/>
    </row>
    <row r="2" spans="2:10" x14ac:dyDescent="0.3">
      <c r="B2" s="2"/>
      <c r="C2" s="2"/>
      <c r="D2" s="2"/>
      <c r="E2" s="2"/>
      <c r="F2" s="2"/>
      <c r="G2" s="2"/>
      <c r="H2" s="2"/>
      <c r="I2" s="2"/>
      <c r="J2" s="2"/>
    </row>
    <row r="3" spans="2:10" x14ac:dyDescent="0.3">
      <c r="B3" s="2"/>
      <c r="C3" s="2"/>
      <c r="D3" s="78" t="s">
        <v>4</v>
      </c>
      <c r="E3" s="78"/>
      <c r="F3" s="78"/>
      <c r="G3" s="78"/>
      <c r="H3" s="2"/>
      <c r="I3" s="2"/>
      <c r="J3" s="2"/>
    </row>
    <row r="4" spans="2:10" x14ac:dyDescent="0.3">
      <c r="B4" s="2"/>
      <c r="C4" s="2"/>
      <c r="D4" s="78"/>
      <c r="E4" s="78"/>
      <c r="F4" s="78"/>
      <c r="G4" s="78"/>
      <c r="H4" s="2"/>
      <c r="I4" s="2"/>
      <c r="J4" s="2"/>
    </row>
    <row r="5" spans="2:10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</row>
    <row r="6" spans="2:10" ht="5.25" customHeight="1" x14ac:dyDescent="0.3">
      <c r="B6" s="3"/>
      <c r="C6" s="3"/>
      <c r="D6" s="3"/>
      <c r="E6" s="3"/>
      <c r="F6" s="3"/>
      <c r="G6" s="3"/>
      <c r="H6" s="3"/>
      <c r="I6" s="3"/>
      <c r="J6" s="3"/>
    </row>
    <row r="7" spans="2:10" ht="5.25" customHeight="1" x14ac:dyDescent="0.3">
      <c r="B7" s="2"/>
      <c r="C7" s="2"/>
      <c r="D7" s="2"/>
      <c r="E7" s="2"/>
      <c r="F7" s="2"/>
      <c r="G7" s="2"/>
      <c r="H7" s="2"/>
      <c r="I7" s="2"/>
      <c r="J7" s="2"/>
    </row>
    <row r="8" spans="2:10" ht="15" thickBot="1" x14ac:dyDescent="0.35">
      <c r="B8" s="1" t="s">
        <v>0</v>
      </c>
      <c r="C8">
        <v>25</v>
      </c>
      <c r="H8" s="1" t="s">
        <v>2</v>
      </c>
      <c r="I8" t="str">
        <f>Description!I8</f>
        <v>Ailin Prado Falla</v>
      </c>
    </row>
    <row r="9" spans="2:10" x14ac:dyDescent="0.3">
      <c r="B9" s="1" t="s">
        <v>1</v>
      </c>
      <c r="C9" t="s">
        <v>162</v>
      </c>
      <c r="H9" s="1" t="s">
        <v>3</v>
      </c>
      <c r="I9" s="34">
        <v>45628</v>
      </c>
    </row>
    <row r="10" spans="2:10" ht="15" thickBot="1" x14ac:dyDescent="0.35"/>
    <row r="11" spans="2:10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10" x14ac:dyDescent="0.3">
      <c r="B12" s="6"/>
    </row>
    <row r="13" spans="2:10" x14ac:dyDescent="0.3">
      <c r="B13" s="6" t="s">
        <v>197</v>
      </c>
    </row>
    <row r="14" spans="2:10" x14ac:dyDescent="0.3">
      <c r="B14" s="6"/>
    </row>
    <row r="15" spans="2:10" x14ac:dyDescent="0.3">
      <c r="B15" s="6"/>
    </row>
    <row r="16" spans="2:10" x14ac:dyDescent="0.3">
      <c r="B16" s="6"/>
    </row>
    <row r="17" spans="2:23" x14ac:dyDescent="0.3">
      <c r="B17" s="6"/>
    </row>
    <row r="18" spans="2:23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3" ht="15" thickBot="1" x14ac:dyDescent="0.35">
      <c r="B20" s="1" t="s">
        <v>18</v>
      </c>
      <c r="N20" s="1" t="s">
        <v>28</v>
      </c>
    </row>
    <row r="21" spans="2:23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J21" s="37"/>
      <c r="K21" s="36"/>
      <c r="L21" s="36"/>
      <c r="N21" s="45" t="s">
        <v>5</v>
      </c>
      <c r="O21" s="45" t="s">
        <v>6</v>
      </c>
      <c r="P21" s="46"/>
      <c r="Q21" s="46"/>
      <c r="R21" s="46"/>
      <c r="S21" s="46"/>
      <c r="T21" s="46"/>
      <c r="U21" s="46"/>
      <c r="V21" s="46"/>
      <c r="W21" s="19"/>
    </row>
    <row r="22" spans="2:23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J22" s="37"/>
      <c r="K22" s="37"/>
      <c r="L22" s="37"/>
      <c r="N22" s="47"/>
      <c r="O22" s="26" t="s">
        <v>19</v>
      </c>
      <c r="P22" s="27" t="s">
        <v>20</v>
      </c>
      <c r="Q22" s="27" t="s">
        <v>21</v>
      </c>
      <c r="R22" s="27" t="s">
        <v>22</v>
      </c>
      <c r="S22" s="27" t="s">
        <v>23</v>
      </c>
      <c r="T22" s="27" t="s">
        <v>24</v>
      </c>
      <c r="U22" s="27" t="s">
        <v>25</v>
      </c>
      <c r="V22" s="27" t="s">
        <v>26</v>
      </c>
      <c r="W22" s="28" t="s">
        <v>27</v>
      </c>
    </row>
    <row r="23" spans="2:23" x14ac:dyDescent="0.3">
      <c r="B23" s="35">
        <v>45628</v>
      </c>
      <c r="C23">
        <v>50000</v>
      </c>
      <c r="D23">
        <v>65.218684568921063</v>
      </c>
      <c r="E23">
        <v>17.852783203125</v>
      </c>
      <c r="F23">
        <v>3823.3277940991784</v>
      </c>
      <c r="G23">
        <v>1602.5708893684025</v>
      </c>
      <c r="H23">
        <v>3471.2536590805717</v>
      </c>
      <c r="I23">
        <v>9.1698826258666797E-10</v>
      </c>
      <c r="N23" s="12"/>
      <c r="O23" s="17"/>
      <c r="P23" s="17"/>
      <c r="Q23" s="17"/>
      <c r="R23" s="7"/>
      <c r="S23" s="17"/>
      <c r="T23" s="7"/>
      <c r="U23" s="17"/>
      <c r="V23" s="17"/>
      <c r="W23" s="7"/>
    </row>
    <row r="24" spans="2:23" x14ac:dyDescent="0.3">
      <c r="B24" s="35">
        <v>45628</v>
      </c>
      <c r="C24">
        <v>35714.28515625</v>
      </c>
      <c r="D24">
        <v>1.5116118974732147</v>
      </c>
      <c r="E24">
        <v>17.852783203125</v>
      </c>
      <c r="F24">
        <v>2208.19248036204</v>
      </c>
      <c r="G24">
        <v>2207.4240277726458</v>
      </c>
      <c r="H24">
        <v>58.251111057630531</v>
      </c>
      <c r="I24">
        <v>7.6502205628223897E-8</v>
      </c>
      <c r="N24" s="17"/>
      <c r="O24" s="17"/>
      <c r="P24" s="17"/>
      <c r="Q24" s="17"/>
      <c r="R24" s="7"/>
      <c r="S24" s="17"/>
      <c r="T24" s="7"/>
      <c r="U24" s="17"/>
      <c r="V24" s="17"/>
      <c r="W24" s="7"/>
    </row>
    <row r="25" spans="2:23" x14ac:dyDescent="0.3">
      <c r="B25" s="35">
        <v>45628</v>
      </c>
      <c r="C25">
        <v>25641.025390625</v>
      </c>
      <c r="D25">
        <v>-31.600949143409611</v>
      </c>
      <c r="E25">
        <v>18.768310546875</v>
      </c>
      <c r="F25">
        <v>2758.2963561464571</v>
      </c>
      <c r="G25">
        <v>2349.2913560430156</v>
      </c>
      <c r="H25">
        <v>-1445.3473329108103</v>
      </c>
      <c r="I25">
        <v>-4.2944991144094744E-9</v>
      </c>
      <c r="N25" s="17"/>
      <c r="O25" s="17"/>
      <c r="P25" s="17"/>
      <c r="Q25" s="17"/>
      <c r="R25" s="7"/>
      <c r="S25" s="17"/>
      <c r="T25" s="7"/>
      <c r="U25" s="17"/>
      <c r="V25" s="17"/>
      <c r="W25" s="7"/>
    </row>
    <row r="26" spans="2:23" x14ac:dyDescent="0.3">
      <c r="B26" s="35">
        <v>45628</v>
      </c>
      <c r="C26">
        <v>18390.8046875</v>
      </c>
      <c r="D26">
        <v>-41.457716300566105</v>
      </c>
      <c r="E26">
        <v>18.814325332641602</v>
      </c>
      <c r="F26">
        <v>3010.8885521402171</v>
      </c>
      <c r="G26">
        <v>2256.4939366120011</v>
      </c>
      <c r="H26">
        <v>-1993.4103911242885</v>
      </c>
      <c r="I26">
        <v>-4.3413288236572294E-9</v>
      </c>
      <c r="N26" s="17"/>
      <c r="O26" s="17"/>
      <c r="P26" s="17"/>
      <c r="Q26" s="17"/>
      <c r="R26" s="7"/>
      <c r="S26" s="17"/>
      <c r="T26" s="7"/>
      <c r="U26" s="17"/>
      <c r="V26" s="17"/>
      <c r="W26" s="7"/>
    </row>
    <row r="27" spans="2:23" x14ac:dyDescent="0.3">
      <c r="B27" s="35">
        <v>45628</v>
      </c>
      <c r="C27">
        <v>13136.2890625</v>
      </c>
      <c r="D27">
        <v>-11.028447937843625</v>
      </c>
      <c r="E27">
        <v>18.997430801391602</v>
      </c>
      <c r="F27">
        <v>2242.4257955260719</v>
      </c>
      <c r="G27">
        <v>2201.0134021354734</v>
      </c>
      <c r="H27">
        <v>-428.96789164314561</v>
      </c>
      <c r="I27">
        <v>-2.8243768868815247E-8</v>
      </c>
      <c r="N27" s="17"/>
      <c r="O27" s="17"/>
      <c r="P27" s="17"/>
      <c r="Q27" s="17"/>
      <c r="R27" s="7"/>
      <c r="S27" s="17"/>
      <c r="T27" s="7"/>
      <c r="U27" s="17"/>
      <c r="V27" s="17"/>
      <c r="W27" s="7"/>
    </row>
    <row r="28" spans="2:23" x14ac:dyDescent="0.3">
      <c r="B28" s="35">
        <v>45628</v>
      </c>
      <c r="C28">
        <v>9302.326171875</v>
      </c>
      <c r="D28">
        <v>20.155463262970439</v>
      </c>
      <c r="E28">
        <v>19.546747207641602</v>
      </c>
      <c r="F28">
        <v>2673.9110359113979</v>
      </c>
      <c r="G28">
        <v>2510.1637827105092</v>
      </c>
      <c r="H28">
        <v>921.34576133894109</v>
      </c>
      <c r="I28">
        <v>1.856974440462459E-8</v>
      </c>
      <c r="N28" s="17"/>
      <c r="O28" s="17"/>
      <c r="P28" s="17"/>
      <c r="Q28" s="17"/>
      <c r="R28" s="7"/>
      <c r="S28" s="17"/>
      <c r="T28" s="7"/>
      <c r="U28" s="17"/>
      <c r="V28" s="17"/>
      <c r="W28" s="7"/>
    </row>
    <row r="29" spans="2:23" x14ac:dyDescent="0.3">
      <c r="B29" s="35">
        <v>45628</v>
      </c>
      <c r="C29">
        <v>6644.5185546875</v>
      </c>
      <c r="D29">
        <v>33.660282065826038</v>
      </c>
      <c r="E29">
        <v>19.638299942016602</v>
      </c>
      <c r="F29">
        <v>3729.6014781417389</v>
      </c>
      <c r="G29">
        <v>3104.2910685072334</v>
      </c>
      <c r="H29">
        <v>2067.1971719560916</v>
      </c>
      <c r="I29">
        <v>1.1587098822865499E-8</v>
      </c>
      <c r="N29" s="17"/>
      <c r="O29" s="17"/>
      <c r="P29" s="17"/>
      <c r="Q29" s="17"/>
      <c r="R29" s="7"/>
      <c r="S29" s="17"/>
      <c r="T29" s="7"/>
      <c r="U29" s="17"/>
      <c r="V29" s="17"/>
      <c r="W29" s="7"/>
    </row>
    <row r="30" spans="2:23" x14ac:dyDescent="0.3">
      <c r="B30" s="35">
        <v>45628</v>
      </c>
      <c r="C30">
        <v>4761.90478515625</v>
      </c>
      <c r="D30">
        <v>38.026331329773903</v>
      </c>
      <c r="E30">
        <v>19.729852676391602</v>
      </c>
      <c r="F30">
        <v>4740.5607621499939</v>
      </c>
      <c r="G30">
        <v>3734.2711768264494</v>
      </c>
      <c r="H30">
        <v>2920.29709405727</v>
      </c>
      <c r="I30">
        <v>1.1444910161406539E-8</v>
      </c>
      <c r="N30" s="17"/>
      <c r="O30" s="17"/>
      <c r="P30" s="17"/>
      <c r="Q30" s="17"/>
      <c r="R30" s="7"/>
      <c r="S30" s="17"/>
      <c r="T30" s="7"/>
      <c r="U30" s="17"/>
      <c r="V30" s="17"/>
      <c r="W30" s="7"/>
    </row>
    <row r="31" spans="2:23" x14ac:dyDescent="0.3">
      <c r="B31" s="35">
        <v>45628</v>
      </c>
      <c r="C31">
        <v>3401.360595703125</v>
      </c>
      <c r="D31">
        <v>38.4935751815527</v>
      </c>
      <c r="E31">
        <v>19.816898345947266</v>
      </c>
      <c r="F31">
        <v>6146.3503517165263</v>
      </c>
      <c r="G31">
        <v>4810.6129371174648</v>
      </c>
      <c r="H31">
        <v>3825.6536454943148</v>
      </c>
      <c r="I31">
        <v>1.2230995509971392E-8</v>
      </c>
      <c r="N31" s="17"/>
      <c r="O31" s="17"/>
      <c r="P31" s="17"/>
      <c r="Q31" s="17"/>
      <c r="R31" s="7"/>
      <c r="S31" s="17"/>
      <c r="T31" s="7"/>
      <c r="U31" s="17"/>
      <c r="V31" s="17"/>
      <c r="W31" s="7"/>
    </row>
    <row r="32" spans="2:23" x14ac:dyDescent="0.3">
      <c r="B32" s="35">
        <v>45628</v>
      </c>
      <c r="C32">
        <v>2433.830078125</v>
      </c>
      <c r="D32">
        <v>38.829335767329525</v>
      </c>
      <c r="E32">
        <v>1.9954227447509765</v>
      </c>
      <c r="F32">
        <v>7373.0838276547374</v>
      </c>
      <c r="G32">
        <v>5743.7579247353633</v>
      </c>
      <c r="H32">
        <v>4622.9438707022555</v>
      </c>
      <c r="I32">
        <v>1.4145270509504154E-8</v>
      </c>
      <c r="N32" s="17"/>
      <c r="O32" s="17"/>
      <c r="P32" s="17"/>
      <c r="Q32" s="17"/>
      <c r="R32" s="7"/>
      <c r="S32" s="17"/>
      <c r="T32" s="7"/>
      <c r="U32" s="17"/>
      <c r="V32" s="17"/>
      <c r="W32" s="7"/>
    </row>
    <row r="33" spans="2:23" x14ac:dyDescent="0.3">
      <c r="B33" s="35">
        <v>45628</v>
      </c>
      <c r="C33">
        <v>1732.726806640625</v>
      </c>
      <c r="D33">
        <v>38.641869317341801</v>
      </c>
      <c r="E33">
        <v>2.0018314361572265</v>
      </c>
      <c r="F33">
        <v>8689.3503727407588</v>
      </c>
      <c r="G33">
        <v>6786.9418801579886</v>
      </c>
      <c r="H33">
        <v>5426.0694628439387</v>
      </c>
      <c r="I33">
        <v>1.6927962495271678E-8</v>
      </c>
      <c r="N33" s="17"/>
      <c r="O33" s="17"/>
      <c r="P33" s="17"/>
      <c r="Q33" s="17"/>
      <c r="R33" s="7"/>
      <c r="S33" s="17"/>
      <c r="T33" s="7"/>
      <c r="U33" s="17"/>
      <c r="V33" s="17"/>
      <c r="W33" s="7"/>
    </row>
    <row r="34" spans="2:23" x14ac:dyDescent="0.3">
      <c r="B34" s="35">
        <v>45628</v>
      </c>
      <c r="C34">
        <v>1238.39013671875</v>
      </c>
      <c r="D34">
        <v>38.046357366237501</v>
      </c>
      <c r="E34">
        <v>2.0091556549072265</v>
      </c>
      <c r="F34">
        <v>10270.2099814342</v>
      </c>
      <c r="G34">
        <v>8087.9174132414446</v>
      </c>
      <c r="H34">
        <v>6329.518542459331</v>
      </c>
      <c r="I34">
        <v>2.0304484635761311E-8</v>
      </c>
      <c r="N34" s="17"/>
      <c r="O34" s="17"/>
      <c r="P34" s="17"/>
      <c r="Q34" s="17"/>
      <c r="R34" s="7"/>
      <c r="S34" s="17"/>
      <c r="T34" s="7"/>
      <c r="U34" s="17"/>
      <c r="V34" s="17"/>
      <c r="W34" s="7"/>
    </row>
    <row r="35" spans="2:23" x14ac:dyDescent="0.3">
      <c r="B35" s="35">
        <v>45628</v>
      </c>
      <c r="C35">
        <v>887.11468505859375</v>
      </c>
      <c r="D35">
        <v>36.508477262231182</v>
      </c>
      <c r="E35">
        <v>2.0238040924072265</v>
      </c>
      <c r="F35">
        <v>12169.124027095437</v>
      </c>
      <c r="G35">
        <v>9781.1627534170457</v>
      </c>
      <c r="H35">
        <v>7239.9195284200869</v>
      </c>
      <c r="I35">
        <v>2.4780303667919693E-8</v>
      </c>
      <c r="N35" s="17"/>
      <c r="O35" s="17"/>
      <c r="P35" s="17"/>
      <c r="Q35" s="17"/>
      <c r="R35" s="7"/>
      <c r="S35" s="17"/>
      <c r="T35" s="7"/>
      <c r="U35" s="17"/>
      <c r="V35" s="17"/>
      <c r="W35" s="7"/>
    </row>
    <row r="36" spans="2:23" x14ac:dyDescent="0.3">
      <c r="B36" s="35">
        <v>45628</v>
      </c>
      <c r="C36">
        <v>631.1636962890625</v>
      </c>
      <c r="D36">
        <v>33.262037127507796</v>
      </c>
      <c r="E36">
        <v>2.0384525299072265</v>
      </c>
      <c r="F36">
        <v>14399.964881430513</v>
      </c>
      <c r="G36">
        <v>12040.832283698777</v>
      </c>
      <c r="H36">
        <v>7897.9330525314899</v>
      </c>
      <c r="I36">
        <v>3.1927482291559481E-8</v>
      </c>
      <c r="N36" s="17"/>
      <c r="O36" s="17"/>
      <c r="P36" s="17"/>
      <c r="Q36" s="17"/>
      <c r="R36" s="7"/>
      <c r="S36" s="17"/>
      <c r="T36" s="7"/>
      <c r="U36" s="17"/>
      <c r="V36" s="17"/>
      <c r="W36" s="7"/>
    </row>
    <row r="37" spans="2:23" x14ac:dyDescent="0.3">
      <c r="B37" s="35">
        <v>45628</v>
      </c>
      <c r="C37">
        <v>451.92633056640625</v>
      </c>
      <c r="D37">
        <v>28.452955090695209</v>
      </c>
      <c r="E37">
        <v>2.0485233306884765</v>
      </c>
      <c r="F37">
        <v>16611.147011332014</v>
      </c>
      <c r="G37">
        <v>14604.663407491926</v>
      </c>
      <c r="H37">
        <v>7914.1652614758332</v>
      </c>
      <c r="I37">
        <v>4.4498704908363213E-8</v>
      </c>
      <c r="N37" s="17"/>
      <c r="O37" s="17"/>
      <c r="P37" s="17"/>
      <c r="Q37" s="17"/>
      <c r="R37" s="7"/>
      <c r="S37" s="17"/>
      <c r="T37" s="7"/>
      <c r="U37" s="17"/>
      <c r="V37" s="17"/>
      <c r="W37" s="7"/>
    </row>
    <row r="38" spans="2:23" x14ac:dyDescent="0.3">
      <c r="B38" s="35">
        <v>45628</v>
      </c>
      <c r="C38">
        <v>321.75030517578125</v>
      </c>
      <c r="D38">
        <v>22.456174420088978</v>
      </c>
      <c r="E38">
        <v>2.0604251861572265</v>
      </c>
      <c r="F38">
        <v>18572.628786537287</v>
      </c>
      <c r="G38">
        <v>17164.303064234529</v>
      </c>
      <c r="H38">
        <v>7094.3104218537383</v>
      </c>
      <c r="I38">
        <v>6.9725393899775366E-8</v>
      </c>
      <c r="N38" s="17"/>
      <c r="O38" s="17"/>
      <c r="P38" s="17"/>
      <c r="Q38" s="17"/>
      <c r="R38" s="7"/>
      <c r="S38" s="17"/>
      <c r="T38" s="7"/>
      <c r="U38" s="17"/>
      <c r="V38" s="17"/>
      <c r="W38" s="7"/>
    </row>
    <row r="39" spans="2:23" x14ac:dyDescent="0.3">
      <c r="B39" s="35">
        <v>45628</v>
      </c>
      <c r="C39">
        <v>230.043701171875</v>
      </c>
      <c r="D39">
        <v>16.109479954779879</v>
      </c>
      <c r="E39">
        <v>2.0686649322509765</v>
      </c>
      <c r="F39">
        <v>19988.560796748316</v>
      </c>
      <c r="G39">
        <v>19203.675127315113</v>
      </c>
      <c r="H39">
        <v>5546.2982546778394</v>
      </c>
      <c r="I39">
        <v>1.2474023705599521E-7</v>
      </c>
      <c r="N39" s="17"/>
      <c r="O39" s="17"/>
      <c r="P39" s="17"/>
      <c r="Q39" s="17"/>
      <c r="R39" s="7"/>
      <c r="S39" s="17"/>
      <c r="T39" s="7"/>
      <c r="U39" s="17"/>
      <c r="V39" s="17"/>
      <c r="W39" s="7"/>
    </row>
    <row r="40" spans="2:23" x14ac:dyDescent="0.3">
      <c r="B40" s="35">
        <v>45628</v>
      </c>
      <c r="C40">
        <v>164.61921691894531</v>
      </c>
      <c r="D40">
        <v>-1.1853496972242756</v>
      </c>
      <c r="E40">
        <v>2.0833133697509765</v>
      </c>
      <c r="F40">
        <v>20963.934385601297</v>
      </c>
      <c r="G40">
        <v>20959.448222825675</v>
      </c>
      <c r="H40">
        <v>-433.67628305694353</v>
      </c>
      <c r="I40">
        <v>-2.2293277814029605E-6</v>
      </c>
      <c r="N40" s="17"/>
      <c r="O40" s="17"/>
      <c r="P40" s="17"/>
      <c r="Q40" s="17"/>
      <c r="R40" s="7"/>
      <c r="S40" s="17"/>
      <c r="T40" s="7"/>
      <c r="U40" s="17"/>
      <c r="V40" s="17"/>
      <c r="W40" s="7"/>
    </row>
    <row r="41" spans="2:23" x14ac:dyDescent="0.3">
      <c r="B41" s="35">
        <v>45628</v>
      </c>
      <c r="C41">
        <v>117.70071411132813</v>
      </c>
      <c r="D41">
        <v>-3.5452924144427582</v>
      </c>
      <c r="E41">
        <v>2.0952152252197265</v>
      </c>
      <c r="F41">
        <v>21293.50870212986</v>
      </c>
      <c r="G41">
        <v>21252.757772564233</v>
      </c>
      <c r="H41">
        <v>-1316.7383598842428</v>
      </c>
      <c r="I41">
        <v>-1.0269316665714982E-6</v>
      </c>
      <c r="N41" s="17"/>
      <c r="O41" s="17"/>
      <c r="P41" s="17"/>
      <c r="Q41" s="17"/>
      <c r="R41" s="7"/>
      <c r="S41" s="17"/>
      <c r="T41" s="7"/>
      <c r="U41" s="17"/>
      <c r="V41" s="17"/>
      <c r="W41" s="7"/>
    </row>
    <row r="42" spans="2:23" x14ac:dyDescent="0.3">
      <c r="B42" s="35">
        <v>45628</v>
      </c>
      <c r="C42">
        <v>84.042442321777344</v>
      </c>
      <c r="D42">
        <v>-6.783455052502509</v>
      </c>
      <c r="E42">
        <v>2.1144437789916992</v>
      </c>
      <c r="F42">
        <v>20957.41947737446</v>
      </c>
      <c r="G42">
        <v>20810.710362862988</v>
      </c>
      <c r="H42">
        <v>-2475.4323548950892</v>
      </c>
      <c r="I42">
        <v>-7.6501579828717742E-7</v>
      </c>
      <c r="N42" s="17"/>
      <c r="O42" s="17"/>
      <c r="P42" s="17"/>
      <c r="Q42" s="17"/>
      <c r="R42" s="7"/>
      <c r="S42" s="17"/>
      <c r="T42" s="7"/>
      <c r="U42" s="17"/>
      <c r="V42" s="17"/>
      <c r="W42" s="7"/>
    </row>
    <row r="43" spans="2:23" x14ac:dyDescent="0.3">
      <c r="B43" s="35">
        <v>45628</v>
      </c>
      <c r="C43">
        <v>59.955184936523438</v>
      </c>
      <c r="D43">
        <v>-9.9024727885808304</v>
      </c>
      <c r="E43">
        <v>2.1290922164916992</v>
      </c>
      <c r="F43">
        <v>22521.503713804192</v>
      </c>
      <c r="G43">
        <v>22185.97621349194</v>
      </c>
      <c r="H43">
        <v>-3873.0593831318688</v>
      </c>
      <c r="I43">
        <v>-6.8539231238498536E-7</v>
      </c>
      <c r="N43" s="17"/>
      <c r="O43" s="17"/>
      <c r="P43" s="17"/>
      <c r="Q43" s="17"/>
      <c r="R43" s="7"/>
      <c r="S43" s="17"/>
      <c r="T43" s="7"/>
      <c r="U43" s="17"/>
      <c r="V43" s="17"/>
      <c r="W43" s="7"/>
    </row>
    <row r="44" spans="2:23" x14ac:dyDescent="0.3">
      <c r="B44" s="35">
        <v>45628</v>
      </c>
      <c r="C44">
        <v>42.691257476806641</v>
      </c>
      <c r="D44">
        <v>-11.66471162060377</v>
      </c>
      <c r="E44">
        <v>2.1382474899291992</v>
      </c>
      <c r="F44">
        <v>18794.055927697114</v>
      </c>
      <c r="G44">
        <v>18405.912087241482</v>
      </c>
      <c r="H44">
        <v>-3799.8603198203077</v>
      </c>
      <c r="I44">
        <v>-9.811006239120072E-7</v>
      </c>
      <c r="N44" s="17"/>
      <c r="O44" s="17"/>
      <c r="P44" s="17"/>
      <c r="Q44" s="17"/>
      <c r="R44" s="7"/>
      <c r="S44" s="17"/>
      <c r="T44" s="7"/>
      <c r="U44" s="17"/>
      <c r="V44" s="17"/>
      <c r="W44" s="7"/>
    </row>
    <row r="45" spans="2:23" x14ac:dyDescent="0.3">
      <c r="B45" s="35">
        <v>45628</v>
      </c>
      <c r="C45">
        <v>30.517578125</v>
      </c>
      <c r="D45">
        <v>-13.035130195938606</v>
      </c>
      <c r="E45">
        <v>2.1620512008666992</v>
      </c>
      <c r="F45">
        <v>17330.708580742721</v>
      </c>
      <c r="G45">
        <v>16884.130114218489</v>
      </c>
      <c r="H45">
        <v>-3908.9141966497209</v>
      </c>
      <c r="I45">
        <v>-1.3341784733226164E-6</v>
      </c>
      <c r="N45" s="17"/>
      <c r="O45" s="17"/>
      <c r="P45" s="17"/>
      <c r="Q45" s="17"/>
      <c r="R45" s="7"/>
      <c r="S45" s="17"/>
      <c r="T45" s="7"/>
      <c r="U45" s="17"/>
      <c r="V45" s="17"/>
      <c r="W45" s="7"/>
    </row>
    <row r="46" spans="2:23" x14ac:dyDescent="0.3">
      <c r="B46" s="35">
        <v>45628</v>
      </c>
      <c r="C46">
        <v>21.822626113891602</v>
      </c>
      <c r="D46">
        <v>-12.946644394274324</v>
      </c>
      <c r="E46">
        <v>2.1739530563354492</v>
      </c>
      <c r="F46">
        <v>16077.62561456187</v>
      </c>
      <c r="G46">
        <v>15668.918282076829</v>
      </c>
      <c r="H46">
        <v>-3602.0890149487495</v>
      </c>
      <c r="I46">
        <v>-2.0246906567533001E-6</v>
      </c>
      <c r="N46" s="17"/>
      <c r="O46" s="17"/>
      <c r="P46" s="17"/>
      <c r="Q46" s="17"/>
      <c r="R46" s="7"/>
      <c r="S46" s="17"/>
      <c r="T46" s="7"/>
      <c r="U46" s="17"/>
      <c r="V46" s="17"/>
      <c r="W46" s="7"/>
    </row>
    <row r="47" spans="2:23" x14ac:dyDescent="0.3">
      <c r="B47" s="35">
        <v>45628</v>
      </c>
      <c r="C47">
        <v>15.562748908996582</v>
      </c>
      <c r="D47">
        <v>-12.240051518914248</v>
      </c>
      <c r="E47">
        <v>2.1867704391479492</v>
      </c>
      <c r="F47">
        <v>14961.917845043003</v>
      </c>
      <c r="G47">
        <v>14621.802525189009</v>
      </c>
      <c r="H47">
        <v>-3172.0461087746817</v>
      </c>
      <c r="I47">
        <v>-3.2239947765708317E-6</v>
      </c>
      <c r="N47" s="17"/>
      <c r="O47" s="17"/>
      <c r="P47" s="17"/>
      <c r="Q47" s="17"/>
      <c r="R47" s="7"/>
      <c r="S47" s="17"/>
      <c r="T47" s="7"/>
      <c r="U47" s="17"/>
      <c r="V47" s="17"/>
      <c r="W47" s="7"/>
    </row>
    <row r="48" spans="2:23" x14ac:dyDescent="0.3">
      <c r="B48" s="35">
        <v>45628</v>
      </c>
      <c r="C48">
        <v>11.113086700439453</v>
      </c>
      <c r="D48">
        <v>-10.991693676885371</v>
      </c>
      <c r="E48">
        <v>2.1931791305541992</v>
      </c>
      <c r="F48">
        <v>14178.155177641269</v>
      </c>
      <c r="G48">
        <v>13918.054584700194</v>
      </c>
      <c r="H48">
        <v>-2703.3018363811743</v>
      </c>
      <c r="I48">
        <v>-5.2977430405107977E-6</v>
      </c>
      <c r="N48" s="17"/>
      <c r="O48" s="17"/>
      <c r="P48" s="17"/>
      <c r="Q48" s="17"/>
      <c r="R48" s="7"/>
      <c r="S48" s="17"/>
      <c r="T48" s="7"/>
      <c r="U48" s="17"/>
      <c r="V48" s="17"/>
      <c r="W48" s="7"/>
    </row>
    <row r="49" spans="2:23" x14ac:dyDescent="0.3">
      <c r="B49" s="35">
        <v>45628</v>
      </c>
      <c r="C49">
        <v>7.9395327568054199</v>
      </c>
      <c r="D49">
        <v>-9.0072363196245409</v>
      </c>
      <c r="E49">
        <v>2.2050809860229492</v>
      </c>
      <c r="F49">
        <v>13684.319992522202</v>
      </c>
      <c r="G49">
        <v>13515.572832603797</v>
      </c>
      <c r="H49">
        <v>-2142.4062790061544</v>
      </c>
      <c r="I49">
        <v>-9.3567139863591981E-6</v>
      </c>
      <c r="N49" s="17"/>
      <c r="O49" s="17"/>
      <c r="P49" s="17"/>
      <c r="Q49" s="17"/>
      <c r="R49" s="7"/>
      <c r="S49" s="17"/>
      <c r="T49" s="7"/>
      <c r="U49" s="17"/>
      <c r="V49" s="17"/>
      <c r="W49" s="7"/>
    </row>
    <row r="50" spans="2:23" x14ac:dyDescent="0.3">
      <c r="B50" s="35">
        <v>45628</v>
      </c>
      <c r="C50">
        <v>5.6694483757019043</v>
      </c>
      <c r="D50">
        <v>-7.9652164775229686</v>
      </c>
      <c r="E50">
        <v>2.2105741500854492</v>
      </c>
      <c r="F50">
        <v>12994.125742941467</v>
      </c>
      <c r="G50">
        <v>12868.763309175369</v>
      </c>
      <c r="H50">
        <v>-1800.6206473868872</v>
      </c>
      <c r="I50">
        <v>-1.5590394356494269E-5</v>
      </c>
      <c r="N50" s="17"/>
      <c r="O50" s="17"/>
      <c r="P50" s="17"/>
      <c r="Q50" s="17"/>
      <c r="R50" s="7"/>
      <c r="S50" s="17"/>
      <c r="T50" s="7"/>
      <c r="U50" s="17"/>
      <c r="V50" s="17"/>
      <c r="W50" s="7"/>
    </row>
    <row r="51" spans="2:23" x14ac:dyDescent="0.3">
      <c r="B51" s="35">
        <v>45628</v>
      </c>
      <c r="C51">
        <v>4.0500259399414063</v>
      </c>
      <c r="D51">
        <v>-6.6756944037693993</v>
      </c>
      <c r="E51">
        <v>2.2151517868041992</v>
      </c>
      <c r="F51">
        <v>12590.291555252039</v>
      </c>
      <c r="G51">
        <v>12504.93005057042</v>
      </c>
      <c r="H51">
        <v>-1463.6139779981941</v>
      </c>
      <c r="I51">
        <v>-2.6849473773523481E-5</v>
      </c>
      <c r="N51" s="17"/>
      <c r="O51" s="17"/>
      <c r="P51" s="17"/>
      <c r="Q51" s="17"/>
      <c r="R51" s="7"/>
      <c r="S51" s="17"/>
      <c r="T51" s="7"/>
      <c r="U51" s="17"/>
      <c r="V51" s="17"/>
      <c r="W51" s="7"/>
    </row>
    <row r="52" spans="2:23" x14ac:dyDescent="0.3">
      <c r="B52" s="35">
        <v>45628</v>
      </c>
      <c r="C52">
        <v>2.8935184478759766</v>
      </c>
      <c r="D52">
        <v>-5.3928174453312723</v>
      </c>
      <c r="E52">
        <v>2.2270536422729492</v>
      </c>
      <c r="F52">
        <v>12205.025072227336</v>
      </c>
      <c r="G52">
        <v>12151.002630358445</v>
      </c>
      <c r="H52">
        <v>-1147.0710922693527</v>
      </c>
      <c r="I52">
        <v>-4.7951648373083571E-5</v>
      </c>
      <c r="N52" s="17"/>
      <c r="O52" s="17"/>
      <c r="P52" s="17"/>
      <c r="Q52" s="17"/>
      <c r="R52" s="7"/>
      <c r="S52" s="17"/>
      <c r="T52" s="7"/>
      <c r="U52" s="17"/>
      <c r="V52" s="17"/>
      <c r="W52" s="7"/>
    </row>
    <row r="53" spans="2:23" x14ac:dyDescent="0.3">
      <c r="B53" s="35">
        <v>45628</v>
      </c>
      <c r="C53">
        <v>2.0662522315979004</v>
      </c>
      <c r="D53">
        <v>-4.5860442379606603</v>
      </c>
      <c r="E53">
        <v>2.2279691696166992</v>
      </c>
      <c r="F53">
        <v>12135.775129398957</v>
      </c>
      <c r="G53">
        <v>12096.921028592171</v>
      </c>
      <c r="H53">
        <v>-970.32964467896636</v>
      </c>
      <c r="I53">
        <v>-7.9381170100317882E-5</v>
      </c>
      <c r="N53" s="17"/>
      <c r="O53" s="17"/>
      <c r="P53" s="17"/>
      <c r="Q53" s="17"/>
      <c r="R53" s="7"/>
      <c r="S53" s="17"/>
      <c r="T53" s="7"/>
      <c r="U53" s="17"/>
      <c r="V53" s="17"/>
      <c r="W53" s="7"/>
    </row>
    <row r="54" spans="2:23" x14ac:dyDescent="0.3">
      <c r="B54" s="35">
        <v>45628</v>
      </c>
      <c r="C54">
        <v>1.476006031036377</v>
      </c>
      <c r="D54">
        <v>-3.5742762230713638</v>
      </c>
      <c r="E54">
        <v>2.2288846969604492</v>
      </c>
      <c r="F54">
        <v>11829.130239502167</v>
      </c>
      <c r="G54">
        <v>11806.120434936092</v>
      </c>
      <c r="H54">
        <v>-737.45677764122092</v>
      </c>
      <c r="I54">
        <v>-1.4621617823104961E-4</v>
      </c>
      <c r="N54" s="17"/>
      <c r="O54" s="17"/>
      <c r="P54" s="17"/>
      <c r="Q54" s="17"/>
      <c r="R54" s="7"/>
      <c r="S54" s="17"/>
      <c r="T54" s="7"/>
      <c r="U54" s="17"/>
      <c r="V54" s="17"/>
      <c r="W54" s="7"/>
    </row>
    <row r="55" spans="2:23" x14ac:dyDescent="0.3">
      <c r="B55" s="35">
        <v>45628</v>
      </c>
      <c r="C55">
        <v>1.0541762113571167</v>
      </c>
      <c r="D55">
        <v>-2.9557770324134216</v>
      </c>
      <c r="E55">
        <v>2.2279691696166992</v>
      </c>
      <c r="F55">
        <v>11783.882339330668</v>
      </c>
      <c r="G55">
        <v>11768.205440394571</v>
      </c>
      <c r="H55">
        <v>-607.63780318281692</v>
      </c>
      <c r="I55">
        <v>-2.4846323476327277E-4</v>
      </c>
      <c r="N55" s="17"/>
      <c r="O55" s="17"/>
      <c r="P55" s="17"/>
      <c r="Q55" s="17"/>
      <c r="R55" s="7"/>
      <c r="S55" s="17"/>
      <c r="T55" s="7"/>
      <c r="U55" s="17"/>
      <c r="V55" s="17"/>
      <c r="W55" s="7"/>
    </row>
    <row r="56" spans="2:23" x14ac:dyDescent="0.3">
      <c r="B56" s="35">
        <v>45628</v>
      </c>
      <c r="C56">
        <v>0.75301206111907959</v>
      </c>
      <c r="D56">
        <v>-2.7103927981341474</v>
      </c>
      <c r="E56">
        <v>2.2298002243041992</v>
      </c>
      <c r="F56">
        <v>11703.786606758318</v>
      </c>
      <c r="G56">
        <v>11690.693744051905</v>
      </c>
      <c r="H56">
        <v>-553.44441393968486</v>
      </c>
      <c r="I56">
        <v>-3.8189519213554596E-4</v>
      </c>
      <c r="N56" s="17"/>
      <c r="O56" s="17"/>
      <c r="P56" s="17"/>
      <c r="Q56" s="17"/>
      <c r="R56" s="7"/>
      <c r="S56" s="17"/>
      <c r="T56" s="7"/>
      <c r="U56" s="17"/>
      <c r="V56" s="17"/>
      <c r="W56" s="7"/>
    </row>
    <row r="57" spans="2:23" x14ac:dyDescent="0.3">
      <c r="B57" s="35">
        <v>45628</v>
      </c>
      <c r="C57">
        <v>0.53782874345779419</v>
      </c>
      <c r="D57">
        <v>-2.5977071662750575</v>
      </c>
      <c r="E57">
        <v>2.2270536422729492</v>
      </c>
      <c r="F57">
        <v>11523.752274441138</v>
      </c>
      <c r="G57">
        <v>11511.910285728392</v>
      </c>
      <c r="H57">
        <v>-522.29116020486265</v>
      </c>
      <c r="I57">
        <v>-5.6658287976632255E-4</v>
      </c>
      <c r="N57" s="17"/>
      <c r="O57" s="17"/>
      <c r="P57" s="17"/>
      <c r="Q57" s="17"/>
      <c r="R57" s="7"/>
      <c r="S57" s="17"/>
      <c r="T57" s="7"/>
      <c r="U57" s="17"/>
      <c r="V57" s="17"/>
      <c r="W57" s="7"/>
    </row>
    <row r="58" spans="2:23" x14ac:dyDescent="0.3">
      <c r="B58" s="35">
        <v>45628</v>
      </c>
      <c r="C58">
        <v>0.38417091965675354</v>
      </c>
      <c r="D58">
        <v>-2.106423579332056</v>
      </c>
      <c r="E58">
        <v>2.2261381149291992</v>
      </c>
      <c r="F58">
        <v>11345.215217447969</v>
      </c>
      <c r="G58">
        <v>11337.549020412707</v>
      </c>
      <c r="H58">
        <v>-417.00184646094965</v>
      </c>
      <c r="I58">
        <v>-9.934766549723798E-4</v>
      </c>
      <c r="N58" s="17"/>
      <c r="O58" s="17"/>
      <c r="P58" s="17"/>
      <c r="Q58" s="17"/>
      <c r="R58" s="7"/>
      <c r="S58" s="17"/>
      <c r="T58" s="7"/>
      <c r="U58" s="17"/>
      <c r="V58" s="17"/>
      <c r="W58" s="7"/>
    </row>
    <row r="59" spans="2:23" x14ac:dyDescent="0.3">
      <c r="B59" s="35">
        <v>45628</v>
      </c>
      <c r="C59">
        <v>0.27440202236175537</v>
      </c>
      <c r="D59">
        <v>-2.4700891086408929</v>
      </c>
      <c r="E59">
        <v>2.2215604782104492</v>
      </c>
      <c r="F59">
        <v>11224.681914371788</v>
      </c>
      <c r="G59">
        <v>11214.252575983894</v>
      </c>
      <c r="H59">
        <v>-483.75948658782539</v>
      </c>
      <c r="I59">
        <v>-1.1989562311753516E-3</v>
      </c>
      <c r="N59" s="17"/>
      <c r="O59" s="17"/>
      <c r="P59" s="17"/>
      <c r="Q59" s="17"/>
      <c r="R59" s="7"/>
      <c r="S59" s="17"/>
      <c r="T59" s="7"/>
      <c r="U59" s="17"/>
      <c r="V59" s="17"/>
      <c r="W59" s="7"/>
    </row>
    <row r="60" spans="2:23" x14ac:dyDescent="0.3">
      <c r="B60" s="35">
        <v>45628</v>
      </c>
      <c r="C60">
        <v>0.19600340723991394</v>
      </c>
      <c r="D60">
        <v>-1.8921809119573816</v>
      </c>
      <c r="E60">
        <v>2.2114896774291992</v>
      </c>
      <c r="F60">
        <v>11456.663431456827</v>
      </c>
      <c r="G60">
        <v>11450.416471291303</v>
      </c>
      <c r="H60">
        <v>-378.28509838610051</v>
      </c>
      <c r="I60">
        <v>-2.1465315538872695E-3</v>
      </c>
      <c r="N60" s="17"/>
      <c r="O60" s="17"/>
      <c r="P60" s="17"/>
      <c r="Q60" s="17"/>
      <c r="R60" s="7"/>
      <c r="S60" s="17"/>
      <c r="T60" s="7"/>
      <c r="U60" s="17"/>
      <c r="V60" s="17"/>
      <c r="W60" s="7"/>
    </row>
    <row r="61" spans="2:23" x14ac:dyDescent="0.3">
      <c r="B61" s="35">
        <v>45628</v>
      </c>
      <c r="C61">
        <v>0.14000143110752106</v>
      </c>
      <c r="D61">
        <v>-1.3838124614885112</v>
      </c>
      <c r="E61">
        <v>2.1977567672729492</v>
      </c>
      <c r="F61">
        <v>11430.377206525902</v>
      </c>
      <c r="G61">
        <v>11427.043566782346</v>
      </c>
      <c r="H61">
        <v>-276.04058818422658</v>
      </c>
      <c r="I61">
        <v>-4.118269015703945E-3</v>
      </c>
      <c r="N61" s="17"/>
      <c r="O61" s="17"/>
      <c r="P61" s="17"/>
      <c r="Q61" s="17"/>
      <c r="R61" s="7"/>
      <c r="S61" s="17"/>
      <c r="T61" s="7"/>
      <c r="U61" s="17"/>
      <c r="V61" s="17"/>
      <c r="W61" s="7"/>
    </row>
    <row r="62" spans="2:23" x14ac:dyDescent="0.3">
      <c r="B62" s="35">
        <v>45628</v>
      </c>
      <c r="C62">
        <v>0.10000128298997879</v>
      </c>
      <c r="D62">
        <v>-1.815609992513938</v>
      </c>
      <c r="E62">
        <v>2.1464872360229492</v>
      </c>
      <c r="F62">
        <v>11503.23701065221</v>
      </c>
      <c r="G62">
        <v>11497.46198930006</v>
      </c>
      <c r="H62">
        <v>-364.457854681605</v>
      </c>
      <c r="I62">
        <v>-4.3668396532477068E-3</v>
      </c>
      <c r="N62" s="17"/>
      <c r="O62" s="17"/>
      <c r="P62" s="17"/>
      <c r="Q62" s="17"/>
      <c r="R62" s="7"/>
      <c r="S62" s="17"/>
      <c r="T62" s="7"/>
      <c r="U62" s="17"/>
      <c r="V62" s="17"/>
      <c r="W62" s="7"/>
    </row>
    <row r="63" spans="2:23" x14ac:dyDescent="0.3">
      <c r="N63" s="17"/>
      <c r="O63" s="17"/>
      <c r="P63" s="17"/>
      <c r="Q63" s="17"/>
      <c r="R63" s="7"/>
      <c r="S63" s="17"/>
      <c r="T63" s="7"/>
      <c r="U63" s="17"/>
      <c r="V63" s="17"/>
      <c r="W63" s="7"/>
    </row>
    <row r="64" spans="2:23" x14ac:dyDescent="0.3">
      <c r="N64" s="17"/>
      <c r="O64" s="17"/>
      <c r="P64" s="17"/>
      <c r="Q64" s="17"/>
      <c r="R64" s="7"/>
      <c r="S64" s="17"/>
      <c r="T64" s="7"/>
      <c r="U64" s="17"/>
      <c r="V64" s="17"/>
      <c r="W64" s="7"/>
    </row>
    <row r="65" spans="14:23" x14ac:dyDescent="0.3">
      <c r="N65" s="17"/>
      <c r="O65" s="17"/>
      <c r="P65" s="17"/>
      <c r="Q65" s="17"/>
      <c r="R65" s="7"/>
      <c r="S65" s="17"/>
      <c r="T65" s="7"/>
      <c r="U65" s="17"/>
      <c r="V65" s="17"/>
      <c r="W65" s="7"/>
    </row>
    <row r="66" spans="14:23" x14ac:dyDescent="0.3">
      <c r="N66" s="17"/>
      <c r="O66" s="17"/>
      <c r="P66" s="17"/>
      <c r="Q66" s="17"/>
      <c r="R66" s="7"/>
      <c r="S66" s="17"/>
      <c r="T66" s="7"/>
      <c r="U66" s="17"/>
      <c r="V66" s="17"/>
      <c r="W66" s="7"/>
    </row>
    <row r="67" spans="14:23" x14ac:dyDescent="0.3">
      <c r="N67" s="17"/>
      <c r="O67" s="17"/>
      <c r="P67" s="17"/>
      <c r="Q67" s="17"/>
      <c r="R67" s="7"/>
      <c r="S67" s="17"/>
      <c r="T67" s="7"/>
      <c r="U67" s="17"/>
      <c r="V67" s="17"/>
      <c r="W67" s="7"/>
    </row>
    <row r="68" spans="14:23" x14ac:dyDescent="0.3">
      <c r="N68" s="17"/>
      <c r="O68" s="17"/>
      <c r="P68" s="17"/>
      <c r="Q68" s="17"/>
      <c r="R68" s="7"/>
      <c r="S68" s="17"/>
      <c r="T68" s="7"/>
      <c r="U68" s="17"/>
      <c r="V68" s="17"/>
      <c r="W68" s="7"/>
    </row>
    <row r="69" spans="14:23" x14ac:dyDescent="0.3">
      <c r="N69" s="17"/>
      <c r="O69" s="17"/>
      <c r="P69" s="17"/>
      <c r="Q69" s="17"/>
      <c r="R69" s="7"/>
      <c r="S69" s="17"/>
      <c r="T69" s="7"/>
      <c r="U69" s="17"/>
      <c r="V69" s="17"/>
      <c r="W69" s="7"/>
    </row>
    <row r="70" spans="14:23" x14ac:dyDescent="0.3">
      <c r="N70" s="17"/>
      <c r="O70" s="17"/>
      <c r="P70" s="17"/>
      <c r="Q70" s="17"/>
      <c r="R70" s="7"/>
      <c r="S70" s="17"/>
      <c r="T70" s="7"/>
      <c r="U70" s="17"/>
      <c r="V70" s="17"/>
      <c r="W70" s="7"/>
    </row>
    <row r="71" spans="14:23" x14ac:dyDescent="0.3">
      <c r="N71" s="17"/>
      <c r="O71" s="17"/>
      <c r="P71" s="17"/>
      <c r="Q71" s="17"/>
      <c r="R71" s="7"/>
      <c r="S71" s="17"/>
      <c r="T71" s="7"/>
      <c r="U71" s="17"/>
      <c r="V71" s="17"/>
      <c r="W71" s="7"/>
    </row>
    <row r="72" spans="14:23" x14ac:dyDescent="0.3">
      <c r="N72" s="17"/>
      <c r="O72" s="17"/>
      <c r="P72" s="17"/>
      <c r="Q72" s="17"/>
      <c r="R72" s="7"/>
      <c r="S72" s="17"/>
      <c r="T72" s="7"/>
      <c r="U72" s="17"/>
      <c r="V72" s="17"/>
      <c r="W72" s="7"/>
    </row>
    <row r="73" spans="14:23" x14ac:dyDescent="0.3">
      <c r="N73" s="17"/>
      <c r="O73" s="17"/>
      <c r="P73" s="17"/>
      <c r="Q73" s="17"/>
      <c r="R73" s="7"/>
      <c r="S73" s="17"/>
      <c r="T73" s="7"/>
      <c r="U73" s="17"/>
      <c r="V73" s="17"/>
      <c r="W73" s="7"/>
    </row>
    <row r="74" spans="14:23" x14ac:dyDescent="0.3">
      <c r="N74" s="17"/>
      <c r="O74" s="17"/>
      <c r="P74" s="17"/>
      <c r="Q74" s="17"/>
      <c r="R74" s="7"/>
      <c r="S74" s="17"/>
      <c r="T74" s="7"/>
      <c r="U74" s="17"/>
      <c r="V74" s="17"/>
      <c r="W74" s="7"/>
    </row>
    <row r="75" spans="14:23" x14ac:dyDescent="0.3">
      <c r="N75" s="17"/>
      <c r="O75" s="17"/>
      <c r="P75" s="17"/>
      <c r="Q75" s="17"/>
      <c r="R75" s="7"/>
      <c r="S75" s="17"/>
      <c r="T75" s="7"/>
      <c r="U75" s="17"/>
      <c r="V75" s="17"/>
      <c r="W75" s="7"/>
    </row>
    <row r="76" spans="14:23" x14ac:dyDescent="0.3">
      <c r="N76" s="17"/>
      <c r="O76" s="17"/>
      <c r="P76" s="17"/>
      <c r="Q76" s="17"/>
      <c r="R76" s="7"/>
      <c r="S76" s="17"/>
      <c r="T76" s="7"/>
      <c r="U76" s="17"/>
      <c r="V76" s="17"/>
      <c r="W76" s="7"/>
    </row>
    <row r="77" spans="14:23" x14ac:dyDescent="0.3">
      <c r="N77" s="17"/>
      <c r="O77" s="17"/>
      <c r="P77" s="17"/>
      <c r="Q77" s="17"/>
      <c r="R77" s="7"/>
      <c r="S77" s="17"/>
      <c r="T77" s="7"/>
      <c r="U77" s="17"/>
      <c r="V77" s="17"/>
      <c r="W77" s="7"/>
    </row>
    <row r="78" spans="14:23" x14ac:dyDescent="0.3">
      <c r="N78" s="17"/>
      <c r="O78" s="17"/>
      <c r="P78" s="17"/>
      <c r="Q78" s="17"/>
      <c r="R78" s="7"/>
      <c r="S78" s="17"/>
      <c r="T78" s="7"/>
      <c r="U78" s="17"/>
      <c r="V78" s="17"/>
      <c r="W78" s="7"/>
    </row>
    <row r="79" spans="14:23" x14ac:dyDescent="0.3">
      <c r="N79" s="17"/>
      <c r="O79" s="17"/>
      <c r="P79" s="17"/>
      <c r="Q79" s="17"/>
      <c r="R79" s="7"/>
      <c r="S79" s="17"/>
      <c r="T79" s="7"/>
      <c r="U79" s="17"/>
      <c r="V79" s="17"/>
      <c r="W79" s="7"/>
    </row>
    <row r="80" spans="14:23" x14ac:dyDescent="0.3">
      <c r="N80" s="17"/>
      <c r="O80" s="17"/>
      <c r="P80" s="17"/>
      <c r="Q80" s="17"/>
      <c r="R80" s="7"/>
      <c r="S80" s="17"/>
      <c r="T80" s="7"/>
      <c r="U80" s="17"/>
      <c r="V80" s="17"/>
      <c r="W80" s="7"/>
    </row>
    <row r="81" spans="14:23" x14ac:dyDescent="0.3">
      <c r="N81" s="17"/>
      <c r="O81" s="17"/>
      <c r="P81" s="17"/>
      <c r="Q81" s="17"/>
      <c r="R81" s="7"/>
      <c r="S81" s="17"/>
      <c r="T81" s="7"/>
      <c r="U81" s="17"/>
      <c r="V81" s="17"/>
      <c r="W81" s="7"/>
    </row>
    <row r="82" spans="14:23" x14ac:dyDescent="0.3">
      <c r="N82" s="17"/>
      <c r="O82" s="17"/>
      <c r="P82" s="17"/>
      <c r="Q82" s="17"/>
      <c r="R82" s="7"/>
      <c r="S82" s="17"/>
      <c r="T82" s="7"/>
      <c r="U82" s="17"/>
      <c r="V82" s="17"/>
      <c r="W82" s="7"/>
    </row>
    <row r="83" spans="14:23" x14ac:dyDescent="0.3">
      <c r="N83" s="17"/>
      <c r="O83" s="17"/>
      <c r="P83" s="17"/>
      <c r="Q83" s="17"/>
      <c r="R83" s="7"/>
      <c r="S83" s="17"/>
      <c r="T83" s="7"/>
      <c r="U83" s="17"/>
      <c r="V83" s="17"/>
      <c r="W83" s="7"/>
    </row>
    <row r="84" spans="14:23" x14ac:dyDescent="0.3">
      <c r="N84" s="17"/>
      <c r="O84" s="17"/>
      <c r="P84" s="17"/>
      <c r="Q84" s="17"/>
      <c r="R84" s="7"/>
      <c r="S84" s="17"/>
      <c r="T84" s="7"/>
      <c r="U84" s="17"/>
      <c r="V84" s="17"/>
      <c r="W84" s="7"/>
    </row>
    <row r="85" spans="14:23" x14ac:dyDescent="0.3">
      <c r="N85" s="17"/>
      <c r="O85" s="17"/>
      <c r="P85" s="17"/>
      <c r="Q85" s="17"/>
      <c r="R85" s="7"/>
      <c r="S85" s="17"/>
      <c r="T85" s="7"/>
      <c r="U85" s="17"/>
      <c r="V85" s="17"/>
      <c r="W85" s="7"/>
    </row>
    <row r="86" spans="14:23" x14ac:dyDescent="0.3">
      <c r="N86" s="17"/>
      <c r="O86" s="17"/>
      <c r="P86" s="17"/>
      <c r="Q86" s="17"/>
      <c r="R86" s="7"/>
      <c r="S86" s="17"/>
      <c r="T86" s="7"/>
      <c r="U86" s="17"/>
      <c r="V86" s="17"/>
      <c r="W86" s="7"/>
    </row>
    <row r="87" spans="14:23" x14ac:dyDescent="0.3">
      <c r="N87" s="17"/>
      <c r="O87" s="17"/>
      <c r="P87" s="17"/>
      <c r="Q87" s="17"/>
      <c r="R87" s="7"/>
      <c r="S87" s="17"/>
      <c r="T87" s="7"/>
      <c r="U87" s="17"/>
      <c r="V87" s="17"/>
      <c r="W87" s="7"/>
    </row>
    <row r="88" spans="14:23" x14ac:dyDescent="0.3">
      <c r="N88" s="17"/>
      <c r="O88" s="17"/>
      <c r="P88" s="17"/>
      <c r="Q88" s="17"/>
      <c r="R88" s="7"/>
      <c r="S88" s="17"/>
      <c r="T88" s="7"/>
      <c r="U88" s="17"/>
      <c r="V88" s="17"/>
      <c r="W88" s="7"/>
    </row>
    <row r="89" spans="14:23" x14ac:dyDescent="0.3">
      <c r="N89" s="17"/>
      <c r="O89" s="17"/>
      <c r="P89" s="17"/>
      <c r="Q89" s="17"/>
      <c r="R89" s="7"/>
      <c r="S89" s="17"/>
      <c r="T89" s="7"/>
      <c r="U89" s="17"/>
      <c r="V89" s="17"/>
      <c r="W89" s="7"/>
    </row>
    <row r="90" spans="14:23" x14ac:dyDescent="0.3">
      <c r="N90" s="17"/>
      <c r="O90" s="17"/>
      <c r="P90" s="17"/>
      <c r="Q90" s="17"/>
      <c r="R90" s="7"/>
      <c r="S90" s="17"/>
      <c r="T90" s="7"/>
      <c r="U90" s="17"/>
      <c r="V90" s="17"/>
      <c r="W90" s="7"/>
    </row>
    <row r="91" spans="14:23" x14ac:dyDescent="0.3">
      <c r="N91" s="17"/>
      <c r="O91" s="17"/>
      <c r="P91" s="17"/>
      <c r="Q91" s="17"/>
      <c r="R91" s="7"/>
      <c r="S91" s="17"/>
      <c r="T91" s="7"/>
      <c r="U91" s="17"/>
      <c r="V91" s="17"/>
      <c r="W91" s="7"/>
    </row>
    <row r="92" spans="14:23" x14ac:dyDescent="0.3">
      <c r="N92" s="17"/>
      <c r="O92" s="17"/>
      <c r="P92" s="17"/>
      <c r="Q92" s="17"/>
      <c r="R92" s="7"/>
      <c r="S92" s="17"/>
      <c r="T92" s="7"/>
      <c r="U92" s="17"/>
      <c r="V92" s="17"/>
      <c r="W92" s="7"/>
    </row>
    <row r="93" spans="14:23" x14ac:dyDescent="0.3">
      <c r="N93" s="17"/>
      <c r="O93" s="17"/>
      <c r="P93" s="17"/>
      <c r="Q93" s="17"/>
      <c r="R93" s="7"/>
      <c r="S93" s="17"/>
      <c r="T93" s="7"/>
      <c r="U93" s="17"/>
      <c r="V93" s="17"/>
      <c r="W93" s="7"/>
    </row>
    <row r="94" spans="14:23" x14ac:dyDescent="0.3">
      <c r="N94" s="17"/>
      <c r="O94" s="17"/>
      <c r="P94" s="17"/>
      <c r="Q94" s="17"/>
      <c r="R94" s="7"/>
      <c r="S94" s="17"/>
      <c r="T94" s="7"/>
      <c r="U94" s="17"/>
      <c r="V94" s="17"/>
      <c r="W94" s="7"/>
    </row>
    <row r="95" spans="14:23" x14ac:dyDescent="0.3">
      <c r="N95" s="17"/>
      <c r="O95" s="17"/>
      <c r="P95" s="17"/>
      <c r="Q95" s="17"/>
      <c r="R95" s="7"/>
      <c r="S95" s="17"/>
      <c r="T95" s="7"/>
      <c r="U95" s="17"/>
      <c r="V95" s="17"/>
      <c r="W95" s="7"/>
    </row>
    <row r="96" spans="14:23" x14ac:dyDescent="0.3">
      <c r="N96" s="17"/>
      <c r="O96" s="17"/>
      <c r="P96" s="17"/>
      <c r="Q96" s="17"/>
      <c r="R96" s="7"/>
      <c r="S96" s="17"/>
      <c r="T96" s="7"/>
      <c r="U96" s="17"/>
      <c r="V96" s="17"/>
      <c r="W96" s="7"/>
    </row>
    <row r="97" spans="14:23" x14ac:dyDescent="0.3">
      <c r="N97" s="17"/>
      <c r="O97" s="17"/>
      <c r="P97" s="17"/>
      <c r="Q97" s="17"/>
      <c r="R97" s="7"/>
      <c r="S97" s="17"/>
      <c r="T97" s="7"/>
      <c r="U97" s="17"/>
      <c r="V97" s="17"/>
      <c r="W97" s="7"/>
    </row>
    <row r="98" spans="14:23" x14ac:dyDescent="0.3">
      <c r="N98" s="17"/>
      <c r="O98" s="17"/>
      <c r="P98" s="17"/>
      <c r="Q98" s="17"/>
      <c r="R98" s="7"/>
      <c r="S98" s="17"/>
      <c r="T98" s="7"/>
      <c r="U98" s="17"/>
      <c r="V98" s="17"/>
      <c r="W98" s="7"/>
    </row>
    <row r="99" spans="14:23" x14ac:dyDescent="0.3">
      <c r="N99" s="17"/>
      <c r="O99" s="17"/>
      <c r="P99" s="17"/>
      <c r="Q99" s="17"/>
      <c r="R99" s="7"/>
      <c r="S99" s="17"/>
      <c r="T99" s="7"/>
      <c r="U99" s="17"/>
      <c r="V99" s="17"/>
      <c r="W99" s="7"/>
    </row>
    <row r="100" spans="14:23" x14ac:dyDescent="0.3">
      <c r="N100" s="17"/>
      <c r="O100" s="17"/>
      <c r="P100" s="17"/>
      <c r="Q100" s="17"/>
      <c r="R100" s="7"/>
      <c r="S100" s="17"/>
      <c r="T100" s="7"/>
      <c r="U100" s="17"/>
      <c r="V100" s="17"/>
      <c r="W100" s="7"/>
    </row>
    <row r="101" spans="14:23" x14ac:dyDescent="0.3">
      <c r="N101" s="17"/>
      <c r="O101" s="17"/>
      <c r="P101" s="17"/>
      <c r="Q101" s="17"/>
      <c r="R101" s="7"/>
      <c r="S101" s="17"/>
      <c r="T101" s="7"/>
      <c r="U101" s="17"/>
      <c r="V101" s="17"/>
      <c r="W101" s="7"/>
    </row>
    <row r="102" spans="14:23" x14ac:dyDescent="0.3">
      <c r="N102" s="17"/>
      <c r="O102" s="17"/>
      <c r="P102" s="17"/>
      <c r="Q102" s="17"/>
      <c r="R102" s="7"/>
      <c r="S102" s="17"/>
      <c r="T102" s="7"/>
      <c r="U102" s="17"/>
      <c r="V102" s="17"/>
      <c r="W102" s="7"/>
    </row>
    <row r="103" spans="14:23" x14ac:dyDescent="0.3">
      <c r="N103" s="17"/>
      <c r="O103" s="17"/>
      <c r="P103" s="17"/>
      <c r="Q103" s="17"/>
      <c r="R103" s="7"/>
      <c r="S103" s="17"/>
      <c r="T103" s="7"/>
      <c r="U103" s="17"/>
      <c r="V103" s="17"/>
      <c r="W103" s="7"/>
    </row>
    <row r="104" spans="14:23" x14ac:dyDescent="0.3">
      <c r="N104" s="17"/>
      <c r="O104" s="17"/>
      <c r="P104" s="17"/>
      <c r="Q104" s="17"/>
      <c r="R104" s="7"/>
      <c r="S104" s="17"/>
      <c r="T104" s="7"/>
      <c r="U104" s="17"/>
      <c r="V104" s="17"/>
      <c r="W104" s="7"/>
    </row>
    <row r="105" spans="14:23" x14ac:dyDescent="0.3">
      <c r="N105" s="17"/>
      <c r="O105" s="17"/>
      <c r="P105" s="17"/>
      <c r="Q105" s="17"/>
      <c r="R105" s="7"/>
      <c r="S105" s="17"/>
      <c r="T105" s="7"/>
      <c r="U105" s="17"/>
      <c r="V105" s="17"/>
      <c r="W105" s="7"/>
    </row>
    <row r="106" spans="14:23" x14ac:dyDescent="0.3">
      <c r="N106" s="17"/>
      <c r="O106" s="17"/>
      <c r="P106" s="17"/>
      <c r="Q106" s="17"/>
      <c r="R106" s="7"/>
      <c r="S106" s="17"/>
      <c r="T106" s="7"/>
      <c r="U106" s="17"/>
      <c r="V106" s="17"/>
      <c r="W106" s="7"/>
    </row>
    <row r="107" spans="14:23" x14ac:dyDescent="0.3">
      <c r="N107" s="17"/>
      <c r="O107" s="17"/>
      <c r="P107" s="17"/>
      <c r="Q107" s="17"/>
      <c r="R107" s="7"/>
      <c r="S107" s="17"/>
      <c r="T107" s="7"/>
      <c r="U107" s="17"/>
      <c r="V107" s="17"/>
      <c r="W107" s="7"/>
    </row>
    <row r="108" spans="14:23" x14ac:dyDescent="0.3">
      <c r="N108" s="17"/>
      <c r="O108" s="17"/>
      <c r="P108" s="17"/>
      <c r="Q108" s="17"/>
      <c r="R108" s="7"/>
      <c r="S108" s="17"/>
      <c r="T108" s="7"/>
      <c r="U108" s="17"/>
      <c r="V108" s="17"/>
      <c r="W108" s="7"/>
    </row>
    <row r="109" spans="14:23" x14ac:dyDescent="0.3">
      <c r="N109" s="17"/>
      <c r="O109" s="17"/>
      <c r="P109" s="17"/>
      <c r="Q109" s="17"/>
      <c r="R109" s="7"/>
      <c r="S109" s="17"/>
      <c r="T109" s="7"/>
      <c r="U109" s="17"/>
      <c r="V109" s="17"/>
      <c r="W109" s="7"/>
    </row>
    <row r="110" spans="14:23" x14ac:dyDescent="0.3">
      <c r="N110" s="17"/>
      <c r="O110" s="17"/>
      <c r="P110" s="17"/>
      <c r="Q110" s="17"/>
      <c r="R110" s="7"/>
      <c r="S110" s="17"/>
      <c r="T110" s="7"/>
      <c r="U110" s="17"/>
      <c r="V110" s="17"/>
      <c r="W110" s="7"/>
    </row>
    <row r="111" spans="14:23" x14ac:dyDescent="0.3">
      <c r="N111" s="17"/>
      <c r="O111" s="17"/>
      <c r="P111" s="17"/>
      <c r="Q111" s="17"/>
      <c r="R111" s="7"/>
      <c r="S111" s="17"/>
      <c r="T111" s="7"/>
      <c r="U111" s="17"/>
      <c r="V111" s="17"/>
      <c r="W111" s="7"/>
    </row>
    <row r="112" spans="14:23" x14ac:dyDescent="0.3">
      <c r="N112" s="17"/>
      <c r="O112" s="17"/>
      <c r="P112" s="17"/>
      <c r="Q112" s="17"/>
      <c r="R112" s="7"/>
      <c r="S112" s="17"/>
      <c r="T112" s="7"/>
      <c r="U112" s="17"/>
      <c r="V112" s="17"/>
      <c r="W112" s="7"/>
    </row>
    <row r="113" spans="14:23" x14ac:dyDescent="0.3">
      <c r="N113" s="17"/>
      <c r="O113" s="17"/>
      <c r="P113" s="17"/>
      <c r="Q113" s="17"/>
      <c r="R113" s="7"/>
      <c r="S113" s="17"/>
      <c r="T113" s="7"/>
      <c r="U113" s="17"/>
      <c r="V113" s="17"/>
      <c r="W113" s="7"/>
    </row>
    <row r="114" spans="14:23" x14ac:dyDescent="0.3">
      <c r="N114" s="17"/>
      <c r="O114" s="17"/>
      <c r="P114" s="17"/>
      <c r="Q114" s="17"/>
      <c r="R114" s="7"/>
      <c r="S114" s="17"/>
      <c r="T114" s="7"/>
      <c r="U114" s="17"/>
      <c r="V114" s="17"/>
      <c r="W114" s="7"/>
    </row>
    <row r="115" spans="14:23" x14ac:dyDescent="0.3">
      <c r="N115" s="17"/>
      <c r="O115" s="17"/>
      <c r="P115" s="17"/>
      <c r="Q115" s="17"/>
      <c r="R115" s="7"/>
      <c r="S115" s="17"/>
      <c r="T115" s="7"/>
      <c r="U115" s="17"/>
      <c r="V115" s="17"/>
      <c r="W115" s="7"/>
    </row>
    <row r="116" spans="14:23" x14ac:dyDescent="0.3">
      <c r="N116" s="17"/>
      <c r="O116" s="17"/>
      <c r="P116" s="17"/>
      <c r="Q116" s="17"/>
      <c r="R116" s="7"/>
      <c r="S116" s="17"/>
      <c r="T116" s="7"/>
      <c r="U116" s="17"/>
      <c r="V116" s="17"/>
      <c r="W116" s="7"/>
    </row>
    <row r="117" spans="14:23" x14ac:dyDescent="0.3">
      <c r="N117" s="17"/>
      <c r="O117" s="17"/>
      <c r="P117" s="17"/>
      <c r="Q117" s="17"/>
      <c r="R117" s="7"/>
      <c r="S117" s="17"/>
      <c r="T117" s="7"/>
      <c r="U117" s="17"/>
      <c r="V117" s="17"/>
      <c r="W117" s="7"/>
    </row>
    <row r="118" spans="14:23" x14ac:dyDescent="0.3">
      <c r="N118" s="17"/>
      <c r="O118" s="17"/>
      <c r="P118" s="17"/>
      <c r="Q118" s="17"/>
      <c r="R118" s="7"/>
      <c r="S118" s="17"/>
      <c r="T118" s="7"/>
      <c r="U118" s="17"/>
      <c r="V118" s="17"/>
      <c r="W118" s="7"/>
    </row>
    <row r="119" spans="14:23" x14ac:dyDescent="0.3">
      <c r="N119" s="17"/>
      <c r="O119" s="17"/>
      <c r="P119" s="17"/>
      <c r="Q119" s="17"/>
      <c r="R119" s="7"/>
      <c r="S119" s="17"/>
      <c r="T119" s="7"/>
      <c r="U119" s="17"/>
      <c r="V119" s="17"/>
      <c r="W119" s="7"/>
    </row>
    <row r="120" spans="14:23" x14ac:dyDescent="0.3">
      <c r="N120" s="17"/>
      <c r="O120" s="17"/>
      <c r="P120" s="17"/>
      <c r="Q120" s="17"/>
      <c r="R120" s="7"/>
      <c r="S120" s="17"/>
      <c r="T120" s="7"/>
      <c r="U120" s="17"/>
      <c r="V120" s="17"/>
      <c r="W120" s="7"/>
    </row>
    <row r="121" spans="14:23" x14ac:dyDescent="0.3">
      <c r="N121" s="17"/>
      <c r="O121" s="17"/>
      <c r="P121" s="17"/>
      <c r="Q121" s="17"/>
      <c r="R121" s="7"/>
      <c r="S121" s="17"/>
      <c r="T121" s="7"/>
      <c r="U121" s="17"/>
      <c r="V121" s="17"/>
      <c r="W121" s="7"/>
    </row>
    <row r="122" spans="14:23" x14ac:dyDescent="0.3">
      <c r="N122" s="17"/>
      <c r="O122" s="17"/>
      <c r="P122" s="17"/>
      <c r="Q122" s="17"/>
      <c r="R122" s="7"/>
      <c r="S122" s="17"/>
      <c r="T122" s="7"/>
      <c r="U122" s="17"/>
      <c r="V122" s="17"/>
      <c r="W122" s="7"/>
    </row>
    <row r="123" spans="14:23" x14ac:dyDescent="0.3">
      <c r="N123" s="17"/>
      <c r="O123" s="17"/>
      <c r="P123" s="17"/>
      <c r="Q123" s="17"/>
      <c r="R123" s="7"/>
      <c r="S123" s="17"/>
      <c r="T123" s="7"/>
      <c r="U123" s="17"/>
      <c r="V123" s="17"/>
      <c r="W123" s="7"/>
    </row>
    <row r="124" spans="14:23" x14ac:dyDescent="0.3">
      <c r="N124" s="17"/>
      <c r="O124" s="17"/>
      <c r="P124" s="17"/>
      <c r="Q124" s="17"/>
      <c r="R124" s="7"/>
      <c r="S124" s="17"/>
      <c r="T124" s="7"/>
      <c r="U124" s="17"/>
      <c r="V124" s="17"/>
      <c r="W124" s="7"/>
    </row>
    <row r="125" spans="14:23" x14ac:dyDescent="0.3">
      <c r="N125" s="17"/>
      <c r="O125" s="17"/>
      <c r="P125" s="17"/>
      <c r="Q125" s="17"/>
      <c r="R125" s="7"/>
      <c r="S125" s="17"/>
      <c r="T125" s="7"/>
      <c r="U125" s="17"/>
      <c r="V125" s="17"/>
      <c r="W125" s="7"/>
    </row>
    <row r="126" spans="14:23" x14ac:dyDescent="0.3">
      <c r="N126" s="17"/>
      <c r="O126" s="17"/>
      <c r="P126" s="17"/>
      <c r="Q126" s="17"/>
      <c r="R126" s="7"/>
      <c r="S126" s="17"/>
      <c r="T126" s="7"/>
      <c r="U126" s="17"/>
      <c r="V126" s="17"/>
      <c r="W126" s="7"/>
    </row>
    <row r="127" spans="14:23" x14ac:dyDescent="0.3">
      <c r="N127" s="17"/>
      <c r="O127" s="17"/>
      <c r="P127" s="17"/>
      <c r="Q127" s="17"/>
      <c r="R127" s="7"/>
      <c r="S127" s="17"/>
      <c r="T127" s="7"/>
      <c r="U127" s="17"/>
      <c r="V127" s="17"/>
      <c r="W127" s="7"/>
    </row>
    <row r="128" spans="14:23" x14ac:dyDescent="0.3">
      <c r="N128" s="17"/>
      <c r="O128" s="17"/>
      <c r="P128" s="17"/>
      <c r="Q128" s="17"/>
      <c r="R128" s="7"/>
      <c r="S128" s="17"/>
      <c r="T128" s="7"/>
      <c r="U128" s="17"/>
      <c r="V128" s="17"/>
      <c r="W128" s="7"/>
    </row>
    <row r="129" spans="14:23" x14ac:dyDescent="0.3">
      <c r="N129" s="17"/>
      <c r="O129" s="17"/>
      <c r="P129" s="17"/>
      <c r="Q129" s="17"/>
      <c r="R129" s="7"/>
      <c r="S129" s="17"/>
      <c r="T129" s="7"/>
      <c r="U129" s="17"/>
      <c r="V129" s="17"/>
      <c r="W129" s="7"/>
    </row>
    <row r="130" spans="14:23" x14ac:dyDescent="0.3">
      <c r="N130" s="17"/>
      <c r="O130" s="17"/>
      <c r="P130" s="17"/>
      <c r="Q130" s="17"/>
      <c r="R130" s="7"/>
      <c r="S130" s="17"/>
      <c r="T130" s="7"/>
      <c r="U130" s="17"/>
      <c r="V130" s="17"/>
      <c r="W130" s="7"/>
    </row>
    <row r="131" spans="14:23" x14ac:dyDescent="0.3">
      <c r="N131" s="17"/>
      <c r="O131" s="17"/>
      <c r="P131" s="17"/>
      <c r="Q131" s="17"/>
      <c r="R131" s="7"/>
      <c r="S131" s="17"/>
      <c r="T131" s="7"/>
      <c r="U131" s="17"/>
      <c r="V131" s="17"/>
      <c r="W131" s="7"/>
    </row>
    <row r="132" spans="14:23" x14ac:dyDescent="0.3">
      <c r="N132" s="17"/>
      <c r="O132" s="17"/>
      <c r="P132" s="17"/>
      <c r="Q132" s="17"/>
      <c r="R132" s="7"/>
      <c r="S132" s="17"/>
      <c r="T132" s="7"/>
      <c r="U132" s="17"/>
      <c r="V132" s="17"/>
      <c r="W132" s="7"/>
    </row>
    <row r="133" spans="14:23" x14ac:dyDescent="0.3">
      <c r="N133" s="17"/>
      <c r="O133" s="17"/>
      <c r="P133" s="17"/>
      <c r="Q133" s="17"/>
      <c r="R133" s="7"/>
      <c r="S133" s="17"/>
      <c r="T133" s="7"/>
      <c r="U133" s="17"/>
      <c r="V133" s="17"/>
      <c r="W133" s="7"/>
    </row>
    <row r="134" spans="14:23" x14ac:dyDescent="0.3">
      <c r="N134" s="17"/>
      <c r="O134" s="17"/>
      <c r="P134" s="17"/>
      <c r="Q134" s="17"/>
      <c r="R134" s="7"/>
      <c r="S134" s="17"/>
      <c r="T134" s="7"/>
      <c r="U134" s="17"/>
      <c r="V134" s="17"/>
      <c r="W134" s="7"/>
    </row>
    <row r="135" spans="14:23" x14ac:dyDescent="0.3">
      <c r="N135" s="17"/>
      <c r="O135" s="17"/>
      <c r="P135" s="17"/>
      <c r="Q135" s="17"/>
      <c r="R135" s="7"/>
      <c r="S135" s="17"/>
      <c r="T135" s="7"/>
      <c r="U135" s="17"/>
      <c r="V135" s="17"/>
      <c r="W135" s="7"/>
    </row>
    <row r="136" spans="14:23" x14ac:dyDescent="0.3">
      <c r="N136" s="17"/>
      <c r="O136" s="17"/>
      <c r="P136" s="17"/>
      <c r="Q136" s="17"/>
      <c r="R136" s="7"/>
      <c r="S136" s="17"/>
      <c r="T136" s="7"/>
      <c r="U136" s="17"/>
      <c r="V136" s="17"/>
      <c r="W136" s="7"/>
    </row>
    <row r="137" spans="14:23" x14ac:dyDescent="0.3">
      <c r="N137" s="17"/>
      <c r="O137" s="17"/>
      <c r="P137" s="17"/>
      <c r="Q137" s="17"/>
      <c r="R137" s="7"/>
      <c r="S137" s="17"/>
      <c r="T137" s="7"/>
      <c r="U137" s="17"/>
      <c r="V137" s="17"/>
      <c r="W137" s="7"/>
    </row>
    <row r="138" spans="14:23" x14ac:dyDescent="0.3">
      <c r="N138" s="17"/>
      <c r="O138" s="17"/>
      <c r="P138" s="17"/>
      <c r="Q138" s="17"/>
      <c r="R138" s="7"/>
      <c r="S138" s="17"/>
      <c r="T138" s="7"/>
      <c r="U138" s="17"/>
      <c r="V138" s="17"/>
      <c r="W138" s="7"/>
    </row>
    <row r="139" spans="14:23" x14ac:dyDescent="0.3">
      <c r="N139" s="17"/>
      <c r="O139" s="17"/>
      <c r="P139" s="17"/>
      <c r="Q139" s="17"/>
      <c r="R139" s="7"/>
      <c r="S139" s="17"/>
      <c r="T139" s="7"/>
      <c r="U139" s="17"/>
      <c r="V139" s="17"/>
      <c r="W139" s="7"/>
    </row>
    <row r="140" spans="14:23" x14ac:dyDescent="0.3">
      <c r="N140" s="17"/>
      <c r="O140" s="17"/>
      <c r="P140" s="17"/>
      <c r="Q140" s="17"/>
      <c r="R140" s="7"/>
      <c r="S140" s="17"/>
      <c r="T140" s="7"/>
      <c r="U140" s="17"/>
      <c r="V140" s="17"/>
      <c r="W140" s="7"/>
    </row>
    <row r="141" spans="14:23" x14ac:dyDescent="0.3">
      <c r="N141" s="17"/>
      <c r="O141" s="17"/>
      <c r="P141" s="17"/>
      <c r="Q141" s="17"/>
      <c r="R141" s="7"/>
      <c r="S141" s="17"/>
      <c r="T141" s="7"/>
      <c r="U141" s="17"/>
      <c r="V141" s="17"/>
      <c r="W141" s="7"/>
    </row>
    <row r="142" spans="14:23" x14ac:dyDescent="0.3">
      <c r="N142" s="17"/>
      <c r="O142" s="17"/>
      <c r="P142" s="17"/>
      <c r="Q142" s="17"/>
      <c r="R142" s="7"/>
      <c r="S142" s="17"/>
      <c r="T142" s="7"/>
      <c r="U142" s="17"/>
      <c r="V142" s="17"/>
      <c r="W142" s="7"/>
    </row>
    <row r="143" spans="14:23" x14ac:dyDescent="0.3">
      <c r="N143" s="17"/>
      <c r="O143" s="17"/>
      <c r="P143" s="17"/>
      <c r="Q143" s="17"/>
      <c r="R143" s="7"/>
      <c r="S143" s="17"/>
      <c r="T143" s="7"/>
      <c r="U143" s="17"/>
      <c r="V143" s="17"/>
      <c r="W143" s="7"/>
    </row>
    <row r="144" spans="14:23" x14ac:dyDescent="0.3">
      <c r="N144" s="17"/>
      <c r="O144" s="17"/>
      <c r="P144" s="17"/>
      <c r="Q144" s="17"/>
      <c r="R144" s="7"/>
      <c r="S144" s="17"/>
      <c r="T144" s="7"/>
      <c r="U144" s="17"/>
      <c r="V144" s="17"/>
      <c r="W144" s="7"/>
    </row>
    <row r="145" spans="14:23" x14ac:dyDescent="0.3">
      <c r="N145" s="17"/>
      <c r="O145" s="17"/>
      <c r="P145" s="17"/>
      <c r="Q145" s="17"/>
      <c r="R145" s="7"/>
      <c r="S145" s="17"/>
      <c r="T145" s="7"/>
      <c r="U145" s="17"/>
      <c r="V145" s="17"/>
      <c r="W145" s="7"/>
    </row>
    <row r="146" spans="14:23" x14ac:dyDescent="0.3">
      <c r="N146" s="17"/>
      <c r="O146" s="17"/>
      <c r="P146" s="17"/>
      <c r="Q146" s="17"/>
      <c r="R146" s="7"/>
      <c r="S146" s="17"/>
      <c r="T146" s="7"/>
      <c r="U146" s="17"/>
      <c r="V146" s="17"/>
      <c r="W146" s="7"/>
    </row>
    <row r="147" spans="14:23" x14ac:dyDescent="0.3">
      <c r="N147" s="17"/>
      <c r="O147" s="17"/>
      <c r="P147" s="17"/>
      <c r="Q147" s="17"/>
      <c r="R147" s="7"/>
      <c r="S147" s="17"/>
      <c r="T147" s="7"/>
      <c r="U147" s="17"/>
      <c r="V147" s="17"/>
      <c r="W147" s="7"/>
    </row>
    <row r="148" spans="14:23" x14ac:dyDescent="0.3">
      <c r="N148" s="17"/>
      <c r="O148" s="17"/>
      <c r="P148" s="17"/>
      <c r="Q148" s="17"/>
      <c r="R148" s="7"/>
      <c r="S148" s="17"/>
      <c r="T148" s="7"/>
      <c r="U148" s="17"/>
      <c r="V148" s="17"/>
      <c r="W148" s="7"/>
    </row>
    <row r="149" spans="14:23" x14ac:dyDescent="0.3">
      <c r="N149" s="17"/>
      <c r="O149" s="17"/>
      <c r="P149" s="17"/>
      <c r="Q149" s="17"/>
      <c r="R149" s="7"/>
      <c r="S149" s="17"/>
      <c r="T149" s="7"/>
      <c r="U149" s="17"/>
      <c r="V149" s="17"/>
      <c r="W149" s="7"/>
    </row>
    <row r="150" spans="14:23" x14ac:dyDescent="0.3">
      <c r="N150" s="17"/>
      <c r="O150" s="17"/>
      <c r="P150" s="17"/>
      <c r="Q150" s="17"/>
      <c r="R150" s="7"/>
      <c r="S150" s="17"/>
      <c r="T150" s="7"/>
      <c r="U150" s="17"/>
      <c r="V150" s="17"/>
      <c r="W150" s="7"/>
    </row>
    <row r="151" spans="14:23" x14ac:dyDescent="0.3">
      <c r="N151" s="17"/>
      <c r="O151" s="17"/>
      <c r="P151" s="17"/>
      <c r="Q151" s="17"/>
      <c r="R151" s="7"/>
      <c r="S151" s="17"/>
      <c r="T151" s="7"/>
      <c r="U151" s="17"/>
      <c r="V151" s="17"/>
      <c r="W151" s="7"/>
    </row>
    <row r="152" spans="14:23" x14ac:dyDescent="0.3">
      <c r="N152" s="17"/>
      <c r="O152" s="17"/>
      <c r="P152" s="17"/>
      <c r="Q152" s="17"/>
      <c r="R152" s="7"/>
      <c r="S152" s="17"/>
      <c r="T152" s="7"/>
      <c r="U152" s="17"/>
      <c r="V152" s="17"/>
      <c r="W152" s="7"/>
    </row>
    <row r="153" spans="14:23" x14ac:dyDescent="0.3">
      <c r="N153" s="17"/>
      <c r="O153" s="17"/>
      <c r="P153" s="17"/>
      <c r="Q153" s="17"/>
      <c r="R153" s="7"/>
      <c r="S153" s="17"/>
      <c r="T153" s="7"/>
      <c r="U153" s="17"/>
      <c r="V153" s="17"/>
      <c r="W153" s="7"/>
    </row>
    <row r="154" spans="14:23" x14ac:dyDescent="0.3">
      <c r="N154" s="17"/>
      <c r="O154" s="17"/>
      <c r="P154" s="17"/>
      <c r="Q154" s="17"/>
      <c r="R154" s="7"/>
      <c r="S154" s="17"/>
      <c r="T154" s="7"/>
      <c r="U154" s="17"/>
      <c r="V154" s="17"/>
      <c r="W154" s="7"/>
    </row>
    <row r="155" spans="14:23" x14ac:dyDescent="0.3">
      <c r="N155" s="17"/>
      <c r="O155" s="17"/>
      <c r="P155" s="17"/>
      <c r="Q155" s="17"/>
      <c r="R155" s="7"/>
      <c r="S155" s="17"/>
      <c r="T155" s="7"/>
      <c r="U155" s="17"/>
      <c r="V155" s="17"/>
      <c r="W155" s="7"/>
    </row>
    <row r="156" spans="14:23" x14ac:dyDescent="0.3">
      <c r="N156" s="17"/>
      <c r="O156" s="17"/>
      <c r="P156" s="17"/>
      <c r="Q156" s="17"/>
      <c r="R156" s="7"/>
      <c r="S156" s="17"/>
      <c r="T156" s="7"/>
      <c r="U156" s="17"/>
      <c r="V156" s="17"/>
      <c r="W156" s="7"/>
    </row>
    <row r="157" spans="14:23" x14ac:dyDescent="0.3">
      <c r="N157" s="17"/>
      <c r="O157" s="17"/>
      <c r="P157" s="17"/>
      <c r="Q157" s="17"/>
      <c r="R157" s="7"/>
      <c r="S157" s="17"/>
      <c r="T157" s="7"/>
      <c r="U157" s="17"/>
      <c r="V157" s="17"/>
      <c r="W157" s="7"/>
    </row>
    <row r="158" spans="14:23" x14ac:dyDescent="0.3">
      <c r="N158" s="17"/>
      <c r="O158" s="17"/>
      <c r="P158" s="17"/>
      <c r="Q158" s="17"/>
      <c r="R158" s="7"/>
      <c r="S158" s="17"/>
      <c r="T158" s="7"/>
      <c r="U158" s="17"/>
      <c r="V158" s="17"/>
      <c r="W158" s="7"/>
    </row>
    <row r="159" spans="14:23" x14ac:dyDescent="0.3">
      <c r="N159" s="17"/>
      <c r="O159" s="17"/>
      <c r="P159" s="17"/>
      <c r="Q159" s="17"/>
      <c r="R159" s="7"/>
      <c r="S159" s="17"/>
      <c r="T159" s="7"/>
      <c r="U159" s="17"/>
      <c r="V159" s="17"/>
      <c r="W159" s="7"/>
    </row>
    <row r="160" spans="14:23" x14ac:dyDescent="0.3">
      <c r="N160" s="17"/>
      <c r="O160" s="17"/>
      <c r="P160" s="17"/>
      <c r="Q160" s="17"/>
      <c r="R160" s="7"/>
      <c r="S160" s="17"/>
      <c r="T160" s="7"/>
      <c r="U160" s="17"/>
      <c r="V160" s="17"/>
      <c r="W160" s="7"/>
    </row>
    <row r="161" spans="14:23" x14ac:dyDescent="0.3">
      <c r="N161" s="17"/>
      <c r="O161" s="17"/>
      <c r="P161" s="17"/>
      <c r="Q161" s="17"/>
      <c r="R161" s="7"/>
      <c r="S161" s="17"/>
      <c r="T161" s="7"/>
      <c r="U161" s="17"/>
      <c r="V161" s="17"/>
      <c r="W161" s="7"/>
    </row>
    <row r="162" spans="14:23" x14ac:dyDescent="0.3">
      <c r="N162" s="17"/>
      <c r="O162" s="17"/>
      <c r="P162" s="17"/>
      <c r="Q162" s="17"/>
      <c r="R162" s="7"/>
      <c r="S162" s="17"/>
      <c r="T162" s="7"/>
      <c r="U162" s="17"/>
      <c r="V162" s="17"/>
      <c r="W162" s="7"/>
    </row>
    <row r="163" spans="14:23" x14ac:dyDescent="0.3">
      <c r="N163" s="17"/>
      <c r="O163" s="17"/>
      <c r="P163" s="17"/>
      <c r="Q163" s="17"/>
      <c r="R163" s="7"/>
      <c r="S163" s="17"/>
      <c r="T163" s="7"/>
      <c r="U163" s="17"/>
      <c r="V163" s="17"/>
      <c r="W163" s="7"/>
    </row>
    <row r="164" spans="14:23" x14ac:dyDescent="0.3">
      <c r="N164" s="17"/>
      <c r="O164" s="17"/>
      <c r="P164" s="17"/>
      <c r="Q164" s="17"/>
      <c r="R164" s="7"/>
      <c r="S164" s="17"/>
      <c r="T164" s="7"/>
      <c r="U164" s="17"/>
      <c r="V164" s="17"/>
      <c r="W164" s="7"/>
    </row>
    <row r="165" spans="14:23" x14ac:dyDescent="0.3">
      <c r="N165" s="17"/>
      <c r="O165" s="17"/>
      <c r="P165" s="17"/>
      <c r="Q165" s="17"/>
      <c r="R165" s="7"/>
      <c r="S165" s="17"/>
      <c r="T165" s="7"/>
      <c r="U165" s="17"/>
      <c r="V165" s="17"/>
      <c r="W165" s="7"/>
    </row>
    <row r="166" spans="14:23" x14ac:dyDescent="0.3">
      <c r="N166" s="17"/>
      <c r="O166" s="17"/>
      <c r="P166" s="17"/>
      <c r="Q166" s="17"/>
      <c r="R166" s="7"/>
      <c r="S166" s="17"/>
      <c r="T166" s="7"/>
      <c r="U166" s="17"/>
      <c r="V166" s="17"/>
      <c r="W166" s="7"/>
    </row>
    <row r="167" spans="14:23" x14ac:dyDescent="0.3">
      <c r="N167" s="17"/>
      <c r="O167" s="17"/>
      <c r="P167" s="17"/>
      <c r="Q167" s="17"/>
      <c r="R167" s="7"/>
      <c r="S167" s="17"/>
      <c r="T167" s="7"/>
      <c r="U167" s="17"/>
      <c r="V167" s="17"/>
      <c r="W167" s="7"/>
    </row>
    <row r="168" spans="14:23" x14ac:dyDescent="0.3">
      <c r="N168" s="17"/>
      <c r="O168" s="17"/>
      <c r="P168" s="17"/>
      <c r="Q168" s="17"/>
      <c r="R168" s="7"/>
      <c r="S168" s="17"/>
      <c r="T168" s="7"/>
      <c r="U168" s="17"/>
      <c r="V168" s="17"/>
      <c r="W168" s="7"/>
    </row>
    <row r="169" spans="14:23" x14ac:dyDescent="0.3">
      <c r="N169" s="17"/>
      <c r="O169" s="17"/>
      <c r="P169" s="17"/>
      <c r="Q169" s="17"/>
      <c r="R169" s="7"/>
      <c r="S169" s="17"/>
      <c r="T169" s="7"/>
      <c r="U169" s="17"/>
      <c r="V169" s="17"/>
      <c r="W169" s="7"/>
    </row>
    <row r="170" spans="14:23" x14ac:dyDescent="0.3">
      <c r="N170" s="17"/>
      <c r="O170" s="17"/>
      <c r="P170" s="17"/>
      <c r="Q170" s="17"/>
      <c r="R170" s="7"/>
      <c r="S170" s="17"/>
      <c r="T170" s="7"/>
      <c r="U170" s="17"/>
      <c r="V170" s="17"/>
      <c r="W170" s="7"/>
    </row>
    <row r="171" spans="14:23" x14ac:dyDescent="0.3">
      <c r="N171" s="17"/>
      <c r="O171" s="17"/>
      <c r="P171" s="17"/>
      <c r="Q171" s="17"/>
      <c r="R171" s="7"/>
      <c r="S171" s="17"/>
      <c r="T171" s="7"/>
      <c r="U171" s="17"/>
      <c r="V171" s="17"/>
      <c r="W171" s="7"/>
    </row>
    <row r="172" spans="14:23" x14ac:dyDescent="0.3">
      <c r="N172" s="17"/>
      <c r="O172" s="17"/>
      <c r="P172" s="17"/>
      <c r="Q172" s="17"/>
      <c r="R172" s="7"/>
      <c r="S172" s="17"/>
      <c r="T172" s="7"/>
      <c r="U172" s="17"/>
      <c r="V172" s="17"/>
      <c r="W172" s="7"/>
    </row>
    <row r="173" spans="14:23" x14ac:dyDescent="0.3">
      <c r="N173" s="17"/>
      <c r="O173" s="17"/>
      <c r="P173" s="17"/>
      <c r="Q173" s="17"/>
      <c r="R173" s="7"/>
      <c r="S173" s="17"/>
      <c r="T173" s="7"/>
      <c r="U173" s="17"/>
      <c r="V173" s="17"/>
      <c r="W173" s="7"/>
    </row>
    <row r="174" spans="14:23" x14ac:dyDescent="0.3">
      <c r="N174" s="17"/>
      <c r="O174" s="17"/>
      <c r="P174" s="17"/>
      <c r="Q174" s="17"/>
      <c r="R174" s="7"/>
      <c r="S174" s="17"/>
      <c r="T174" s="7"/>
      <c r="U174" s="17"/>
      <c r="V174" s="17"/>
      <c r="W174" s="7"/>
    </row>
    <row r="175" spans="14:23" x14ac:dyDescent="0.3">
      <c r="N175" s="17"/>
      <c r="O175" s="17"/>
      <c r="P175" s="17"/>
      <c r="Q175" s="17"/>
      <c r="R175" s="7"/>
      <c r="S175" s="17"/>
      <c r="T175" s="7"/>
      <c r="U175" s="17"/>
      <c r="V175" s="17"/>
      <c r="W175" s="7"/>
    </row>
    <row r="176" spans="14:23" x14ac:dyDescent="0.3">
      <c r="N176" s="17"/>
      <c r="O176" s="17"/>
      <c r="P176" s="17"/>
      <c r="Q176" s="17"/>
      <c r="R176" s="7"/>
      <c r="S176" s="17"/>
      <c r="T176" s="7"/>
      <c r="U176" s="17"/>
      <c r="V176" s="17"/>
      <c r="W176" s="7"/>
    </row>
    <row r="177" spans="5:23" x14ac:dyDescent="0.3">
      <c r="N177" s="17"/>
      <c r="O177" s="17"/>
      <c r="P177" s="17"/>
      <c r="Q177" s="17"/>
      <c r="R177" s="7"/>
      <c r="S177" s="17"/>
      <c r="T177" s="7"/>
      <c r="U177" s="17"/>
      <c r="V177" s="17"/>
      <c r="W177" s="7"/>
    </row>
    <row r="178" spans="5:23" x14ac:dyDescent="0.3">
      <c r="N178" s="17"/>
      <c r="O178" s="17"/>
      <c r="P178" s="17"/>
      <c r="Q178" s="17"/>
      <c r="R178" s="7"/>
      <c r="S178" s="17"/>
      <c r="T178" s="7"/>
      <c r="U178" s="17"/>
      <c r="V178" s="17"/>
      <c r="W178" s="7"/>
    </row>
    <row r="179" spans="5:23" x14ac:dyDescent="0.3">
      <c r="N179" s="17"/>
      <c r="O179" s="17"/>
      <c r="P179" s="17"/>
      <c r="Q179" s="17"/>
      <c r="R179" s="7"/>
      <c r="S179" s="17"/>
      <c r="T179" s="7"/>
      <c r="U179" s="17"/>
      <c r="V179" s="17"/>
      <c r="W179" s="7"/>
    </row>
    <row r="180" spans="5:23" x14ac:dyDescent="0.3">
      <c r="N180" s="17"/>
      <c r="O180" s="17"/>
      <c r="P180" s="17"/>
      <c r="Q180" s="17"/>
      <c r="R180" s="7"/>
      <c r="S180" s="17"/>
      <c r="T180" s="7"/>
      <c r="U180" s="17"/>
      <c r="V180" s="17"/>
      <c r="W180" s="7"/>
    </row>
    <row r="181" spans="5:23" x14ac:dyDescent="0.3">
      <c r="N181" s="17"/>
      <c r="O181" s="17"/>
      <c r="P181" s="17"/>
      <c r="Q181" s="17"/>
      <c r="R181" s="7"/>
      <c r="S181" s="17"/>
      <c r="T181" s="7"/>
      <c r="U181" s="17"/>
      <c r="V181" s="17"/>
      <c r="W181" s="7"/>
    </row>
    <row r="182" spans="5:23" ht="15" thickBot="1" x14ac:dyDescent="0.35">
      <c r="N182" s="13"/>
      <c r="O182" s="17"/>
      <c r="P182" s="13"/>
      <c r="Q182" s="13"/>
      <c r="R182" s="10"/>
      <c r="S182" s="13"/>
      <c r="T182" s="10"/>
      <c r="U182" s="13"/>
      <c r="V182" s="13"/>
      <c r="W182" s="10"/>
    </row>
    <row r="183" spans="5:23" x14ac:dyDescent="0.3">
      <c r="E183" s="38"/>
      <c r="G183" s="39"/>
      <c r="H183" s="39"/>
    </row>
    <row r="184" spans="5:23" ht="15" thickBot="1" x14ac:dyDescent="0.35">
      <c r="E184" s="38"/>
      <c r="G184" s="39"/>
      <c r="H184" s="39"/>
      <c r="N184" s="30" t="s">
        <v>29</v>
      </c>
      <c r="O184" s="18"/>
      <c r="P184" s="18"/>
      <c r="Q184" s="18"/>
      <c r="R184" s="18"/>
      <c r="S184" s="18"/>
      <c r="T184" s="18"/>
      <c r="U184" s="18"/>
      <c r="V184" s="18"/>
      <c r="W184" s="18"/>
    </row>
    <row r="185" spans="5:23" x14ac:dyDescent="0.3">
      <c r="E185" s="38"/>
      <c r="G185" s="39"/>
      <c r="H185" s="39"/>
    </row>
    <row r="186" spans="5:23" x14ac:dyDescent="0.3">
      <c r="E186" s="38"/>
      <c r="G186" s="39"/>
      <c r="H186" s="39"/>
      <c r="N186" s="29" t="s">
        <v>30</v>
      </c>
    </row>
    <row r="187" spans="5:23" x14ac:dyDescent="0.3">
      <c r="E187" s="38"/>
      <c r="G187" s="39"/>
      <c r="H187" s="39"/>
    </row>
    <row r="188" spans="5:23" x14ac:dyDescent="0.3">
      <c r="E188" s="38"/>
      <c r="G188" s="39"/>
      <c r="H188" s="39"/>
    </row>
    <row r="189" spans="5:23" x14ac:dyDescent="0.3">
      <c r="E189" s="38"/>
      <c r="G189" s="39"/>
      <c r="H189" s="39"/>
    </row>
    <row r="190" spans="5:23" x14ac:dyDescent="0.3">
      <c r="E190" s="38"/>
      <c r="G190" s="39"/>
      <c r="H190" s="39"/>
    </row>
    <row r="191" spans="5:23" x14ac:dyDescent="0.3">
      <c r="E191" s="38"/>
      <c r="G191" s="39"/>
      <c r="H191" s="39"/>
    </row>
    <row r="192" spans="5:23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  <row r="483" spans="5:8" x14ac:dyDescent="0.3">
      <c r="E483" s="38"/>
      <c r="G483" s="39"/>
      <c r="H483" s="39"/>
    </row>
    <row r="484" spans="5:8" x14ac:dyDescent="0.3">
      <c r="E484" s="38"/>
      <c r="G484" s="39"/>
      <c r="H484" s="39"/>
    </row>
    <row r="485" spans="5:8" x14ac:dyDescent="0.3">
      <c r="E485" s="38"/>
      <c r="G485" s="39"/>
      <c r="H485" s="39"/>
    </row>
    <row r="486" spans="5:8" x14ac:dyDescent="0.3">
      <c r="E486" s="38"/>
      <c r="G486" s="39"/>
      <c r="H486" s="39"/>
    </row>
    <row r="487" spans="5:8" x14ac:dyDescent="0.3">
      <c r="E487" s="38"/>
      <c r="G487" s="39"/>
      <c r="H487" s="39"/>
    </row>
    <row r="488" spans="5:8" x14ac:dyDescent="0.3">
      <c r="E488" s="38"/>
      <c r="G488" s="39"/>
      <c r="H488" s="39"/>
    </row>
    <row r="489" spans="5:8" x14ac:dyDescent="0.3">
      <c r="E489" s="38"/>
      <c r="G489" s="39"/>
      <c r="H489" s="39"/>
    </row>
    <row r="490" spans="5:8" x14ac:dyDescent="0.3">
      <c r="E490" s="38"/>
      <c r="G490" s="39"/>
      <c r="H490" s="39"/>
    </row>
    <row r="491" spans="5:8" x14ac:dyDescent="0.3">
      <c r="E491" s="38"/>
      <c r="G491" s="39"/>
      <c r="H491" s="39"/>
    </row>
    <row r="492" spans="5:8" x14ac:dyDescent="0.3">
      <c r="E492" s="38"/>
      <c r="G492" s="39"/>
      <c r="H492" s="39"/>
    </row>
    <row r="493" spans="5:8" x14ac:dyDescent="0.3">
      <c r="E493" s="38"/>
      <c r="G493" s="39"/>
      <c r="H493" s="39"/>
    </row>
    <row r="494" spans="5:8" x14ac:dyDescent="0.3">
      <c r="E494" s="38"/>
      <c r="G494" s="39"/>
      <c r="H494" s="39"/>
    </row>
    <row r="495" spans="5:8" x14ac:dyDescent="0.3">
      <c r="E495" s="38"/>
      <c r="G495" s="39"/>
      <c r="H495" s="39"/>
    </row>
    <row r="496" spans="5:8" x14ac:dyDescent="0.3">
      <c r="E496" s="38"/>
      <c r="G496" s="39"/>
      <c r="H496" s="39"/>
    </row>
    <row r="497" spans="5:8" x14ac:dyDescent="0.3">
      <c r="E497" s="38"/>
      <c r="G497" s="39"/>
      <c r="H497" s="39"/>
    </row>
    <row r="498" spans="5:8" x14ac:dyDescent="0.3">
      <c r="E498" s="38"/>
      <c r="G498" s="39"/>
      <c r="H498" s="39"/>
    </row>
    <row r="499" spans="5:8" x14ac:dyDescent="0.3">
      <c r="E499" s="38"/>
      <c r="G499" s="39"/>
      <c r="H499" s="39"/>
    </row>
    <row r="500" spans="5:8" x14ac:dyDescent="0.3">
      <c r="E500" s="38"/>
      <c r="G500" s="39"/>
      <c r="H500" s="39"/>
    </row>
    <row r="501" spans="5:8" x14ac:dyDescent="0.3">
      <c r="E501" s="38"/>
      <c r="G501" s="39"/>
      <c r="H501" s="39"/>
    </row>
    <row r="502" spans="5:8" x14ac:dyDescent="0.3">
      <c r="E502" s="38"/>
      <c r="G502" s="39"/>
      <c r="H502" s="39"/>
    </row>
    <row r="503" spans="5:8" x14ac:dyDescent="0.3">
      <c r="E503" s="38"/>
      <c r="G503" s="39"/>
      <c r="H503" s="39"/>
    </row>
    <row r="504" spans="5:8" x14ac:dyDescent="0.3">
      <c r="E504" s="38"/>
      <c r="G504" s="39"/>
      <c r="H504" s="39"/>
    </row>
    <row r="505" spans="5:8" x14ac:dyDescent="0.3">
      <c r="E505" s="38"/>
      <c r="G505" s="39"/>
      <c r="H505" s="39"/>
    </row>
    <row r="506" spans="5:8" x14ac:dyDescent="0.3">
      <c r="E506" s="38"/>
      <c r="G506" s="39"/>
      <c r="H506" s="39"/>
    </row>
    <row r="507" spans="5:8" x14ac:dyDescent="0.3">
      <c r="E507" s="38"/>
      <c r="G507" s="39"/>
      <c r="H507" s="39"/>
    </row>
    <row r="508" spans="5:8" x14ac:dyDescent="0.3">
      <c r="E508" s="38"/>
      <c r="G508" s="39"/>
      <c r="H508" s="39"/>
    </row>
    <row r="509" spans="5:8" x14ac:dyDescent="0.3">
      <c r="E509" s="38"/>
      <c r="G509" s="39"/>
      <c r="H509" s="39"/>
    </row>
    <row r="510" spans="5:8" x14ac:dyDescent="0.3">
      <c r="E510" s="38"/>
      <c r="G510" s="39"/>
      <c r="H510" s="39"/>
    </row>
    <row r="511" spans="5:8" x14ac:dyDescent="0.3">
      <c r="E511" s="38"/>
      <c r="G511" s="39"/>
      <c r="H511" s="39"/>
    </row>
    <row r="512" spans="5:8" x14ac:dyDescent="0.3">
      <c r="E512" s="38"/>
      <c r="G512" s="39"/>
      <c r="H512" s="39"/>
    </row>
    <row r="513" spans="5:8" x14ac:dyDescent="0.3">
      <c r="E513" s="38"/>
      <c r="G513" s="39"/>
      <c r="H513" s="39"/>
    </row>
    <row r="514" spans="5:8" x14ac:dyDescent="0.3">
      <c r="E514" s="38"/>
      <c r="G514" s="39"/>
      <c r="H514" s="39"/>
    </row>
    <row r="515" spans="5:8" x14ac:dyDescent="0.3">
      <c r="E515" s="38"/>
      <c r="G515" s="39"/>
      <c r="H515" s="39"/>
    </row>
    <row r="516" spans="5:8" x14ac:dyDescent="0.3">
      <c r="E516" s="38"/>
      <c r="G516" s="39"/>
      <c r="H516" s="39"/>
    </row>
    <row r="517" spans="5:8" x14ac:dyDescent="0.3">
      <c r="E517" s="38"/>
      <c r="G517" s="39"/>
      <c r="H517" s="39"/>
    </row>
    <row r="518" spans="5:8" x14ac:dyDescent="0.3">
      <c r="E518" s="38"/>
      <c r="G518" s="39"/>
      <c r="H518" s="39"/>
    </row>
    <row r="519" spans="5:8" x14ac:dyDescent="0.3">
      <c r="E519" s="38"/>
      <c r="G519" s="39"/>
      <c r="H519" s="39"/>
    </row>
    <row r="520" spans="5:8" x14ac:dyDescent="0.3">
      <c r="E520" s="38"/>
      <c r="G520" s="39"/>
      <c r="H520" s="39"/>
    </row>
    <row r="521" spans="5:8" x14ac:dyDescent="0.3">
      <c r="E521" s="38"/>
      <c r="G521" s="39"/>
      <c r="H521" s="39"/>
    </row>
    <row r="522" spans="5:8" x14ac:dyDescent="0.3">
      <c r="E522" s="38"/>
      <c r="G522" s="39"/>
      <c r="H522" s="39"/>
    </row>
    <row r="523" spans="5:8" x14ac:dyDescent="0.3">
      <c r="E523" s="38"/>
      <c r="G523" s="39"/>
      <c r="H523" s="39"/>
    </row>
    <row r="524" spans="5:8" x14ac:dyDescent="0.3">
      <c r="E524" s="38"/>
      <c r="G524" s="39"/>
      <c r="H524" s="39"/>
    </row>
    <row r="525" spans="5:8" x14ac:dyDescent="0.3">
      <c r="E525" s="38"/>
      <c r="G525" s="39"/>
      <c r="H525" s="39"/>
    </row>
    <row r="526" spans="5:8" x14ac:dyDescent="0.3">
      <c r="E526" s="38"/>
      <c r="G526" s="39"/>
      <c r="H526" s="39"/>
    </row>
    <row r="527" spans="5:8" x14ac:dyDescent="0.3">
      <c r="E527" s="38"/>
      <c r="G527" s="39"/>
      <c r="H527" s="39"/>
    </row>
    <row r="528" spans="5:8" x14ac:dyDescent="0.3">
      <c r="E528" s="38"/>
      <c r="G528" s="39"/>
      <c r="H528" s="39"/>
    </row>
    <row r="529" spans="5:8" x14ac:dyDescent="0.3">
      <c r="E529" s="38"/>
      <c r="G529" s="39"/>
      <c r="H529" s="39"/>
    </row>
    <row r="530" spans="5:8" x14ac:dyDescent="0.3">
      <c r="E530" s="38"/>
      <c r="G530" s="39"/>
      <c r="H530" s="39"/>
    </row>
    <row r="531" spans="5:8" x14ac:dyDescent="0.3">
      <c r="E531" s="38"/>
      <c r="G531" s="39"/>
      <c r="H531" s="39"/>
    </row>
    <row r="532" spans="5:8" x14ac:dyDescent="0.3">
      <c r="E532" s="38"/>
      <c r="G532" s="39"/>
      <c r="H532" s="39"/>
    </row>
    <row r="533" spans="5:8" x14ac:dyDescent="0.3">
      <c r="E533" s="38"/>
      <c r="G533" s="39"/>
      <c r="H533" s="39"/>
    </row>
    <row r="534" spans="5:8" x14ac:dyDescent="0.3">
      <c r="E534" s="38"/>
      <c r="G534" s="39"/>
      <c r="H534" s="39"/>
    </row>
    <row r="535" spans="5:8" x14ac:dyDescent="0.3">
      <c r="E535" s="38"/>
      <c r="G535" s="39"/>
      <c r="H535" s="39"/>
    </row>
    <row r="536" spans="5:8" x14ac:dyDescent="0.3">
      <c r="E536" s="38"/>
      <c r="G536" s="39"/>
      <c r="H536" s="39"/>
    </row>
    <row r="537" spans="5:8" x14ac:dyDescent="0.3">
      <c r="E537" s="38"/>
      <c r="G537" s="39"/>
      <c r="H537" s="39"/>
    </row>
    <row r="538" spans="5:8" x14ac:dyDescent="0.3">
      <c r="E538" s="38"/>
      <c r="G538" s="39"/>
      <c r="H538" s="39"/>
    </row>
    <row r="539" spans="5:8" x14ac:dyDescent="0.3">
      <c r="E539" s="38"/>
      <c r="G539" s="39"/>
      <c r="H539" s="39"/>
    </row>
    <row r="540" spans="5:8" x14ac:dyDescent="0.3">
      <c r="E540" s="38"/>
      <c r="G540" s="39"/>
      <c r="H540" s="39"/>
    </row>
    <row r="541" spans="5:8" x14ac:dyDescent="0.3">
      <c r="E541" s="38"/>
      <c r="G541" s="39"/>
      <c r="H541" s="39"/>
    </row>
    <row r="542" spans="5:8" x14ac:dyDescent="0.3">
      <c r="E542" s="38"/>
      <c r="G542" s="39"/>
      <c r="H542" s="39"/>
    </row>
    <row r="543" spans="5:8" x14ac:dyDescent="0.3">
      <c r="E543" s="38"/>
      <c r="G543" s="39"/>
      <c r="H543" s="39"/>
    </row>
    <row r="544" spans="5:8" x14ac:dyDescent="0.3">
      <c r="E544" s="38"/>
      <c r="G544" s="39"/>
      <c r="H544" s="39"/>
    </row>
    <row r="545" spans="5:8" x14ac:dyDescent="0.3">
      <c r="E545" s="38"/>
      <c r="G545" s="39"/>
      <c r="H545" s="39"/>
    </row>
    <row r="546" spans="5:8" x14ac:dyDescent="0.3">
      <c r="E546" s="38"/>
      <c r="G546" s="39"/>
      <c r="H546" s="39"/>
    </row>
    <row r="547" spans="5:8" x14ac:dyDescent="0.3">
      <c r="E547" s="38"/>
      <c r="G547" s="39"/>
      <c r="H547" s="39"/>
    </row>
    <row r="548" spans="5:8" x14ac:dyDescent="0.3">
      <c r="E548" s="38"/>
      <c r="G548" s="39"/>
      <c r="H548" s="39"/>
    </row>
    <row r="549" spans="5:8" x14ac:dyDescent="0.3">
      <c r="E549" s="38"/>
      <c r="G549" s="39"/>
      <c r="H549" s="39"/>
    </row>
    <row r="550" spans="5:8" x14ac:dyDescent="0.3">
      <c r="E550" s="38"/>
      <c r="G550" s="39"/>
      <c r="H550" s="39"/>
    </row>
    <row r="551" spans="5:8" x14ac:dyDescent="0.3">
      <c r="E551" s="38"/>
      <c r="G551" s="39"/>
      <c r="H551" s="39"/>
    </row>
    <row r="552" spans="5:8" x14ac:dyDescent="0.3">
      <c r="E552" s="38"/>
      <c r="G552" s="39"/>
      <c r="H552" s="39"/>
    </row>
    <row r="553" spans="5:8" x14ac:dyDescent="0.3">
      <c r="E553" s="38"/>
      <c r="G553" s="39"/>
      <c r="H553" s="39"/>
    </row>
    <row r="554" spans="5:8" x14ac:dyDescent="0.3">
      <c r="E554" s="38"/>
      <c r="G554" s="39"/>
      <c r="H554" s="39"/>
    </row>
    <row r="555" spans="5:8" x14ac:dyDescent="0.3">
      <c r="E555" s="38"/>
      <c r="G555" s="39"/>
      <c r="H555" s="39"/>
    </row>
    <row r="556" spans="5:8" x14ac:dyDescent="0.3">
      <c r="E556" s="38"/>
      <c r="G556" s="39"/>
      <c r="H556" s="39"/>
    </row>
    <row r="557" spans="5:8" x14ac:dyDescent="0.3">
      <c r="E557" s="38"/>
      <c r="G557" s="39"/>
      <c r="H557" s="39"/>
    </row>
    <row r="558" spans="5:8" x14ac:dyDescent="0.3">
      <c r="E558" s="38"/>
      <c r="G558" s="39"/>
      <c r="H558" s="39"/>
    </row>
    <row r="559" spans="5:8" x14ac:dyDescent="0.3">
      <c r="E559" s="38"/>
      <c r="G559" s="39"/>
      <c r="H559" s="39"/>
    </row>
    <row r="560" spans="5:8" x14ac:dyDescent="0.3">
      <c r="E560" s="38"/>
      <c r="G560" s="39"/>
      <c r="H560" s="39"/>
    </row>
    <row r="561" spans="5:8" x14ac:dyDescent="0.3">
      <c r="E561" s="38"/>
      <c r="G561" s="39"/>
      <c r="H561" s="39"/>
    </row>
    <row r="562" spans="5:8" x14ac:dyDescent="0.3">
      <c r="E562" s="38"/>
      <c r="G562" s="39"/>
      <c r="H562" s="39"/>
    </row>
    <row r="563" spans="5:8" x14ac:dyDescent="0.3">
      <c r="E563" s="38"/>
      <c r="G563" s="39"/>
      <c r="H563" s="39"/>
    </row>
    <row r="564" spans="5:8" x14ac:dyDescent="0.3">
      <c r="E564" s="38"/>
      <c r="G564" s="39"/>
      <c r="H564" s="39"/>
    </row>
    <row r="565" spans="5:8" x14ac:dyDescent="0.3">
      <c r="E565" s="38"/>
      <c r="G565" s="39"/>
      <c r="H565" s="39"/>
    </row>
    <row r="566" spans="5:8" x14ac:dyDescent="0.3">
      <c r="E566" s="38"/>
      <c r="G566" s="39"/>
      <c r="H566" s="39"/>
    </row>
    <row r="567" spans="5:8" x14ac:dyDescent="0.3">
      <c r="E567" s="38"/>
      <c r="G567" s="39"/>
      <c r="H567" s="39"/>
    </row>
    <row r="568" spans="5:8" x14ac:dyDescent="0.3">
      <c r="E568" s="38"/>
      <c r="G568" s="39"/>
      <c r="H568" s="39"/>
    </row>
    <row r="569" spans="5:8" x14ac:dyDescent="0.3">
      <c r="E569" s="38"/>
      <c r="G569" s="39"/>
      <c r="H569" s="39"/>
    </row>
    <row r="570" spans="5:8" x14ac:dyDescent="0.3">
      <c r="E570" s="38"/>
      <c r="G570" s="39"/>
      <c r="H570" s="39"/>
    </row>
    <row r="571" spans="5:8" x14ac:dyDescent="0.3">
      <c r="E571" s="38"/>
      <c r="G571" s="39"/>
      <c r="H571" s="39"/>
    </row>
    <row r="572" spans="5:8" x14ac:dyDescent="0.3">
      <c r="E572" s="38"/>
      <c r="G572" s="39"/>
      <c r="H572" s="39"/>
    </row>
    <row r="573" spans="5:8" x14ac:dyDescent="0.3">
      <c r="E573" s="38"/>
      <c r="G573" s="39"/>
      <c r="H573" s="39"/>
    </row>
    <row r="574" spans="5:8" x14ac:dyDescent="0.3">
      <c r="E574" s="38"/>
      <c r="G574" s="39"/>
      <c r="H574" s="39"/>
    </row>
    <row r="575" spans="5:8" x14ac:dyDescent="0.3">
      <c r="E575" s="38"/>
      <c r="G575" s="39"/>
      <c r="H575" s="39"/>
    </row>
    <row r="576" spans="5:8" x14ac:dyDescent="0.3">
      <c r="E576" s="38"/>
      <c r="G576" s="39"/>
      <c r="H576" s="39"/>
    </row>
    <row r="577" spans="5:8" x14ac:dyDescent="0.3">
      <c r="E577" s="38"/>
      <c r="G577" s="39"/>
      <c r="H577" s="39"/>
    </row>
    <row r="578" spans="5:8" x14ac:dyDescent="0.3">
      <c r="E578" s="38"/>
      <c r="G578" s="39"/>
      <c r="H578" s="39"/>
    </row>
    <row r="579" spans="5:8" x14ac:dyDescent="0.3">
      <c r="E579" s="38"/>
      <c r="G579" s="39"/>
      <c r="H579" s="39"/>
    </row>
    <row r="580" spans="5:8" x14ac:dyDescent="0.3">
      <c r="E580" s="38"/>
      <c r="G580" s="39"/>
      <c r="H580" s="39"/>
    </row>
    <row r="581" spans="5:8" x14ac:dyDescent="0.3">
      <c r="E581" s="38"/>
      <c r="G581" s="39"/>
      <c r="H581" s="39"/>
    </row>
    <row r="582" spans="5:8" x14ac:dyDescent="0.3">
      <c r="E582" s="38"/>
      <c r="G582" s="39"/>
      <c r="H582" s="39"/>
    </row>
    <row r="583" spans="5:8" x14ac:dyDescent="0.3">
      <c r="E583" s="38"/>
      <c r="G583" s="39"/>
      <c r="H583" s="39"/>
    </row>
    <row r="584" spans="5:8" x14ac:dyDescent="0.3">
      <c r="E584" s="38"/>
      <c r="G584" s="39"/>
      <c r="H584" s="39"/>
    </row>
    <row r="585" spans="5:8" x14ac:dyDescent="0.3">
      <c r="E585" s="38"/>
      <c r="G585" s="39"/>
      <c r="H585" s="39"/>
    </row>
    <row r="586" spans="5:8" x14ac:dyDescent="0.3">
      <c r="E586" s="38"/>
      <c r="G586" s="39"/>
      <c r="H586" s="39"/>
    </row>
    <row r="587" spans="5:8" x14ac:dyDescent="0.3">
      <c r="E587" s="38"/>
      <c r="G587" s="39"/>
      <c r="H587" s="39"/>
    </row>
    <row r="588" spans="5:8" x14ac:dyDescent="0.3">
      <c r="E588" s="38"/>
      <c r="G588" s="39"/>
      <c r="H588" s="39"/>
    </row>
    <row r="589" spans="5:8" x14ac:dyDescent="0.3">
      <c r="E589" s="38"/>
      <c r="G589" s="39"/>
      <c r="H589" s="39"/>
    </row>
    <row r="590" spans="5:8" x14ac:dyDescent="0.3">
      <c r="E590" s="38"/>
      <c r="G590" s="39"/>
      <c r="H590" s="39"/>
    </row>
    <row r="591" spans="5:8" x14ac:dyDescent="0.3">
      <c r="E591" s="38"/>
      <c r="G591" s="39"/>
      <c r="H591" s="39"/>
    </row>
    <row r="592" spans="5:8" x14ac:dyDescent="0.3">
      <c r="E592" s="38"/>
      <c r="G592" s="39"/>
      <c r="H592" s="39"/>
    </row>
    <row r="593" spans="5:8" x14ac:dyDescent="0.3">
      <c r="E593" s="38"/>
      <c r="G593" s="39"/>
      <c r="H593" s="39"/>
    </row>
    <row r="594" spans="5:8" x14ac:dyDescent="0.3">
      <c r="E594" s="38"/>
      <c r="G594" s="39"/>
      <c r="H594" s="39"/>
    </row>
    <row r="595" spans="5:8" x14ac:dyDescent="0.3">
      <c r="E595" s="38"/>
      <c r="G595" s="39"/>
      <c r="H595" s="39"/>
    </row>
    <row r="596" spans="5:8" x14ac:dyDescent="0.3">
      <c r="E596" s="38"/>
      <c r="G596" s="39"/>
      <c r="H596" s="39"/>
    </row>
    <row r="597" spans="5:8" x14ac:dyDescent="0.3">
      <c r="E597" s="38"/>
      <c r="G597" s="39"/>
      <c r="H597" s="39"/>
    </row>
    <row r="598" spans="5:8" x14ac:dyDescent="0.3">
      <c r="E598" s="38"/>
      <c r="G598" s="39"/>
      <c r="H598" s="39"/>
    </row>
    <row r="599" spans="5:8" x14ac:dyDescent="0.3">
      <c r="E599" s="38"/>
      <c r="G599" s="39"/>
      <c r="H599" s="39"/>
    </row>
    <row r="600" spans="5:8" x14ac:dyDescent="0.3">
      <c r="E600" s="38"/>
      <c r="G600" s="39"/>
      <c r="H600" s="39"/>
    </row>
    <row r="601" spans="5:8" x14ac:dyDescent="0.3">
      <c r="E601" s="38"/>
      <c r="G601" s="39"/>
      <c r="H601" s="39"/>
    </row>
    <row r="602" spans="5:8" x14ac:dyDescent="0.3">
      <c r="E602" s="38"/>
      <c r="G602" s="39"/>
      <c r="H60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V602"/>
  <sheetViews>
    <sheetView zoomScale="88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5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x14ac:dyDescent="0.3">
      <c r="B8" s="1" t="s">
        <v>0</v>
      </c>
      <c r="C8">
        <v>26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199</v>
      </c>
      <c r="H9" s="1" t="s">
        <v>3</v>
      </c>
      <c r="I9" s="35">
        <v>45506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198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2" x14ac:dyDescent="0.3">
      <c r="B17" s="6"/>
    </row>
    <row r="18" spans="2:22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2" ht="15" thickBot="1" x14ac:dyDescent="0.35">
      <c r="B20" s="1" t="s">
        <v>18</v>
      </c>
      <c r="M20" s="1" t="s">
        <v>28</v>
      </c>
    </row>
    <row r="21" spans="2:22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J21" s="36"/>
      <c r="K21" s="36"/>
      <c r="M21" s="45" t="s">
        <v>5</v>
      </c>
      <c r="N21" s="45" t="s">
        <v>6</v>
      </c>
      <c r="O21" s="46"/>
      <c r="P21" s="46"/>
      <c r="Q21" s="46"/>
      <c r="R21" s="46"/>
      <c r="S21" s="46"/>
      <c r="T21" s="46"/>
      <c r="U21" s="46"/>
      <c r="V21" s="19"/>
    </row>
    <row r="22" spans="2:22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J22" s="37"/>
      <c r="K22" s="37"/>
      <c r="M22" s="47"/>
      <c r="N22" s="26" t="s">
        <v>19</v>
      </c>
      <c r="O22" s="27" t="s">
        <v>20</v>
      </c>
      <c r="P22" s="27" t="s">
        <v>21</v>
      </c>
      <c r="Q22" s="27" t="s">
        <v>22</v>
      </c>
      <c r="R22" s="27" t="s">
        <v>23</v>
      </c>
      <c r="S22" s="27" t="s">
        <v>24</v>
      </c>
      <c r="T22" s="27" t="s">
        <v>25</v>
      </c>
      <c r="U22" s="27" t="s">
        <v>26</v>
      </c>
      <c r="V22" s="28" t="s">
        <v>27</v>
      </c>
    </row>
    <row r="23" spans="2:22" x14ac:dyDescent="0.3">
      <c r="B23" s="35">
        <v>45506</v>
      </c>
      <c r="C23">
        <v>50000</v>
      </c>
      <c r="D23">
        <v>50.918171599331018</v>
      </c>
      <c r="E23">
        <v>9.613037109375</v>
      </c>
      <c r="F23">
        <v>4619.6810564013485</v>
      </c>
      <c r="G23">
        <v>2912.3839083072971</v>
      </c>
      <c r="H23">
        <v>3586.0107408520394</v>
      </c>
      <c r="I23">
        <v>8.8764342660100332E-10</v>
      </c>
      <c r="M23" s="12"/>
      <c r="N23" s="17"/>
      <c r="O23" s="17"/>
      <c r="P23" s="17"/>
      <c r="Q23" s="7"/>
      <c r="R23" s="17"/>
      <c r="S23" s="7"/>
      <c r="T23" s="17"/>
      <c r="U23" s="17"/>
      <c r="V23" s="7"/>
    </row>
    <row r="24" spans="2:22" x14ac:dyDescent="0.3">
      <c r="B24" s="35">
        <v>45506</v>
      </c>
      <c r="C24">
        <v>35714.28515625</v>
      </c>
      <c r="D24">
        <v>13.712262159630164</v>
      </c>
      <c r="E24">
        <v>9.613037109375</v>
      </c>
      <c r="F24">
        <v>2353.2822763699619</v>
      </c>
      <c r="G24">
        <v>2286.2099917009441</v>
      </c>
      <c r="H24">
        <v>557.83630764208851</v>
      </c>
      <c r="I24">
        <v>7.9886131740685747E-9</v>
      </c>
      <c r="M24" s="17"/>
      <c r="N24" s="17"/>
      <c r="O24" s="17"/>
      <c r="P24" s="17"/>
      <c r="Q24" s="7"/>
      <c r="R24" s="17"/>
      <c r="S24" s="7"/>
      <c r="T24" s="17"/>
      <c r="U24" s="17"/>
      <c r="V24" s="7"/>
    </row>
    <row r="25" spans="2:22" x14ac:dyDescent="0.3">
      <c r="B25" s="35">
        <v>45506</v>
      </c>
      <c r="C25">
        <v>25641.025390625</v>
      </c>
      <c r="D25">
        <v>-15.582394183446805</v>
      </c>
      <c r="E25">
        <v>9.613037109375</v>
      </c>
      <c r="F25">
        <v>4487.4574228734255</v>
      </c>
      <c r="G25">
        <v>4322.5216202417751</v>
      </c>
      <c r="H25">
        <v>-1205.4380799710241</v>
      </c>
      <c r="I25">
        <v>-5.149200895784522E-9</v>
      </c>
      <c r="M25" s="17"/>
      <c r="N25" s="17"/>
      <c r="O25" s="17"/>
      <c r="P25" s="17"/>
      <c r="Q25" s="7"/>
      <c r="R25" s="17"/>
      <c r="S25" s="7"/>
      <c r="T25" s="17"/>
      <c r="U25" s="17"/>
      <c r="V25" s="7"/>
    </row>
    <row r="26" spans="2:22" x14ac:dyDescent="0.3">
      <c r="B26" s="35">
        <v>45506</v>
      </c>
      <c r="C26">
        <v>18390.8046875</v>
      </c>
      <c r="D26">
        <v>-45.021964371507266</v>
      </c>
      <c r="E26">
        <v>9.7506046295166016</v>
      </c>
      <c r="F26">
        <v>15077.103172419371</v>
      </c>
      <c r="G26">
        <v>10657.034163115535</v>
      </c>
      <c r="H26">
        <v>-10665.208057884602</v>
      </c>
      <c r="I26">
        <v>-8.1142814480472496E-10</v>
      </c>
      <c r="M26" s="17"/>
      <c r="N26" s="17"/>
      <c r="O26" s="17"/>
      <c r="P26" s="17"/>
      <c r="Q26" s="7"/>
      <c r="R26" s="17"/>
      <c r="S26" s="7"/>
      <c r="T26" s="17"/>
      <c r="U26" s="17"/>
      <c r="V26" s="7"/>
    </row>
    <row r="27" spans="2:22" x14ac:dyDescent="0.3">
      <c r="B27" s="35">
        <v>45506</v>
      </c>
      <c r="C27">
        <v>13136.2890625</v>
      </c>
      <c r="D27">
        <v>-38.328748680515332</v>
      </c>
      <c r="E27">
        <v>9.9337100982666016</v>
      </c>
      <c r="F27">
        <v>10921.35121343725</v>
      </c>
      <c r="G27">
        <v>8567.420968350023</v>
      </c>
      <c r="H27">
        <v>-6773.1241150833548</v>
      </c>
      <c r="I27">
        <v>-1.788786057637877E-9</v>
      </c>
      <c r="M27" s="17"/>
      <c r="N27" s="17"/>
      <c r="O27" s="17"/>
      <c r="P27" s="17"/>
      <c r="Q27" s="7"/>
      <c r="R27" s="17"/>
      <c r="S27" s="7"/>
      <c r="T27" s="17"/>
      <c r="U27" s="17"/>
      <c r="V27" s="7"/>
    </row>
    <row r="28" spans="2:22" x14ac:dyDescent="0.3">
      <c r="B28" s="35">
        <v>45506</v>
      </c>
      <c r="C28">
        <v>9302.326171875</v>
      </c>
      <c r="D28">
        <v>-22.418049613736464</v>
      </c>
      <c r="E28">
        <v>10.299921035766602</v>
      </c>
      <c r="F28">
        <v>8724.979077184531</v>
      </c>
      <c r="G28">
        <v>8065.5969933769766</v>
      </c>
      <c r="H28">
        <v>-3327.3720918671124</v>
      </c>
      <c r="I28">
        <v>-5.141942296795487E-9</v>
      </c>
      <c r="M28" s="17"/>
      <c r="N28" s="17"/>
      <c r="O28" s="17"/>
      <c r="P28" s="17"/>
      <c r="Q28" s="7"/>
      <c r="R28" s="17"/>
      <c r="S28" s="7"/>
      <c r="T28" s="17"/>
      <c r="U28" s="17"/>
      <c r="V28" s="7"/>
    </row>
    <row r="29" spans="2:22" x14ac:dyDescent="0.3">
      <c r="B29" s="35">
        <v>45506</v>
      </c>
      <c r="C29">
        <v>6644.5185546875</v>
      </c>
      <c r="D29">
        <v>-1.7730095035898841</v>
      </c>
      <c r="E29">
        <v>10.299921035766602</v>
      </c>
      <c r="F29">
        <v>7588.8839511740298</v>
      </c>
      <c r="G29">
        <v>7585.2507443454624</v>
      </c>
      <c r="H29">
        <v>-234.79942460184881</v>
      </c>
      <c r="I29">
        <v>-1.0201395492523158E-7</v>
      </c>
      <c r="M29" s="17"/>
      <c r="N29" s="17"/>
      <c r="O29" s="17"/>
      <c r="P29" s="17"/>
      <c r="Q29" s="7"/>
      <c r="R29" s="17"/>
      <c r="S29" s="7"/>
      <c r="T29" s="17"/>
      <c r="U29" s="17"/>
      <c r="V29" s="7"/>
    </row>
    <row r="30" spans="2:22" x14ac:dyDescent="0.3">
      <c r="B30" s="35">
        <v>45506</v>
      </c>
      <c r="C30">
        <v>4761.90478515625</v>
      </c>
      <c r="D30">
        <v>20.475858823100218</v>
      </c>
      <c r="E30">
        <v>10.208368301391602</v>
      </c>
      <c r="F30">
        <v>8466.0215801221657</v>
      </c>
      <c r="G30">
        <v>7931.1354881851003</v>
      </c>
      <c r="H30">
        <v>2961.5217816428599</v>
      </c>
      <c r="I30">
        <v>1.1285595835652232E-8</v>
      </c>
      <c r="M30" s="17"/>
      <c r="N30" s="17"/>
      <c r="O30" s="17"/>
      <c r="P30" s="17"/>
      <c r="Q30" s="7"/>
      <c r="R30" s="17"/>
      <c r="S30" s="7"/>
      <c r="T30" s="17"/>
      <c r="U30" s="17"/>
      <c r="V30" s="7"/>
    </row>
    <row r="31" spans="2:22" x14ac:dyDescent="0.3">
      <c r="B31" s="35">
        <v>45506</v>
      </c>
      <c r="C31">
        <v>3401.360595703125</v>
      </c>
      <c r="D31">
        <v>27.60198154563243</v>
      </c>
      <c r="E31">
        <v>10.066366195678711</v>
      </c>
      <c r="F31">
        <v>12174.052729399247</v>
      </c>
      <c r="G31">
        <v>10788.494032952565</v>
      </c>
      <c r="H31">
        <v>5640.5634788680609</v>
      </c>
      <c r="I31">
        <v>8.2955457794327871E-9</v>
      </c>
      <c r="M31" s="17"/>
      <c r="N31" s="17"/>
      <c r="O31" s="17"/>
      <c r="P31" s="17"/>
      <c r="Q31" s="7"/>
      <c r="R31" s="17"/>
      <c r="S31" s="7"/>
      <c r="T31" s="17"/>
      <c r="U31" s="17"/>
      <c r="V31" s="7"/>
    </row>
    <row r="32" spans="2:22" x14ac:dyDescent="0.3">
      <c r="B32" s="35">
        <v>45506</v>
      </c>
      <c r="C32">
        <v>2433.830078125</v>
      </c>
      <c r="D32">
        <v>28.137409010857379</v>
      </c>
      <c r="E32">
        <v>1.0057210922241211</v>
      </c>
      <c r="F32">
        <v>15596.690968174937</v>
      </c>
      <c r="G32">
        <v>13753.46076390784</v>
      </c>
      <c r="H32">
        <v>7355.2080985106895</v>
      </c>
      <c r="I32">
        <v>8.890678649130075E-9</v>
      </c>
      <c r="M32" s="17"/>
      <c r="N32" s="17"/>
      <c r="O32" s="17"/>
      <c r="P32" s="17"/>
      <c r="Q32" s="7"/>
      <c r="R32" s="17"/>
      <c r="S32" s="7"/>
      <c r="T32" s="17"/>
      <c r="U32" s="17"/>
      <c r="V32" s="7"/>
    </row>
    <row r="33" spans="2:22" x14ac:dyDescent="0.3">
      <c r="B33" s="35">
        <v>45506</v>
      </c>
      <c r="C33">
        <v>1732.726806640625</v>
      </c>
      <c r="D33">
        <v>25.652996292064891</v>
      </c>
      <c r="E33">
        <v>1.0121297836303711</v>
      </c>
      <c r="F33">
        <v>18318.307534692387</v>
      </c>
      <c r="G33">
        <v>16512.717367280686</v>
      </c>
      <c r="H33">
        <v>7930.3566176985187</v>
      </c>
      <c r="I33">
        <v>1.1582366946622603E-8</v>
      </c>
      <c r="M33" s="17"/>
      <c r="N33" s="17"/>
      <c r="O33" s="17"/>
      <c r="P33" s="17"/>
      <c r="Q33" s="7"/>
      <c r="R33" s="17"/>
      <c r="S33" s="7"/>
      <c r="T33" s="17"/>
      <c r="U33" s="17"/>
      <c r="V33" s="7"/>
    </row>
    <row r="34" spans="2:22" x14ac:dyDescent="0.3">
      <c r="B34" s="35">
        <v>45506</v>
      </c>
      <c r="C34">
        <v>1238.39013671875</v>
      </c>
      <c r="D34">
        <v>22.200459170463091</v>
      </c>
      <c r="E34">
        <v>1.0231184959411621</v>
      </c>
      <c r="F34">
        <v>20454.86784950726</v>
      </c>
      <c r="G34">
        <v>18938.498519476423</v>
      </c>
      <c r="H34">
        <v>7728.8351365904418</v>
      </c>
      <c r="I34">
        <v>1.6628328813574236E-8</v>
      </c>
      <c r="M34" s="17"/>
      <c r="N34" s="17"/>
      <c r="O34" s="17"/>
      <c r="P34" s="17"/>
      <c r="Q34" s="7"/>
      <c r="R34" s="17"/>
      <c r="S34" s="7"/>
      <c r="T34" s="17"/>
      <c r="U34" s="17"/>
      <c r="V34" s="7"/>
    </row>
    <row r="35" spans="2:22" x14ac:dyDescent="0.3">
      <c r="B35" s="35">
        <v>45506</v>
      </c>
      <c r="C35">
        <v>887.11468505859375</v>
      </c>
      <c r="D35">
        <v>18.809645884685917</v>
      </c>
      <c r="E35">
        <v>1.0313582420349121</v>
      </c>
      <c r="F35">
        <v>22044.644503762371</v>
      </c>
      <c r="G35">
        <v>20867.350098314782</v>
      </c>
      <c r="H35">
        <v>7107.745857275886</v>
      </c>
      <c r="I35">
        <v>2.5241111323908721E-8</v>
      </c>
      <c r="M35" s="17"/>
      <c r="N35" s="17"/>
      <c r="O35" s="17"/>
      <c r="P35" s="17"/>
      <c r="Q35" s="7"/>
      <c r="R35" s="17"/>
      <c r="S35" s="7"/>
      <c r="T35" s="17"/>
      <c r="U35" s="17"/>
      <c r="V35" s="7"/>
    </row>
    <row r="36" spans="2:22" x14ac:dyDescent="0.3">
      <c r="B36" s="35">
        <v>45506</v>
      </c>
      <c r="C36">
        <v>631.1636962890625</v>
      </c>
      <c r="D36">
        <v>15.617795283647983</v>
      </c>
      <c r="E36">
        <v>1.0331892967224121</v>
      </c>
      <c r="F36">
        <v>23257.236335711143</v>
      </c>
      <c r="G36">
        <v>22398.555855611787</v>
      </c>
      <c r="H36">
        <v>6261.2888096750103</v>
      </c>
      <c r="I36">
        <v>4.0273037283470999E-8</v>
      </c>
      <c r="M36" s="17"/>
      <c r="N36" s="17"/>
      <c r="O36" s="17"/>
      <c r="P36" s="17"/>
      <c r="Q36" s="7"/>
      <c r="R36" s="17"/>
      <c r="S36" s="7"/>
      <c r="T36" s="17"/>
      <c r="U36" s="17"/>
      <c r="V36" s="7"/>
    </row>
    <row r="37" spans="2:22" x14ac:dyDescent="0.3">
      <c r="B37" s="35">
        <v>45506</v>
      </c>
      <c r="C37">
        <v>451.92633056640625</v>
      </c>
      <c r="D37">
        <v>12.708512297682823</v>
      </c>
      <c r="E37">
        <v>1.0341048240661621</v>
      </c>
      <c r="F37">
        <v>24151.012899868554</v>
      </c>
      <c r="G37">
        <v>23559.358274041282</v>
      </c>
      <c r="H37">
        <v>5313.0087337571586</v>
      </c>
      <c r="I37">
        <v>6.62844956999329E-8</v>
      </c>
      <c r="M37" s="17"/>
      <c r="N37" s="17"/>
      <c r="O37" s="17"/>
      <c r="P37" s="17"/>
      <c r="Q37" s="7"/>
      <c r="R37" s="17"/>
      <c r="S37" s="7"/>
      <c r="T37" s="17"/>
      <c r="U37" s="17"/>
      <c r="V37" s="7"/>
    </row>
    <row r="38" spans="2:22" x14ac:dyDescent="0.3">
      <c r="B38" s="35">
        <v>45506</v>
      </c>
      <c r="C38">
        <v>321.75030517578125</v>
      </c>
      <c r="D38">
        <v>90.435892883273709</v>
      </c>
      <c r="E38">
        <v>1.0366215705871582</v>
      </c>
      <c r="F38">
        <v>2.7425819685790085E+19</v>
      </c>
      <c r="G38">
        <v>-2.0864720580634461E+17</v>
      </c>
      <c r="H38">
        <v>2.7425026012402979E+19</v>
      </c>
      <c r="I38">
        <v>1.8036576825390287E-23</v>
      </c>
      <c r="M38" s="17"/>
      <c r="N38" s="17"/>
      <c r="O38" s="17"/>
      <c r="P38" s="17"/>
      <c r="Q38" s="7"/>
      <c r="R38" s="17"/>
      <c r="S38" s="7"/>
      <c r="T38" s="17"/>
      <c r="U38" s="17"/>
      <c r="V38" s="7"/>
    </row>
    <row r="39" spans="2:22" x14ac:dyDescent="0.3">
      <c r="B39" s="35">
        <v>45506</v>
      </c>
      <c r="C39">
        <v>230.043701171875</v>
      </c>
      <c r="D39">
        <v>6.0277360386436207</v>
      </c>
      <c r="E39">
        <v>1.0446782112121582</v>
      </c>
      <c r="F39">
        <v>25250.138412695847</v>
      </c>
      <c r="G39">
        <v>25110.534896008834</v>
      </c>
      <c r="H39">
        <v>2651.5141139773368</v>
      </c>
      <c r="I39">
        <v>2.6092509009276183E-7</v>
      </c>
      <c r="M39" s="17"/>
      <c r="N39" s="17"/>
      <c r="O39" s="17"/>
      <c r="P39" s="17"/>
      <c r="Q39" s="7"/>
      <c r="R39" s="17"/>
      <c r="S39" s="7"/>
      <c r="T39" s="17"/>
      <c r="U39" s="17"/>
      <c r="V39" s="7"/>
    </row>
    <row r="40" spans="2:22" x14ac:dyDescent="0.3">
      <c r="B40" s="35">
        <v>45506</v>
      </c>
      <c r="C40">
        <v>164.61921691894531</v>
      </c>
      <c r="D40">
        <v>-43.528642998471547</v>
      </c>
      <c r="E40">
        <v>1.0473337173461914</v>
      </c>
      <c r="F40">
        <v>41947.522919702424</v>
      </c>
      <c r="G40">
        <v>30413.219332186007</v>
      </c>
      <c r="H40">
        <v>-28889.976963495621</v>
      </c>
      <c r="I40">
        <v>-3.3465121387117811E-8</v>
      </c>
      <c r="M40" s="17"/>
      <c r="N40" s="17"/>
      <c r="O40" s="17"/>
      <c r="P40" s="17"/>
      <c r="Q40" s="7"/>
      <c r="R40" s="17"/>
      <c r="S40" s="7"/>
      <c r="T40" s="17"/>
      <c r="U40" s="17"/>
      <c r="V40" s="7"/>
    </row>
    <row r="41" spans="2:22" x14ac:dyDescent="0.3">
      <c r="B41" s="35">
        <v>45506</v>
      </c>
      <c r="C41">
        <v>117.70071411132813</v>
      </c>
      <c r="D41">
        <v>-39.21371472701081</v>
      </c>
      <c r="E41">
        <v>1.0574045181274414</v>
      </c>
      <c r="F41">
        <v>34990.308440058259</v>
      </c>
      <c r="G41">
        <v>27110.2523264437</v>
      </c>
      <c r="H41">
        <v>-22121.390180704424</v>
      </c>
      <c r="I41">
        <v>-6.1126371684091307E-8</v>
      </c>
      <c r="M41" s="17"/>
      <c r="N41" s="17"/>
      <c r="O41" s="17"/>
      <c r="P41" s="17"/>
      <c r="Q41" s="7"/>
      <c r="R41" s="17"/>
      <c r="S41" s="7"/>
      <c r="T41" s="17"/>
      <c r="U41" s="17"/>
      <c r="V41" s="7"/>
    </row>
    <row r="42" spans="2:22" x14ac:dyDescent="0.3">
      <c r="B42" s="35">
        <v>45506</v>
      </c>
      <c r="C42">
        <v>84.042442321777344</v>
      </c>
      <c r="D42">
        <v>-35.499704924271448</v>
      </c>
      <c r="E42">
        <v>1.0643625259399414</v>
      </c>
      <c r="F42">
        <v>29426.275610344725</v>
      </c>
      <c r="G42">
        <v>23956.475625043789</v>
      </c>
      <c r="H42">
        <v>-17087.801845838789</v>
      </c>
      <c r="I42">
        <v>-1.1082436911258647E-7</v>
      </c>
      <c r="M42" s="17"/>
      <c r="N42" s="17"/>
      <c r="O42" s="17"/>
      <c r="P42" s="17"/>
      <c r="Q42" s="7"/>
      <c r="R42" s="17"/>
      <c r="S42" s="7"/>
      <c r="T42" s="17"/>
      <c r="U42" s="17"/>
      <c r="V42" s="7"/>
    </row>
    <row r="43" spans="2:22" x14ac:dyDescent="0.3">
      <c r="B43" s="35">
        <v>45506</v>
      </c>
      <c r="C43">
        <v>59.955184936523438</v>
      </c>
      <c r="D43">
        <v>-34.856926047566596</v>
      </c>
      <c r="E43">
        <v>1.1009840965270996</v>
      </c>
      <c r="F43">
        <v>25252.180390124558</v>
      </c>
      <c r="G43">
        <v>20721.478961793793</v>
      </c>
      <c r="H43">
        <v>-14432.356844650443</v>
      </c>
      <c r="I43">
        <v>-1.8393150579512371E-7</v>
      </c>
      <c r="M43" s="17"/>
      <c r="N43" s="17"/>
      <c r="O43" s="17"/>
      <c r="P43" s="17"/>
      <c r="Q43" s="7"/>
      <c r="R43" s="17"/>
      <c r="S43" s="7"/>
      <c r="T43" s="17"/>
      <c r="U43" s="17"/>
      <c r="V43" s="7"/>
    </row>
    <row r="44" spans="2:22" x14ac:dyDescent="0.3">
      <c r="B44" s="35">
        <v>45506</v>
      </c>
      <c r="C44">
        <v>42.691257476806641</v>
      </c>
      <c r="D44">
        <v>-27.461501663892538</v>
      </c>
      <c r="E44">
        <v>1.169374942779541</v>
      </c>
      <c r="F44">
        <v>20494.76633342393</v>
      </c>
      <c r="G44">
        <v>18185.434350574651</v>
      </c>
      <c r="H44">
        <v>-9451.2128609288229</v>
      </c>
      <c r="I44">
        <v>-3.9445152547202358E-7</v>
      </c>
      <c r="M44" s="17"/>
      <c r="N44" s="17"/>
      <c r="O44" s="17"/>
      <c r="P44" s="17"/>
      <c r="Q44" s="7"/>
      <c r="R44" s="17"/>
      <c r="S44" s="7"/>
      <c r="T44" s="17"/>
      <c r="U44" s="17"/>
      <c r="V44" s="7"/>
    </row>
    <row r="45" spans="2:22" x14ac:dyDescent="0.3">
      <c r="B45" s="35">
        <v>45506</v>
      </c>
      <c r="C45">
        <v>30.517578125</v>
      </c>
      <c r="D45">
        <v>-22.443456356440702</v>
      </c>
      <c r="E45">
        <v>1.2221102714538574</v>
      </c>
      <c r="F45">
        <v>17741.169012300754</v>
      </c>
      <c r="G45">
        <v>16397.395077861056</v>
      </c>
      <c r="H45">
        <v>-6773.0726102381759</v>
      </c>
      <c r="I45">
        <v>-7.699886706296264E-7</v>
      </c>
      <c r="M45" s="17"/>
      <c r="N45" s="17"/>
      <c r="O45" s="17"/>
      <c r="P45" s="17"/>
      <c r="Q45" s="7"/>
      <c r="R45" s="17"/>
      <c r="S45" s="7"/>
      <c r="T45" s="17"/>
      <c r="U45" s="17"/>
      <c r="V45" s="7"/>
    </row>
    <row r="46" spans="2:22" x14ac:dyDescent="0.3">
      <c r="B46" s="35">
        <v>45506</v>
      </c>
      <c r="C46">
        <v>21.822626113891602</v>
      </c>
      <c r="D46">
        <v>-16.843599251902244</v>
      </c>
      <c r="E46">
        <v>1.2563514709472656</v>
      </c>
      <c r="F46">
        <v>15939.606995835755</v>
      </c>
      <c r="G46">
        <v>15255.786403073205</v>
      </c>
      <c r="H46">
        <v>-4618.663486930267</v>
      </c>
      <c r="I46">
        <v>-1.5790533330688062E-6</v>
      </c>
      <c r="M46" s="17"/>
      <c r="N46" s="17"/>
      <c r="O46" s="17"/>
      <c r="P46" s="17"/>
      <c r="Q46" s="7"/>
      <c r="R46" s="17"/>
      <c r="S46" s="7"/>
      <c r="T46" s="17"/>
      <c r="U46" s="17"/>
      <c r="V46" s="7"/>
    </row>
    <row r="47" spans="2:22" x14ac:dyDescent="0.3">
      <c r="B47" s="35">
        <v>45506</v>
      </c>
      <c r="C47">
        <v>15.562748908996582</v>
      </c>
      <c r="D47">
        <v>-11.354228198076729</v>
      </c>
      <c r="E47">
        <v>1.2802472114562988</v>
      </c>
      <c r="F47">
        <v>14972.507405016882</v>
      </c>
      <c r="G47">
        <v>14679.476929935989</v>
      </c>
      <c r="H47">
        <v>-2947.6999604373664</v>
      </c>
      <c r="I47">
        <v>-3.4693694144549299E-6</v>
      </c>
      <c r="M47" s="17"/>
      <c r="N47" s="17"/>
      <c r="O47" s="17"/>
      <c r="P47" s="17"/>
      <c r="Q47" s="7"/>
      <c r="R47" s="17"/>
      <c r="S47" s="7"/>
      <c r="T47" s="17"/>
      <c r="U47" s="17"/>
      <c r="V47" s="7"/>
    </row>
    <row r="48" spans="2:22" x14ac:dyDescent="0.3">
      <c r="B48" s="35">
        <v>45506</v>
      </c>
      <c r="C48">
        <v>11.113086700439453</v>
      </c>
      <c r="D48">
        <v>-6.7349571155232955</v>
      </c>
      <c r="E48">
        <v>1.315220832824707</v>
      </c>
      <c r="F48">
        <v>14304.176888255313</v>
      </c>
      <c r="G48">
        <v>14205.467796187602</v>
      </c>
      <c r="H48">
        <v>-1677.5461668682669</v>
      </c>
      <c r="I48">
        <v>-8.5371113909934172E-6</v>
      </c>
      <c r="M48" s="17"/>
      <c r="N48" s="17"/>
      <c r="O48" s="17"/>
      <c r="P48" s="17"/>
      <c r="Q48" s="7"/>
      <c r="R48" s="17"/>
      <c r="S48" s="7"/>
      <c r="T48" s="17"/>
      <c r="U48" s="17"/>
      <c r="V48" s="7"/>
    </row>
    <row r="49" spans="2:22" x14ac:dyDescent="0.3">
      <c r="B49" s="35">
        <v>45506</v>
      </c>
      <c r="C49">
        <v>7.9395327568054199</v>
      </c>
      <c r="D49">
        <v>-3.092670137941202</v>
      </c>
      <c r="E49">
        <v>1.3569693565368652</v>
      </c>
      <c r="F49">
        <v>14128.852588634652</v>
      </c>
      <c r="G49">
        <v>14108.275051786628</v>
      </c>
      <c r="H49">
        <v>-762.26670824792041</v>
      </c>
      <c r="I49">
        <v>-2.6297728312595948E-5</v>
      </c>
      <c r="M49" s="17"/>
      <c r="N49" s="17"/>
      <c r="O49" s="17"/>
      <c r="P49" s="17"/>
      <c r="Q49" s="7"/>
      <c r="R49" s="17"/>
      <c r="S49" s="7"/>
      <c r="T49" s="17"/>
      <c r="U49" s="17"/>
      <c r="V49" s="7"/>
    </row>
    <row r="50" spans="2:22" x14ac:dyDescent="0.3">
      <c r="B50" s="35">
        <v>45506</v>
      </c>
      <c r="C50">
        <v>5.6694483757019043</v>
      </c>
      <c r="D50">
        <v>-0.70966269973089902</v>
      </c>
      <c r="E50">
        <v>1.3874568939208984</v>
      </c>
      <c r="F50">
        <v>14033.51344148801</v>
      </c>
      <c r="G50">
        <v>14032.437002150116</v>
      </c>
      <c r="H50">
        <v>-173.81396121398427</v>
      </c>
      <c r="I50">
        <v>-1.6150823433940017E-4</v>
      </c>
      <c r="M50" s="17"/>
      <c r="N50" s="17"/>
      <c r="O50" s="17"/>
      <c r="P50" s="17"/>
      <c r="Q50" s="7"/>
      <c r="R50" s="17"/>
      <c r="S50" s="7"/>
      <c r="T50" s="17"/>
      <c r="U50" s="17"/>
      <c r="V50" s="7"/>
    </row>
    <row r="51" spans="2:22" x14ac:dyDescent="0.3">
      <c r="B51" s="35">
        <v>45506</v>
      </c>
      <c r="C51">
        <v>4.0500259399414063</v>
      </c>
      <c r="D51">
        <v>1.4013665917924749</v>
      </c>
      <c r="E51">
        <v>1.4060425758361816</v>
      </c>
      <c r="F51">
        <v>14107.873872438087</v>
      </c>
      <c r="G51">
        <v>14103.654302620342</v>
      </c>
      <c r="H51">
        <v>345.02248158633495</v>
      </c>
      <c r="I51">
        <v>1.1389769424921237E-4</v>
      </c>
      <c r="M51" s="17"/>
      <c r="N51" s="17"/>
      <c r="O51" s="17"/>
      <c r="P51" s="17"/>
      <c r="Q51" s="7"/>
      <c r="R51" s="17"/>
      <c r="S51" s="7"/>
      <c r="T51" s="17"/>
      <c r="U51" s="17"/>
      <c r="V51" s="7"/>
    </row>
    <row r="52" spans="2:22" x14ac:dyDescent="0.3">
      <c r="B52" s="35">
        <v>45506</v>
      </c>
      <c r="C52">
        <v>2.8935184478759766</v>
      </c>
      <c r="D52">
        <v>1.9263492095751329</v>
      </c>
      <c r="E52">
        <v>1.4351568222045898</v>
      </c>
      <c r="F52">
        <v>14141.411846681965</v>
      </c>
      <c r="G52">
        <v>14133.420009305108</v>
      </c>
      <c r="H52">
        <v>475.36076620923671</v>
      </c>
      <c r="I52">
        <v>1.1570990621303849E-4</v>
      </c>
      <c r="M52" s="17"/>
      <c r="N52" s="17"/>
      <c r="O52" s="17"/>
      <c r="P52" s="17"/>
      <c r="Q52" s="7"/>
      <c r="R52" s="17"/>
      <c r="S52" s="7"/>
      <c r="T52" s="17"/>
      <c r="U52" s="17"/>
      <c r="V52" s="7"/>
    </row>
    <row r="53" spans="2:22" x14ac:dyDescent="0.3">
      <c r="B53" s="35">
        <v>45506</v>
      </c>
      <c r="C53">
        <v>2.0662522315979004</v>
      </c>
      <c r="D53">
        <v>1.8140871569939441</v>
      </c>
      <c r="E53">
        <v>1.4442205429077148</v>
      </c>
      <c r="F53">
        <v>14268.577121361692</v>
      </c>
      <c r="G53">
        <v>14261.425814351272</v>
      </c>
      <c r="H53">
        <v>451.6932698208538</v>
      </c>
      <c r="I53">
        <v>1.7052700964128003E-4</v>
      </c>
      <c r="M53" s="17"/>
      <c r="N53" s="17"/>
      <c r="O53" s="17"/>
      <c r="P53" s="17"/>
      <c r="Q53" s="7"/>
      <c r="R53" s="17"/>
      <c r="S53" s="7"/>
      <c r="T53" s="17"/>
      <c r="U53" s="17"/>
      <c r="V53" s="7"/>
    </row>
    <row r="54" spans="2:22" x14ac:dyDescent="0.3">
      <c r="B54" s="35">
        <v>45506</v>
      </c>
      <c r="C54">
        <v>1.476006031036377</v>
      </c>
      <c r="D54">
        <v>2.4543106119938156</v>
      </c>
      <c r="E54">
        <v>1.455024242401123</v>
      </c>
      <c r="F54">
        <v>14219.981186538011</v>
      </c>
      <c r="G54">
        <v>14206.937017947559</v>
      </c>
      <c r="H54">
        <v>608.93802112060894</v>
      </c>
      <c r="I54">
        <v>1.770756758444015E-4</v>
      </c>
      <c r="M54" s="17"/>
      <c r="N54" s="17"/>
      <c r="O54" s="17"/>
      <c r="P54" s="17"/>
      <c r="Q54" s="7"/>
      <c r="R54" s="17"/>
      <c r="S54" s="7"/>
      <c r="T54" s="17"/>
      <c r="U54" s="17"/>
      <c r="V54" s="7"/>
    </row>
    <row r="55" spans="2:22" x14ac:dyDescent="0.3">
      <c r="B55" s="35">
        <v>45506</v>
      </c>
      <c r="C55">
        <v>1.0541762113571167</v>
      </c>
      <c r="D55">
        <v>2.0359361465660273</v>
      </c>
      <c r="E55">
        <v>1.455665111541748</v>
      </c>
      <c r="F55">
        <v>14266.028751289885</v>
      </c>
      <c r="G55">
        <v>14257.023197114306</v>
      </c>
      <c r="H55">
        <v>506.8193855548792</v>
      </c>
      <c r="I55">
        <v>2.9788847555221171E-4</v>
      </c>
      <c r="M55" s="17"/>
      <c r="N55" s="17"/>
      <c r="O55" s="17"/>
      <c r="P55" s="17"/>
      <c r="Q55" s="7"/>
      <c r="R55" s="17"/>
      <c r="S55" s="7"/>
      <c r="T55" s="17"/>
      <c r="U55" s="17"/>
      <c r="V55" s="7"/>
    </row>
    <row r="56" spans="2:22" x14ac:dyDescent="0.3">
      <c r="B56" s="35">
        <v>45506</v>
      </c>
      <c r="C56">
        <v>0.75301206111907959</v>
      </c>
      <c r="D56">
        <v>2.3086411136187936</v>
      </c>
      <c r="E56">
        <v>1.457770824432373</v>
      </c>
      <c r="F56">
        <v>14088.09203160938</v>
      </c>
      <c r="G56">
        <v>14076.657167407493</v>
      </c>
      <c r="H56">
        <v>567.50337652822157</v>
      </c>
      <c r="I56">
        <v>3.7243436698271331E-4</v>
      </c>
      <c r="M56" s="17"/>
      <c r="N56" s="17"/>
      <c r="O56" s="17"/>
      <c r="P56" s="17"/>
      <c r="Q56" s="7"/>
      <c r="R56" s="17"/>
      <c r="S56" s="7"/>
      <c r="T56" s="17"/>
      <c r="U56" s="17"/>
      <c r="V56" s="7"/>
    </row>
    <row r="57" spans="2:22" x14ac:dyDescent="0.3">
      <c r="B57" s="35">
        <v>45506</v>
      </c>
      <c r="C57">
        <v>0.53782874345779419</v>
      </c>
      <c r="D57">
        <v>1.1173081535834513</v>
      </c>
      <c r="E57">
        <v>1.474891185760498</v>
      </c>
      <c r="F57">
        <v>13897.010598391895</v>
      </c>
      <c r="G57">
        <v>13894.368321652386</v>
      </c>
      <c r="H57">
        <v>270.98434286742696</v>
      </c>
      <c r="I57">
        <v>1.0920233490026312E-3</v>
      </c>
      <c r="M57" s="17"/>
      <c r="N57" s="17"/>
      <c r="O57" s="17"/>
      <c r="P57" s="17"/>
      <c r="Q57" s="7"/>
      <c r="R57" s="17"/>
      <c r="S57" s="7"/>
      <c r="T57" s="17"/>
      <c r="U57" s="17"/>
      <c r="V57" s="7"/>
    </row>
    <row r="58" spans="2:22" x14ac:dyDescent="0.3">
      <c r="B58" s="35">
        <v>45506</v>
      </c>
      <c r="C58">
        <v>0.38417091965675354</v>
      </c>
      <c r="D58">
        <v>1.1415804575692063</v>
      </c>
      <c r="E58">
        <v>1.5041885375976563</v>
      </c>
      <c r="F58">
        <v>13442.552545951365</v>
      </c>
      <c r="G58">
        <v>13439.884427131035</v>
      </c>
      <c r="H58">
        <v>267.81623555009861</v>
      </c>
      <c r="I58">
        <v>1.5468875465611317E-3</v>
      </c>
      <c r="M58" s="17"/>
      <c r="N58" s="17"/>
      <c r="O58" s="17"/>
      <c r="P58" s="17"/>
      <c r="Q58" s="7"/>
      <c r="R58" s="17"/>
      <c r="S58" s="7"/>
      <c r="T58" s="17"/>
      <c r="U58" s="17"/>
      <c r="V58" s="7"/>
    </row>
    <row r="59" spans="2:22" x14ac:dyDescent="0.3">
      <c r="B59" s="35">
        <v>45506</v>
      </c>
      <c r="C59">
        <v>0.27440202236175537</v>
      </c>
      <c r="D59">
        <v>1.1207398684685141</v>
      </c>
      <c r="E59">
        <v>1.5203022956848145</v>
      </c>
      <c r="F59">
        <v>13407.887877984082</v>
      </c>
      <c r="G59">
        <v>13405.322916165484</v>
      </c>
      <c r="H59">
        <v>262.24961758023915</v>
      </c>
      <c r="I59">
        <v>2.2116579470595438E-3</v>
      </c>
      <c r="M59" s="17"/>
      <c r="N59" s="17"/>
      <c r="O59" s="17"/>
      <c r="P59" s="17"/>
      <c r="Q59" s="7"/>
      <c r="R59" s="17"/>
      <c r="S59" s="7"/>
      <c r="T59" s="17"/>
      <c r="U59" s="17"/>
      <c r="V59" s="7"/>
    </row>
    <row r="60" spans="2:22" x14ac:dyDescent="0.3">
      <c r="B60" s="35">
        <v>45506</v>
      </c>
      <c r="C60">
        <v>0.19600340723991394</v>
      </c>
      <c r="D60">
        <v>0.63776232830221913</v>
      </c>
      <c r="E60">
        <v>1.5324788093566895</v>
      </c>
      <c r="F60">
        <v>13231.75798160215</v>
      </c>
      <c r="G60">
        <v>13230.938280480863</v>
      </c>
      <c r="H60">
        <v>147.28035102596678</v>
      </c>
      <c r="I60">
        <v>5.5133009555901466E-3</v>
      </c>
      <c r="M60" s="17"/>
      <c r="N60" s="17"/>
      <c r="O60" s="17"/>
      <c r="P60" s="17"/>
      <c r="Q60" s="7"/>
      <c r="R60" s="17"/>
      <c r="S60" s="7"/>
      <c r="T60" s="17"/>
      <c r="U60" s="17"/>
      <c r="V60" s="7"/>
    </row>
    <row r="61" spans="2:22" x14ac:dyDescent="0.3">
      <c r="B61" s="35">
        <v>45506</v>
      </c>
      <c r="C61">
        <v>0.14000143110752106</v>
      </c>
      <c r="D61">
        <v>-1.1619111590911297</v>
      </c>
      <c r="E61">
        <v>1.5268940925598145</v>
      </c>
      <c r="F61">
        <v>13632.234206764873</v>
      </c>
      <c r="G61">
        <v>13629.431209072023</v>
      </c>
      <c r="H61">
        <v>-276.43152002588346</v>
      </c>
      <c r="I61">
        <v>-4.1124449241148357E-3</v>
      </c>
      <c r="M61" s="17"/>
      <c r="N61" s="17"/>
      <c r="O61" s="17"/>
      <c r="P61" s="17"/>
      <c r="Q61" s="7"/>
      <c r="R61" s="17"/>
      <c r="S61" s="7"/>
      <c r="T61" s="17"/>
      <c r="U61" s="17"/>
      <c r="V61" s="7"/>
    </row>
    <row r="62" spans="2:22" x14ac:dyDescent="0.3">
      <c r="B62" s="35">
        <v>45506</v>
      </c>
      <c r="C62">
        <v>0.10000128298997879</v>
      </c>
      <c r="D62">
        <v>0.2008654264738019</v>
      </c>
      <c r="E62">
        <v>1.5240559577941895</v>
      </c>
      <c r="F62">
        <v>12942.300371850401</v>
      </c>
      <c r="G62">
        <v>12942.22083907243</v>
      </c>
      <c r="H62">
        <v>45.372545424913199</v>
      </c>
      <c r="I62">
        <v>3.5076917039953963E-2</v>
      </c>
      <c r="M62" s="17"/>
      <c r="N62" s="17"/>
      <c r="O62" s="17"/>
      <c r="P62" s="17"/>
      <c r="Q62" s="7"/>
      <c r="R62" s="17"/>
      <c r="S62" s="7"/>
      <c r="T62" s="17"/>
      <c r="U62" s="17"/>
      <c r="V62" s="7"/>
    </row>
    <row r="63" spans="2:22" x14ac:dyDescent="0.3">
      <c r="M63" s="17"/>
      <c r="N63" s="17"/>
      <c r="O63" s="17" t="e">
        <f>'Biosensor2_15%'!#REF!</f>
        <v>#REF!</v>
      </c>
      <c r="P63" s="17" t="e">
        <f>'Biosensor2_30%'!#REF!</f>
        <v>#REF!</v>
      </c>
      <c r="Q63" s="7" t="e">
        <f>'Biosensor2_45%'!#REF!</f>
        <v>#REF!</v>
      </c>
      <c r="R63" s="17" t="e">
        <f>'Biosensor2_60%'!#REF!</f>
        <v>#REF!</v>
      </c>
      <c r="S63" s="7"/>
      <c r="T63" s="17"/>
      <c r="U63" s="17"/>
      <c r="V63" s="7"/>
    </row>
    <row r="64" spans="2:22" x14ac:dyDescent="0.3">
      <c r="M64" s="17"/>
      <c r="N64" s="17"/>
      <c r="O64" s="17" t="e">
        <f>'Biosensor2_15%'!#REF!</f>
        <v>#REF!</v>
      </c>
      <c r="P64" s="17" t="e">
        <f>'Biosensor2_30%'!#REF!</f>
        <v>#REF!</v>
      </c>
      <c r="Q64" s="7" t="e">
        <f>'Biosensor2_45%'!#REF!</f>
        <v>#REF!</v>
      </c>
      <c r="R64" s="17" t="e">
        <f>'Biosensor2_60%'!#REF!</f>
        <v>#REF!</v>
      </c>
      <c r="S64" s="7"/>
      <c r="T64" s="17"/>
      <c r="U64" s="17"/>
      <c r="V64" s="7"/>
    </row>
    <row r="65" spans="13:22" x14ac:dyDescent="0.3">
      <c r="M65" s="17"/>
      <c r="N65" s="17"/>
      <c r="O65" s="17" t="e">
        <f>'Biosensor2_15%'!#REF!</f>
        <v>#REF!</v>
      </c>
      <c r="P65" s="17" t="e">
        <f>'Biosensor2_30%'!#REF!</f>
        <v>#REF!</v>
      </c>
      <c r="Q65" s="7" t="e">
        <f>'Biosensor2_45%'!#REF!</f>
        <v>#REF!</v>
      </c>
      <c r="R65" s="17" t="e">
        <f>'Biosensor2_60%'!#REF!</f>
        <v>#REF!</v>
      </c>
      <c r="S65" s="7"/>
      <c r="T65" s="17"/>
      <c r="U65" s="17"/>
      <c r="V65" s="7"/>
    </row>
    <row r="66" spans="13:22" x14ac:dyDescent="0.3">
      <c r="M66" s="17"/>
      <c r="N66" s="17"/>
      <c r="O66" s="17" t="e">
        <f>'Biosensor2_15%'!#REF!</f>
        <v>#REF!</v>
      </c>
      <c r="P66" s="17" t="e">
        <f>'Biosensor2_30%'!#REF!</f>
        <v>#REF!</v>
      </c>
      <c r="Q66" s="7" t="e">
        <f>'Biosensor2_45%'!#REF!</f>
        <v>#REF!</v>
      </c>
      <c r="R66" s="17" t="e">
        <f>'Biosensor2_60%'!#REF!</f>
        <v>#REF!</v>
      </c>
      <c r="S66" s="7"/>
      <c r="T66" s="17"/>
      <c r="U66" s="17"/>
      <c r="V66" s="7"/>
    </row>
    <row r="67" spans="13:22" x14ac:dyDescent="0.3">
      <c r="M67" s="17"/>
      <c r="N67" s="17"/>
      <c r="O67" s="17" t="e">
        <f>'Biosensor2_15%'!#REF!</f>
        <v>#REF!</v>
      </c>
      <c r="P67" s="17" t="e">
        <f>'Biosensor2_30%'!#REF!</f>
        <v>#REF!</v>
      </c>
      <c r="Q67" s="7" t="e">
        <f>'Biosensor2_45%'!#REF!</f>
        <v>#REF!</v>
      </c>
      <c r="R67" s="17" t="e">
        <f>'Biosensor2_60%'!#REF!</f>
        <v>#REF!</v>
      </c>
      <c r="S67" s="7"/>
      <c r="T67" s="17"/>
      <c r="U67" s="17"/>
      <c r="V67" s="7"/>
    </row>
    <row r="68" spans="13:22" x14ac:dyDescent="0.3">
      <c r="M68" s="17"/>
      <c r="N68" s="17"/>
      <c r="O68" s="17" t="e">
        <f>'Biosensor2_15%'!#REF!</f>
        <v>#REF!</v>
      </c>
      <c r="P68" s="17" t="e">
        <f>'Biosensor2_30%'!#REF!</f>
        <v>#REF!</v>
      </c>
      <c r="Q68" s="7" t="e">
        <f>'Biosensor2_45%'!#REF!</f>
        <v>#REF!</v>
      </c>
      <c r="R68" s="17" t="e">
        <f>'Biosensor2_60%'!#REF!</f>
        <v>#REF!</v>
      </c>
      <c r="S68" s="7"/>
      <c r="T68" s="17"/>
      <c r="U68" s="17"/>
      <c r="V68" s="7"/>
    </row>
    <row r="69" spans="13:22" x14ac:dyDescent="0.3">
      <c r="M69" s="17"/>
      <c r="N69" s="17"/>
      <c r="O69" s="17" t="e">
        <f>'Biosensor2_15%'!#REF!</f>
        <v>#REF!</v>
      </c>
      <c r="P69" s="17" t="e">
        <f>'Biosensor2_30%'!#REF!</f>
        <v>#REF!</v>
      </c>
      <c r="Q69" s="7" t="e">
        <f>'Biosensor2_45%'!#REF!</f>
        <v>#REF!</v>
      </c>
      <c r="R69" s="17" t="e">
        <f>'Biosensor2_60%'!#REF!</f>
        <v>#REF!</v>
      </c>
      <c r="S69" s="7"/>
      <c r="T69" s="17"/>
      <c r="U69" s="17"/>
      <c r="V69" s="7"/>
    </row>
    <row r="70" spans="13:22" x14ac:dyDescent="0.3">
      <c r="M70" s="17"/>
      <c r="N70" s="17"/>
      <c r="O70" s="17" t="e">
        <f>'Biosensor2_15%'!#REF!</f>
        <v>#REF!</v>
      </c>
      <c r="P70" s="17" t="e">
        <f>'Biosensor2_30%'!#REF!</f>
        <v>#REF!</v>
      </c>
      <c r="Q70" s="7" t="e">
        <f>'Biosensor2_45%'!#REF!</f>
        <v>#REF!</v>
      </c>
      <c r="R70" s="17" t="e">
        <f>'Biosensor2_60%'!#REF!</f>
        <v>#REF!</v>
      </c>
      <c r="S70" s="7"/>
      <c r="T70" s="17"/>
      <c r="U70" s="17"/>
      <c r="V70" s="7"/>
    </row>
    <row r="71" spans="13:22" x14ac:dyDescent="0.3">
      <c r="M71" s="17"/>
      <c r="N71" s="17"/>
      <c r="O71" s="17" t="e">
        <f>'Biosensor2_15%'!#REF!</f>
        <v>#REF!</v>
      </c>
      <c r="P71" s="17" t="e">
        <f>'Biosensor2_30%'!#REF!</f>
        <v>#REF!</v>
      </c>
      <c r="Q71" s="7" t="e">
        <f>'Biosensor2_45%'!#REF!</f>
        <v>#REF!</v>
      </c>
      <c r="R71" s="17" t="e">
        <f>'Biosensor2_60%'!#REF!</f>
        <v>#REF!</v>
      </c>
      <c r="S71" s="7"/>
      <c r="T71" s="17"/>
      <c r="U71" s="17"/>
      <c r="V71" s="7"/>
    </row>
    <row r="72" spans="13:22" x14ac:dyDescent="0.3">
      <c r="M72" s="17"/>
      <c r="N72" s="17"/>
      <c r="O72" s="17" t="e">
        <f>'Biosensor2_15%'!#REF!</f>
        <v>#REF!</v>
      </c>
      <c r="P72" s="17" t="e">
        <f>'Biosensor2_30%'!#REF!</f>
        <v>#REF!</v>
      </c>
      <c r="Q72" s="7" t="e">
        <f>'Biosensor2_45%'!#REF!</f>
        <v>#REF!</v>
      </c>
      <c r="R72" s="17" t="e">
        <f>'Biosensor2_60%'!#REF!</f>
        <v>#REF!</v>
      </c>
      <c r="S72" s="7"/>
      <c r="T72" s="17"/>
      <c r="U72" s="17"/>
      <c r="V72" s="7"/>
    </row>
    <row r="73" spans="13:22" x14ac:dyDescent="0.3">
      <c r="M73" s="17"/>
      <c r="N73" s="17"/>
      <c r="O73" s="17" t="e">
        <f>'Biosensor2_15%'!#REF!</f>
        <v>#REF!</v>
      </c>
      <c r="P73" s="17" t="e">
        <f>'Biosensor2_30%'!#REF!</f>
        <v>#REF!</v>
      </c>
      <c r="Q73" s="7" t="e">
        <f>'Biosensor2_45%'!#REF!</f>
        <v>#REF!</v>
      </c>
      <c r="R73" s="17" t="e">
        <f>'Biosensor2_60%'!#REF!</f>
        <v>#REF!</v>
      </c>
      <c r="S73" s="7"/>
      <c r="T73" s="17"/>
      <c r="U73" s="17"/>
      <c r="V73" s="7"/>
    </row>
    <row r="74" spans="13:22" x14ac:dyDescent="0.3">
      <c r="M74" s="17"/>
      <c r="N74" s="17"/>
      <c r="O74" s="17" t="e">
        <f>'Biosensor2_15%'!#REF!</f>
        <v>#REF!</v>
      </c>
      <c r="P74" s="17" t="e">
        <f>'Biosensor2_30%'!#REF!</f>
        <v>#REF!</v>
      </c>
      <c r="Q74" s="7" t="e">
        <f>'Biosensor2_45%'!#REF!</f>
        <v>#REF!</v>
      </c>
      <c r="R74" s="17" t="e">
        <f>'Biosensor2_60%'!#REF!</f>
        <v>#REF!</v>
      </c>
      <c r="S74" s="7"/>
      <c r="T74" s="17"/>
      <c r="U74" s="17"/>
      <c r="V74" s="7"/>
    </row>
    <row r="75" spans="13:22" x14ac:dyDescent="0.3">
      <c r="M75" s="17"/>
      <c r="N75" s="17"/>
      <c r="O75" s="17" t="e">
        <f>'Biosensor2_15%'!#REF!</f>
        <v>#REF!</v>
      </c>
      <c r="P75" s="17" t="e">
        <f>'Biosensor2_30%'!#REF!</f>
        <v>#REF!</v>
      </c>
      <c r="Q75" s="7" t="e">
        <f>'Biosensor2_45%'!#REF!</f>
        <v>#REF!</v>
      </c>
      <c r="R75" s="17" t="e">
        <f>'Biosensor2_60%'!#REF!</f>
        <v>#REF!</v>
      </c>
      <c r="S75" s="7"/>
      <c r="T75" s="17"/>
      <c r="U75" s="17"/>
      <c r="V75" s="7"/>
    </row>
    <row r="76" spans="13:22" x14ac:dyDescent="0.3">
      <c r="M76" s="17"/>
      <c r="N76" s="17"/>
      <c r="O76" s="17" t="e">
        <f>'Biosensor2_15%'!#REF!</f>
        <v>#REF!</v>
      </c>
      <c r="P76" s="17" t="e">
        <f>'Biosensor2_30%'!#REF!</f>
        <v>#REF!</v>
      </c>
      <c r="Q76" s="7" t="e">
        <f>'Biosensor2_45%'!#REF!</f>
        <v>#REF!</v>
      </c>
      <c r="R76" s="17" t="e">
        <f>'Biosensor2_60%'!#REF!</f>
        <v>#REF!</v>
      </c>
      <c r="S76" s="7"/>
      <c r="T76" s="17"/>
      <c r="U76" s="17"/>
      <c r="V76" s="7"/>
    </row>
    <row r="77" spans="13:22" x14ac:dyDescent="0.3">
      <c r="M77" s="17"/>
      <c r="N77" s="17"/>
      <c r="O77" s="17" t="e">
        <f>'Biosensor2_15%'!#REF!</f>
        <v>#REF!</v>
      </c>
      <c r="P77" s="17" t="e">
        <f>'Biosensor2_30%'!#REF!</f>
        <v>#REF!</v>
      </c>
      <c r="Q77" s="7" t="e">
        <f>'Biosensor2_45%'!#REF!</f>
        <v>#REF!</v>
      </c>
      <c r="R77" s="17" t="e">
        <f>'Biosensor2_60%'!#REF!</f>
        <v>#REF!</v>
      </c>
      <c r="S77" s="7"/>
      <c r="T77" s="17"/>
      <c r="U77" s="17"/>
      <c r="V77" s="7"/>
    </row>
    <row r="78" spans="13:22" x14ac:dyDescent="0.3">
      <c r="M78" s="17"/>
      <c r="N78" s="17"/>
      <c r="O78" s="17" t="e">
        <f>'Biosensor2_15%'!#REF!</f>
        <v>#REF!</v>
      </c>
      <c r="P78" s="17" t="e">
        <f>'Biosensor2_30%'!#REF!</f>
        <v>#REF!</v>
      </c>
      <c r="Q78" s="7" t="e">
        <f>'Biosensor2_45%'!#REF!</f>
        <v>#REF!</v>
      </c>
      <c r="R78" s="17" t="e">
        <f>'Biosensor2_60%'!#REF!</f>
        <v>#REF!</v>
      </c>
      <c r="S78" s="7"/>
      <c r="T78" s="17"/>
      <c r="U78" s="17"/>
      <c r="V78" s="7"/>
    </row>
    <row r="79" spans="13:22" x14ac:dyDescent="0.3">
      <c r="M79" s="17"/>
      <c r="N79" s="17"/>
      <c r="O79" s="17" t="e">
        <f>'Biosensor2_15%'!#REF!</f>
        <v>#REF!</v>
      </c>
      <c r="P79" s="17" t="e">
        <f>'Biosensor2_30%'!#REF!</f>
        <v>#REF!</v>
      </c>
      <c r="Q79" s="7" t="e">
        <f>'Biosensor2_45%'!#REF!</f>
        <v>#REF!</v>
      </c>
      <c r="R79" s="17" t="e">
        <f>'Biosensor2_60%'!#REF!</f>
        <v>#REF!</v>
      </c>
      <c r="S79" s="7"/>
      <c r="T79" s="17"/>
      <c r="U79" s="17"/>
      <c r="V79" s="7"/>
    </row>
    <row r="80" spans="13:22" x14ac:dyDescent="0.3">
      <c r="M80" s="17"/>
      <c r="N80" s="17"/>
      <c r="O80" s="17" t="e">
        <f>'Biosensor2_15%'!#REF!</f>
        <v>#REF!</v>
      </c>
      <c r="P80" s="17" t="e">
        <f>'Biosensor2_30%'!#REF!</f>
        <v>#REF!</v>
      </c>
      <c r="Q80" s="7" t="e">
        <f>'Biosensor2_45%'!#REF!</f>
        <v>#REF!</v>
      </c>
      <c r="R80" s="17" t="e">
        <f>'Biosensor2_60%'!#REF!</f>
        <v>#REF!</v>
      </c>
      <c r="S80" s="7"/>
      <c r="T80" s="17"/>
      <c r="U80" s="17"/>
      <c r="V80" s="7"/>
    </row>
    <row r="81" spans="13:22" x14ac:dyDescent="0.3">
      <c r="M81" s="17"/>
      <c r="N81" s="17"/>
      <c r="O81" s="17" t="e">
        <f>'Biosensor2_15%'!#REF!</f>
        <v>#REF!</v>
      </c>
      <c r="P81" s="17" t="e">
        <f>'Biosensor2_30%'!#REF!</f>
        <v>#REF!</v>
      </c>
      <c r="Q81" s="7" t="e">
        <f>'Biosensor2_45%'!#REF!</f>
        <v>#REF!</v>
      </c>
      <c r="R81" s="17" t="e">
        <f>'Biosensor2_60%'!#REF!</f>
        <v>#REF!</v>
      </c>
      <c r="S81" s="7"/>
      <c r="T81" s="17"/>
      <c r="U81" s="17"/>
      <c r="V81" s="7"/>
    </row>
    <row r="82" spans="13:22" x14ac:dyDescent="0.3">
      <c r="M82" s="17"/>
      <c r="N82" s="17"/>
      <c r="O82" s="17" t="e">
        <f>'Biosensor2_15%'!#REF!</f>
        <v>#REF!</v>
      </c>
      <c r="P82" s="17" t="e">
        <f>'Biosensor2_30%'!#REF!</f>
        <v>#REF!</v>
      </c>
      <c r="Q82" s="7" t="e">
        <f>'Biosensor2_45%'!#REF!</f>
        <v>#REF!</v>
      </c>
      <c r="R82" s="17" t="e">
        <f>'Biosensor2_60%'!#REF!</f>
        <v>#REF!</v>
      </c>
      <c r="S82" s="7"/>
      <c r="T82" s="17"/>
      <c r="U82" s="17"/>
      <c r="V82" s="7"/>
    </row>
    <row r="83" spans="13:22" x14ac:dyDescent="0.3">
      <c r="M83" s="17"/>
      <c r="N83" s="17"/>
      <c r="O83" s="17" t="e">
        <f>'Biosensor2_15%'!#REF!</f>
        <v>#REF!</v>
      </c>
      <c r="P83" s="17" t="e">
        <f>'Biosensor2_30%'!#REF!</f>
        <v>#REF!</v>
      </c>
      <c r="Q83" s="7" t="e">
        <f>'Biosensor2_45%'!#REF!</f>
        <v>#REF!</v>
      </c>
      <c r="R83" s="17" t="e">
        <f>'Biosensor2_60%'!#REF!</f>
        <v>#REF!</v>
      </c>
      <c r="S83" s="7"/>
      <c r="T83" s="17"/>
      <c r="U83" s="17"/>
      <c r="V83" s="7"/>
    </row>
    <row r="84" spans="13:22" x14ac:dyDescent="0.3">
      <c r="M84" s="17"/>
      <c r="N84" s="17"/>
      <c r="O84" s="17" t="e">
        <f>'Biosensor2_15%'!#REF!</f>
        <v>#REF!</v>
      </c>
      <c r="P84" s="17" t="e">
        <f>'Biosensor2_30%'!#REF!</f>
        <v>#REF!</v>
      </c>
      <c r="Q84" s="7" t="e">
        <f>'Biosensor2_45%'!#REF!</f>
        <v>#REF!</v>
      </c>
      <c r="R84" s="17" t="e">
        <f>'Biosensor2_60%'!#REF!</f>
        <v>#REF!</v>
      </c>
      <c r="S84" s="7"/>
      <c r="T84" s="17"/>
      <c r="U84" s="17"/>
      <c r="V84" s="7"/>
    </row>
    <row r="85" spans="13:22" x14ac:dyDescent="0.3">
      <c r="M85" s="17"/>
      <c r="N85" s="17"/>
      <c r="O85" s="17" t="e">
        <f>'Biosensor2_15%'!#REF!</f>
        <v>#REF!</v>
      </c>
      <c r="P85" s="17" t="e">
        <f>'Biosensor2_30%'!#REF!</f>
        <v>#REF!</v>
      </c>
      <c r="Q85" s="7" t="e">
        <f>'Biosensor2_45%'!#REF!</f>
        <v>#REF!</v>
      </c>
      <c r="R85" s="17" t="e">
        <f>'Biosensor2_60%'!#REF!</f>
        <v>#REF!</v>
      </c>
      <c r="S85" s="7"/>
      <c r="T85" s="17"/>
      <c r="U85" s="17"/>
      <c r="V85" s="7"/>
    </row>
    <row r="86" spans="13:22" x14ac:dyDescent="0.3">
      <c r="M86" s="17"/>
      <c r="N86" s="17"/>
      <c r="O86" s="17" t="e">
        <f>'Biosensor2_15%'!#REF!</f>
        <v>#REF!</v>
      </c>
      <c r="P86" s="17" t="e">
        <f>'Biosensor2_30%'!#REF!</f>
        <v>#REF!</v>
      </c>
      <c r="Q86" s="7" t="e">
        <f>'Biosensor2_45%'!#REF!</f>
        <v>#REF!</v>
      </c>
      <c r="R86" s="17" t="e">
        <f>'Biosensor2_60%'!#REF!</f>
        <v>#REF!</v>
      </c>
      <c r="S86" s="7"/>
      <c r="T86" s="17"/>
      <c r="U86" s="17"/>
      <c r="V86" s="7"/>
    </row>
    <row r="87" spans="13:22" x14ac:dyDescent="0.3">
      <c r="M87" s="17"/>
      <c r="N87" s="17"/>
      <c r="O87" s="17" t="e">
        <f>'Biosensor2_15%'!#REF!</f>
        <v>#REF!</v>
      </c>
      <c r="P87" s="17" t="e">
        <f>'Biosensor2_30%'!#REF!</f>
        <v>#REF!</v>
      </c>
      <c r="Q87" s="7" t="e">
        <f>'Biosensor2_45%'!#REF!</f>
        <v>#REF!</v>
      </c>
      <c r="R87" s="17" t="e">
        <f>'Biosensor2_60%'!#REF!</f>
        <v>#REF!</v>
      </c>
      <c r="S87" s="7"/>
      <c r="T87" s="17"/>
      <c r="U87" s="17"/>
      <c r="V87" s="7"/>
    </row>
    <row r="88" spans="13:22" x14ac:dyDescent="0.3">
      <c r="M88" s="17"/>
      <c r="N88" s="17"/>
      <c r="O88" s="17" t="e">
        <f>'Biosensor2_15%'!#REF!</f>
        <v>#REF!</v>
      </c>
      <c r="P88" s="17" t="e">
        <f>'Biosensor2_30%'!#REF!</f>
        <v>#REF!</v>
      </c>
      <c r="Q88" s="7" t="e">
        <f>'Biosensor2_45%'!#REF!</f>
        <v>#REF!</v>
      </c>
      <c r="R88" s="17" t="e">
        <f>'Biosensor2_60%'!#REF!</f>
        <v>#REF!</v>
      </c>
      <c r="S88" s="7"/>
      <c r="T88" s="17"/>
      <c r="U88" s="17"/>
      <c r="V88" s="7"/>
    </row>
    <row r="89" spans="13:22" x14ac:dyDescent="0.3">
      <c r="M89" s="17"/>
      <c r="N89" s="17"/>
      <c r="O89" s="17" t="e">
        <f>'Biosensor2_15%'!#REF!</f>
        <v>#REF!</v>
      </c>
      <c r="P89" s="17" t="e">
        <f>'Biosensor2_30%'!#REF!</f>
        <v>#REF!</v>
      </c>
      <c r="Q89" s="7" t="e">
        <f>'Biosensor2_45%'!#REF!</f>
        <v>#REF!</v>
      </c>
      <c r="R89" s="17" t="e">
        <f>'Biosensor2_60%'!#REF!</f>
        <v>#REF!</v>
      </c>
      <c r="S89" s="7"/>
      <c r="T89" s="17"/>
      <c r="U89" s="17"/>
      <c r="V89" s="7"/>
    </row>
    <row r="90" spans="13:22" x14ac:dyDescent="0.3">
      <c r="M90" s="17"/>
      <c r="N90" s="17"/>
      <c r="O90" s="17" t="e">
        <f>'Biosensor2_15%'!#REF!</f>
        <v>#REF!</v>
      </c>
      <c r="P90" s="17" t="e">
        <f>'Biosensor2_30%'!#REF!</f>
        <v>#REF!</v>
      </c>
      <c r="Q90" s="7" t="e">
        <f>'Biosensor2_45%'!#REF!</f>
        <v>#REF!</v>
      </c>
      <c r="R90" s="17" t="e">
        <f>'Biosensor2_60%'!#REF!</f>
        <v>#REF!</v>
      </c>
      <c r="S90" s="7"/>
      <c r="T90" s="17"/>
      <c r="U90" s="17"/>
      <c r="V90" s="7"/>
    </row>
    <row r="91" spans="13:22" x14ac:dyDescent="0.3">
      <c r="M91" s="17"/>
      <c r="N91" s="17"/>
      <c r="O91" s="17" t="e">
        <f>'Biosensor2_15%'!#REF!</f>
        <v>#REF!</v>
      </c>
      <c r="P91" s="17" t="e">
        <f>'Biosensor2_30%'!#REF!</f>
        <v>#REF!</v>
      </c>
      <c r="Q91" s="7" t="e">
        <f>'Biosensor2_45%'!#REF!</f>
        <v>#REF!</v>
      </c>
      <c r="R91" s="17" t="e">
        <f>'Biosensor2_60%'!#REF!</f>
        <v>#REF!</v>
      </c>
      <c r="S91" s="7"/>
      <c r="T91" s="17"/>
      <c r="U91" s="17"/>
      <c r="V91" s="7"/>
    </row>
    <row r="92" spans="13:22" x14ac:dyDescent="0.3">
      <c r="M92" s="17"/>
      <c r="N92" s="17"/>
      <c r="O92" s="17" t="e">
        <f>'Biosensor2_15%'!#REF!</f>
        <v>#REF!</v>
      </c>
      <c r="P92" s="17" t="e">
        <f>'Biosensor2_30%'!#REF!</f>
        <v>#REF!</v>
      </c>
      <c r="Q92" s="7" t="e">
        <f>'Biosensor2_45%'!#REF!</f>
        <v>#REF!</v>
      </c>
      <c r="R92" s="17" t="e">
        <f>'Biosensor2_60%'!#REF!</f>
        <v>#REF!</v>
      </c>
      <c r="S92" s="7"/>
      <c r="T92" s="17"/>
      <c r="U92" s="17"/>
      <c r="V92" s="7"/>
    </row>
    <row r="93" spans="13:22" x14ac:dyDescent="0.3">
      <c r="M93" s="17"/>
      <c r="N93" s="17"/>
      <c r="O93" s="17" t="e">
        <f>'Biosensor2_15%'!#REF!</f>
        <v>#REF!</v>
      </c>
      <c r="P93" s="17" t="e">
        <f>'Biosensor2_30%'!#REF!</f>
        <v>#REF!</v>
      </c>
      <c r="Q93" s="7" t="e">
        <f>'Biosensor2_45%'!#REF!</f>
        <v>#REF!</v>
      </c>
      <c r="R93" s="17" t="e">
        <f>'Biosensor2_60%'!#REF!</f>
        <v>#REF!</v>
      </c>
      <c r="S93" s="7"/>
      <c r="T93" s="17"/>
      <c r="U93" s="17"/>
      <c r="V93" s="7"/>
    </row>
    <row r="94" spans="13:22" x14ac:dyDescent="0.3">
      <c r="M94" s="17"/>
      <c r="N94" s="17"/>
      <c r="O94" s="17" t="e">
        <f>'Biosensor2_15%'!#REF!</f>
        <v>#REF!</v>
      </c>
      <c r="P94" s="17" t="e">
        <f>'Biosensor2_30%'!#REF!</f>
        <v>#REF!</v>
      </c>
      <c r="Q94" s="7" t="e">
        <f>'Biosensor2_45%'!#REF!</f>
        <v>#REF!</v>
      </c>
      <c r="R94" s="17" t="e">
        <f>'Biosensor2_60%'!#REF!</f>
        <v>#REF!</v>
      </c>
      <c r="S94" s="7"/>
      <c r="T94" s="17"/>
      <c r="U94" s="17"/>
      <c r="V94" s="7"/>
    </row>
    <row r="95" spans="13:22" x14ac:dyDescent="0.3">
      <c r="M95" s="17"/>
      <c r="N95" s="17"/>
      <c r="O95" s="17" t="e">
        <f>'Biosensor2_15%'!#REF!</f>
        <v>#REF!</v>
      </c>
      <c r="P95" s="17" t="e">
        <f>'Biosensor2_30%'!#REF!</f>
        <v>#REF!</v>
      </c>
      <c r="Q95" s="7" t="e">
        <f>'Biosensor2_45%'!#REF!</f>
        <v>#REF!</v>
      </c>
      <c r="R95" s="17" t="e">
        <f>'Biosensor2_60%'!#REF!</f>
        <v>#REF!</v>
      </c>
      <c r="S95" s="7"/>
      <c r="T95" s="17"/>
      <c r="U95" s="17"/>
      <c r="V95" s="7"/>
    </row>
    <row r="96" spans="13:22" x14ac:dyDescent="0.3">
      <c r="M96" s="17"/>
      <c r="N96" s="17"/>
      <c r="O96" s="17" t="e">
        <f>'Biosensor2_15%'!#REF!</f>
        <v>#REF!</v>
      </c>
      <c r="P96" s="17" t="e">
        <f>'Biosensor2_30%'!#REF!</f>
        <v>#REF!</v>
      </c>
      <c r="Q96" s="7" t="e">
        <f>'Biosensor2_45%'!#REF!</f>
        <v>#REF!</v>
      </c>
      <c r="R96" s="17" t="e">
        <f>'Biosensor2_60%'!#REF!</f>
        <v>#REF!</v>
      </c>
      <c r="S96" s="7"/>
      <c r="T96" s="17"/>
      <c r="U96" s="17"/>
      <c r="V96" s="7"/>
    </row>
    <row r="97" spans="13:22" x14ac:dyDescent="0.3">
      <c r="M97" s="17"/>
      <c r="N97" s="17"/>
      <c r="O97" s="17" t="e">
        <f>'Biosensor2_15%'!#REF!</f>
        <v>#REF!</v>
      </c>
      <c r="P97" s="17" t="e">
        <f>'Biosensor2_30%'!#REF!</f>
        <v>#REF!</v>
      </c>
      <c r="Q97" s="7" t="e">
        <f>'Biosensor2_45%'!#REF!</f>
        <v>#REF!</v>
      </c>
      <c r="R97" s="17" t="e">
        <f>'Biosensor2_60%'!#REF!</f>
        <v>#REF!</v>
      </c>
      <c r="S97" s="7"/>
      <c r="T97" s="17"/>
      <c r="U97" s="17"/>
      <c r="V97" s="7"/>
    </row>
    <row r="98" spans="13:22" x14ac:dyDescent="0.3">
      <c r="M98" s="17"/>
      <c r="N98" s="17"/>
      <c r="O98" s="17" t="e">
        <f>'Biosensor2_15%'!#REF!</f>
        <v>#REF!</v>
      </c>
      <c r="P98" s="17" t="e">
        <f>'Biosensor2_30%'!#REF!</f>
        <v>#REF!</v>
      </c>
      <c r="Q98" s="7" t="e">
        <f>'Biosensor2_45%'!#REF!</f>
        <v>#REF!</v>
      </c>
      <c r="R98" s="17" t="e">
        <f>'Biosensor2_60%'!#REF!</f>
        <v>#REF!</v>
      </c>
      <c r="S98" s="7"/>
      <c r="T98" s="17"/>
      <c r="U98" s="17"/>
      <c r="V98" s="7"/>
    </row>
    <row r="99" spans="13:22" x14ac:dyDescent="0.3">
      <c r="M99" s="17"/>
      <c r="N99" s="17"/>
      <c r="O99" s="17" t="e">
        <f>'Biosensor2_15%'!#REF!</f>
        <v>#REF!</v>
      </c>
      <c r="P99" s="17" t="e">
        <f>'Biosensor2_30%'!#REF!</f>
        <v>#REF!</v>
      </c>
      <c r="Q99" s="7" t="e">
        <f>'Biosensor2_45%'!#REF!</f>
        <v>#REF!</v>
      </c>
      <c r="R99" s="17" t="e">
        <f>'Biosensor2_60%'!#REF!</f>
        <v>#REF!</v>
      </c>
      <c r="S99" s="7"/>
      <c r="T99" s="17"/>
      <c r="U99" s="17"/>
      <c r="V99" s="7"/>
    </row>
    <row r="100" spans="13:22" x14ac:dyDescent="0.3">
      <c r="M100" s="17"/>
      <c r="N100" s="17"/>
      <c r="O100" s="17" t="e">
        <f>'Biosensor2_15%'!#REF!</f>
        <v>#REF!</v>
      </c>
      <c r="P100" s="17" t="e">
        <f>'Biosensor2_30%'!#REF!</f>
        <v>#REF!</v>
      </c>
      <c r="Q100" s="7" t="e">
        <f>'Biosensor2_45%'!#REF!</f>
        <v>#REF!</v>
      </c>
      <c r="R100" s="17" t="e">
        <f>'Biosensor2_60%'!#REF!</f>
        <v>#REF!</v>
      </c>
      <c r="S100" s="7"/>
      <c r="T100" s="17"/>
      <c r="U100" s="17"/>
      <c r="V100" s="7"/>
    </row>
    <row r="101" spans="13:22" x14ac:dyDescent="0.3">
      <c r="M101" s="17"/>
      <c r="N101" s="17"/>
      <c r="O101" s="17" t="e">
        <f>'Biosensor2_15%'!#REF!</f>
        <v>#REF!</v>
      </c>
      <c r="P101" s="17" t="e">
        <f>'Biosensor2_30%'!#REF!</f>
        <v>#REF!</v>
      </c>
      <c r="Q101" s="7" t="e">
        <f>'Biosensor2_45%'!#REF!</f>
        <v>#REF!</v>
      </c>
      <c r="R101" s="17" t="e">
        <f>'Biosensor2_60%'!#REF!</f>
        <v>#REF!</v>
      </c>
      <c r="S101" s="7"/>
      <c r="T101" s="17"/>
      <c r="U101" s="17"/>
      <c r="V101" s="7"/>
    </row>
    <row r="102" spans="13:22" x14ac:dyDescent="0.3">
      <c r="M102" s="17"/>
      <c r="N102" s="17"/>
      <c r="O102" s="17" t="e">
        <f>'Biosensor2_15%'!#REF!</f>
        <v>#REF!</v>
      </c>
      <c r="P102" s="17" t="e">
        <f>'Biosensor2_30%'!#REF!</f>
        <v>#REF!</v>
      </c>
      <c r="Q102" s="7" t="e">
        <f>'Biosensor2_45%'!#REF!</f>
        <v>#REF!</v>
      </c>
      <c r="R102" s="17" t="e">
        <f>'Biosensor2_60%'!#REF!</f>
        <v>#REF!</v>
      </c>
      <c r="S102" s="7"/>
      <c r="T102" s="17"/>
      <c r="U102" s="17"/>
      <c r="V102" s="7"/>
    </row>
    <row r="103" spans="13:22" x14ac:dyDescent="0.3">
      <c r="M103" s="17"/>
      <c r="N103" s="17"/>
      <c r="O103" s="17" t="e">
        <f>'Biosensor2_15%'!#REF!</f>
        <v>#REF!</v>
      </c>
      <c r="P103" s="17" t="e">
        <f>'Biosensor2_30%'!#REF!</f>
        <v>#REF!</v>
      </c>
      <c r="Q103" s="7" t="e">
        <f>'Biosensor2_45%'!#REF!</f>
        <v>#REF!</v>
      </c>
      <c r="R103" s="17" t="e">
        <f>'Biosensor2_60%'!#REF!</f>
        <v>#REF!</v>
      </c>
      <c r="S103" s="7"/>
      <c r="T103" s="17"/>
      <c r="U103" s="17"/>
      <c r="V103" s="7"/>
    </row>
    <row r="104" spans="13:22" x14ac:dyDescent="0.3">
      <c r="M104" s="17"/>
      <c r="N104" s="17"/>
      <c r="O104" s="17" t="e">
        <f>'Biosensor2_15%'!#REF!</f>
        <v>#REF!</v>
      </c>
      <c r="P104" s="17" t="e">
        <f>'Biosensor2_30%'!#REF!</f>
        <v>#REF!</v>
      </c>
      <c r="Q104" s="7" t="e">
        <f>'Biosensor2_45%'!#REF!</f>
        <v>#REF!</v>
      </c>
      <c r="R104" s="17" t="e">
        <f>'Biosensor2_60%'!#REF!</f>
        <v>#REF!</v>
      </c>
      <c r="S104" s="7"/>
      <c r="T104" s="17"/>
      <c r="U104" s="17"/>
      <c r="V104" s="7"/>
    </row>
    <row r="105" spans="13:22" x14ac:dyDescent="0.3">
      <c r="M105" s="17"/>
      <c r="N105" s="17"/>
      <c r="O105" s="17" t="e">
        <f>'Biosensor2_15%'!#REF!</f>
        <v>#REF!</v>
      </c>
      <c r="P105" s="17" t="e">
        <f>'Biosensor2_30%'!#REF!</f>
        <v>#REF!</v>
      </c>
      <c r="Q105" s="7" t="e">
        <f>'Biosensor2_45%'!#REF!</f>
        <v>#REF!</v>
      </c>
      <c r="R105" s="17" t="e">
        <f>'Biosensor2_60%'!#REF!</f>
        <v>#REF!</v>
      </c>
      <c r="S105" s="7"/>
      <c r="T105" s="17"/>
      <c r="U105" s="17"/>
      <c r="V105" s="7"/>
    </row>
    <row r="106" spans="13:22" x14ac:dyDescent="0.3">
      <c r="M106" s="17"/>
      <c r="N106" s="17"/>
      <c r="O106" s="17" t="e">
        <f>'Biosensor2_15%'!#REF!</f>
        <v>#REF!</v>
      </c>
      <c r="P106" s="17" t="e">
        <f>'Biosensor2_30%'!#REF!</f>
        <v>#REF!</v>
      </c>
      <c r="Q106" s="7" t="e">
        <f>'Biosensor2_45%'!#REF!</f>
        <v>#REF!</v>
      </c>
      <c r="R106" s="17" t="e">
        <f>'Biosensor2_60%'!#REF!</f>
        <v>#REF!</v>
      </c>
      <c r="S106" s="7"/>
      <c r="T106" s="17"/>
      <c r="U106" s="17"/>
      <c r="V106" s="7"/>
    </row>
    <row r="107" spans="13:22" x14ac:dyDescent="0.3">
      <c r="M107" s="17"/>
      <c r="N107" s="17"/>
      <c r="O107" s="17" t="e">
        <f>'Biosensor2_15%'!#REF!</f>
        <v>#REF!</v>
      </c>
      <c r="P107" s="17" t="e">
        <f>'Biosensor2_30%'!#REF!</f>
        <v>#REF!</v>
      </c>
      <c r="Q107" s="7" t="e">
        <f>'Biosensor2_45%'!#REF!</f>
        <v>#REF!</v>
      </c>
      <c r="R107" s="17" t="e">
        <f>'Biosensor2_60%'!#REF!</f>
        <v>#REF!</v>
      </c>
      <c r="S107" s="7"/>
      <c r="T107" s="17"/>
      <c r="U107" s="17"/>
      <c r="V107" s="7"/>
    </row>
    <row r="108" spans="13:22" x14ac:dyDescent="0.3">
      <c r="M108" s="17"/>
      <c r="N108" s="17"/>
      <c r="O108" s="17" t="e">
        <f>'Biosensor2_15%'!#REF!</f>
        <v>#REF!</v>
      </c>
      <c r="P108" s="17" t="e">
        <f>'Biosensor2_30%'!#REF!</f>
        <v>#REF!</v>
      </c>
      <c r="Q108" s="7" t="e">
        <f>'Biosensor2_45%'!#REF!</f>
        <v>#REF!</v>
      </c>
      <c r="R108" s="17" t="e">
        <f>'Biosensor2_60%'!#REF!</f>
        <v>#REF!</v>
      </c>
      <c r="S108" s="7"/>
      <c r="T108" s="17"/>
      <c r="U108" s="17"/>
      <c r="V108" s="7"/>
    </row>
    <row r="109" spans="13:22" x14ac:dyDescent="0.3">
      <c r="M109" s="17"/>
      <c r="N109" s="17"/>
      <c r="O109" s="17" t="e">
        <f>'Biosensor2_15%'!#REF!</f>
        <v>#REF!</v>
      </c>
      <c r="P109" s="17" t="e">
        <f>'Biosensor2_30%'!#REF!</f>
        <v>#REF!</v>
      </c>
      <c r="Q109" s="7" t="e">
        <f>'Biosensor2_45%'!#REF!</f>
        <v>#REF!</v>
      </c>
      <c r="R109" s="17" t="e">
        <f>'Biosensor2_60%'!#REF!</f>
        <v>#REF!</v>
      </c>
      <c r="S109" s="7"/>
      <c r="T109" s="17"/>
      <c r="U109" s="17"/>
      <c r="V109" s="7"/>
    </row>
    <row r="110" spans="13:22" x14ac:dyDescent="0.3">
      <c r="M110" s="17"/>
      <c r="N110" s="17"/>
      <c r="O110" s="17" t="e">
        <f>'Biosensor2_15%'!#REF!</f>
        <v>#REF!</v>
      </c>
      <c r="P110" s="17" t="e">
        <f>'Biosensor2_30%'!#REF!</f>
        <v>#REF!</v>
      </c>
      <c r="Q110" s="7" t="e">
        <f>'Biosensor2_45%'!#REF!</f>
        <v>#REF!</v>
      </c>
      <c r="R110" s="17" t="e">
        <f>'Biosensor2_60%'!#REF!</f>
        <v>#REF!</v>
      </c>
      <c r="S110" s="7"/>
      <c r="T110" s="17"/>
      <c r="U110" s="17"/>
      <c r="V110" s="7"/>
    </row>
    <row r="111" spans="13:22" x14ac:dyDescent="0.3">
      <c r="M111" s="17"/>
      <c r="N111" s="17"/>
      <c r="O111" s="17" t="e">
        <f>'Biosensor2_15%'!#REF!</f>
        <v>#REF!</v>
      </c>
      <c r="P111" s="17" t="e">
        <f>'Biosensor2_30%'!#REF!</f>
        <v>#REF!</v>
      </c>
      <c r="Q111" s="7" t="e">
        <f>'Biosensor2_45%'!#REF!</f>
        <v>#REF!</v>
      </c>
      <c r="R111" s="17" t="e">
        <f>'Biosensor2_60%'!#REF!</f>
        <v>#REF!</v>
      </c>
      <c r="S111" s="7"/>
      <c r="T111" s="17"/>
      <c r="U111" s="17"/>
      <c r="V111" s="7"/>
    </row>
    <row r="112" spans="13:22" x14ac:dyDescent="0.3">
      <c r="M112" s="17"/>
      <c r="N112" s="17"/>
      <c r="O112" s="17" t="e">
        <f>'Biosensor2_15%'!#REF!</f>
        <v>#REF!</v>
      </c>
      <c r="P112" s="17" t="e">
        <f>'Biosensor2_30%'!#REF!</f>
        <v>#REF!</v>
      </c>
      <c r="Q112" s="7" t="e">
        <f>'Biosensor2_45%'!#REF!</f>
        <v>#REF!</v>
      </c>
      <c r="R112" s="17" t="e">
        <f>'Biosensor2_60%'!#REF!</f>
        <v>#REF!</v>
      </c>
      <c r="S112" s="7"/>
      <c r="T112" s="17"/>
      <c r="U112" s="17"/>
      <c r="V112" s="7"/>
    </row>
    <row r="113" spans="13:22" x14ac:dyDescent="0.3">
      <c r="M113" s="17"/>
      <c r="N113" s="17"/>
      <c r="O113" s="17" t="e">
        <f>'Biosensor2_15%'!#REF!</f>
        <v>#REF!</v>
      </c>
      <c r="P113" s="17" t="e">
        <f>'Biosensor2_30%'!#REF!</f>
        <v>#REF!</v>
      </c>
      <c r="Q113" s="7" t="e">
        <f>'Biosensor2_45%'!#REF!</f>
        <v>#REF!</v>
      </c>
      <c r="R113" s="17" t="e">
        <f>'Biosensor2_60%'!#REF!</f>
        <v>#REF!</v>
      </c>
      <c r="S113" s="7"/>
      <c r="T113" s="17"/>
      <c r="U113" s="17"/>
      <c r="V113" s="7"/>
    </row>
    <row r="114" spans="13:22" x14ac:dyDescent="0.3">
      <c r="M114" s="17"/>
      <c r="N114" s="17"/>
      <c r="O114" s="17" t="e">
        <f>'Biosensor2_15%'!#REF!</f>
        <v>#REF!</v>
      </c>
      <c r="P114" s="17" t="e">
        <f>'Biosensor2_30%'!#REF!</f>
        <v>#REF!</v>
      </c>
      <c r="Q114" s="7" t="e">
        <f>'Biosensor2_45%'!#REF!</f>
        <v>#REF!</v>
      </c>
      <c r="R114" s="17" t="e">
        <f>'Biosensor2_60%'!#REF!</f>
        <v>#REF!</v>
      </c>
      <c r="S114" s="7"/>
      <c r="T114" s="17"/>
      <c r="U114" s="17"/>
      <c r="V114" s="7"/>
    </row>
    <row r="115" spans="13:22" x14ac:dyDescent="0.3">
      <c r="M115" s="17"/>
      <c r="N115" s="17"/>
      <c r="O115" s="17" t="e">
        <f>'Biosensor2_15%'!#REF!</f>
        <v>#REF!</v>
      </c>
      <c r="P115" s="17" t="e">
        <f>'Biosensor2_30%'!#REF!</f>
        <v>#REF!</v>
      </c>
      <c r="Q115" s="7" t="e">
        <f>'Biosensor2_45%'!#REF!</f>
        <v>#REF!</v>
      </c>
      <c r="R115" s="17" t="e">
        <f>'Biosensor2_60%'!#REF!</f>
        <v>#REF!</v>
      </c>
      <c r="S115" s="7"/>
      <c r="T115" s="17"/>
      <c r="U115" s="17"/>
      <c r="V115" s="7"/>
    </row>
    <row r="116" spans="13:22" x14ac:dyDescent="0.3">
      <c r="M116" s="17"/>
      <c r="N116" s="17"/>
      <c r="O116" s="17" t="e">
        <f>'Biosensor2_15%'!#REF!</f>
        <v>#REF!</v>
      </c>
      <c r="P116" s="17" t="e">
        <f>'Biosensor2_30%'!#REF!</f>
        <v>#REF!</v>
      </c>
      <c r="Q116" s="7" t="e">
        <f>'Biosensor2_45%'!#REF!</f>
        <v>#REF!</v>
      </c>
      <c r="R116" s="17" t="e">
        <f>'Biosensor2_60%'!#REF!</f>
        <v>#REF!</v>
      </c>
      <c r="S116" s="7"/>
      <c r="T116" s="17"/>
      <c r="U116" s="17"/>
      <c r="V116" s="7"/>
    </row>
    <row r="117" spans="13:22" x14ac:dyDescent="0.3">
      <c r="M117" s="17"/>
      <c r="N117" s="17"/>
      <c r="O117" s="17" t="e">
        <f>'Biosensor2_15%'!#REF!</f>
        <v>#REF!</v>
      </c>
      <c r="P117" s="17" t="e">
        <f>'Biosensor2_30%'!#REF!</f>
        <v>#REF!</v>
      </c>
      <c r="Q117" s="7" t="e">
        <f>'Biosensor2_45%'!#REF!</f>
        <v>#REF!</v>
      </c>
      <c r="R117" s="17" t="e">
        <f>'Biosensor2_60%'!#REF!</f>
        <v>#REF!</v>
      </c>
      <c r="S117" s="7"/>
      <c r="T117" s="17"/>
      <c r="U117" s="17"/>
      <c r="V117" s="7"/>
    </row>
    <row r="118" spans="13:22" x14ac:dyDescent="0.3">
      <c r="M118" s="17"/>
      <c r="N118" s="17"/>
      <c r="O118" s="17" t="e">
        <f>'Biosensor2_15%'!#REF!</f>
        <v>#REF!</v>
      </c>
      <c r="P118" s="17" t="e">
        <f>'Biosensor2_30%'!#REF!</f>
        <v>#REF!</v>
      </c>
      <c r="Q118" s="7" t="e">
        <f>'Biosensor2_45%'!#REF!</f>
        <v>#REF!</v>
      </c>
      <c r="R118" s="17" t="e">
        <f>'Biosensor2_60%'!#REF!</f>
        <v>#REF!</v>
      </c>
      <c r="S118" s="7"/>
      <c r="T118" s="17"/>
      <c r="U118" s="17"/>
      <c r="V118" s="7"/>
    </row>
    <row r="119" spans="13:22" x14ac:dyDescent="0.3">
      <c r="M119" s="17"/>
      <c r="N119" s="17"/>
      <c r="O119" s="17" t="e">
        <f>'Biosensor2_15%'!#REF!</f>
        <v>#REF!</v>
      </c>
      <c r="P119" s="17" t="e">
        <f>'Biosensor2_30%'!#REF!</f>
        <v>#REF!</v>
      </c>
      <c r="Q119" s="7" t="e">
        <f>'Biosensor2_45%'!#REF!</f>
        <v>#REF!</v>
      </c>
      <c r="R119" s="17" t="e">
        <f>'Biosensor2_60%'!#REF!</f>
        <v>#REF!</v>
      </c>
      <c r="S119" s="7"/>
      <c r="T119" s="17"/>
      <c r="U119" s="17"/>
      <c r="V119" s="7"/>
    </row>
    <row r="120" spans="13:22" x14ac:dyDescent="0.3">
      <c r="M120" s="17"/>
      <c r="N120" s="17"/>
      <c r="O120" s="17" t="e">
        <f>'Biosensor2_15%'!#REF!</f>
        <v>#REF!</v>
      </c>
      <c r="P120" s="17" t="e">
        <f>'Biosensor2_30%'!#REF!</f>
        <v>#REF!</v>
      </c>
      <c r="Q120" s="7" t="e">
        <f>'Biosensor2_45%'!#REF!</f>
        <v>#REF!</v>
      </c>
      <c r="R120" s="17" t="e">
        <f>'Biosensor2_60%'!#REF!</f>
        <v>#REF!</v>
      </c>
      <c r="S120" s="7"/>
      <c r="T120" s="17"/>
      <c r="U120" s="17"/>
      <c r="V120" s="7"/>
    </row>
    <row r="121" spans="13:22" x14ac:dyDescent="0.3">
      <c r="M121" s="17"/>
      <c r="N121" s="17"/>
      <c r="O121" s="17" t="e">
        <f>'Biosensor2_15%'!#REF!</f>
        <v>#REF!</v>
      </c>
      <c r="P121" s="17" t="e">
        <f>'Biosensor2_30%'!#REF!</f>
        <v>#REF!</v>
      </c>
      <c r="Q121" s="7" t="e">
        <f>'Biosensor2_45%'!#REF!</f>
        <v>#REF!</v>
      </c>
      <c r="R121" s="17" t="e">
        <f>'Biosensor2_60%'!#REF!</f>
        <v>#REF!</v>
      </c>
      <c r="S121" s="7"/>
      <c r="T121" s="17"/>
      <c r="U121" s="17"/>
      <c r="V121" s="7"/>
    </row>
    <row r="122" spans="13:22" x14ac:dyDescent="0.3">
      <c r="M122" s="17"/>
      <c r="N122" s="17"/>
      <c r="O122" s="17" t="e">
        <f>'Biosensor2_15%'!#REF!</f>
        <v>#REF!</v>
      </c>
      <c r="P122" s="17" t="e">
        <f>'Biosensor2_30%'!#REF!</f>
        <v>#REF!</v>
      </c>
      <c r="Q122" s="7" t="e">
        <f>'Biosensor2_45%'!#REF!</f>
        <v>#REF!</v>
      </c>
      <c r="R122" s="17" t="e">
        <f>'Biosensor2_60%'!#REF!</f>
        <v>#REF!</v>
      </c>
      <c r="S122" s="7"/>
      <c r="T122" s="17"/>
      <c r="U122" s="17"/>
      <c r="V122" s="7"/>
    </row>
    <row r="123" spans="13:22" x14ac:dyDescent="0.3">
      <c r="M123" s="17"/>
      <c r="N123" s="17"/>
      <c r="O123" s="17" t="e">
        <f>'Biosensor2_15%'!#REF!</f>
        <v>#REF!</v>
      </c>
      <c r="P123" s="17" t="e">
        <f>'Biosensor2_30%'!#REF!</f>
        <v>#REF!</v>
      </c>
      <c r="Q123" s="7" t="e">
        <f>'Biosensor2_45%'!#REF!</f>
        <v>#REF!</v>
      </c>
      <c r="R123" s="17" t="e">
        <f>'Biosensor2_60%'!#REF!</f>
        <v>#REF!</v>
      </c>
      <c r="S123" s="7"/>
      <c r="T123" s="17"/>
      <c r="U123" s="17"/>
      <c r="V123" s="7"/>
    </row>
    <row r="124" spans="13:22" x14ac:dyDescent="0.3">
      <c r="M124" s="17"/>
      <c r="N124" s="17"/>
      <c r="O124" s="17" t="e">
        <f>'Biosensor2_15%'!#REF!</f>
        <v>#REF!</v>
      </c>
      <c r="P124" s="17" t="e">
        <f>'Biosensor2_30%'!#REF!</f>
        <v>#REF!</v>
      </c>
      <c r="Q124" s="7" t="e">
        <f>'Biosensor2_45%'!#REF!</f>
        <v>#REF!</v>
      </c>
      <c r="R124" s="17" t="e">
        <f>'Biosensor2_60%'!#REF!</f>
        <v>#REF!</v>
      </c>
      <c r="S124" s="7"/>
      <c r="T124" s="17"/>
      <c r="U124" s="17"/>
      <c r="V124" s="7"/>
    </row>
    <row r="125" spans="13:22" x14ac:dyDescent="0.3">
      <c r="M125" s="17"/>
      <c r="N125" s="17"/>
      <c r="O125" s="17" t="e">
        <f>'Biosensor2_15%'!#REF!</f>
        <v>#REF!</v>
      </c>
      <c r="P125" s="17" t="e">
        <f>'Biosensor2_30%'!#REF!</f>
        <v>#REF!</v>
      </c>
      <c r="Q125" s="7" t="e">
        <f>'Biosensor2_45%'!#REF!</f>
        <v>#REF!</v>
      </c>
      <c r="R125" s="17" t="e">
        <f>'Biosensor2_60%'!#REF!</f>
        <v>#REF!</v>
      </c>
      <c r="S125" s="7"/>
      <c r="T125" s="17"/>
      <c r="U125" s="17"/>
      <c r="V125" s="7"/>
    </row>
    <row r="126" spans="13:22" x14ac:dyDescent="0.3">
      <c r="M126" s="17"/>
      <c r="N126" s="17"/>
      <c r="O126" s="17" t="e">
        <f>'Biosensor2_15%'!#REF!</f>
        <v>#REF!</v>
      </c>
      <c r="P126" s="17" t="e">
        <f>'Biosensor2_30%'!#REF!</f>
        <v>#REF!</v>
      </c>
      <c r="Q126" s="7" t="e">
        <f>'Biosensor2_45%'!#REF!</f>
        <v>#REF!</v>
      </c>
      <c r="R126" s="17" t="e">
        <f>'Biosensor2_60%'!#REF!</f>
        <v>#REF!</v>
      </c>
      <c r="S126" s="7"/>
      <c r="T126" s="17"/>
      <c r="U126" s="17"/>
      <c r="V126" s="7"/>
    </row>
    <row r="127" spans="13:22" x14ac:dyDescent="0.3">
      <c r="M127" s="17"/>
      <c r="N127" s="17"/>
      <c r="O127" s="17" t="e">
        <f>'Biosensor2_15%'!#REF!</f>
        <v>#REF!</v>
      </c>
      <c r="P127" s="17" t="e">
        <f>'Biosensor2_30%'!#REF!</f>
        <v>#REF!</v>
      </c>
      <c r="Q127" s="7" t="e">
        <f>'Biosensor2_45%'!#REF!</f>
        <v>#REF!</v>
      </c>
      <c r="R127" s="17" t="e">
        <f>'Biosensor2_60%'!#REF!</f>
        <v>#REF!</v>
      </c>
      <c r="S127" s="7"/>
      <c r="T127" s="17"/>
      <c r="U127" s="17"/>
      <c r="V127" s="7"/>
    </row>
    <row r="128" spans="13:22" x14ac:dyDescent="0.3">
      <c r="M128" s="17"/>
      <c r="N128" s="17"/>
      <c r="O128" s="17" t="e">
        <f>'Biosensor2_15%'!#REF!</f>
        <v>#REF!</v>
      </c>
      <c r="P128" s="17" t="e">
        <f>'Biosensor2_30%'!#REF!</f>
        <v>#REF!</v>
      </c>
      <c r="Q128" s="7" t="e">
        <f>'Biosensor2_45%'!#REF!</f>
        <v>#REF!</v>
      </c>
      <c r="R128" s="17" t="e">
        <f>'Biosensor2_60%'!#REF!</f>
        <v>#REF!</v>
      </c>
      <c r="S128" s="7"/>
      <c r="T128" s="17"/>
      <c r="U128" s="17"/>
      <c r="V128" s="7"/>
    </row>
    <row r="129" spans="13:22" x14ac:dyDescent="0.3">
      <c r="M129" s="17"/>
      <c r="N129" s="17"/>
      <c r="O129" s="17" t="e">
        <f>'Biosensor2_15%'!#REF!</f>
        <v>#REF!</v>
      </c>
      <c r="P129" s="17" t="e">
        <f>'Biosensor2_30%'!#REF!</f>
        <v>#REF!</v>
      </c>
      <c r="Q129" s="7" t="e">
        <f>'Biosensor2_45%'!#REF!</f>
        <v>#REF!</v>
      </c>
      <c r="R129" s="17" t="e">
        <f>'Biosensor2_60%'!#REF!</f>
        <v>#REF!</v>
      </c>
      <c r="S129" s="7"/>
      <c r="T129" s="17"/>
      <c r="U129" s="17"/>
      <c r="V129" s="7"/>
    </row>
    <row r="130" spans="13:22" x14ac:dyDescent="0.3">
      <c r="M130" s="17"/>
      <c r="N130" s="17"/>
      <c r="O130" s="17" t="e">
        <f>'Biosensor2_15%'!#REF!</f>
        <v>#REF!</v>
      </c>
      <c r="P130" s="17" t="e">
        <f>'Biosensor2_30%'!#REF!</f>
        <v>#REF!</v>
      </c>
      <c r="Q130" s="7" t="e">
        <f>'Biosensor2_45%'!#REF!</f>
        <v>#REF!</v>
      </c>
      <c r="R130" s="17" t="e">
        <f>'Biosensor2_60%'!#REF!</f>
        <v>#REF!</v>
      </c>
      <c r="S130" s="7"/>
      <c r="T130" s="17"/>
      <c r="U130" s="17"/>
      <c r="V130" s="7"/>
    </row>
    <row r="131" spans="13:22" x14ac:dyDescent="0.3">
      <c r="M131" s="17"/>
      <c r="N131" s="17"/>
      <c r="O131" s="17" t="e">
        <f>'Biosensor2_15%'!#REF!</f>
        <v>#REF!</v>
      </c>
      <c r="P131" s="17" t="e">
        <f>'Biosensor2_30%'!#REF!</f>
        <v>#REF!</v>
      </c>
      <c r="Q131" s="7" t="e">
        <f>'Biosensor2_45%'!#REF!</f>
        <v>#REF!</v>
      </c>
      <c r="R131" s="17" t="e">
        <f>'Biosensor2_60%'!#REF!</f>
        <v>#REF!</v>
      </c>
      <c r="S131" s="7"/>
      <c r="T131" s="17"/>
      <c r="U131" s="17"/>
      <c r="V131" s="7"/>
    </row>
    <row r="132" spans="13:22" x14ac:dyDescent="0.3">
      <c r="M132" s="17"/>
      <c r="N132" s="17"/>
      <c r="O132" s="17" t="e">
        <f>'Biosensor2_15%'!#REF!</f>
        <v>#REF!</v>
      </c>
      <c r="P132" s="17" t="e">
        <f>'Biosensor2_30%'!#REF!</f>
        <v>#REF!</v>
      </c>
      <c r="Q132" s="7" t="e">
        <f>'Biosensor2_45%'!#REF!</f>
        <v>#REF!</v>
      </c>
      <c r="R132" s="17" t="e">
        <f>'Biosensor2_60%'!#REF!</f>
        <v>#REF!</v>
      </c>
      <c r="S132" s="7"/>
      <c r="T132" s="17"/>
      <c r="U132" s="17"/>
      <c r="V132" s="7"/>
    </row>
    <row r="133" spans="13:22" x14ac:dyDescent="0.3">
      <c r="M133" s="17"/>
      <c r="N133" s="17"/>
      <c r="O133" s="17" t="e">
        <f>'Biosensor2_15%'!#REF!</f>
        <v>#REF!</v>
      </c>
      <c r="P133" s="17" t="e">
        <f>'Biosensor2_30%'!#REF!</f>
        <v>#REF!</v>
      </c>
      <c r="Q133" s="7" t="e">
        <f>'Biosensor2_45%'!#REF!</f>
        <v>#REF!</v>
      </c>
      <c r="R133" s="17" t="e">
        <f>'Biosensor2_60%'!#REF!</f>
        <v>#REF!</v>
      </c>
      <c r="S133" s="7"/>
      <c r="T133" s="17"/>
      <c r="U133" s="17"/>
      <c r="V133" s="7"/>
    </row>
    <row r="134" spans="13:22" x14ac:dyDescent="0.3">
      <c r="M134" s="17"/>
      <c r="N134" s="17"/>
      <c r="O134" s="17" t="e">
        <f>'Biosensor2_15%'!#REF!</f>
        <v>#REF!</v>
      </c>
      <c r="P134" s="17" t="e">
        <f>'Biosensor2_30%'!#REF!</f>
        <v>#REF!</v>
      </c>
      <c r="Q134" s="7" t="e">
        <f>'Biosensor2_45%'!#REF!</f>
        <v>#REF!</v>
      </c>
      <c r="R134" s="17" t="e">
        <f>'Biosensor2_60%'!#REF!</f>
        <v>#REF!</v>
      </c>
      <c r="S134" s="7"/>
      <c r="T134" s="17"/>
      <c r="U134" s="17"/>
      <c r="V134" s="7"/>
    </row>
    <row r="135" spans="13:22" x14ac:dyDescent="0.3">
      <c r="M135" s="17"/>
      <c r="N135" s="17"/>
      <c r="O135" s="17" t="e">
        <f>'Biosensor2_15%'!#REF!</f>
        <v>#REF!</v>
      </c>
      <c r="P135" s="17" t="e">
        <f>'Biosensor2_30%'!#REF!</f>
        <v>#REF!</v>
      </c>
      <c r="Q135" s="7" t="e">
        <f>'Biosensor2_45%'!#REF!</f>
        <v>#REF!</v>
      </c>
      <c r="R135" s="17" t="e">
        <f>'Biosensor2_60%'!#REF!</f>
        <v>#REF!</v>
      </c>
      <c r="S135" s="7"/>
      <c r="T135" s="17"/>
      <c r="U135" s="17"/>
      <c r="V135" s="7"/>
    </row>
    <row r="136" spans="13:22" x14ac:dyDescent="0.3">
      <c r="M136" s="17"/>
      <c r="N136" s="17"/>
      <c r="O136" s="17" t="e">
        <f>'Biosensor2_15%'!#REF!</f>
        <v>#REF!</v>
      </c>
      <c r="P136" s="17" t="e">
        <f>'Biosensor2_30%'!#REF!</f>
        <v>#REF!</v>
      </c>
      <c r="Q136" s="7" t="e">
        <f>'Biosensor2_45%'!#REF!</f>
        <v>#REF!</v>
      </c>
      <c r="R136" s="17" t="e">
        <f>'Biosensor2_60%'!#REF!</f>
        <v>#REF!</v>
      </c>
      <c r="S136" s="7"/>
      <c r="T136" s="17"/>
      <c r="U136" s="17"/>
      <c r="V136" s="7"/>
    </row>
    <row r="137" spans="13:22" x14ac:dyDescent="0.3">
      <c r="M137" s="17"/>
      <c r="N137" s="17"/>
      <c r="O137" s="17" t="e">
        <f>'Biosensor2_15%'!#REF!</f>
        <v>#REF!</v>
      </c>
      <c r="P137" s="17" t="e">
        <f>'Biosensor2_30%'!#REF!</f>
        <v>#REF!</v>
      </c>
      <c r="Q137" s="7" t="e">
        <f>'Biosensor2_45%'!#REF!</f>
        <v>#REF!</v>
      </c>
      <c r="R137" s="17" t="e">
        <f>'Biosensor2_60%'!#REF!</f>
        <v>#REF!</v>
      </c>
      <c r="S137" s="7"/>
      <c r="T137" s="17"/>
      <c r="U137" s="17"/>
      <c r="V137" s="7"/>
    </row>
    <row r="138" spans="13:22" x14ac:dyDescent="0.3">
      <c r="M138" s="17"/>
      <c r="N138" s="17"/>
      <c r="O138" s="17" t="e">
        <f>'Biosensor2_15%'!#REF!</f>
        <v>#REF!</v>
      </c>
      <c r="P138" s="17" t="e">
        <f>'Biosensor2_30%'!#REF!</f>
        <v>#REF!</v>
      </c>
      <c r="Q138" s="7" t="e">
        <f>'Biosensor2_45%'!#REF!</f>
        <v>#REF!</v>
      </c>
      <c r="R138" s="17" t="e">
        <f>'Biosensor2_60%'!#REF!</f>
        <v>#REF!</v>
      </c>
      <c r="S138" s="7"/>
      <c r="T138" s="17"/>
      <c r="U138" s="17"/>
      <c r="V138" s="7"/>
    </row>
    <row r="139" spans="13:22" x14ac:dyDescent="0.3">
      <c r="M139" s="17"/>
      <c r="N139" s="17"/>
      <c r="O139" s="17" t="e">
        <f>'Biosensor2_15%'!#REF!</f>
        <v>#REF!</v>
      </c>
      <c r="P139" s="17" t="e">
        <f>'Biosensor2_30%'!#REF!</f>
        <v>#REF!</v>
      </c>
      <c r="Q139" s="7" t="e">
        <f>'Biosensor2_45%'!#REF!</f>
        <v>#REF!</v>
      </c>
      <c r="R139" s="17" t="e">
        <f>'Biosensor2_60%'!#REF!</f>
        <v>#REF!</v>
      </c>
      <c r="S139" s="7"/>
      <c r="T139" s="17"/>
      <c r="U139" s="17"/>
      <c r="V139" s="7"/>
    </row>
    <row r="140" spans="13:22" x14ac:dyDescent="0.3">
      <c r="M140" s="17"/>
      <c r="N140" s="17"/>
      <c r="O140" s="17" t="e">
        <f>'Biosensor2_15%'!#REF!</f>
        <v>#REF!</v>
      </c>
      <c r="P140" s="17" t="e">
        <f>'Biosensor2_30%'!#REF!</f>
        <v>#REF!</v>
      </c>
      <c r="Q140" s="7" t="e">
        <f>'Biosensor2_45%'!#REF!</f>
        <v>#REF!</v>
      </c>
      <c r="R140" s="17" t="e">
        <f>'Biosensor2_60%'!#REF!</f>
        <v>#REF!</v>
      </c>
      <c r="S140" s="7"/>
      <c r="T140" s="17"/>
      <c r="U140" s="17"/>
      <c r="V140" s="7"/>
    </row>
    <row r="141" spans="13:22" x14ac:dyDescent="0.3">
      <c r="M141" s="17"/>
      <c r="N141" s="17"/>
      <c r="O141" s="17" t="e">
        <f>'Biosensor2_15%'!#REF!</f>
        <v>#REF!</v>
      </c>
      <c r="P141" s="17" t="e">
        <f>'Biosensor2_30%'!#REF!</f>
        <v>#REF!</v>
      </c>
      <c r="Q141" s="7" t="e">
        <f>'Biosensor2_45%'!#REF!</f>
        <v>#REF!</v>
      </c>
      <c r="R141" s="17" t="e">
        <f>'Biosensor2_60%'!#REF!</f>
        <v>#REF!</v>
      </c>
      <c r="S141" s="7"/>
      <c r="T141" s="17"/>
      <c r="U141" s="17"/>
      <c r="V141" s="7"/>
    </row>
    <row r="142" spans="13:22" x14ac:dyDescent="0.3">
      <c r="M142" s="17"/>
      <c r="N142" s="17"/>
      <c r="O142" s="17" t="e">
        <f>'Biosensor2_15%'!#REF!</f>
        <v>#REF!</v>
      </c>
      <c r="P142" s="17" t="e">
        <f>'Biosensor2_30%'!#REF!</f>
        <v>#REF!</v>
      </c>
      <c r="Q142" s="7" t="e">
        <f>'Biosensor2_45%'!#REF!</f>
        <v>#REF!</v>
      </c>
      <c r="R142" s="17" t="e">
        <f>'Biosensor2_60%'!#REF!</f>
        <v>#REF!</v>
      </c>
      <c r="S142" s="7"/>
      <c r="T142" s="17"/>
      <c r="U142" s="17"/>
      <c r="V142" s="7"/>
    </row>
    <row r="143" spans="13:22" x14ac:dyDescent="0.3">
      <c r="M143" s="17"/>
      <c r="N143" s="17"/>
      <c r="O143" s="17" t="e">
        <f>'Biosensor2_15%'!#REF!</f>
        <v>#REF!</v>
      </c>
      <c r="P143" s="17" t="e">
        <f>'Biosensor2_30%'!#REF!</f>
        <v>#REF!</v>
      </c>
      <c r="Q143" s="7" t="e">
        <f>'Biosensor2_45%'!#REF!</f>
        <v>#REF!</v>
      </c>
      <c r="R143" s="17" t="e">
        <f>'Biosensor2_60%'!#REF!</f>
        <v>#REF!</v>
      </c>
      <c r="S143" s="7"/>
      <c r="T143" s="17"/>
      <c r="U143" s="17"/>
      <c r="V143" s="7"/>
    </row>
    <row r="144" spans="13:22" x14ac:dyDescent="0.3">
      <c r="M144" s="17"/>
      <c r="N144" s="17"/>
      <c r="O144" s="17" t="e">
        <f>'Biosensor2_15%'!#REF!</f>
        <v>#REF!</v>
      </c>
      <c r="P144" s="17" t="e">
        <f>'Biosensor2_30%'!#REF!</f>
        <v>#REF!</v>
      </c>
      <c r="Q144" s="7" t="e">
        <f>'Biosensor2_45%'!#REF!</f>
        <v>#REF!</v>
      </c>
      <c r="R144" s="17" t="e">
        <f>'Biosensor2_60%'!#REF!</f>
        <v>#REF!</v>
      </c>
      <c r="S144" s="7"/>
      <c r="T144" s="17"/>
      <c r="U144" s="17"/>
      <c r="V144" s="7"/>
    </row>
    <row r="145" spans="13:22" x14ac:dyDescent="0.3">
      <c r="M145" s="17"/>
      <c r="N145" s="17"/>
      <c r="O145" s="17" t="e">
        <f>'Biosensor2_15%'!#REF!</f>
        <v>#REF!</v>
      </c>
      <c r="P145" s="17" t="e">
        <f>'Biosensor2_30%'!#REF!</f>
        <v>#REF!</v>
      </c>
      <c r="Q145" s="7" t="e">
        <f>'Biosensor2_45%'!#REF!</f>
        <v>#REF!</v>
      </c>
      <c r="R145" s="17" t="e">
        <f>'Biosensor2_60%'!#REF!</f>
        <v>#REF!</v>
      </c>
      <c r="S145" s="7"/>
      <c r="T145" s="17"/>
      <c r="U145" s="17"/>
      <c r="V145" s="7"/>
    </row>
    <row r="146" spans="13:22" x14ac:dyDescent="0.3">
      <c r="M146" s="17"/>
      <c r="N146" s="17"/>
      <c r="O146" s="17" t="e">
        <f>'Biosensor2_15%'!#REF!</f>
        <v>#REF!</v>
      </c>
      <c r="P146" s="17" t="e">
        <f>'Biosensor2_30%'!#REF!</f>
        <v>#REF!</v>
      </c>
      <c r="Q146" s="7" t="e">
        <f>'Biosensor2_45%'!#REF!</f>
        <v>#REF!</v>
      </c>
      <c r="R146" s="17" t="e">
        <f>'Biosensor2_60%'!#REF!</f>
        <v>#REF!</v>
      </c>
      <c r="S146" s="7"/>
      <c r="T146" s="17"/>
      <c r="U146" s="17"/>
      <c r="V146" s="7"/>
    </row>
    <row r="147" spans="13:22" x14ac:dyDescent="0.3">
      <c r="M147" s="17"/>
      <c r="N147" s="17"/>
      <c r="O147" s="17" t="e">
        <f>'Biosensor2_15%'!#REF!</f>
        <v>#REF!</v>
      </c>
      <c r="P147" s="17" t="e">
        <f>'Biosensor2_30%'!#REF!</f>
        <v>#REF!</v>
      </c>
      <c r="Q147" s="7" t="e">
        <f>'Biosensor2_45%'!#REF!</f>
        <v>#REF!</v>
      </c>
      <c r="R147" s="17" t="e">
        <f>'Biosensor2_60%'!#REF!</f>
        <v>#REF!</v>
      </c>
      <c r="S147" s="7"/>
      <c r="T147" s="17"/>
      <c r="U147" s="17"/>
      <c r="V147" s="7"/>
    </row>
    <row r="148" spans="13:22" x14ac:dyDescent="0.3">
      <c r="M148" s="17"/>
      <c r="N148" s="17"/>
      <c r="O148" s="17" t="e">
        <f>'Biosensor2_15%'!#REF!</f>
        <v>#REF!</v>
      </c>
      <c r="P148" s="17" t="e">
        <f>'Biosensor2_30%'!#REF!</f>
        <v>#REF!</v>
      </c>
      <c r="Q148" s="7" t="e">
        <f>'Biosensor2_45%'!#REF!</f>
        <v>#REF!</v>
      </c>
      <c r="R148" s="17" t="e">
        <f>'Biosensor2_60%'!#REF!</f>
        <v>#REF!</v>
      </c>
      <c r="S148" s="7"/>
      <c r="T148" s="17"/>
      <c r="U148" s="17"/>
      <c r="V148" s="7"/>
    </row>
    <row r="149" spans="13:22" x14ac:dyDescent="0.3">
      <c r="M149" s="17"/>
      <c r="N149" s="17"/>
      <c r="O149" s="17" t="e">
        <f>'Biosensor2_15%'!#REF!</f>
        <v>#REF!</v>
      </c>
      <c r="P149" s="17" t="e">
        <f>'Biosensor2_30%'!#REF!</f>
        <v>#REF!</v>
      </c>
      <c r="Q149" s="7" t="e">
        <f>'Biosensor2_45%'!#REF!</f>
        <v>#REF!</v>
      </c>
      <c r="R149" s="17" t="e">
        <f>'Biosensor2_60%'!#REF!</f>
        <v>#REF!</v>
      </c>
      <c r="S149" s="7"/>
      <c r="T149" s="17"/>
      <c r="U149" s="17"/>
      <c r="V149" s="7"/>
    </row>
    <row r="150" spans="13:22" x14ac:dyDescent="0.3">
      <c r="M150" s="17"/>
      <c r="N150" s="17"/>
      <c r="O150" s="17" t="e">
        <f>'Biosensor2_15%'!#REF!</f>
        <v>#REF!</v>
      </c>
      <c r="P150" s="17" t="e">
        <f>'Biosensor2_30%'!#REF!</f>
        <v>#REF!</v>
      </c>
      <c r="Q150" s="7" t="e">
        <f>'Biosensor2_45%'!#REF!</f>
        <v>#REF!</v>
      </c>
      <c r="R150" s="17" t="e">
        <f>'Biosensor2_60%'!#REF!</f>
        <v>#REF!</v>
      </c>
      <c r="S150" s="7"/>
      <c r="T150" s="17"/>
      <c r="U150" s="17"/>
      <c r="V150" s="7"/>
    </row>
    <row r="151" spans="13:22" x14ac:dyDescent="0.3">
      <c r="M151" s="17"/>
      <c r="N151" s="17"/>
      <c r="O151" s="17" t="e">
        <f>'Biosensor2_15%'!#REF!</f>
        <v>#REF!</v>
      </c>
      <c r="P151" s="17" t="e">
        <f>'Biosensor2_30%'!#REF!</f>
        <v>#REF!</v>
      </c>
      <c r="Q151" s="7" t="e">
        <f>'Biosensor2_45%'!#REF!</f>
        <v>#REF!</v>
      </c>
      <c r="R151" s="17" t="e">
        <f>'Biosensor2_60%'!#REF!</f>
        <v>#REF!</v>
      </c>
      <c r="S151" s="7"/>
      <c r="T151" s="17"/>
      <c r="U151" s="17"/>
      <c r="V151" s="7"/>
    </row>
    <row r="152" spans="13:22" x14ac:dyDescent="0.3">
      <c r="M152" s="17"/>
      <c r="N152" s="17"/>
      <c r="O152" s="17" t="e">
        <f>'Biosensor2_15%'!#REF!</f>
        <v>#REF!</v>
      </c>
      <c r="P152" s="17" t="e">
        <f>'Biosensor2_30%'!#REF!</f>
        <v>#REF!</v>
      </c>
      <c r="Q152" s="7" t="e">
        <f>'Biosensor2_45%'!#REF!</f>
        <v>#REF!</v>
      </c>
      <c r="R152" s="17" t="e">
        <f>'Biosensor2_60%'!#REF!</f>
        <v>#REF!</v>
      </c>
      <c r="S152" s="7"/>
      <c r="T152" s="17"/>
      <c r="U152" s="17"/>
      <c r="V152" s="7"/>
    </row>
    <row r="153" spans="13:22" x14ac:dyDescent="0.3">
      <c r="M153" s="17"/>
      <c r="N153" s="17"/>
      <c r="O153" s="17" t="e">
        <f>'Biosensor2_15%'!#REF!</f>
        <v>#REF!</v>
      </c>
      <c r="P153" s="17" t="e">
        <f>'Biosensor2_30%'!#REF!</f>
        <v>#REF!</v>
      </c>
      <c r="Q153" s="7" t="e">
        <f>'Biosensor2_45%'!#REF!</f>
        <v>#REF!</v>
      </c>
      <c r="R153" s="17" t="e">
        <f>'Biosensor2_60%'!#REF!</f>
        <v>#REF!</v>
      </c>
      <c r="S153" s="7"/>
      <c r="T153" s="17"/>
      <c r="U153" s="17"/>
      <c r="V153" s="7"/>
    </row>
    <row r="154" spans="13:22" x14ac:dyDescent="0.3">
      <c r="M154" s="17"/>
      <c r="N154" s="17"/>
      <c r="O154" s="17" t="e">
        <f>'Biosensor2_15%'!#REF!</f>
        <v>#REF!</v>
      </c>
      <c r="P154" s="17" t="e">
        <f>'Biosensor2_30%'!#REF!</f>
        <v>#REF!</v>
      </c>
      <c r="Q154" s="7" t="e">
        <f>'Biosensor2_45%'!#REF!</f>
        <v>#REF!</v>
      </c>
      <c r="R154" s="17" t="e">
        <f>'Biosensor2_60%'!#REF!</f>
        <v>#REF!</v>
      </c>
      <c r="S154" s="7"/>
      <c r="T154" s="17"/>
      <c r="U154" s="17"/>
      <c r="V154" s="7"/>
    </row>
    <row r="155" spans="13:22" x14ac:dyDescent="0.3">
      <c r="M155" s="17"/>
      <c r="N155" s="17"/>
      <c r="O155" s="17" t="e">
        <f>'Biosensor2_15%'!#REF!</f>
        <v>#REF!</v>
      </c>
      <c r="P155" s="17" t="e">
        <f>'Biosensor2_30%'!#REF!</f>
        <v>#REF!</v>
      </c>
      <c r="Q155" s="7" t="e">
        <f>'Biosensor2_45%'!#REF!</f>
        <v>#REF!</v>
      </c>
      <c r="R155" s="17" t="e">
        <f>'Biosensor2_60%'!#REF!</f>
        <v>#REF!</v>
      </c>
      <c r="S155" s="7"/>
      <c r="T155" s="17"/>
      <c r="U155" s="17"/>
      <c r="V155" s="7"/>
    </row>
    <row r="156" spans="13:22" x14ac:dyDescent="0.3">
      <c r="M156" s="17"/>
      <c r="N156" s="17"/>
      <c r="O156" s="17" t="e">
        <f>'Biosensor2_15%'!#REF!</f>
        <v>#REF!</v>
      </c>
      <c r="P156" s="17" t="e">
        <f>'Biosensor2_30%'!#REF!</f>
        <v>#REF!</v>
      </c>
      <c r="Q156" s="7" t="e">
        <f>'Biosensor2_45%'!#REF!</f>
        <v>#REF!</v>
      </c>
      <c r="R156" s="17" t="e">
        <f>'Biosensor2_60%'!#REF!</f>
        <v>#REF!</v>
      </c>
      <c r="S156" s="7"/>
      <c r="T156" s="17"/>
      <c r="U156" s="17"/>
      <c r="V156" s="7"/>
    </row>
    <row r="157" spans="13:22" x14ac:dyDescent="0.3">
      <c r="M157" s="17"/>
      <c r="N157" s="17"/>
      <c r="O157" s="17" t="e">
        <f>'Biosensor2_15%'!#REF!</f>
        <v>#REF!</v>
      </c>
      <c r="P157" s="17" t="e">
        <f>'Biosensor2_30%'!#REF!</f>
        <v>#REF!</v>
      </c>
      <c r="Q157" s="7" t="e">
        <f>'Biosensor2_45%'!#REF!</f>
        <v>#REF!</v>
      </c>
      <c r="R157" s="17" t="e">
        <f>'Biosensor2_60%'!#REF!</f>
        <v>#REF!</v>
      </c>
      <c r="S157" s="7"/>
      <c r="T157" s="17"/>
      <c r="U157" s="17"/>
      <c r="V157" s="7"/>
    </row>
    <row r="158" spans="13:22" x14ac:dyDescent="0.3">
      <c r="M158" s="17"/>
      <c r="N158" s="17"/>
      <c r="O158" s="17" t="e">
        <f>'Biosensor2_15%'!#REF!</f>
        <v>#REF!</v>
      </c>
      <c r="P158" s="17" t="e">
        <f>'Biosensor2_30%'!#REF!</f>
        <v>#REF!</v>
      </c>
      <c r="Q158" s="7" t="e">
        <f>'Biosensor2_45%'!#REF!</f>
        <v>#REF!</v>
      </c>
      <c r="R158" s="17" t="e">
        <f>'Biosensor2_60%'!#REF!</f>
        <v>#REF!</v>
      </c>
      <c r="S158" s="7"/>
      <c r="T158" s="17"/>
      <c r="U158" s="17"/>
      <c r="V158" s="7"/>
    </row>
    <row r="159" spans="13:22" x14ac:dyDescent="0.3">
      <c r="M159" s="17"/>
      <c r="N159" s="17"/>
      <c r="O159" s="17" t="e">
        <f>'Biosensor2_15%'!#REF!</f>
        <v>#REF!</v>
      </c>
      <c r="P159" s="17" t="e">
        <f>'Biosensor2_30%'!#REF!</f>
        <v>#REF!</v>
      </c>
      <c r="Q159" s="7" t="e">
        <f>'Biosensor2_45%'!#REF!</f>
        <v>#REF!</v>
      </c>
      <c r="R159" s="17" t="e">
        <f>'Biosensor2_60%'!#REF!</f>
        <v>#REF!</v>
      </c>
      <c r="S159" s="7"/>
      <c r="T159" s="17"/>
      <c r="U159" s="17"/>
      <c r="V159" s="7"/>
    </row>
    <row r="160" spans="13:22" x14ac:dyDescent="0.3">
      <c r="M160" s="17"/>
      <c r="N160" s="17"/>
      <c r="O160" s="17" t="e">
        <f>'Biosensor2_15%'!#REF!</f>
        <v>#REF!</v>
      </c>
      <c r="P160" s="17" t="e">
        <f>'Biosensor2_30%'!#REF!</f>
        <v>#REF!</v>
      </c>
      <c r="Q160" s="7" t="e">
        <f>'Biosensor2_45%'!#REF!</f>
        <v>#REF!</v>
      </c>
      <c r="R160" s="17" t="e">
        <f>'Biosensor2_60%'!#REF!</f>
        <v>#REF!</v>
      </c>
      <c r="S160" s="7"/>
      <c r="T160" s="17"/>
      <c r="U160" s="17"/>
      <c r="V160" s="7"/>
    </row>
    <row r="161" spans="13:22" x14ac:dyDescent="0.3">
      <c r="M161" s="17"/>
      <c r="N161" s="17"/>
      <c r="O161" s="17" t="e">
        <f>'Biosensor2_15%'!#REF!</f>
        <v>#REF!</v>
      </c>
      <c r="P161" s="17" t="e">
        <f>'Biosensor2_30%'!#REF!</f>
        <v>#REF!</v>
      </c>
      <c r="Q161" s="7" t="e">
        <f>'Biosensor2_45%'!#REF!</f>
        <v>#REF!</v>
      </c>
      <c r="R161" s="17" t="e">
        <f>'Biosensor2_60%'!#REF!</f>
        <v>#REF!</v>
      </c>
      <c r="S161" s="7"/>
      <c r="T161" s="17"/>
      <c r="U161" s="17"/>
      <c r="V161" s="7"/>
    </row>
    <row r="162" spans="13:22" x14ac:dyDescent="0.3">
      <c r="M162" s="17"/>
      <c r="N162" s="17"/>
      <c r="O162" s="17" t="e">
        <f>'Biosensor2_15%'!#REF!</f>
        <v>#REF!</v>
      </c>
      <c r="P162" s="17" t="e">
        <f>'Biosensor2_30%'!#REF!</f>
        <v>#REF!</v>
      </c>
      <c r="Q162" s="7" t="e">
        <f>'Biosensor2_45%'!#REF!</f>
        <v>#REF!</v>
      </c>
      <c r="R162" s="17" t="e">
        <f>'Biosensor2_60%'!#REF!</f>
        <v>#REF!</v>
      </c>
      <c r="S162" s="7"/>
      <c r="T162" s="17"/>
      <c r="U162" s="17"/>
      <c r="V162" s="7"/>
    </row>
    <row r="163" spans="13:22" x14ac:dyDescent="0.3">
      <c r="M163" s="17"/>
      <c r="N163" s="17"/>
      <c r="O163" s="17" t="e">
        <f>'Biosensor2_15%'!#REF!</f>
        <v>#REF!</v>
      </c>
      <c r="P163" s="17" t="e">
        <f>'Biosensor2_30%'!#REF!</f>
        <v>#REF!</v>
      </c>
      <c r="Q163" s="7" t="e">
        <f>'Biosensor2_45%'!#REF!</f>
        <v>#REF!</v>
      </c>
      <c r="R163" s="17" t="e">
        <f>'Biosensor2_60%'!#REF!</f>
        <v>#REF!</v>
      </c>
      <c r="S163" s="7"/>
      <c r="T163" s="17"/>
      <c r="U163" s="17"/>
      <c r="V163" s="7"/>
    </row>
    <row r="164" spans="13:22" x14ac:dyDescent="0.3">
      <c r="M164" s="17"/>
      <c r="N164" s="17"/>
      <c r="O164" s="17" t="e">
        <f>'Biosensor2_15%'!#REF!</f>
        <v>#REF!</v>
      </c>
      <c r="P164" s="17" t="e">
        <f>'Biosensor2_30%'!#REF!</f>
        <v>#REF!</v>
      </c>
      <c r="Q164" s="7" t="e">
        <f>'Biosensor2_45%'!#REF!</f>
        <v>#REF!</v>
      </c>
      <c r="R164" s="17" t="e">
        <f>'Biosensor2_60%'!#REF!</f>
        <v>#REF!</v>
      </c>
      <c r="S164" s="7"/>
      <c r="T164" s="17"/>
      <c r="U164" s="17"/>
      <c r="V164" s="7"/>
    </row>
    <row r="165" spans="13:22" x14ac:dyDescent="0.3">
      <c r="M165" s="17"/>
      <c r="N165" s="17"/>
      <c r="O165" s="17" t="e">
        <f>'Biosensor2_15%'!#REF!</f>
        <v>#REF!</v>
      </c>
      <c r="P165" s="17" t="e">
        <f>'Biosensor2_30%'!#REF!</f>
        <v>#REF!</v>
      </c>
      <c r="Q165" s="7" t="e">
        <f>'Biosensor2_45%'!#REF!</f>
        <v>#REF!</v>
      </c>
      <c r="R165" s="17" t="e">
        <f>'Biosensor2_60%'!#REF!</f>
        <v>#REF!</v>
      </c>
      <c r="S165" s="7"/>
      <c r="T165" s="17"/>
      <c r="U165" s="17"/>
      <c r="V165" s="7"/>
    </row>
    <row r="166" spans="13:22" x14ac:dyDescent="0.3">
      <c r="M166" s="17"/>
      <c r="N166" s="17"/>
      <c r="O166" s="17" t="e">
        <f>'Biosensor2_15%'!#REF!</f>
        <v>#REF!</v>
      </c>
      <c r="P166" s="17" t="e">
        <f>'Biosensor2_30%'!#REF!</f>
        <v>#REF!</v>
      </c>
      <c r="Q166" s="7" t="e">
        <f>'Biosensor2_45%'!#REF!</f>
        <v>#REF!</v>
      </c>
      <c r="R166" s="17" t="e">
        <f>'Biosensor2_60%'!#REF!</f>
        <v>#REF!</v>
      </c>
      <c r="S166" s="7"/>
      <c r="T166" s="17"/>
      <c r="U166" s="17"/>
      <c r="V166" s="7"/>
    </row>
    <row r="167" spans="13:22" x14ac:dyDescent="0.3">
      <c r="M167" s="17"/>
      <c r="N167" s="17"/>
      <c r="O167" s="17" t="e">
        <f>'Biosensor2_15%'!#REF!</f>
        <v>#REF!</v>
      </c>
      <c r="P167" s="17" t="e">
        <f>'Biosensor2_30%'!#REF!</f>
        <v>#REF!</v>
      </c>
      <c r="Q167" s="7" t="e">
        <f>'Biosensor2_45%'!#REF!</f>
        <v>#REF!</v>
      </c>
      <c r="R167" s="17" t="e">
        <f>'Biosensor2_60%'!#REF!</f>
        <v>#REF!</v>
      </c>
      <c r="S167" s="7"/>
      <c r="T167" s="17"/>
      <c r="U167" s="17"/>
      <c r="V167" s="7"/>
    </row>
    <row r="168" spans="13:22" x14ac:dyDescent="0.3">
      <c r="M168" s="17"/>
      <c r="N168" s="17"/>
      <c r="O168" s="17" t="e">
        <f>'Biosensor2_15%'!#REF!</f>
        <v>#REF!</v>
      </c>
      <c r="P168" s="17" t="e">
        <f>'Biosensor2_30%'!#REF!</f>
        <v>#REF!</v>
      </c>
      <c r="Q168" s="7" t="e">
        <f>'Biosensor2_45%'!#REF!</f>
        <v>#REF!</v>
      </c>
      <c r="R168" s="17" t="e">
        <f>'Biosensor2_60%'!#REF!</f>
        <v>#REF!</v>
      </c>
      <c r="S168" s="7"/>
      <c r="T168" s="17"/>
      <c r="U168" s="17"/>
      <c r="V168" s="7"/>
    </row>
    <row r="169" spans="13:22" x14ac:dyDescent="0.3">
      <c r="M169" s="17"/>
      <c r="N169" s="17"/>
      <c r="O169" s="17" t="e">
        <f>'Biosensor2_15%'!#REF!</f>
        <v>#REF!</v>
      </c>
      <c r="P169" s="17" t="e">
        <f>'Biosensor2_30%'!#REF!</f>
        <v>#REF!</v>
      </c>
      <c r="Q169" s="7" t="e">
        <f>'Biosensor2_45%'!#REF!</f>
        <v>#REF!</v>
      </c>
      <c r="R169" s="17" t="e">
        <f>'Biosensor2_60%'!#REF!</f>
        <v>#REF!</v>
      </c>
      <c r="S169" s="7"/>
      <c r="T169" s="17"/>
      <c r="U169" s="17"/>
      <c r="V169" s="7"/>
    </row>
    <row r="170" spans="13:22" x14ac:dyDescent="0.3">
      <c r="M170" s="17"/>
      <c r="N170" s="17"/>
      <c r="O170" s="17" t="e">
        <f>'Biosensor2_15%'!#REF!</f>
        <v>#REF!</v>
      </c>
      <c r="P170" s="17" t="e">
        <f>'Biosensor2_30%'!#REF!</f>
        <v>#REF!</v>
      </c>
      <c r="Q170" s="7" t="e">
        <f>'Biosensor2_45%'!#REF!</f>
        <v>#REF!</v>
      </c>
      <c r="R170" s="17" t="e">
        <f>'Biosensor2_60%'!#REF!</f>
        <v>#REF!</v>
      </c>
      <c r="S170" s="7"/>
      <c r="T170" s="17"/>
      <c r="U170" s="17"/>
      <c r="V170" s="7"/>
    </row>
    <row r="171" spans="13:22" x14ac:dyDescent="0.3">
      <c r="M171" s="17"/>
      <c r="N171" s="17"/>
      <c r="O171" s="17" t="e">
        <f>'Biosensor2_15%'!#REF!</f>
        <v>#REF!</v>
      </c>
      <c r="P171" s="17" t="e">
        <f>'Biosensor2_30%'!#REF!</f>
        <v>#REF!</v>
      </c>
      <c r="Q171" s="7" t="e">
        <f>'Biosensor2_45%'!#REF!</f>
        <v>#REF!</v>
      </c>
      <c r="R171" s="17" t="e">
        <f>'Biosensor2_60%'!#REF!</f>
        <v>#REF!</v>
      </c>
      <c r="S171" s="7"/>
      <c r="T171" s="17"/>
      <c r="U171" s="17"/>
      <c r="V171" s="7"/>
    </row>
    <row r="172" spans="13:22" x14ac:dyDescent="0.3">
      <c r="M172" s="17"/>
      <c r="N172" s="17"/>
      <c r="O172" s="17" t="e">
        <f>'Biosensor2_15%'!#REF!</f>
        <v>#REF!</v>
      </c>
      <c r="P172" s="17" t="e">
        <f>'Biosensor2_30%'!#REF!</f>
        <v>#REF!</v>
      </c>
      <c r="Q172" s="7" t="e">
        <f>'Biosensor2_45%'!#REF!</f>
        <v>#REF!</v>
      </c>
      <c r="R172" s="17" t="e">
        <f>'Biosensor2_60%'!#REF!</f>
        <v>#REF!</v>
      </c>
      <c r="S172" s="7"/>
      <c r="T172" s="17"/>
      <c r="U172" s="17"/>
      <c r="V172" s="7"/>
    </row>
    <row r="173" spans="13:22" x14ac:dyDescent="0.3">
      <c r="M173" s="17"/>
      <c r="N173" s="17"/>
      <c r="O173" s="17" t="e">
        <f>'Biosensor2_15%'!#REF!</f>
        <v>#REF!</v>
      </c>
      <c r="P173" s="17" t="e">
        <f>'Biosensor2_30%'!#REF!</f>
        <v>#REF!</v>
      </c>
      <c r="Q173" s="7" t="e">
        <f>'Biosensor2_45%'!#REF!</f>
        <v>#REF!</v>
      </c>
      <c r="R173" s="17" t="e">
        <f>'Biosensor2_60%'!#REF!</f>
        <v>#REF!</v>
      </c>
      <c r="S173" s="7"/>
      <c r="T173" s="17"/>
      <c r="U173" s="17"/>
      <c r="V173" s="7"/>
    </row>
    <row r="174" spans="13:22" x14ac:dyDescent="0.3">
      <c r="M174" s="17"/>
      <c r="N174" s="17"/>
      <c r="O174" s="17" t="e">
        <f>'Biosensor2_15%'!#REF!</f>
        <v>#REF!</v>
      </c>
      <c r="P174" s="17" t="e">
        <f>'Biosensor2_30%'!#REF!</f>
        <v>#REF!</v>
      </c>
      <c r="Q174" s="7" t="e">
        <f>'Biosensor2_45%'!#REF!</f>
        <v>#REF!</v>
      </c>
      <c r="R174" s="17" t="e">
        <f>'Biosensor2_60%'!#REF!</f>
        <v>#REF!</v>
      </c>
      <c r="S174" s="7"/>
      <c r="T174" s="17"/>
      <c r="U174" s="17"/>
      <c r="V174" s="7"/>
    </row>
    <row r="175" spans="13:22" x14ac:dyDescent="0.3">
      <c r="M175" s="17"/>
      <c r="N175" s="17"/>
      <c r="O175" s="17" t="e">
        <f>'Biosensor2_15%'!#REF!</f>
        <v>#REF!</v>
      </c>
      <c r="P175" s="17" t="e">
        <f>'Biosensor2_30%'!#REF!</f>
        <v>#REF!</v>
      </c>
      <c r="Q175" s="7" t="e">
        <f>'Biosensor2_45%'!#REF!</f>
        <v>#REF!</v>
      </c>
      <c r="R175" s="17" t="e">
        <f>'Biosensor2_60%'!#REF!</f>
        <v>#REF!</v>
      </c>
      <c r="S175" s="7"/>
      <c r="T175" s="17"/>
      <c r="U175" s="17"/>
      <c r="V175" s="7"/>
    </row>
    <row r="176" spans="13:22" x14ac:dyDescent="0.3">
      <c r="M176" s="17"/>
      <c r="N176" s="17"/>
      <c r="O176" s="17" t="e">
        <f>'Biosensor2_15%'!#REF!</f>
        <v>#REF!</v>
      </c>
      <c r="P176" s="17" t="e">
        <f>'Biosensor2_30%'!#REF!</f>
        <v>#REF!</v>
      </c>
      <c r="Q176" s="7" t="e">
        <f>'Biosensor2_45%'!#REF!</f>
        <v>#REF!</v>
      </c>
      <c r="R176" s="17" t="e">
        <f>'Biosensor2_60%'!#REF!</f>
        <v>#REF!</v>
      </c>
      <c r="S176" s="7"/>
      <c r="T176" s="17"/>
      <c r="U176" s="17"/>
      <c r="V176" s="7"/>
    </row>
    <row r="177" spans="5:22" x14ac:dyDescent="0.3">
      <c r="M177" s="17"/>
      <c r="N177" s="17"/>
      <c r="O177" s="17" t="e">
        <f>'Biosensor2_15%'!#REF!</f>
        <v>#REF!</v>
      </c>
      <c r="P177" s="17" t="e">
        <f>'Biosensor2_30%'!#REF!</f>
        <v>#REF!</v>
      </c>
      <c r="Q177" s="7" t="e">
        <f>'Biosensor2_45%'!#REF!</f>
        <v>#REF!</v>
      </c>
      <c r="R177" s="17" t="e">
        <f>'Biosensor2_60%'!#REF!</f>
        <v>#REF!</v>
      </c>
      <c r="S177" s="7"/>
      <c r="T177" s="17"/>
      <c r="U177" s="17"/>
      <c r="V177" s="7"/>
    </row>
    <row r="178" spans="5:22" x14ac:dyDescent="0.3">
      <c r="M178" s="17"/>
      <c r="N178" s="17"/>
      <c r="O178" s="17" t="e">
        <f>'Biosensor2_15%'!#REF!</f>
        <v>#REF!</v>
      </c>
      <c r="P178" s="17" t="e">
        <f>'Biosensor2_30%'!#REF!</f>
        <v>#REF!</v>
      </c>
      <c r="Q178" s="7" t="e">
        <f>'Biosensor2_45%'!#REF!</f>
        <v>#REF!</v>
      </c>
      <c r="R178" s="17" t="e">
        <f>'Biosensor2_60%'!#REF!</f>
        <v>#REF!</v>
      </c>
      <c r="S178" s="7"/>
      <c r="T178" s="17"/>
      <c r="U178" s="17"/>
      <c r="V178" s="7"/>
    </row>
    <row r="179" spans="5:22" x14ac:dyDescent="0.3">
      <c r="M179" s="17"/>
      <c r="N179" s="17"/>
      <c r="O179" s="17" t="e">
        <f>'Biosensor2_15%'!#REF!</f>
        <v>#REF!</v>
      </c>
      <c r="P179" s="17" t="e">
        <f>'Biosensor2_30%'!#REF!</f>
        <v>#REF!</v>
      </c>
      <c r="Q179" s="7" t="e">
        <f>'Biosensor2_45%'!#REF!</f>
        <v>#REF!</v>
      </c>
      <c r="R179" s="17" t="e">
        <f>'Biosensor2_60%'!#REF!</f>
        <v>#REF!</v>
      </c>
      <c r="S179" s="7"/>
      <c r="T179" s="17"/>
      <c r="U179" s="17"/>
      <c r="V179" s="7"/>
    </row>
    <row r="180" spans="5:22" x14ac:dyDescent="0.3">
      <c r="M180" s="17"/>
      <c r="N180" s="17"/>
      <c r="O180" s="17" t="e">
        <f>'Biosensor2_15%'!#REF!</f>
        <v>#REF!</v>
      </c>
      <c r="P180" s="17" t="e">
        <f>'Biosensor2_30%'!#REF!</f>
        <v>#REF!</v>
      </c>
      <c r="Q180" s="7" t="e">
        <f>'Biosensor2_45%'!#REF!</f>
        <v>#REF!</v>
      </c>
      <c r="R180" s="17" t="e">
        <f>'Biosensor2_60%'!#REF!</f>
        <v>#REF!</v>
      </c>
      <c r="S180" s="7"/>
      <c r="T180" s="17"/>
      <c r="U180" s="17"/>
      <c r="V180" s="7"/>
    </row>
    <row r="181" spans="5:22" x14ac:dyDescent="0.3">
      <c r="M181" s="17"/>
      <c r="N181" s="17"/>
      <c r="O181" s="17" t="e">
        <f>'Biosensor2_15%'!#REF!</f>
        <v>#REF!</v>
      </c>
      <c r="P181" s="17" t="e">
        <f>'Biosensor2_30%'!#REF!</f>
        <v>#REF!</v>
      </c>
      <c r="Q181" s="7" t="e">
        <f>'Biosensor2_45%'!#REF!</f>
        <v>#REF!</v>
      </c>
      <c r="R181" s="17" t="e">
        <f>'Biosensor2_60%'!#REF!</f>
        <v>#REF!</v>
      </c>
      <c r="S181" s="7"/>
      <c r="T181" s="17"/>
      <c r="U181" s="17"/>
      <c r="V181" s="7"/>
    </row>
    <row r="182" spans="5:22" ht="15" thickBot="1" x14ac:dyDescent="0.35">
      <c r="M182" s="13"/>
      <c r="N182" s="17"/>
      <c r="O182" s="17" t="e">
        <f>'Biosensor2_15%'!#REF!</f>
        <v>#REF!</v>
      </c>
      <c r="P182" s="17" t="e">
        <f>'Biosensor2_30%'!#REF!</f>
        <v>#REF!</v>
      </c>
      <c r="Q182" s="7" t="e">
        <f>'Biosensor2_45%'!#REF!</f>
        <v>#REF!</v>
      </c>
      <c r="R182" s="17" t="e">
        <f>'Biosensor2_60%'!#REF!</f>
        <v>#REF!</v>
      </c>
      <c r="S182" s="10"/>
      <c r="T182" s="13"/>
      <c r="U182" s="13"/>
      <c r="V182" s="10"/>
    </row>
    <row r="183" spans="5:22" x14ac:dyDescent="0.3">
      <c r="E183" s="38"/>
      <c r="G183" s="39"/>
      <c r="H183" s="39"/>
    </row>
    <row r="184" spans="5:22" ht="15" thickBot="1" x14ac:dyDescent="0.35">
      <c r="E184" s="38"/>
      <c r="G184" s="39"/>
      <c r="H184" s="39"/>
      <c r="M184" s="30" t="s">
        <v>29</v>
      </c>
      <c r="N184" s="18"/>
      <c r="O184" s="18"/>
      <c r="P184" s="18"/>
      <c r="Q184" s="18"/>
      <c r="R184" s="18"/>
      <c r="S184" s="18"/>
      <c r="T184" s="18"/>
      <c r="U184" s="18"/>
      <c r="V184" s="18"/>
    </row>
    <row r="185" spans="5:22" x14ac:dyDescent="0.3">
      <c r="E185" s="38"/>
      <c r="G185" s="39"/>
      <c r="H185" s="39"/>
    </row>
    <row r="186" spans="5:22" x14ac:dyDescent="0.3">
      <c r="E186" s="38"/>
      <c r="G186" s="39"/>
      <c r="H186" s="39"/>
      <c r="M186" s="29" t="s">
        <v>30</v>
      </c>
    </row>
    <row r="187" spans="5:22" x14ac:dyDescent="0.3">
      <c r="E187" s="38"/>
      <c r="G187" s="39"/>
      <c r="H187" s="39"/>
    </row>
    <row r="188" spans="5:22" x14ac:dyDescent="0.3">
      <c r="E188" s="38"/>
      <c r="G188" s="39"/>
      <c r="H188" s="39"/>
    </row>
    <row r="189" spans="5:22" x14ac:dyDescent="0.3">
      <c r="E189" s="38"/>
      <c r="G189" s="39"/>
      <c r="H189" s="39"/>
    </row>
    <row r="190" spans="5:22" x14ac:dyDescent="0.3">
      <c r="E190" s="38"/>
      <c r="G190" s="39"/>
      <c r="H190" s="39"/>
    </row>
    <row r="191" spans="5:22" x14ac:dyDescent="0.3">
      <c r="E191" s="38"/>
      <c r="G191" s="39"/>
      <c r="H191" s="39"/>
    </row>
    <row r="192" spans="5:22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  <row r="483" spans="5:8" x14ac:dyDescent="0.3">
      <c r="E483" s="38"/>
      <c r="G483" s="39"/>
      <c r="H483" s="39"/>
    </row>
    <row r="484" spans="5:8" x14ac:dyDescent="0.3">
      <c r="E484" s="38"/>
      <c r="G484" s="39"/>
      <c r="H484" s="39"/>
    </row>
    <row r="485" spans="5:8" x14ac:dyDescent="0.3">
      <c r="E485" s="38"/>
      <c r="G485" s="39"/>
      <c r="H485" s="39"/>
    </row>
    <row r="486" spans="5:8" x14ac:dyDescent="0.3">
      <c r="E486" s="38"/>
      <c r="G486" s="39"/>
      <c r="H486" s="39"/>
    </row>
    <row r="487" spans="5:8" x14ac:dyDescent="0.3">
      <c r="E487" s="38"/>
      <c r="G487" s="39"/>
      <c r="H487" s="39"/>
    </row>
    <row r="488" spans="5:8" x14ac:dyDescent="0.3">
      <c r="E488" s="38"/>
      <c r="G488" s="39"/>
      <c r="H488" s="39"/>
    </row>
    <row r="489" spans="5:8" x14ac:dyDescent="0.3">
      <c r="E489" s="38"/>
      <c r="G489" s="39"/>
      <c r="H489" s="39"/>
    </row>
    <row r="490" spans="5:8" x14ac:dyDescent="0.3">
      <c r="E490" s="38"/>
      <c r="G490" s="39"/>
      <c r="H490" s="39"/>
    </row>
    <row r="491" spans="5:8" x14ac:dyDescent="0.3">
      <c r="E491" s="38"/>
      <c r="G491" s="39"/>
      <c r="H491" s="39"/>
    </row>
    <row r="492" spans="5:8" x14ac:dyDescent="0.3">
      <c r="E492" s="38"/>
      <c r="G492" s="39"/>
      <c r="H492" s="39"/>
    </row>
    <row r="493" spans="5:8" x14ac:dyDescent="0.3">
      <c r="E493" s="38"/>
      <c r="G493" s="39"/>
      <c r="H493" s="39"/>
    </row>
    <row r="494" spans="5:8" x14ac:dyDescent="0.3">
      <c r="E494" s="38"/>
      <c r="G494" s="39"/>
      <c r="H494" s="39"/>
    </row>
    <row r="495" spans="5:8" x14ac:dyDescent="0.3">
      <c r="E495" s="38"/>
      <c r="G495" s="39"/>
      <c r="H495" s="39"/>
    </row>
    <row r="496" spans="5:8" x14ac:dyDescent="0.3">
      <c r="E496" s="38"/>
      <c r="G496" s="39"/>
      <c r="H496" s="39"/>
    </row>
    <row r="497" spans="5:8" x14ac:dyDescent="0.3">
      <c r="E497" s="38"/>
      <c r="G497" s="39"/>
      <c r="H497" s="39"/>
    </row>
    <row r="498" spans="5:8" x14ac:dyDescent="0.3">
      <c r="E498" s="38"/>
      <c r="G498" s="39"/>
      <c r="H498" s="39"/>
    </row>
    <row r="499" spans="5:8" x14ac:dyDescent="0.3">
      <c r="E499" s="38"/>
      <c r="G499" s="39"/>
      <c r="H499" s="39"/>
    </row>
    <row r="500" spans="5:8" x14ac:dyDescent="0.3">
      <c r="E500" s="38"/>
      <c r="G500" s="39"/>
      <c r="H500" s="39"/>
    </row>
    <row r="501" spans="5:8" x14ac:dyDescent="0.3">
      <c r="E501" s="38"/>
      <c r="G501" s="39"/>
      <c r="H501" s="39"/>
    </row>
    <row r="502" spans="5:8" x14ac:dyDescent="0.3">
      <c r="E502" s="38"/>
      <c r="G502" s="39"/>
      <c r="H502" s="39"/>
    </row>
    <row r="503" spans="5:8" x14ac:dyDescent="0.3">
      <c r="E503" s="38"/>
      <c r="G503" s="39"/>
      <c r="H503" s="39"/>
    </row>
    <row r="504" spans="5:8" x14ac:dyDescent="0.3">
      <c r="E504" s="38"/>
      <c r="G504" s="39"/>
      <c r="H504" s="39"/>
    </row>
    <row r="505" spans="5:8" x14ac:dyDescent="0.3">
      <c r="E505" s="38"/>
      <c r="G505" s="39"/>
      <c r="H505" s="39"/>
    </row>
    <row r="506" spans="5:8" x14ac:dyDescent="0.3">
      <c r="E506" s="38"/>
      <c r="G506" s="39"/>
      <c r="H506" s="39"/>
    </row>
    <row r="507" spans="5:8" x14ac:dyDescent="0.3">
      <c r="E507" s="38"/>
      <c r="G507" s="39"/>
      <c r="H507" s="39"/>
    </row>
    <row r="508" spans="5:8" x14ac:dyDescent="0.3">
      <c r="E508" s="38"/>
      <c r="G508" s="39"/>
      <c r="H508" s="39"/>
    </row>
    <row r="509" spans="5:8" x14ac:dyDescent="0.3">
      <c r="E509" s="38"/>
      <c r="G509" s="39"/>
      <c r="H509" s="39"/>
    </row>
    <row r="510" spans="5:8" x14ac:dyDescent="0.3">
      <c r="E510" s="38"/>
      <c r="G510" s="39"/>
      <c r="H510" s="39"/>
    </row>
    <row r="511" spans="5:8" x14ac:dyDescent="0.3">
      <c r="E511" s="38"/>
      <c r="G511" s="39"/>
      <c r="H511" s="39"/>
    </row>
    <row r="512" spans="5:8" x14ac:dyDescent="0.3">
      <c r="E512" s="38"/>
      <c r="G512" s="39"/>
      <c r="H512" s="39"/>
    </row>
    <row r="513" spans="5:8" x14ac:dyDescent="0.3">
      <c r="E513" s="38"/>
      <c r="G513" s="39"/>
      <c r="H513" s="39"/>
    </row>
    <row r="514" spans="5:8" x14ac:dyDescent="0.3">
      <c r="E514" s="38"/>
      <c r="G514" s="39"/>
      <c r="H514" s="39"/>
    </row>
    <row r="515" spans="5:8" x14ac:dyDescent="0.3">
      <c r="E515" s="38"/>
      <c r="G515" s="39"/>
      <c r="H515" s="39"/>
    </row>
    <row r="516" spans="5:8" x14ac:dyDescent="0.3">
      <c r="E516" s="38"/>
      <c r="G516" s="39"/>
      <c r="H516" s="39"/>
    </row>
    <row r="517" spans="5:8" x14ac:dyDescent="0.3">
      <c r="E517" s="38"/>
      <c r="G517" s="39"/>
      <c r="H517" s="39"/>
    </row>
    <row r="518" spans="5:8" x14ac:dyDescent="0.3">
      <c r="E518" s="38"/>
      <c r="G518" s="39"/>
      <c r="H518" s="39"/>
    </row>
    <row r="519" spans="5:8" x14ac:dyDescent="0.3">
      <c r="E519" s="38"/>
      <c r="G519" s="39"/>
      <c r="H519" s="39"/>
    </row>
    <row r="520" spans="5:8" x14ac:dyDescent="0.3">
      <c r="E520" s="38"/>
      <c r="G520" s="39"/>
      <c r="H520" s="39"/>
    </row>
    <row r="521" spans="5:8" x14ac:dyDescent="0.3">
      <c r="E521" s="38"/>
      <c r="G521" s="39"/>
      <c r="H521" s="39"/>
    </row>
    <row r="522" spans="5:8" x14ac:dyDescent="0.3">
      <c r="E522" s="38"/>
      <c r="G522" s="39"/>
      <c r="H522" s="39"/>
    </row>
    <row r="523" spans="5:8" x14ac:dyDescent="0.3">
      <c r="E523" s="38"/>
      <c r="G523" s="39"/>
      <c r="H523" s="39"/>
    </row>
    <row r="524" spans="5:8" x14ac:dyDescent="0.3">
      <c r="E524" s="38"/>
      <c r="G524" s="39"/>
      <c r="H524" s="39"/>
    </row>
    <row r="525" spans="5:8" x14ac:dyDescent="0.3">
      <c r="E525" s="38"/>
      <c r="G525" s="39"/>
      <c r="H525" s="39"/>
    </row>
    <row r="526" spans="5:8" x14ac:dyDescent="0.3">
      <c r="E526" s="38"/>
      <c r="G526" s="39"/>
      <c r="H526" s="39"/>
    </row>
    <row r="527" spans="5:8" x14ac:dyDescent="0.3">
      <c r="E527" s="38"/>
      <c r="G527" s="39"/>
      <c r="H527" s="39"/>
    </row>
    <row r="528" spans="5:8" x14ac:dyDescent="0.3">
      <c r="E528" s="38"/>
      <c r="G528" s="39"/>
      <c r="H528" s="39"/>
    </row>
    <row r="529" spans="5:8" x14ac:dyDescent="0.3">
      <c r="E529" s="38"/>
      <c r="G529" s="39"/>
      <c r="H529" s="39"/>
    </row>
    <row r="530" spans="5:8" x14ac:dyDescent="0.3">
      <c r="E530" s="38"/>
      <c r="G530" s="39"/>
      <c r="H530" s="39"/>
    </row>
    <row r="531" spans="5:8" x14ac:dyDescent="0.3">
      <c r="E531" s="38"/>
      <c r="G531" s="39"/>
      <c r="H531" s="39"/>
    </row>
    <row r="532" spans="5:8" x14ac:dyDescent="0.3">
      <c r="E532" s="38"/>
      <c r="G532" s="39"/>
      <c r="H532" s="39"/>
    </row>
    <row r="533" spans="5:8" x14ac:dyDescent="0.3">
      <c r="E533" s="38"/>
      <c r="G533" s="39"/>
      <c r="H533" s="39"/>
    </row>
    <row r="534" spans="5:8" x14ac:dyDescent="0.3">
      <c r="E534" s="38"/>
      <c r="G534" s="39"/>
      <c r="H534" s="39"/>
    </row>
    <row r="535" spans="5:8" x14ac:dyDescent="0.3">
      <c r="E535" s="38"/>
      <c r="G535" s="39"/>
      <c r="H535" s="39"/>
    </row>
    <row r="536" spans="5:8" x14ac:dyDescent="0.3">
      <c r="E536" s="38"/>
      <c r="G536" s="39"/>
      <c r="H536" s="39"/>
    </row>
    <row r="537" spans="5:8" x14ac:dyDescent="0.3">
      <c r="E537" s="38"/>
      <c r="G537" s="39"/>
      <c r="H537" s="39"/>
    </row>
    <row r="538" spans="5:8" x14ac:dyDescent="0.3">
      <c r="E538" s="38"/>
      <c r="G538" s="39"/>
      <c r="H538" s="39"/>
    </row>
    <row r="539" spans="5:8" x14ac:dyDescent="0.3">
      <c r="E539" s="38"/>
      <c r="G539" s="39"/>
      <c r="H539" s="39"/>
    </row>
    <row r="540" spans="5:8" x14ac:dyDescent="0.3">
      <c r="E540" s="38"/>
      <c r="G540" s="39"/>
      <c r="H540" s="39"/>
    </row>
    <row r="541" spans="5:8" x14ac:dyDescent="0.3">
      <c r="E541" s="38"/>
      <c r="G541" s="39"/>
      <c r="H541" s="39"/>
    </row>
    <row r="542" spans="5:8" x14ac:dyDescent="0.3">
      <c r="E542" s="38"/>
      <c r="G542" s="39"/>
      <c r="H542" s="39"/>
    </row>
    <row r="543" spans="5:8" x14ac:dyDescent="0.3">
      <c r="E543" s="38"/>
      <c r="G543" s="39"/>
      <c r="H543" s="39"/>
    </row>
    <row r="544" spans="5:8" x14ac:dyDescent="0.3">
      <c r="E544" s="38"/>
      <c r="G544" s="39"/>
      <c r="H544" s="39"/>
    </row>
    <row r="545" spans="5:8" x14ac:dyDescent="0.3">
      <c r="E545" s="38"/>
      <c r="G545" s="39"/>
      <c r="H545" s="39"/>
    </row>
    <row r="546" spans="5:8" x14ac:dyDescent="0.3">
      <c r="E546" s="38"/>
      <c r="G546" s="39"/>
      <c r="H546" s="39"/>
    </row>
    <row r="547" spans="5:8" x14ac:dyDescent="0.3">
      <c r="E547" s="38"/>
      <c r="G547" s="39"/>
      <c r="H547" s="39"/>
    </row>
    <row r="548" spans="5:8" x14ac:dyDescent="0.3">
      <c r="E548" s="38"/>
      <c r="G548" s="39"/>
      <c r="H548" s="39"/>
    </row>
    <row r="549" spans="5:8" x14ac:dyDescent="0.3">
      <c r="E549" s="38"/>
      <c r="G549" s="39"/>
      <c r="H549" s="39"/>
    </row>
    <row r="550" spans="5:8" x14ac:dyDescent="0.3">
      <c r="E550" s="38"/>
      <c r="G550" s="39"/>
      <c r="H550" s="39"/>
    </row>
    <row r="551" spans="5:8" x14ac:dyDescent="0.3">
      <c r="E551" s="38"/>
      <c r="G551" s="39"/>
      <c r="H551" s="39"/>
    </row>
    <row r="552" spans="5:8" x14ac:dyDescent="0.3">
      <c r="E552" s="38"/>
      <c r="G552" s="39"/>
      <c r="H552" s="39"/>
    </row>
    <row r="553" spans="5:8" x14ac:dyDescent="0.3">
      <c r="E553" s="38"/>
      <c r="G553" s="39"/>
      <c r="H553" s="39"/>
    </row>
    <row r="554" spans="5:8" x14ac:dyDescent="0.3">
      <c r="E554" s="38"/>
      <c r="G554" s="39"/>
      <c r="H554" s="39"/>
    </row>
    <row r="555" spans="5:8" x14ac:dyDescent="0.3">
      <c r="E555" s="38"/>
      <c r="G555" s="39"/>
      <c r="H555" s="39"/>
    </row>
    <row r="556" spans="5:8" x14ac:dyDescent="0.3">
      <c r="E556" s="38"/>
      <c r="G556" s="39"/>
      <c r="H556" s="39"/>
    </row>
    <row r="557" spans="5:8" x14ac:dyDescent="0.3">
      <c r="E557" s="38"/>
      <c r="G557" s="39"/>
      <c r="H557" s="39"/>
    </row>
    <row r="558" spans="5:8" x14ac:dyDescent="0.3">
      <c r="E558" s="38"/>
      <c r="G558" s="39"/>
      <c r="H558" s="39"/>
    </row>
    <row r="559" spans="5:8" x14ac:dyDescent="0.3">
      <c r="E559" s="38"/>
      <c r="G559" s="39"/>
      <c r="H559" s="39"/>
    </row>
    <row r="560" spans="5:8" x14ac:dyDescent="0.3">
      <c r="E560" s="38"/>
      <c r="G560" s="39"/>
      <c r="H560" s="39"/>
    </row>
    <row r="561" spans="5:8" x14ac:dyDescent="0.3">
      <c r="E561" s="38"/>
      <c r="G561" s="39"/>
      <c r="H561" s="39"/>
    </row>
    <row r="562" spans="5:8" x14ac:dyDescent="0.3">
      <c r="E562" s="38"/>
      <c r="G562" s="39"/>
      <c r="H562" s="39"/>
    </row>
    <row r="563" spans="5:8" x14ac:dyDescent="0.3">
      <c r="E563" s="38"/>
      <c r="G563" s="39"/>
      <c r="H563" s="39"/>
    </row>
    <row r="564" spans="5:8" x14ac:dyDescent="0.3">
      <c r="E564" s="38"/>
      <c r="G564" s="39"/>
      <c r="H564" s="39"/>
    </row>
    <row r="565" spans="5:8" x14ac:dyDescent="0.3">
      <c r="E565" s="38"/>
      <c r="G565" s="39"/>
      <c r="H565" s="39"/>
    </row>
    <row r="566" spans="5:8" x14ac:dyDescent="0.3">
      <c r="E566" s="38"/>
      <c r="G566" s="39"/>
      <c r="H566" s="39"/>
    </row>
    <row r="567" spans="5:8" x14ac:dyDescent="0.3">
      <c r="E567" s="38"/>
      <c r="G567" s="39"/>
      <c r="H567" s="39"/>
    </row>
    <row r="568" spans="5:8" x14ac:dyDescent="0.3">
      <c r="E568" s="38"/>
      <c r="G568" s="39"/>
      <c r="H568" s="39"/>
    </row>
    <row r="569" spans="5:8" x14ac:dyDescent="0.3">
      <c r="E569" s="38"/>
      <c r="G569" s="39"/>
      <c r="H569" s="39"/>
    </row>
    <row r="570" spans="5:8" x14ac:dyDescent="0.3">
      <c r="E570" s="38"/>
      <c r="G570" s="39"/>
      <c r="H570" s="39"/>
    </row>
    <row r="571" spans="5:8" x14ac:dyDescent="0.3">
      <c r="E571" s="38"/>
      <c r="G571" s="39"/>
      <c r="H571" s="39"/>
    </row>
    <row r="572" spans="5:8" x14ac:dyDescent="0.3">
      <c r="E572" s="38"/>
      <c r="G572" s="39"/>
      <c r="H572" s="39"/>
    </row>
    <row r="573" spans="5:8" x14ac:dyDescent="0.3">
      <c r="E573" s="38"/>
      <c r="G573" s="39"/>
      <c r="H573" s="39"/>
    </row>
    <row r="574" spans="5:8" x14ac:dyDescent="0.3">
      <c r="E574" s="38"/>
      <c r="G574" s="39"/>
      <c r="H574" s="39"/>
    </row>
    <row r="575" spans="5:8" x14ac:dyDescent="0.3">
      <c r="E575" s="38"/>
      <c r="G575" s="39"/>
      <c r="H575" s="39"/>
    </row>
    <row r="576" spans="5:8" x14ac:dyDescent="0.3">
      <c r="E576" s="38"/>
      <c r="G576" s="39"/>
      <c r="H576" s="39"/>
    </row>
    <row r="577" spans="5:8" x14ac:dyDescent="0.3">
      <c r="E577" s="38"/>
      <c r="G577" s="39"/>
      <c r="H577" s="39"/>
    </row>
    <row r="578" spans="5:8" x14ac:dyDescent="0.3">
      <c r="E578" s="38"/>
      <c r="G578" s="39"/>
      <c r="H578" s="39"/>
    </row>
    <row r="579" spans="5:8" x14ac:dyDescent="0.3">
      <c r="E579" s="38"/>
      <c r="G579" s="39"/>
      <c r="H579" s="39"/>
    </row>
    <row r="580" spans="5:8" x14ac:dyDescent="0.3">
      <c r="E580" s="38"/>
      <c r="G580" s="39"/>
      <c r="H580" s="39"/>
    </row>
    <row r="581" spans="5:8" x14ac:dyDescent="0.3">
      <c r="E581" s="38"/>
      <c r="G581" s="39"/>
      <c r="H581" s="39"/>
    </row>
    <row r="582" spans="5:8" x14ac:dyDescent="0.3">
      <c r="E582" s="38"/>
      <c r="G582" s="39"/>
      <c r="H582" s="39"/>
    </row>
    <row r="583" spans="5:8" x14ac:dyDescent="0.3">
      <c r="E583" s="38"/>
      <c r="G583" s="39"/>
      <c r="H583" s="39"/>
    </row>
    <row r="584" spans="5:8" x14ac:dyDescent="0.3">
      <c r="E584" s="38"/>
      <c r="G584" s="39"/>
      <c r="H584" s="39"/>
    </row>
    <row r="585" spans="5:8" x14ac:dyDescent="0.3">
      <c r="E585" s="38"/>
      <c r="G585" s="39"/>
      <c r="H585" s="39"/>
    </row>
    <row r="586" spans="5:8" x14ac:dyDescent="0.3">
      <c r="E586" s="38"/>
      <c r="G586" s="39"/>
      <c r="H586" s="39"/>
    </row>
    <row r="587" spans="5:8" x14ac:dyDescent="0.3">
      <c r="E587" s="38"/>
      <c r="G587" s="39"/>
      <c r="H587" s="39"/>
    </row>
    <row r="588" spans="5:8" x14ac:dyDescent="0.3">
      <c r="E588" s="38"/>
      <c r="G588" s="39"/>
      <c r="H588" s="39"/>
    </row>
    <row r="589" spans="5:8" x14ac:dyDescent="0.3">
      <c r="E589" s="38"/>
      <c r="G589" s="39"/>
      <c r="H589" s="39"/>
    </row>
    <row r="590" spans="5:8" x14ac:dyDescent="0.3">
      <c r="E590" s="38"/>
      <c r="G590" s="39"/>
      <c r="H590" s="39"/>
    </row>
    <row r="591" spans="5:8" x14ac:dyDescent="0.3">
      <c r="E591" s="38"/>
      <c r="G591" s="39"/>
      <c r="H591" s="39"/>
    </row>
    <row r="592" spans="5:8" x14ac:dyDescent="0.3">
      <c r="E592" s="38"/>
      <c r="G592" s="39"/>
      <c r="H592" s="39"/>
    </row>
    <row r="593" spans="5:8" x14ac:dyDescent="0.3">
      <c r="E593" s="38"/>
      <c r="G593" s="39"/>
      <c r="H593" s="39"/>
    </row>
    <row r="594" spans="5:8" x14ac:dyDescent="0.3">
      <c r="E594" s="38"/>
      <c r="G594" s="39"/>
      <c r="H594" s="39"/>
    </row>
    <row r="595" spans="5:8" x14ac:dyDescent="0.3">
      <c r="E595" s="38"/>
      <c r="G595" s="39"/>
      <c r="H595" s="39"/>
    </row>
    <row r="596" spans="5:8" x14ac:dyDescent="0.3">
      <c r="E596" s="38"/>
      <c r="G596" s="39"/>
      <c r="H596" s="39"/>
    </row>
    <row r="597" spans="5:8" x14ac:dyDescent="0.3">
      <c r="E597" s="38"/>
      <c r="G597" s="39"/>
      <c r="H597" s="39"/>
    </row>
    <row r="598" spans="5:8" x14ac:dyDescent="0.3">
      <c r="E598" s="38"/>
      <c r="G598" s="39"/>
      <c r="H598" s="39"/>
    </row>
    <row r="599" spans="5:8" x14ac:dyDescent="0.3">
      <c r="E599" s="38"/>
      <c r="G599" s="39"/>
      <c r="H599" s="39"/>
    </row>
    <row r="600" spans="5:8" x14ac:dyDescent="0.3">
      <c r="E600" s="38"/>
      <c r="G600" s="39"/>
      <c r="H600" s="39"/>
    </row>
    <row r="601" spans="5:8" x14ac:dyDescent="0.3">
      <c r="E601" s="38"/>
      <c r="G601" s="39"/>
      <c r="H601" s="39"/>
    </row>
    <row r="602" spans="5:8" x14ac:dyDescent="0.3">
      <c r="E602" s="38"/>
      <c r="G602" s="39"/>
      <c r="H60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U482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4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x14ac:dyDescent="0.3">
      <c r="B8" s="1" t="s">
        <v>0</v>
      </c>
      <c r="C8">
        <v>27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199</v>
      </c>
      <c r="H9" s="1" t="s">
        <v>3</v>
      </c>
      <c r="I9" s="35">
        <v>45505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200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1" x14ac:dyDescent="0.3">
      <c r="B17" s="6"/>
    </row>
    <row r="18" spans="2:21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1" ht="15" thickBot="1" x14ac:dyDescent="0.35">
      <c r="B20" s="1" t="s">
        <v>18</v>
      </c>
      <c r="L20" s="1" t="s">
        <v>28</v>
      </c>
    </row>
    <row r="21" spans="2:21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J21" s="36"/>
      <c r="L21" s="45" t="s">
        <v>5</v>
      </c>
      <c r="M21" s="45" t="s">
        <v>6</v>
      </c>
      <c r="N21" s="46"/>
      <c r="O21" s="46"/>
      <c r="P21" s="46"/>
      <c r="Q21" s="46"/>
      <c r="R21" s="46"/>
      <c r="S21" s="46"/>
      <c r="T21" s="46"/>
      <c r="U21" s="19"/>
    </row>
    <row r="22" spans="2:21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J22" s="37"/>
      <c r="L22" s="47"/>
      <c r="M22" s="26" t="s">
        <v>19</v>
      </c>
      <c r="N22" s="27" t="s">
        <v>20</v>
      </c>
      <c r="O22" s="27" t="s">
        <v>21</v>
      </c>
      <c r="P22" s="27" t="s">
        <v>22</v>
      </c>
      <c r="Q22" s="27" t="s">
        <v>23</v>
      </c>
      <c r="R22" s="27" t="s">
        <v>24</v>
      </c>
      <c r="S22" s="27" t="s">
        <v>25</v>
      </c>
      <c r="T22" s="27" t="s">
        <v>26</v>
      </c>
      <c r="U22" s="28" t="s">
        <v>27</v>
      </c>
    </row>
    <row r="23" spans="2:21" x14ac:dyDescent="0.3">
      <c r="B23" s="35">
        <v>45505</v>
      </c>
      <c r="C23">
        <v>50000</v>
      </c>
      <c r="D23">
        <v>58.802704402766253</v>
      </c>
      <c r="E23">
        <v>10.528564453125</v>
      </c>
      <c r="F23">
        <v>3917.1747897315381</v>
      </c>
      <c r="G23">
        <v>2029.0441879473954</v>
      </c>
      <c r="H23">
        <v>3350.7070920426954</v>
      </c>
      <c r="I23">
        <v>9.4997825067943822E-10</v>
      </c>
      <c r="L23" s="12"/>
      <c r="M23" s="17"/>
      <c r="N23" s="17"/>
      <c r="O23" s="17"/>
      <c r="P23" s="7"/>
      <c r="Q23" s="17"/>
      <c r="R23" s="7"/>
      <c r="S23" s="17"/>
      <c r="T23" s="17"/>
      <c r="U23" s="7"/>
    </row>
    <row r="24" spans="2:21" x14ac:dyDescent="0.3">
      <c r="B24" s="35">
        <v>45505</v>
      </c>
      <c r="C24">
        <v>35714.28515625</v>
      </c>
      <c r="D24">
        <v>12.61663353100964</v>
      </c>
      <c r="E24">
        <v>10.528564453125</v>
      </c>
      <c r="F24">
        <v>2263.2493369075701</v>
      </c>
      <c r="G24">
        <v>2208.5995416293558</v>
      </c>
      <c r="H24">
        <v>494.35374553770089</v>
      </c>
      <c r="I24">
        <v>9.0144729688580949E-9</v>
      </c>
      <c r="L24" s="17"/>
      <c r="M24" s="17"/>
      <c r="N24" s="17"/>
      <c r="O24" s="17"/>
      <c r="P24" s="7"/>
      <c r="Q24" s="17"/>
      <c r="R24" s="7"/>
      <c r="S24" s="17"/>
      <c r="T24" s="17"/>
      <c r="U24" s="7"/>
    </row>
    <row r="25" spans="2:21" x14ac:dyDescent="0.3">
      <c r="B25" s="35">
        <v>45505</v>
      </c>
      <c r="C25">
        <v>25641.025390625</v>
      </c>
      <c r="D25">
        <v>-19.891296456001516</v>
      </c>
      <c r="E25">
        <v>10.528564453125</v>
      </c>
      <c r="F25">
        <v>3737.9193805099353</v>
      </c>
      <c r="G25">
        <v>3514.9144437493292</v>
      </c>
      <c r="H25">
        <v>-1271.7773973121728</v>
      </c>
      <c r="I25">
        <v>-4.8806047774695421E-9</v>
      </c>
      <c r="L25" s="17"/>
      <c r="M25" s="17"/>
      <c r="N25" s="17"/>
      <c r="O25" s="17"/>
      <c r="P25" s="7"/>
      <c r="Q25" s="17"/>
      <c r="R25" s="7"/>
      <c r="S25" s="17"/>
      <c r="T25" s="17"/>
      <c r="U25" s="7"/>
    </row>
    <row r="26" spans="2:21" x14ac:dyDescent="0.3">
      <c r="B26" s="35">
        <v>45505</v>
      </c>
      <c r="C26">
        <v>18390.8046875</v>
      </c>
      <c r="D26">
        <v>-37.299694708335899</v>
      </c>
      <c r="E26">
        <v>11.032342910766602</v>
      </c>
      <c r="F26">
        <v>7415.4184506791871</v>
      </c>
      <c r="G26">
        <v>5898.7926706302005</v>
      </c>
      <c r="H26">
        <v>-4493.6261334909414</v>
      </c>
      <c r="I26">
        <v>-1.9258500220717462E-9</v>
      </c>
      <c r="L26" s="17"/>
      <c r="M26" s="17"/>
      <c r="N26" s="17"/>
      <c r="O26" s="17"/>
      <c r="P26" s="7"/>
      <c r="Q26" s="17"/>
      <c r="R26" s="7"/>
      <c r="S26" s="17"/>
      <c r="T26" s="17"/>
      <c r="U26" s="7"/>
    </row>
    <row r="27" spans="2:21" x14ac:dyDescent="0.3">
      <c r="B27" s="35">
        <v>45505</v>
      </c>
      <c r="C27">
        <v>13136.2890625</v>
      </c>
      <c r="D27">
        <v>-7.2395599308709722</v>
      </c>
      <c r="E27">
        <v>11.215448379516602</v>
      </c>
      <c r="F27">
        <v>5600.8709512141158</v>
      </c>
      <c r="G27">
        <v>5556.220406842277</v>
      </c>
      <c r="H27">
        <v>-705.81173321471454</v>
      </c>
      <c r="I27">
        <v>-1.7165583134371456E-8</v>
      </c>
      <c r="L27" s="17"/>
      <c r="M27" s="17"/>
      <c r="N27" s="17"/>
      <c r="O27" s="17"/>
      <c r="P27" s="7"/>
      <c r="Q27" s="17"/>
      <c r="R27" s="7"/>
      <c r="S27" s="17"/>
      <c r="T27" s="17"/>
      <c r="U27" s="7"/>
    </row>
    <row r="28" spans="2:21" x14ac:dyDescent="0.3">
      <c r="B28" s="35">
        <v>45505</v>
      </c>
      <c r="C28">
        <v>9302.326171875</v>
      </c>
      <c r="D28">
        <v>24.103068967674186</v>
      </c>
      <c r="E28">
        <v>11.673212051391602</v>
      </c>
      <c r="F28">
        <v>6956.0558885653645</v>
      </c>
      <c r="G28">
        <v>6349.5734043277362</v>
      </c>
      <c r="H28">
        <v>2840.7096134414651</v>
      </c>
      <c r="I28">
        <v>6.0228455648520064E-9</v>
      </c>
      <c r="L28" s="17"/>
      <c r="M28" s="17"/>
      <c r="N28" s="17"/>
      <c r="O28" s="17"/>
      <c r="P28" s="7"/>
      <c r="Q28" s="17"/>
      <c r="R28" s="7"/>
      <c r="S28" s="17"/>
      <c r="T28" s="17"/>
      <c r="U28" s="7"/>
    </row>
    <row r="29" spans="2:21" x14ac:dyDescent="0.3">
      <c r="B29" s="35">
        <v>45505</v>
      </c>
      <c r="C29">
        <v>6644.5185546875</v>
      </c>
      <c r="D29">
        <v>36.580709115228515</v>
      </c>
      <c r="E29">
        <v>11.856317520141602</v>
      </c>
      <c r="F29">
        <v>9799.9660922856983</v>
      </c>
      <c r="G29">
        <v>7869.5508601454003</v>
      </c>
      <c r="H29">
        <v>5840.3342943306088</v>
      </c>
      <c r="I29">
        <v>4.1012751515020382E-9</v>
      </c>
      <c r="L29" s="17"/>
      <c r="M29" s="17"/>
      <c r="N29" s="17"/>
      <c r="O29" s="17"/>
      <c r="P29" s="7"/>
      <c r="Q29" s="17"/>
      <c r="R29" s="7"/>
      <c r="S29" s="17"/>
      <c r="T29" s="17"/>
      <c r="U29" s="7"/>
    </row>
    <row r="30" spans="2:21" x14ac:dyDescent="0.3">
      <c r="B30" s="35">
        <v>45505</v>
      </c>
      <c r="C30">
        <v>4761.90478515625</v>
      </c>
      <c r="D30">
        <v>37.318150270676519</v>
      </c>
      <c r="E30">
        <v>11.947870254516602</v>
      </c>
      <c r="F30">
        <v>12615.98358301241</v>
      </c>
      <c r="G30">
        <v>10033.258029162489</v>
      </c>
      <c r="H30">
        <v>7648.3184483313134</v>
      </c>
      <c r="I30">
        <v>4.3699197558116929E-9</v>
      </c>
      <c r="L30" s="17"/>
      <c r="M30" s="17"/>
      <c r="N30" s="17"/>
      <c r="O30" s="17"/>
      <c r="P30" s="7"/>
      <c r="Q30" s="17"/>
      <c r="R30" s="7"/>
      <c r="S30" s="17"/>
      <c r="T30" s="17"/>
      <c r="U30" s="7"/>
    </row>
    <row r="31" spans="2:21" x14ac:dyDescent="0.3">
      <c r="B31" s="35">
        <v>45505</v>
      </c>
      <c r="C31">
        <v>3401.360595703125</v>
      </c>
      <c r="D31">
        <v>31.002200359502758</v>
      </c>
      <c r="E31">
        <v>12.135505676269531</v>
      </c>
      <c r="F31">
        <v>17757.705703273245</v>
      </c>
      <c r="G31">
        <v>15220.973418586051</v>
      </c>
      <c r="H31">
        <v>9146.4791059051786</v>
      </c>
      <c r="I31">
        <v>5.1157994260913956E-9</v>
      </c>
      <c r="L31" s="17"/>
      <c r="M31" s="17"/>
      <c r="N31" s="17"/>
      <c r="O31" s="17"/>
      <c r="P31" s="7"/>
      <c r="Q31" s="17"/>
      <c r="R31" s="7"/>
      <c r="S31" s="17"/>
      <c r="T31" s="17"/>
      <c r="U31" s="7"/>
    </row>
    <row r="32" spans="2:21" x14ac:dyDescent="0.3">
      <c r="B32" s="35">
        <v>45505</v>
      </c>
      <c r="C32">
        <v>2433.830078125</v>
      </c>
      <c r="D32">
        <v>25.695860379449094</v>
      </c>
      <c r="E32">
        <v>1.2327766418457031</v>
      </c>
      <c r="F32">
        <v>20429.487347438848</v>
      </c>
      <c r="G32">
        <v>18409.181652212985</v>
      </c>
      <c r="H32">
        <v>8858.1027412752901</v>
      </c>
      <c r="I32">
        <v>7.3822570714418115E-9</v>
      </c>
      <c r="L32" s="17"/>
      <c r="M32" s="17"/>
      <c r="N32" s="17"/>
      <c r="O32" s="17"/>
      <c r="P32" s="7"/>
      <c r="Q32" s="17"/>
      <c r="R32" s="7"/>
      <c r="S32" s="17"/>
      <c r="T32" s="17"/>
      <c r="U32" s="7"/>
    </row>
    <row r="33" spans="2:21" x14ac:dyDescent="0.3">
      <c r="B33" s="35">
        <v>45505</v>
      </c>
      <c r="C33">
        <v>1732.726806640625</v>
      </c>
      <c r="D33">
        <v>21.671972526143481</v>
      </c>
      <c r="E33">
        <v>1.2236213684082031</v>
      </c>
      <c r="F33">
        <v>22237.89507766331</v>
      </c>
      <c r="G33">
        <v>20665.972327058993</v>
      </c>
      <c r="H33">
        <v>8212.2813677073973</v>
      </c>
      <c r="I33">
        <v>1.1184748336186553E-8</v>
      </c>
      <c r="L33" s="17"/>
      <c r="M33" s="17"/>
      <c r="N33" s="17"/>
      <c r="O33" s="17"/>
      <c r="P33" s="7"/>
      <c r="Q33" s="17"/>
      <c r="R33" s="7"/>
      <c r="S33" s="17"/>
      <c r="T33" s="17"/>
      <c r="U33" s="7"/>
    </row>
    <row r="34" spans="2:21" x14ac:dyDescent="0.3">
      <c r="B34" s="35">
        <v>45505</v>
      </c>
      <c r="C34">
        <v>1238.39013671875</v>
      </c>
      <c r="D34">
        <v>18.452404380555013</v>
      </c>
      <c r="E34">
        <v>1.2162971496582031</v>
      </c>
      <c r="F34">
        <v>23794.211963787322</v>
      </c>
      <c r="G34">
        <v>22570.878074895634</v>
      </c>
      <c r="H34">
        <v>7531.2672177951117</v>
      </c>
      <c r="I34">
        <v>1.7064540173726199E-8</v>
      </c>
      <c r="L34" s="17"/>
      <c r="M34" s="17"/>
      <c r="N34" s="17"/>
      <c r="O34" s="17"/>
      <c r="P34" s="7"/>
      <c r="Q34" s="17"/>
      <c r="R34" s="7"/>
      <c r="S34" s="17"/>
      <c r="T34" s="17"/>
      <c r="U34" s="7"/>
    </row>
    <row r="35" spans="2:21" x14ac:dyDescent="0.3">
      <c r="B35" s="35">
        <v>45505</v>
      </c>
      <c r="C35">
        <v>887.11468505859375</v>
      </c>
      <c r="D35">
        <v>15.857426713075281</v>
      </c>
      <c r="E35">
        <v>1.2254524230957031</v>
      </c>
      <c r="F35">
        <v>25034.623540526969</v>
      </c>
      <c r="G35">
        <v>24081.921123033768</v>
      </c>
      <c r="H35">
        <v>6840.573867731212</v>
      </c>
      <c r="I35">
        <v>2.6226952287126618E-8</v>
      </c>
      <c r="L35" s="17"/>
      <c r="M35" s="17"/>
      <c r="N35" s="17"/>
      <c r="O35" s="17"/>
      <c r="P35" s="7"/>
      <c r="Q35" s="17"/>
      <c r="R35" s="7"/>
      <c r="S35" s="17"/>
      <c r="T35" s="17"/>
      <c r="U35" s="7"/>
    </row>
    <row r="36" spans="2:21" x14ac:dyDescent="0.3">
      <c r="B36" s="35">
        <v>45505</v>
      </c>
      <c r="C36">
        <v>631.1636962890625</v>
      </c>
      <c r="D36">
        <v>13.419001990065741</v>
      </c>
      <c r="E36">
        <v>1.2474250793457031</v>
      </c>
      <c r="F36">
        <v>26353.190903276587</v>
      </c>
      <c r="G36">
        <v>25633.721546334509</v>
      </c>
      <c r="H36">
        <v>6115.7984327090089</v>
      </c>
      <c r="I36">
        <v>4.1231103419954611E-8</v>
      </c>
      <c r="L36" s="17"/>
      <c r="M36" s="17"/>
      <c r="N36" s="17"/>
      <c r="O36" s="17"/>
      <c r="P36" s="7"/>
      <c r="Q36" s="17"/>
      <c r="R36" s="7"/>
      <c r="S36" s="17"/>
      <c r="T36" s="17"/>
      <c r="U36" s="7"/>
    </row>
    <row r="37" spans="2:21" x14ac:dyDescent="0.3">
      <c r="B37" s="35">
        <v>45505</v>
      </c>
      <c r="C37">
        <v>451.92633056640625</v>
      </c>
      <c r="D37">
        <v>10.886010416892644</v>
      </c>
      <c r="E37">
        <v>1.2300300598144531</v>
      </c>
      <c r="F37">
        <v>27581.066098963314</v>
      </c>
      <c r="G37">
        <v>27084.740781595865</v>
      </c>
      <c r="H37">
        <v>5208.8409410483164</v>
      </c>
      <c r="I37">
        <v>6.7610070753198224E-8</v>
      </c>
      <c r="L37" s="17"/>
      <c r="M37" s="17"/>
      <c r="N37" s="17"/>
      <c r="O37" s="17"/>
      <c r="P37" s="7"/>
      <c r="Q37" s="17"/>
      <c r="R37" s="7"/>
      <c r="S37" s="17"/>
      <c r="T37" s="17"/>
      <c r="U37" s="7"/>
    </row>
    <row r="38" spans="2:21" x14ac:dyDescent="0.3">
      <c r="B38" s="35">
        <v>45505</v>
      </c>
      <c r="C38">
        <v>321.75030517578125</v>
      </c>
      <c r="D38">
        <v>90.435892883273709</v>
      </c>
      <c r="E38">
        <v>1.2429847717285156</v>
      </c>
      <c r="F38">
        <v>2.7425819685790085E+19</v>
      </c>
      <c r="G38">
        <v>-2.0864720580634461E+17</v>
      </c>
      <c r="H38">
        <v>2.7425026012402979E+19</v>
      </c>
      <c r="I38">
        <v>1.8036576825390287E-23</v>
      </c>
      <c r="L38" s="17"/>
      <c r="M38" s="17"/>
      <c r="N38" s="17"/>
      <c r="O38" s="17"/>
      <c r="P38" s="7"/>
      <c r="Q38" s="17"/>
      <c r="R38" s="7"/>
      <c r="S38" s="17"/>
      <c r="T38" s="17"/>
      <c r="U38" s="7"/>
    </row>
    <row r="39" spans="2:21" x14ac:dyDescent="0.3">
      <c r="B39" s="35">
        <v>45505</v>
      </c>
      <c r="C39">
        <v>230.043701171875</v>
      </c>
      <c r="D39">
        <v>3.7871681047286563</v>
      </c>
      <c r="E39">
        <v>1.2580909729003906</v>
      </c>
      <c r="F39">
        <v>29400.775687113288</v>
      </c>
      <c r="G39">
        <v>29336.572798486606</v>
      </c>
      <c r="H39">
        <v>1941.9339440484343</v>
      </c>
      <c r="I39">
        <v>3.5626678301396988E-7</v>
      </c>
      <c r="L39" s="17"/>
      <c r="M39" s="17"/>
      <c r="N39" s="17"/>
      <c r="O39" s="17"/>
      <c r="P39" s="7"/>
      <c r="Q39" s="17"/>
      <c r="R39" s="7"/>
      <c r="S39" s="17"/>
      <c r="T39" s="17"/>
      <c r="U39" s="7"/>
    </row>
    <row r="40" spans="2:21" x14ac:dyDescent="0.3">
      <c r="B40" s="35">
        <v>45505</v>
      </c>
      <c r="C40">
        <v>164.61921691894531</v>
      </c>
      <c r="D40">
        <v>-21.484757113187296</v>
      </c>
      <c r="E40">
        <v>1.2724652290344238</v>
      </c>
      <c r="F40">
        <v>33920.078791938497</v>
      </c>
      <c r="G40">
        <v>31563.143423495163</v>
      </c>
      <c r="H40">
        <v>-12423.353914269273</v>
      </c>
      <c r="I40">
        <v>-7.7821705203452267E-8</v>
      </c>
      <c r="L40" s="17"/>
      <c r="M40" s="17"/>
      <c r="N40" s="17"/>
      <c r="O40" s="17"/>
      <c r="P40" s="7"/>
      <c r="Q40" s="17"/>
      <c r="R40" s="7"/>
      <c r="S40" s="17"/>
      <c r="T40" s="17"/>
      <c r="U40" s="7"/>
    </row>
    <row r="41" spans="2:21" x14ac:dyDescent="0.3">
      <c r="B41" s="35">
        <v>45505</v>
      </c>
      <c r="C41">
        <v>117.70071411132813</v>
      </c>
      <c r="D41">
        <v>-20.314003224035037</v>
      </c>
      <c r="E41">
        <v>1.2850079536437988</v>
      </c>
      <c r="F41">
        <v>32171.126615308916</v>
      </c>
      <c r="G41">
        <v>30170.214914617674</v>
      </c>
      <c r="H41">
        <v>-11168.684779508241</v>
      </c>
      <c r="I41">
        <v>-1.2107068513881759E-7</v>
      </c>
      <c r="L41" s="17"/>
      <c r="M41" s="17"/>
      <c r="N41" s="17"/>
      <c r="O41" s="17"/>
      <c r="P41" s="7"/>
      <c r="Q41" s="17"/>
      <c r="R41" s="7"/>
      <c r="S41" s="17"/>
      <c r="T41" s="17"/>
      <c r="U41" s="7"/>
    </row>
    <row r="42" spans="2:21" x14ac:dyDescent="0.3">
      <c r="B42" s="35">
        <v>45505</v>
      </c>
      <c r="C42">
        <v>84.042442321777344</v>
      </c>
      <c r="D42">
        <v>-20.742517958638082</v>
      </c>
      <c r="E42">
        <v>1.2862896919250488</v>
      </c>
      <c r="F42">
        <v>30319.586505901323</v>
      </c>
      <c r="G42">
        <v>28354.315395091042</v>
      </c>
      <c r="H42">
        <v>-10738.255182502258</v>
      </c>
      <c r="I42">
        <v>-1.7635498755624548E-7</v>
      </c>
      <c r="L42" s="17"/>
      <c r="M42" s="17"/>
      <c r="N42" s="17"/>
      <c r="O42" s="17"/>
      <c r="P42" s="7"/>
      <c r="Q42" s="17"/>
      <c r="R42" s="7"/>
      <c r="S42" s="17"/>
      <c r="T42" s="17"/>
      <c r="U42" s="7"/>
    </row>
    <row r="43" spans="2:21" x14ac:dyDescent="0.3">
      <c r="B43" s="35">
        <v>45505</v>
      </c>
      <c r="C43">
        <v>59.955184936523438</v>
      </c>
      <c r="D43">
        <v>-21.468657246731667</v>
      </c>
      <c r="E43">
        <v>1.315220832824707</v>
      </c>
      <c r="F43">
        <v>27720.441949270196</v>
      </c>
      <c r="G43">
        <v>25797.13995846605</v>
      </c>
      <c r="H43">
        <v>-10145.465579566715</v>
      </c>
      <c r="I43">
        <v>-2.6165039995360031E-7</v>
      </c>
      <c r="L43" s="17"/>
      <c r="M43" s="17"/>
      <c r="N43" s="17"/>
      <c r="O43" s="17"/>
      <c r="P43" s="7"/>
      <c r="Q43" s="17"/>
      <c r="R43" s="7"/>
      <c r="S43" s="17"/>
      <c r="T43" s="17"/>
      <c r="U43" s="7"/>
    </row>
    <row r="44" spans="2:21" x14ac:dyDescent="0.3">
      <c r="B44" s="35">
        <v>45505</v>
      </c>
      <c r="C44">
        <v>42.691257476806641</v>
      </c>
      <c r="D44">
        <v>-22.789952718698263</v>
      </c>
      <c r="E44">
        <v>1.3372855186462402</v>
      </c>
      <c r="F44">
        <v>24977.799457559384</v>
      </c>
      <c r="G44">
        <v>23027.809915342175</v>
      </c>
      <c r="H44">
        <v>-9675.2486399535228</v>
      </c>
      <c r="I44">
        <v>-3.8531778037820964E-7</v>
      </c>
      <c r="L44" s="17"/>
      <c r="M44" s="17"/>
      <c r="N44" s="17"/>
      <c r="O44" s="17"/>
      <c r="P44" s="7"/>
      <c r="Q44" s="17"/>
      <c r="R44" s="7"/>
      <c r="S44" s="17"/>
      <c r="T44" s="17"/>
      <c r="U44" s="7"/>
    </row>
    <row r="45" spans="2:21" x14ac:dyDescent="0.3">
      <c r="B45" s="35">
        <v>45505</v>
      </c>
      <c r="C45">
        <v>30.517578125</v>
      </c>
      <c r="D45">
        <v>-22.878243774511361</v>
      </c>
      <c r="E45">
        <v>1.3295035362243652</v>
      </c>
      <c r="F45">
        <v>22330.092901207587</v>
      </c>
      <c r="G45">
        <v>20573.453636216913</v>
      </c>
      <c r="H45">
        <v>-8681.3624768808349</v>
      </c>
      <c r="I45">
        <v>-6.0073395035902417E-7</v>
      </c>
      <c r="L45" s="17"/>
      <c r="M45" s="17"/>
      <c r="N45" s="17"/>
      <c r="O45" s="17"/>
      <c r="P45" s="7"/>
      <c r="Q45" s="17"/>
      <c r="R45" s="7"/>
      <c r="S45" s="17"/>
      <c r="T45" s="17"/>
      <c r="U45" s="7"/>
    </row>
    <row r="46" spans="2:21" x14ac:dyDescent="0.3">
      <c r="B46" s="35">
        <v>45505</v>
      </c>
      <c r="C46">
        <v>21.822626113891602</v>
      </c>
      <c r="D46">
        <v>-21.757969287321043</v>
      </c>
      <c r="E46">
        <v>1.3386588096618652</v>
      </c>
      <c r="F46">
        <v>19692.355965978673</v>
      </c>
      <c r="G46">
        <v>18289.433200175077</v>
      </c>
      <c r="H46">
        <v>-7299.6929186883926</v>
      </c>
      <c r="I46">
        <v>-9.9909901068425471E-7</v>
      </c>
      <c r="L46" s="17"/>
      <c r="M46" s="17"/>
      <c r="N46" s="17"/>
      <c r="O46" s="17"/>
      <c r="P46" s="7"/>
      <c r="Q46" s="17"/>
      <c r="R46" s="7"/>
      <c r="S46" s="17"/>
      <c r="T46" s="17"/>
      <c r="U46" s="7"/>
    </row>
    <row r="47" spans="2:21" x14ac:dyDescent="0.3">
      <c r="B47" s="35">
        <v>45505</v>
      </c>
      <c r="C47">
        <v>15.562748908996582</v>
      </c>
      <c r="D47">
        <v>-19.716867743363657</v>
      </c>
      <c r="E47">
        <v>1.3472647666931152</v>
      </c>
      <c r="F47">
        <v>17848.717753548572</v>
      </c>
      <c r="G47">
        <v>16802.269991721321</v>
      </c>
      <c r="H47">
        <v>-6021.6649334831964</v>
      </c>
      <c r="I47">
        <v>-1.6983110483060131E-6</v>
      </c>
      <c r="L47" s="17"/>
      <c r="M47" s="17"/>
      <c r="N47" s="17"/>
      <c r="O47" s="17"/>
      <c r="P47" s="7"/>
      <c r="Q47" s="17"/>
      <c r="R47" s="7"/>
      <c r="S47" s="17"/>
      <c r="T47" s="17"/>
      <c r="U47" s="7"/>
    </row>
    <row r="48" spans="2:21" x14ac:dyDescent="0.3">
      <c r="B48" s="35">
        <v>45505</v>
      </c>
      <c r="C48">
        <v>11.113086700439453</v>
      </c>
      <c r="D48">
        <v>-17.2639367873211</v>
      </c>
      <c r="E48">
        <v>1.3409476280212402</v>
      </c>
      <c r="F48">
        <v>16556.517533463142</v>
      </c>
      <c r="G48">
        <v>15810.609739177908</v>
      </c>
      <c r="H48">
        <v>-4913.5417481980421</v>
      </c>
      <c r="I48">
        <v>-2.914679313621494E-6</v>
      </c>
      <c r="L48" s="17"/>
      <c r="M48" s="17"/>
      <c r="N48" s="17"/>
      <c r="O48" s="17"/>
      <c r="P48" s="7"/>
      <c r="Q48" s="17"/>
      <c r="R48" s="7"/>
      <c r="S48" s="17"/>
      <c r="T48" s="17"/>
      <c r="U48" s="7"/>
    </row>
    <row r="49" spans="2:21" x14ac:dyDescent="0.3">
      <c r="B49" s="35">
        <v>45505</v>
      </c>
      <c r="C49">
        <v>7.9395327568054199</v>
      </c>
      <c r="D49">
        <v>-13.964792234510705</v>
      </c>
      <c r="E49">
        <v>1.3702449798583984</v>
      </c>
      <c r="F49">
        <v>15359.056895759606</v>
      </c>
      <c r="G49">
        <v>14905.107712778476</v>
      </c>
      <c r="H49">
        <v>-3706.5337982611604</v>
      </c>
      <c r="I49">
        <v>-5.4082557684067901E-6</v>
      </c>
      <c r="L49" s="17"/>
      <c r="M49" s="17"/>
      <c r="N49" s="17"/>
      <c r="O49" s="17"/>
      <c r="P49" s="7"/>
      <c r="Q49" s="17"/>
      <c r="R49" s="7"/>
      <c r="S49" s="17"/>
      <c r="T49" s="17"/>
      <c r="U49" s="7"/>
    </row>
    <row r="50" spans="2:21" x14ac:dyDescent="0.3">
      <c r="B50" s="35">
        <v>45505</v>
      </c>
      <c r="C50">
        <v>5.6694483757019043</v>
      </c>
      <c r="D50">
        <v>-11.155196218507008</v>
      </c>
      <c r="E50">
        <v>1.3791255950927734</v>
      </c>
      <c r="F50">
        <v>14190.465889841891</v>
      </c>
      <c r="G50">
        <v>13922.361749997239</v>
      </c>
      <c r="H50">
        <v>-2745.3898581039525</v>
      </c>
      <c r="I50">
        <v>-1.02252821748949E-5</v>
      </c>
      <c r="L50" s="17"/>
      <c r="M50" s="17"/>
      <c r="N50" s="17"/>
      <c r="O50" s="17"/>
      <c r="P50" s="7"/>
      <c r="Q50" s="17"/>
      <c r="R50" s="7"/>
      <c r="S50" s="17"/>
      <c r="T50" s="17"/>
      <c r="U50" s="7"/>
    </row>
    <row r="51" spans="2:21" x14ac:dyDescent="0.3">
      <c r="B51" s="35">
        <v>45505</v>
      </c>
      <c r="C51">
        <v>4.0500259399414063</v>
      </c>
      <c r="D51">
        <v>-8.630906498412287</v>
      </c>
      <c r="E51">
        <v>1.3894710540771484</v>
      </c>
      <c r="F51">
        <v>14730.621038741747</v>
      </c>
      <c r="G51">
        <v>14563.805222950496</v>
      </c>
      <c r="H51">
        <v>-2210.6048075087597</v>
      </c>
      <c r="I51">
        <v>-1.7776703001524239E-5</v>
      </c>
      <c r="L51" s="17"/>
      <c r="M51" s="17"/>
      <c r="N51" s="17"/>
      <c r="O51" s="17"/>
      <c r="P51" s="7"/>
      <c r="Q51" s="17"/>
      <c r="R51" s="7"/>
      <c r="S51" s="17"/>
      <c r="T51" s="17"/>
      <c r="U51" s="7"/>
    </row>
    <row r="52" spans="2:21" x14ac:dyDescent="0.3">
      <c r="B52" s="35">
        <v>45505</v>
      </c>
      <c r="C52">
        <v>2.8935184478759766</v>
      </c>
      <c r="D52">
        <v>-4.1741473025443794</v>
      </c>
      <c r="E52">
        <v>1.3854427337646484</v>
      </c>
      <c r="F52">
        <v>13570.10558604703</v>
      </c>
      <c r="G52">
        <v>13534.109820474445</v>
      </c>
      <c r="H52">
        <v>-987.74337952829808</v>
      </c>
      <c r="I52">
        <v>-5.568647769797892E-5</v>
      </c>
      <c r="L52" s="17"/>
      <c r="M52" s="17"/>
      <c r="N52" s="17"/>
      <c r="O52" s="17"/>
      <c r="P52" s="7"/>
      <c r="Q52" s="17"/>
      <c r="R52" s="7"/>
      <c r="S52" s="17"/>
      <c r="T52" s="17"/>
      <c r="U52" s="7"/>
    </row>
    <row r="53" spans="2:21" x14ac:dyDescent="0.3">
      <c r="B53" s="35">
        <v>45505</v>
      </c>
      <c r="C53">
        <v>2.0662522315979004</v>
      </c>
      <c r="D53">
        <v>-6.8434952320581655</v>
      </c>
      <c r="E53">
        <v>1.4028382301330566</v>
      </c>
      <c r="F53">
        <v>13302.786304476009</v>
      </c>
      <c r="G53">
        <v>13208.008440439009</v>
      </c>
      <c r="H53">
        <v>-1585.129805361807</v>
      </c>
      <c r="I53">
        <v>-4.8592804398161468E-5</v>
      </c>
      <c r="L53" s="17"/>
      <c r="M53" s="17"/>
      <c r="N53" s="17"/>
      <c r="O53" s="17"/>
      <c r="P53" s="7"/>
      <c r="Q53" s="17"/>
      <c r="R53" s="7"/>
      <c r="S53" s="17"/>
      <c r="T53" s="17"/>
      <c r="U53" s="7"/>
    </row>
    <row r="54" spans="2:21" x14ac:dyDescent="0.3">
      <c r="B54" s="35">
        <v>45505</v>
      </c>
      <c r="C54">
        <v>1.476006031036377</v>
      </c>
      <c r="D54">
        <v>-3.1783196972665366</v>
      </c>
      <c r="E54">
        <v>1.3843441009521484</v>
      </c>
      <c r="F54">
        <v>12613.889631503924</v>
      </c>
      <c r="G54">
        <v>12594.487137581596</v>
      </c>
      <c r="H54">
        <v>-699.36069167057462</v>
      </c>
      <c r="I54">
        <v>-1.5418097259614844E-4</v>
      </c>
      <c r="L54" s="17"/>
      <c r="M54" s="17"/>
      <c r="N54" s="17"/>
      <c r="O54" s="17"/>
      <c r="P54" s="7"/>
      <c r="Q54" s="17"/>
      <c r="R54" s="7"/>
      <c r="S54" s="17"/>
      <c r="T54" s="17"/>
      <c r="U54" s="7"/>
    </row>
    <row r="55" spans="2:21" x14ac:dyDescent="0.3">
      <c r="B55" s="35">
        <v>45505</v>
      </c>
      <c r="C55">
        <v>1.0541762113571167</v>
      </c>
      <c r="D55">
        <v>-6.0223143988749834</v>
      </c>
      <c r="E55">
        <v>1.3891963958740234</v>
      </c>
      <c r="F55">
        <v>13765.556890412834</v>
      </c>
      <c r="G55">
        <v>13689.586300525219</v>
      </c>
      <c r="H55">
        <v>-1444.2241597704008</v>
      </c>
      <c r="I55">
        <v>-1.0453754918990784E-4</v>
      </c>
      <c r="L55" s="17"/>
      <c r="M55" s="17"/>
      <c r="N55" s="17"/>
      <c r="O55" s="17"/>
      <c r="P55" s="7"/>
      <c r="Q55" s="17"/>
      <c r="R55" s="7"/>
      <c r="S55" s="17"/>
      <c r="T55" s="17"/>
      <c r="U55" s="7"/>
    </row>
    <row r="56" spans="2:21" x14ac:dyDescent="0.3">
      <c r="B56" s="35">
        <v>45505</v>
      </c>
      <c r="C56">
        <v>0.75301206111907959</v>
      </c>
      <c r="D56">
        <v>-3.2674503845565424</v>
      </c>
      <c r="E56">
        <v>1.4158387184143066</v>
      </c>
      <c r="F56">
        <v>12836.859399037457</v>
      </c>
      <c r="G56">
        <v>12815.991255069024</v>
      </c>
      <c r="H56">
        <v>-731.66070049622226</v>
      </c>
      <c r="I56">
        <v>-2.8887401039101167E-4</v>
      </c>
      <c r="L56" s="17"/>
      <c r="M56" s="17"/>
      <c r="N56" s="17"/>
      <c r="O56" s="17"/>
      <c r="P56" s="7"/>
      <c r="Q56" s="17"/>
      <c r="R56" s="7"/>
      <c r="S56" s="17"/>
      <c r="T56" s="17"/>
      <c r="U56" s="7"/>
    </row>
    <row r="57" spans="2:21" x14ac:dyDescent="0.3">
      <c r="B57" s="35">
        <v>45505</v>
      </c>
      <c r="C57">
        <v>0.53782874345779419</v>
      </c>
      <c r="D57">
        <v>-3.626079159417968</v>
      </c>
      <c r="E57">
        <v>1.4087891578674316</v>
      </c>
      <c r="F57">
        <v>13101.760269720857</v>
      </c>
      <c r="G57">
        <v>13075.531133409047</v>
      </c>
      <c r="H57">
        <v>-828.61797258245406</v>
      </c>
      <c r="I57">
        <v>-3.5712625047596146E-4</v>
      </c>
      <c r="L57" s="17"/>
      <c r="M57" s="17"/>
      <c r="N57" s="17"/>
      <c r="O57" s="17"/>
      <c r="P57" s="7"/>
      <c r="Q57" s="17"/>
      <c r="R57" s="7"/>
      <c r="S57" s="17"/>
      <c r="T57" s="17"/>
      <c r="U57" s="7"/>
    </row>
    <row r="58" spans="2:21" x14ac:dyDescent="0.3">
      <c r="B58" s="35">
        <v>45505</v>
      </c>
      <c r="C58">
        <v>0.38417091965675354</v>
      </c>
      <c r="D58">
        <v>1.4889506089125026</v>
      </c>
      <c r="E58">
        <v>1.4054017066955566</v>
      </c>
      <c r="F58">
        <v>12729.602851581718</v>
      </c>
      <c r="G58">
        <v>12725.304759295515</v>
      </c>
      <c r="H58">
        <v>330.76810917667882</v>
      </c>
      <c r="I58">
        <v>1.2524835014189439E-3</v>
      </c>
      <c r="L58" s="17"/>
      <c r="M58" s="17"/>
      <c r="N58" s="17"/>
      <c r="O58" s="17"/>
      <c r="P58" s="7"/>
      <c r="Q58" s="17"/>
      <c r="R58" s="7"/>
      <c r="S58" s="17"/>
      <c r="T58" s="17"/>
      <c r="U58" s="7"/>
    </row>
    <row r="59" spans="2:21" x14ac:dyDescent="0.3">
      <c r="B59" s="35">
        <v>45505</v>
      </c>
      <c r="C59">
        <v>0.27440202236175537</v>
      </c>
      <c r="D59">
        <v>-4.6456729539934809</v>
      </c>
      <c r="E59">
        <v>1.475532054901123</v>
      </c>
      <c r="F59">
        <v>9533.0993740217746</v>
      </c>
      <c r="G59">
        <v>9501.779631750198</v>
      </c>
      <c r="H59">
        <v>-772.11884100275893</v>
      </c>
      <c r="I59">
        <v>-7.5118805556072395E-4</v>
      </c>
      <c r="L59" s="17"/>
      <c r="M59" s="17"/>
      <c r="N59" s="17"/>
      <c r="O59" s="17"/>
      <c r="P59" s="7"/>
      <c r="Q59" s="17"/>
      <c r="R59" s="7"/>
      <c r="S59" s="17"/>
      <c r="T59" s="17"/>
      <c r="U59" s="7"/>
    </row>
    <row r="60" spans="2:21" x14ac:dyDescent="0.3">
      <c r="B60" s="35">
        <v>45505</v>
      </c>
      <c r="C60">
        <v>0.19600340723991394</v>
      </c>
      <c r="D60">
        <v>-6.594999159509169</v>
      </c>
      <c r="E60">
        <v>1.4487981796264648</v>
      </c>
      <c r="F60">
        <v>11700.340405248951</v>
      </c>
      <c r="G60">
        <v>11622.916838553512</v>
      </c>
      <c r="H60">
        <v>-1343.7893297576247</v>
      </c>
      <c r="I60">
        <v>-6.0426205363423523E-4</v>
      </c>
      <c r="L60" s="17"/>
      <c r="M60" s="17"/>
      <c r="N60" s="17"/>
      <c r="O60" s="17"/>
      <c r="P60" s="7"/>
      <c r="Q60" s="17"/>
      <c r="R60" s="7"/>
      <c r="S60" s="17"/>
      <c r="T60" s="17"/>
      <c r="U60" s="7"/>
    </row>
    <row r="61" spans="2:21" x14ac:dyDescent="0.3">
      <c r="B61" s="35">
        <v>45505</v>
      </c>
      <c r="C61">
        <v>0.14000143110752106</v>
      </c>
      <c r="D61">
        <v>-5.0416646228603028</v>
      </c>
      <c r="E61">
        <v>1.4121766090393066</v>
      </c>
      <c r="F61">
        <v>15351.268533748771</v>
      </c>
      <c r="G61">
        <v>15291.875341124216</v>
      </c>
      <c r="H61">
        <v>-1349.0715869746332</v>
      </c>
      <c r="I61">
        <v>-8.4266054698042391E-4</v>
      </c>
      <c r="L61" s="17"/>
      <c r="M61" s="17"/>
      <c r="N61" s="17"/>
      <c r="O61" s="17"/>
      <c r="P61" s="7"/>
      <c r="Q61" s="17"/>
      <c r="R61" s="7"/>
      <c r="S61" s="17"/>
      <c r="T61" s="17"/>
      <c r="U61" s="7"/>
    </row>
    <row r="62" spans="2:21" x14ac:dyDescent="0.3">
      <c r="B62" s="35">
        <v>45505</v>
      </c>
      <c r="C62">
        <v>0.10000128298997879</v>
      </c>
      <c r="D62">
        <v>7.2091607177878796</v>
      </c>
      <c r="E62">
        <v>1.3362784385681152</v>
      </c>
      <c r="F62">
        <v>12280.051243209587</v>
      </c>
      <c r="G62">
        <v>12182.973137276691</v>
      </c>
      <c r="H62">
        <v>1541.0464211852468</v>
      </c>
      <c r="I62">
        <v>1.0327586436605519E-3</v>
      </c>
      <c r="L62" s="17"/>
      <c r="M62" s="17"/>
      <c r="N62" s="17"/>
      <c r="O62" s="17"/>
      <c r="P62" s="7"/>
      <c r="Q62" s="17"/>
      <c r="R62" s="7"/>
      <c r="S62" s="17"/>
      <c r="T62" s="17"/>
      <c r="U62" s="7"/>
    </row>
    <row r="63" spans="2:21" x14ac:dyDescent="0.3">
      <c r="E63" s="38"/>
      <c r="G63" s="39"/>
      <c r="H63" s="39"/>
    </row>
    <row r="64" spans="2:21" ht="15" thickBot="1" x14ac:dyDescent="0.35">
      <c r="E64" s="38"/>
      <c r="G64" s="39"/>
      <c r="H64" s="39"/>
      <c r="L64" s="30" t="s">
        <v>29</v>
      </c>
      <c r="M64" s="18"/>
      <c r="N64" s="18"/>
      <c r="O64" s="18"/>
      <c r="P64" s="18"/>
      <c r="Q64" s="18"/>
      <c r="R64" s="18"/>
      <c r="S64" s="18"/>
      <c r="T64" s="18"/>
      <c r="U64" s="18"/>
    </row>
    <row r="65" spans="5:12" x14ac:dyDescent="0.3">
      <c r="E65" s="38"/>
      <c r="G65" s="39"/>
      <c r="H65" s="39"/>
    </row>
    <row r="66" spans="5:12" x14ac:dyDescent="0.3">
      <c r="E66" s="38"/>
      <c r="G66" s="39"/>
      <c r="H66" s="39"/>
      <c r="L66" s="29" t="s">
        <v>30</v>
      </c>
    </row>
    <row r="67" spans="5:12" x14ac:dyDescent="0.3">
      <c r="E67" s="38"/>
      <c r="G67" s="39"/>
      <c r="H67" s="39"/>
    </row>
    <row r="68" spans="5:12" x14ac:dyDescent="0.3">
      <c r="E68" s="38"/>
      <c r="G68" s="39"/>
      <c r="H68" s="39"/>
    </row>
    <row r="69" spans="5:12" x14ac:dyDescent="0.3">
      <c r="E69" s="38"/>
      <c r="G69" s="39"/>
      <c r="H69" s="39"/>
    </row>
    <row r="70" spans="5:12" x14ac:dyDescent="0.3">
      <c r="E70" s="38"/>
      <c r="G70" s="39"/>
      <c r="H70" s="39"/>
    </row>
    <row r="71" spans="5:12" x14ac:dyDescent="0.3">
      <c r="E71" s="38"/>
      <c r="G71" s="39"/>
      <c r="H71" s="39"/>
    </row>
    <row r="72" spans="5:12" x14ac:dyDescent="0.3">
      <c r="E72" s="38"/>
      <c r="G72" s="39"/>
      <c r="H72" s="39"/>
    </row>
    <row r="73" spans="5:12" x14ac:dyDescent="0.3">
      <c r="E73" s="38"/>
      <c r="G73" s="39"/>
      <c r="H73" s="39"/>
    </row>
    <row r="74" spans="5:12" x14ac:dyDescent="0.3">
      <c r="E74" s="38"/>
      <c r="G74" s="39"/>
      <c r="H74" s="39"/>
    </row>
    <row r="75" spans="5:12" x14ac:dyDescent="0.3">
      <c r="E75" s="38"/>
      <c r="G75" s="39"/>
      <c r="H75" s="39"/>
    </row>
    <row r="76" spans="5:12" x14ac:dyDescent="0.3">
      <c r="E76" s="38"/>
      <c r="G76" s="39"/>
      <c r="H76" s="39"/>
    </row>
    <row r="77" spans="5:12" x14ac:dyDescent="0.3">
      <c r="E77" s="38"/>
      <c r="G77" s="39"/>
      <c r="H77" s="39"/>
    </row>
    <row r="78" spans="5:12" x14ac:dyDescent="0.3">
      <c r="E78" s="38"/>
      <c r="G78" s="39"/>
      <c r="H78" s="39"/>
    </row>
    <row r="79" spans="5:12" x14ac:dyDescent="0.3">
      <c r="E79" s="38"/>
      <c r="G79" s="39"/>
      <c r="H79" s="39"/>
    </row>
    <row r="80" spans="5:12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U482"/>
  <sheetViews>
    <sheetView zoomScale="70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4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x14ac:dyDescent="0.3">
      <c r="B8" s="1" t="s">
        <v>0</v>
      </c>
      <c r="C8">
        <v>28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199</v>
      </c>
      <c r="H9" s="1" t="s">
        <v>3</v>
      </c>
      <c r="I9" s="35">
        <v>45503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201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1" x14ac:dyDescent="0.3">
      <c r="B17" s="6"/>
    </row>
    <row r="18" spans="2:21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1" ht="15" thickBot="1" x14ac:dyDescent="0.35">
      <c r="B20" s="1" t="s">
        <v>18</v>
      </c>
      <c r="L20" s="1" t="s">
        <v>28</v>
      </c>
    </row>
    <row r="21" spans="2:21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J21" s="36"/>
      <c r="L21" s="45" t="s">
        <v>5</v>
      </c>
      <c r="M21" s="45" t="s">
        <v>6</v>
      </c>
      <c r="N21" s="46"/>
      <c r="O21" s="46"/>
      <c r="P21" s="46"/>
      <c r="Q21" s="46"/>
      <c r="R21" s="46"/>
      <c r="S21" s="46"/>
      <c r="T21" s="46"/>
      <c r="U21" s="19"/>
    </row>
    <row r="22" spans="2:21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J22" s="37"/>
      <c r="L22" s="47"/>
      <c r="M22" s="26" t="s">
        <v>19</v>
      </c>
      <c r="N22" s="27" t="s">
        <v>20</v>
      </c>
      <c r="O22" s="27" t="s">
        <v>21</v>
      </c>
      <c r="P22" s="27" t="s">
        <v>22</v>
      </c>
      <c r="Q22" s="27" t="s">
        <v>23</v>
      </c>
      <c r="R22" s="27" t="s">
        <v>24</v>
      </c>
      <c r="S22" s="27" t="s">
        <v>25</v>
      </c>
      <c r="T22" s="27" t="s">
        <v>26</v>
      </c>
      <c r="U22" s="28" t="s">
        <v>27</v>
      </c>
    </row>
    <row r="23" spans="2:21" x14ac:dyDescent="0.3">
      <c r="B23" s="35">
        <v>45503</v>
      </c>
      <c r="C23">
        <v>50000</v>
      </c>
      <c r="D23">
        <v>73.963858711343363</v>
      </c>
      <c r="E23">
        <v>35.247802734375</v>
      </c>
      <c r="F23">
        <v>4525.2181041280883</v>
      </c>
      <c r="G23">
        <v>1250.0627656874929</v>
      </c>
      <c r="H23">
        <v>4349.1311743577417</v>
      </c>
      <c r="I23">
        <v>7.3189304581229866E-10</v>
      </c>
      <c r="L23" s="12"/>
      <c r="M23" s="17"/>
      <c r="N23" s="17"/>
      <c r="O23" s="17"/>
      <c r="P23" s="7"/>
      <c r="Q23" s="17"/>
      <c r="R23" s="7"/>
      <c r="S23" s="17"/>
      <c r="T23" s="17"/>
      <c r="U23" s="7"/>
    </row>
    <row r="24" spans="2:21" x14ac:dyDescent="0.3">
      <c r="B24" s="35">
        <v>45503</v>
      </c>
      <c r="C24">
        <v>35714.28515625</v>
      </c>
      <c r="D24">
        <v>8.1026270666265354</v>
      </c>
      <c r="E24">
        <v>34.332275390625</v>
      </c>
      <c r="F24">
        <v>2265.7813120830278</v>
      </c>
      <c r="G24">
        <v>2243.1624618334322</v>
      </c>
      <c r="H24">
        <v>319.35422966678141</v>
      </c>
      <c r="I24">
        <v>1.3954217800256359E-8</v>
      </c>
      <c r="L24" s="17"/>
      <c r="M24" s="17"/>
      <c r="N24" s="17"/>
      <c r="O24" s="17"/>
      <c r="P24" s="7"/>
      <c r="Q24" s="17"/>
      <c r="R24" s="7"/>
      <c r="S24" s="17"/>
      <c r="T24" s="17"/>
      <c r="U24" s="7"/>
    </row>
    <row r="25" spans="2:21" x14ac:dyDescent="0.3">
      <c r="B25" s="35">
        <v>45503</v>
      </c>
      <c r="C25">
        <v>25641.025390625</v>
      </c>
      <c r="D25">
        <v>-27.392840589814579</v>
      </c>
      <c r="E25">
        <v>32.501220703125</v>
      </c>
      <c r="F25">
        <v>3518.2944292736547</v>
      </c>
      <c r="G25">
        <v>3123.7982167484884</v>
      </c>
      <c r="H25">
        <v>-1618.7280167146655</v>
      </c>
      <c r="I25">
        <v>-3.8345186943741467E-9</v>
      </c>
      <c r="L25" s="17"/>
      <c r="M25" s="17"/>
      <c r="N25" s="17"/>
      <c r="O25" s="17"/>
      <c r="P25" s="7"/>
      <c r="Q25" s="17"/>
      <c r="R25" s="7"/>
      <c r="S25" s="17"/>
      <c r="T25" s="17"/>
      <c r="U25" s="7"/>
    </row>
    <row r="26" spans="2:21" x14ac:dyDescent="0.3">
      <c r="B26" s="35">
        <v>45503</v>
      </c>
      <c r="C26">
        <v>18390.8046875</v>
      </c>
      <c r="D26">
        <v>-45.385992817896167</v>
      </c>
      <c r="E26">
        <v>30.533313751220703</v>
      </c>
      <c r="F26">
        <v>5115.4827611581613</v>
      </c>
      <c r="G26">
        <v>3592.7421832227351</v>
      </c>
      <c r="H26">
        <v>-3641.4787497112025</v>
      </c>
      <c r="I26">
        <v>-2.3765207991539256E-9</v>
      </c>
      <c r="L26" s="17"/>
      <c r="M26" s="17"/>
      <c r="N26" s="17"/>
      <c r="O26" s="17"/>
      <c r="P26" s="7"/>
      <c r="Q26" s="17"/>
      <c r="R26" s="7"/>
      <c r="S26" s="17"/>
      <c r="T26" s="17"/>
      <c r="U26" s="7"/>
    </row>
    <row r="27" spans="2:21" x14ac:dyDescent="0.3">
      <c r="B27" s="35">
        <v>45503</v>
      </c>
      <c r="C27">
        <v>13136.2890625</v>
      </c>
      <c r="D27">
        <v>-22.502902525906183</v>
      </c>
      <c r="E27">
        <v>28.885364532470703</v>
      </c>
      <c r="F27">
        <v>3658.8763130725556</v>
      </c>
      <c r="G27">
        <v>3380.2900015201249</v>
      </c>
      <c r="H27">
        <v>-1400.3625887556743</v>
      </c>
      <c r="I27">
        <v>-8.6518092392611375E-9</v>
      </c>
      <c r="L27" s="17"/>
      <c r="M27" s="17"/>
      <c r="N27" s="17"/>
      <c r="O27" s="17"/>
      <c r="P27" s="7"/>
      <c r="Q27" s="17"/>
      <c r="R27" s="7"/>
      <c r="S27" s="17"/>
      <c r="T27" s="17"/>
      <c r="U27" s="7"/>
    </row>
    <row r="28" spans="2:21" x14ac:dyDescent="0.3">
      <c r="B28" s="35">
        <v>45503</v>
      </c>
      <c r="C28">
        <v>9302.326171875</v>
      </c>
      <c r="D28">
        <v>8.6833004718638538</v>
      </c>
      <c r="E28">
        <v>27.969837188720703</v>
      </c>
      <c r="F28">
        <v>3890.9148331985034</v>
      </c>
      <c r="G28">
        <v>3846.3169011060404</v>
      </c>
      <c r="H28">
        <v>587.42193989513464</v>
      </c>
      <c r="I28">
        <v>2.9125836361172813E-8</v>
      </c>
      <c r="L28" s="17"/>
      <c r="M28" s="17"/>
      <c r="N28" s="17"/>
      <c r="O28" s="17"/>
      <c r="P28" s="7"/>
      <c r="Q28" s="17"/>
      <c r="R28" s="7"/>
      <c r="S28" s="17"/>
      <c r="T28" s="17"/>
      <c r="U28" s="7"/>
    </row>
    <row r="29" spans="2:21" x14ac:dyDescent="0.3">
      <c r="B29" s="35">
        <v>45503</v>
      </c>
      <c r="C29">
        <v>6644.5185546875</v>
      </c>
      <c r="D29">
        <v>23.50040773001691</v>
      </c>
      <c r="E29">
        <v>25.955677032470703</v>
      </c>
      <c r="F29">
        <v>5168.4276636157883</v>
      </c>
      <c r="G29">
        <v>4739.7439916479279</v>
      </c>
      <c r="H29">
        <v>2060.9394478407953</v>
      </c>
      <c r="I29">
        <v>1.1622281257655678E-8</v>
      </c>
      <c r="L29" s="17"/>
      <c r="M29" s="17"/>
      <c r="N29" s="17"/>
      <c r="O29" s="17"/>
      <c r="P29" s="7"/>
      <c r="Q29" s="17"/>
      <c r="R29" s="7"/>
      <c r="S29" s="17"/>
      <c r="T29" s="17"/>
      <c r="U29" s="7"/>
    </row>
    <row r="30" spans="2:21" x14ac:dyDescent="0.3">
      <c r="B30" s="35">
        <v>45503</v>
      </c>
      <c r="C30">
        <v>4761.90478515625</v>
      </c>
      <c r="D30">
        <v>27.471387271615527</v>
      </c>
      <c r="E30">
        <v>24.948596954345703</v>
      </c>
      <c r="F30">
        <v>6471.9972421778812</v>
      </c>
      <c r="G30">
        <v>5742.2233341456422</v>
      </c>
      <c r="H30">
        <v>2985.5685360666916</v>
      </c>
      <c r="I30">
        <v>1.1194697921801601E-8</v>
      </c>
      <c r="L30" s="17"/>
      <c r="M30" s="17"/>
      <c r="N30" s="17"/>
      <c r="O30" s="17"/>
      <c r="P30" s="7"/>
      <c r="Q30" s="17"/>
      <c r="R30" s="7"/>
      <c r="S30" s="17"/>
      <c r="T30" s="17"/>
      <c r="U30" s="7"/>
    </row>
    <row r="31" spans="2:21" x14ac:dyDescent="0.3">
      <c r="B31" s="35">
        <v>45503</v>
      </c>
      <c r="C31">
        <v>3401.360595703125</v>
      </c>
      <c r="D31">
        <v>25.300487419047567</v>
      </c>
      <c r="E31">
        <v>23.158622741699219</v>
      </c>
      <c r="F31">
        <v>8283.0205738776003</v>
      </c>
      <c r="G31">
        <v>7488.5042456175524</v>
      </c>
      <c r="H31">
        <v>3539.8776801815493</v>
      </c>
      <c r="I31">
        <v>1.321840944468648E-8</v>
      </c>
      <c r="L31" s="17"/>
      <c r="M31" s="17"/>
      <c r="N31" s="17"/>
      <c r="O31" s="17"/>
      <c r="P31" s="7"/>
      <c r="Q31" s="17"/>
      <c r="R31" s="7"/>
      <c r="S31" s="17"/>
      <c r="T31" s="17"/>
      <c r="U31" s="7"/>
    </row>
    <row r="32" spans="2:21" x14ac:dyDescent="0.3">
      <c r="B32" s="35">
        <v>45503</v>
      </c>
      <c r="C32">
        <v>2433.830078125</v>
      </c>
      <c r="D32">
        <v>22.835482063221914</v>
      </c>
      <c r="E32">
        <v>23.378349304199219</v>
      </c>
      <c r="F32">
        <v>9580.9671490315723</v>
      </c>
      <c r="G32">
        <v>8830.0396353923898</v>
      </c>
      <c r="H32">
        <v>3718.2430727726241</v>
      </c>
      <c r="I32">
        <v>1.7587013630223864E-8</v>
      </c>
      <c r="L32" s="17"/>
      <c r="M32" s="17"/>
      <c r="N32" s="17"/>
      <c r="O32" s="17"/>
      <c r="P32" s="7"/>
      <c r="Q32" s="17"/>
      <c r="R32" s="7"/>
      <c r="S32" s="17"/>
      <c r="T32" s="17"/>
      <c r="U32" s="7"/>
    </row>
    <row r="33" spans="2:21" x14ac:dyDescent="0.3">
      <c r="B33" s="35">
        <v>45503</v>
      </c>
      <c r="C33">
        <v>1732.726806640625</v>
      </c>
      <c r="D33">
        <v>21.195492865817993</v>
      </c>
      <c r="E33">
        <v>22.847343444824219</v>
      </c>
      <c r="F33">
        <v>10397.47960291745</v>
      </c>
      <c r="G33">
        <v>9694.1134530936652</v>
      </c>
      <c r="H33">
        <v>3759.2215220219246</v>
      </c>
      <c r="I33">
        <v>2.4433862124293676E-8</v>
      </c>
      <c r="L33" s="17"/>
      <c r="M33" s="17"/>
      <c r="N33" s="17"/>
      <c r="O33" s="17"/>
      <c r="P33" s="7"/>
      <c r="Q33" s="17"/>
      <c r="R33" s="7"/>
      <c r="S33" s="17"/>
      <c r="T33" s="17"/>
      <c r="U33" s="7"/>
    </row>
    <row r="34" spans="2:21" x14ac:dyDescent="0.3">
      <c r="B34" s="35">
        <v>45503</v>
      </c>
      <c r="C34">
        <v>1238.39013671875</v>
      </c>
      <c r="D34">
        <v>19.932824512860073</v>
      </c>
      <c r="E34">
        <v>22.206449508666992</v>
      </c>
      <c r="F34">
        <v>11258.551477677329</v>
      </c>
      <c r="G34">
        <v>10584.085104339929</v>
      </c>
      <c r="H34">
        <v>3838.2448957303386</v>
      </c>
      <c r="I34">
        <v>3.3483432008232394E-8</v>
      </c>
      <c r="L34" s="17"/>
      <c r="M34" s="17"/>
      <c r="N34" s="17"/>
      <c r="O34" s="17"/>
      <c r="P34" s="7"/>
      <c r="Q34" s="17"/>
      <c r="R34" s="7"/>
      <c r="S34" s="17"/>
      <c r="T34" s="17"/>
      <c r="U34" s="7"/>
    </row>
    <row r="35" spans="2:21" x14ac:dyDescent="0.3">
      <c r="B35" s="35">
        <v>45503</v>
      </c>
      <c r="C35">
        <v>887.11468505859375</v>
      </c>
      <c r="D35">
        <v>19.376155438534354</v>
      </c>
      <c r="E35">
        <v>2.1474027633666992</v>
      </c>
      <c r="F35">
        <v>12169.819627799943</v>
      </c>
      <c r="G35">
        <v>11480.530907332701</v>
      </c>
      <c r="H35">
        <v>4037.5636043241898</v>
      </c>
      <c r="I35">
        <v>4.443457045565998E-8</v>
      </c>
      <c r="L35" s="17"/>
      <c r="M35" s="17"/>
      <c r="N35" s="17"/>
      <c r="O35" s="17"/>
      <c r="P35" s="7"/>
      <c r="Q35" s="17"/>
      <c r="R35" s="7"/>
      <c r="S35" s="17"/>
      <c r="T35" s="17"/>
      <c r="U35" s="7"/>
    </row>
    <row r="36" spans="2:21" x14ac:dyDescent="0.3">
      <c r="B36" s="35">
        <v>45503</v>
      </c>
      <c r="C36">
        <v>631.1636962890625</v>
      </c>
      <c r="D36">
        <v>18.472235864594815</v>
      </c>
      <c r="E36">
        <v>2.0961307525634765</v>
      </c>
      <c r="F36">
        <v>13267.128858724724</v>
      </c>
      <c r="G36">
        <v>12583.57058451286</v>
      </c>
      <c r="H36">
        <v>4203.6245667981666</v>
      </c>
      <c r="I36">
        <v>5.998659339520621E-8</v>
      </c>
      <c r="L36" s="17"/>
      <c r="M36" s="17"/>
      <c r="N36" s="17"/>
      <c r="O36" s="17"/>
      <c r="P36" s="7"/>
      <c r="Q36" s="17"/>
      <c r="R36" s="7"/>
      <c r="S36" s="17"/>
      <c r="T36" s="17"/>
      <c r="U36" s="7"/>
    </row>
    <row r="37" spans="2:21" x14ac:dyDescent="0.3">
      <c r="B37" s="35">
        <v>45503</v>
      </c>
      <c r="C37">
        <v>451.92633056640625</v>
      </c>
      <c r="D37">
        <v>16.906502220935423</v>
      </c>
      <c r="E37">
        <v>2.0119022369384765</v>
      </c>
      <c r="F37">
        <v>14538.159278044694</v>
      </c>
      <c r="G37">
        <v>13909.828575364661</v>
      </c>
      <c r="H37">
        <v>4227.8533794073028</v>
      </c>
      <c r="I37">
        <v>8.3297615352924697E-8</v>
      </c>
      <c r="L37" s="17"/>
      <c r="M37" s="17"/>
      <c r="N37" s="17"/>
      <c r="O37" s="17"/>
      <c r="P37" s="7"/>
      <c r="Q37" s="17"/>
      <c r="R37" s="7"/>
      <c r="S37" s="17"/>
      <c r="T37" s="17"/>
      <c r="U37" s="7"/>
    </row>
    <row r="38" spans="2:21" x14ac:dyDescent="0.3">
      <c r="B38" s="35">
        <v>45503</v>
      </c>
      <c r="C38">
        <v>321.75030517578125</v>
      </c>
      <c r="D38">
        <v>14.080488309687231</v>
      </c>
      <c r="E38">
        <v>1.9377422332763672</v>
      </c>
      <c r="F38">
        <v>15918.148895738361</v>
      </c>
      <c r="G38">
        <v>15439.886846519357</v>
      </c>
      <c r="H38">
        <v>3872.6423064330293</v>
      </c>
      <c r="I38">
        <v>1.2773025481577292E-7</v>
      </c>
      <c r="L38" s="17"/>
      <c r="M38" s="17"/>
      <c r="N38" s="17"/>
      <c r="O38" s="17"/>
      <c r="P38" s="7"/>
      <c r="Q38" s="17"/>
      <c r="R38" s="7"/>
      <c r="S38" s="17"/>
      <c r="T38" s="17"/>
      <c r="U38" s="7"/>
    </row>
    <row r="39" spans="2:21" x14ac:dyDescent="0.3">
      <c r="B39" s="35">
        <v>45503</v>
      </c>
      <c r="C39">
        <v>230.043701171875</v>
      </c>
      <c r="D39">
        <v>9.8518839796221727</v>
      </c>
      <c r="E39">
        <v>1.8452739715576172</v>
      </c>
      <c r="F39">
        <v>17169.201321325101</v>
      </c>
      <c r="G39">
        <v>16916.013323020619</v>
      </c>
      <c r="H39">
        <v>2937.6805931858048</v>
      </c>
      <c r="I39">
        <v>2.3550775420464769E-7</v>
      </c>
      <c r="L39" s="17"/>
      <c r="M39" s="17"/>
      <c r="N39" s="17"/>
      <c r="O39" s="17"/>
      <c r="P39" s="7"/>
      <c r="Q39" s="17"/>
      <c r="R39" s="7"/>
      <c r="S39" s="17"/>
      <c r="T39" s="17"/>
      <c r="U39" s="7"/>
    </row>
    <row r="40" spans="2:21" x14ac:dyDescent="0.3">
      <c r="B40" s="35">
        <v>45503</v>
      </c>
      <c r="C40">
        <v>164.61921691894531</v>
      </c>
      <c r="D40">
        <v>-19.752901091341005</v>
      </c>
      <c r="E40">
        <v>1.7793537139892579</v>
      </c>
      <c r="F40">
        <v>20992.656402016946</v>
      </c>
      <c r="G40">
        <v>19757.425493709197</v>
      </c>
      <c r="H40">
        <v>-7094.7699521318464</v>
      </c>
      <c r="I40">
        <v>-1.3627032200866652E-7</v>
      </c>
      <c r="L40" s="17"/>
      <c r="M40" s="17"/>
      <c r="N40" s="17"/>
      <c r="O40" s="17"/>
      <c r="P40" s="7"/>
      <c r="Q40" s="17"/>
      <c r="R40" s="7"/>
      <c r="S40" s="17"/>
      <c r="T40" s="17"/>
      <c r="U40" s="7"/>
    </row>
    <row r="41" spans="2:21" x14ac:dyDescent="0.3">
      <c r="B41" s="35">
        <v>45503</v>
      </c>
      <c r="C41">
        <v>117.70071411132813</v>
      </c>
      <c r="D41">
        <v>-18.722840361236759</v>
      </c>
      <c r="E41">
        <v>1.7500568389892579</v>
      </c>
      <c r="F41">
        <v>20489.461257822193</v>
      </c>
      <c r="G41">
        <v>19405.208009235954</v>
      </c>
      <c r="H41">
        <v>-6576.9236542688668</v>
      </c>
      <c r="I41">
        <v>-2.055976911753989E-7</v>
      </c>
      <c r="L41" s="17"/>
      <c r="M41" s="17"/>
      <c r="N41" s="17"/>
      <c r="O41" s="17"/>
      <c r="P41" s="7"/>
      <c r="Q41" s="17"/>
      <c r="R41" s="7"/>
      <c r="S41" s="17"/>
      <c r="T41" s="17"/>
      <c r="U41" s="7"/>
    </row>
    <row r="42" spans="2:21" x14ac:dyDescent="0.3">
      <c r="B42" s="35">
        <v>45503</v>
      </c>
      <c r="C42">
        <v>84.042442321777344</v>
      </c>
      <c r="D42">
        <v>-19.70231881550756</v>
      </c>
      <c r="E42">
        <v>1.7143512725830079</v>
      </c>
      <c r="F42">
        <v>19592.075728234911</v>
      </c>
      <c r="G42">
        <v>18445.094908479437</v>
      </c>
      <c r="H42">
        <v>-6605.1423268599929</v>
      </c>
      <c r="I42">
        <v>-2.8670765372988386E-7</v>
      </c>
      <c r="L42" s="17"/>
      <c r="M42" s="17"/>
      <c r="N42" s="17"/>
      <c r="O42" s="17"/>
      <c r="P42" s="7"/>
      <c r="Q42" s="17"/>
      <c r="R42" s="7"/>
      <c r="S42" s="17"/>
      <c r="T42" s="17"/>
      <c r="U42" s="7"/>
    </row>
    <row r="43" spans="2:21" x14ac:dyDescent="0.3">
      <c r="B43" s="35">
        <v>45503</v>
      </c>
      <c r="C43">
        <v>59.955184936523438</v>
      </c>
      <c r="D43">
        <v>-20.554914442316907</v>
      </c>
      <c r="E43">
        <v>1.7335773468017579</v>
      </c>
      <c r="F43">
        <v>17972.992510900287</v>
      </c>
      <c r="G43">
        <v>16828.761840305175</v>
      </c>
      <c r="H43">
        <v>-6310.4068584494835</v>
      </c>
      <c r="I43">
        <v>-4.2066465541040632E-7</v>
      </c>
      <c r="L43" s="17"/>
      <c r="M43" s="17"/>
      <c r="N43" s="17"/>
      <c r="O43" s="17"/>
      <c r="P43" s="7"/>
      <c r="Q43" s="17"/>
      <c r="R43" s="7"/>
      <c r="S43" s="17"/>
      <c r="T43" s="17"/>
      <c r="U43" s="7"/>
    </row>
    <row r="44" spans="2:21" x14ac:dyDescent="0.3">
      <c r="B44" s="35">
        <v>45503</v>
      </c>
      <c r="C44">
        <v>42.691257476806641</v>
      </c>
      <c r="D44">
        <v>-20.650512481856563</v>
      </c>
      <c r="E44">
        <v>1.7235065460205079</v>
      </c>
      <c r="F44">
        <v>16303.722141745346</v>
      </c>
      <c r="G44">
        <v>15256.191449179392</v>
      </c>
      <c r="H44">
        <v>-5749.7807037506245</v>
      </c>
      <c r="I44">
        <v>-6.4838043790476246E-7</v>
      </c>
      <c r="L44" s="17"/>
      <c r="M44" s="17"/>
      <c r="N44" s="17"/>
      <c r="O44" s="17"/>
      <c r="P44" s="7"/>
      <c r="Q44" s="17"/>
      <c r="R44" s="7"/>
      <c r="S44" s="17"/>
      <c r="T44" s="17"/>
      <c r="U44" s="7"/>
    </row>
    <row r="45" spans="2:21" x14ac:dyDescent="0.3">
      <c r="B45" s="35">
        <v>45503</v>
      </c>
      <c r="C45">
        <v>30.517578125</v>
      </c>
      <c r="D45">
        <v>-18.896801664596666</v>
      </c>
      <c r="E45">
        <v>1.7070270538330079</v>
      </c>
      <c r="F45">
        <v>14718.801920908774</v>
      </c>
      <c r="G45">
        <v>13925.50911392287</v>
      </c>
      <c r="H45">
        <v>-4766.8989820426159</v>
      </c>
      <c r="I45">
        <v>-1.094042310290477E-6</v>
      </c>
      <c r="L45" s="17"/>
      <c r="M45" s="17"/>
      <c r="N45" s="17"/>
      <c r="O45" s="17"/>
      <c r="P45" s="7"/>
      <c r="Q45" s="17"/>
      <c r="R45" s="7"/>
      <c r="S45" s="17"/>
      <c r="T45" s="17"/>
      <c r="U45" s="7"/>
    </row>
    <row r="46" spans="2:21" x14ac:dyDescent="0.3">
      <c r="B46" s="35">
        <v>45503</v>
      </c>
      <c r="C46">
        <v>21.822626113891602</v>
      </c>
      <c r="D46">
        <v>-15.318990877499624</v>
      </c>
      <c r="E46">
        <v>1.6621662139892579</v>
      </c>
      <c r="F46">
        <v>13653.885605886548</v>
      </c>
      <c r="G46">
        <v>13168.761737786268</v>
      </c>
      <c r="H46">
        <v>-3607.257466837128</v>
      </c>
      <c r="I46">
        <v>-2.0217896949160919E-6</v>
      </c>
      <c r="L46" s="17"/>
      <c r="M46" s="17"/>
      <c r="N46" s="17"/>
      <c r="O46" s="17"/>
      <c r="P46" s="7"/>
      <c r="Q46" s="17"/>
      <c r="R46" s="7"/>
      <c r="S46" s="17"/>
      <c r="T46" s="17"/>
      <c r="U46" s="7"/>
    </row>
    <row r="47" spans="2:21" x14ac:dyDescent="0.3">
      <c r="B47" s="35">
        <v>45503</v>
      </c>
      <c r="C47">
        <v>15.562748908996582</v>
      </c>
      <c r="D47">
        <v>-10.950561817975933</v>
      </c>
      <c r="E47">
        <v>1.7161823272705079</v>
      </c>
      <c r="F47">
        <v>12889.055244855486</v>
      </c>
      <c r="G47">
        <v>12654.36435749524</v>
      </c>
      <c r="H47">
        <v>-2448.4296625982133</v>
      </c>
      <c r="I47">
        <v>-4.1768241260723527E-6</v>
      </c>
      <c r="L47" s="17"/>
      <c r="M47" s="17"/>
      <c r="N47" s="17"/>
      <c r="O47" s="17"/>
      <c r="P47" s="7"/>
      <c r="Q47" s="17"/>
      <c r="R47" s="7"/>
      <c r="S47" s="17"/>
      <c r="T47" s="17"/>
      <c r="U47" s="7"/>
    </row>
    <row r="48" spans="2:21" x14ac:dyDescent="0.3">
      <c r="B48" s="35">
        <v>45503</v>
      </c>
      <c r="C48">
        <v>11.113086700439453</v>
      </c>
      <c r="D48">
        <v>-6.9992810035434125</v>
      </c>
      <c r="E48">
        <v>1.7491413116455079</v>
      </c>
      <c r="F48">
        <v>12592.332147908061</v>
      </c>
      <c r="G48">
        <v>12498.490070326548</v>
      </c>
      <c r="H48">
        <v>-1534.4624091803278</v>
      </c>
      <c r="I48">
        <v>-9.33316997823268E-6</v>
      </c>
      <c r="L48" s="17"/>
      <c r="M48" s="17"/>
      <c r="N48" s="17"/>
      <c r="O48" s="17"/>
      <c r="P48" s="7"/>
      <c r="Q48" s="17"/>
      <c r="R48" s="7"/>
      <c r="S48" s="17"/>
      <c r="T48" s="17"/>
      <c r="U48" s="7"/>
    </row>
    <row r="49" spans="2:21" x14ac:dyDescent="0.3">
      <c r="B49" s="35">
        <v>45503</v>
      </c>
      <c r="C49">
        <v>7.9395327568054199</v>
      </c>
      <c r="D49">
        <v>-3.4564294083020544</v>
      </c>
      <c r="E49">
        <v>1.8031597137451172</v>
      </c>
      <c r="F49">
        <v>12418.612298042455</v>
      </c>
      <c r="G49">
        <v>12396.02202504709</v>
      </c>
      <c r="H49">
        <v>-748.71180279114958</v>
      </c>
      <c r="I49">
        <v>-2.6773830358371383E-5</v>
      </c>
      <c r="L49" s="17"/>
      <c r="M49" s="17"/>
      <c r="N49" s="17"/>
      <c r="O49" s="17"/>
      <c r="P49" s="7"/>
      <c r="Q49" s="17"/>
      <c r="R49" s="7"/>
      <c r="S49" s="17"/>
      <c r="T49" s="17"/>
      <c r="U49" s="7"/>
    </row>
    <row r="50" spans="2:21" x14ac:dyDescent="0.3">
      <c r="B50" s="35">
        <v>45503</v>
      </c>
      <c r="C50">
        <v>5.6694483757019043</v>
      </c>
      <c r="D50">
        <v>0.14738748016018932</v>
      </c>
      <c r="E50">
        <v>1.8278789520263672</v>
      </c>
      <c r="F50">
        <v>13267.554050309009</v>
      </c>
      <c r="G50">
        <v>13267.510153135901</v>
      </c>
      <c r="H50">
        <v>34.129376009029556</v>
      </c>
      <c r="I50">
        <v>8.22528544670155E-4</v>
      </c>
      <c r="L50" s="17"/>
      <c r="M50" s="17"/>
      <c r="N50" s="17"/>
      <c r="O50" s="17"/>
      <c r="P50" s="7"/>
      <c r="Q50" s="17"/>
      <c r="R50" s="7"/>
      <c r="S50" s="17"/>
      <c r="T50" s="17"/>
      <c r="U50" s="7"/>
    </row>
    <row r="51" spans="2:21" x14ac:dyDescent="0.3">
      <c r="B51" s="35">
        <v>45503</v>
      </c>
      <c r="C51">
        <v>4.0500259399414063</v>
      </c>
      <c r="D51">
        <v>0.96637188342949665</v>
      </c>
      <c r="E51">
        <v>1.8178081512451172</v>
      </c>
      <c r="F51">
        <v>13076.439493474685</v>
      </c>
      <c r="G51">
        <v>13074.579580928656</v>
      </c>
      <c r="H51">
        <v>220.54162525003878</v>
      </c>
      <c r="I51">
        <v>1.7818525220475573E-4</v>
      </c>
      <c r="L51" s="17"/>
      <c r="M51" s="17"/>
      <c r="N51" s="17"/>
      <c r="O51" s="17"/>
      <c r="P51" s="7"/>
      <c r="Q51" s="17"/>
      <c r="R51" s="7"/>
      <c r="S51" s="17"/>
      <c r="T51" s="17"/>
      <c r="U51" s="7"/>
    </row>
    <row r="52" spans="2:21" x14ac:dyDescent="0.3">
      <c r="B52" s="35">
        <v>45503</v>
      </c>
      <c r="C52">
        <v>2.8935184478759766</v>
      </c>
      <c r="D52">
        <v>4.1652711693332982</v>
      </c>
      <c r="E52">
        <v>1.8150615692138672</v>
      </c>
      <c r="F52">
        <v>13732.21427623477</v>
      </c>
      <c r="G52">
        <v>13695.943187294353</v>
      </c>
      <c r="H52">
        <v>997.42124442555144</v>
      </c>
      <c r="I52">
        <v>5.5146158138137043E-5</v>
      </c>
      <c r="L52" s="17"/>
      <c r="M52" s="17"/>
      <c r="N52" s="17"/>
      <c r="O52" s="17"/>
      <c r="P52" s="7"/>
      <c r="Q52" s="17"/>
      <c r="R52" s="7"/>
      <c r="S52" s="17"/>
      <c r="T52" s="17"/>
      <c r="U52" s="7"/>
    </row>
    <row r="53" spans="2:21" x14ac:dyDescent="0.3">
      <c r="B53" s="35">
        <v>45503</v>
      </c>
      <c r="C53">
        <v>2.0662522315979004</v>
      </c>
      <c r="D53">
        <v>2.7174658811116417</v>
      </c>
      <c r="E53">
        <v>1.8159770965576172</v>
      </c>
      <c r="F53">
        <v>14299.65330631649</v>
      </c>
      <c r="G53">
        <v>14283.57289938935</v>
      </c>
      <c r="H53">
        <v>677.96010847114007</v>
      </c>
      <c r="I53">
        <v>1.1361421065222003E-4</v>
      </c>
      <c r="L53" s="17"/>
      <c r="M53" s="17"/>
      <c r="N53" s="17"/>
      <c r="O53" s="17"/>
      <c r="P53" s="7"/>
      <c r="Q53" s="17"/>
      <c r="R53" s="7"/>
      <c r="S53" s="17"/>
      <c r="T53" s="17"/>
      <c r="U53" s="7"/>
    </row>
    <row r="54" spans="2:21" x14ac:dyDescent="0.3">
      <c r="B54" s="35">
        <v>45503</v>
      </c>
      <c r="C54">
        <v>1.476006031036377</v>
      </c>
      <c r="D54">
        <v>2.8343428944819071</v>
      </c>
      <c r="E54">
        <v>1.8196392059326172</v>
      </c>
      <c r="F54">
        <v>14368.306776149757</v>
      </c>
      <c r="G54">
        <v>14350.729703678</v>
      </c>
      <c r="H54">
        <v>710.49038383707045</v>
      </c>
      <c r="I54">
        <v>1.5176575797542588E-4</v>
      </c>
      <c r="L54" s="17"/>
      <c r="M54" s="17"/>
      <c r="N54" s="17"/>
      <c r="O54" s="17"/>
      <c r="P54" s="7"/>
      <c r="Q54" s="17"/>
      <c r="R54" s="7"/>
      <c r="S54" s="17"/>
      <c r="T54" s="17"/>
      <c r="U54" s="7"/>
    </row>
    <row r="55" spans="2:21" x14ac:dyDescent="0.3">
      <c r="B55" s="35">
        <v>45503</v>
      </c>
      <c r="C55">
        <v>1.0541762113571167</v>
      </c>
      <c r="D55">
        <v>5.4494747169781803</v>
      </c>
      <c r="E55">
        <v>1.8965435028076172</v>
      </c>
      <c r="F55">
        <v>12157.566299923821</v>
      </c>
      <c r="G55">
        <v>12102.618127268812</v>
      </c>
      <c r="H55">
        <v>1154.5790585957118</v>
      </c>
      <c r="I55">
        <v>1.3076250865564794E-4</v>
      </c>
      <c r="L55" s="17"/>
      <c r="M55" s="17"/>
      <c r="N55" s="17"/>
      <c r="O55" s="17"/>
      <c r="P55" s="7"/>
      <c r="Q55" s="17"/>
      <c r="R55" s="7"/>
      <c r="S55" s="17"/>
      <c r="T55" s="17"/>
      <c r="U55" s="7"/>
    </row>
    <row r="56" spans="2:21" x14ac:dyDescent="0.3">
      <c r="B56" s="35">
        <v>45503</v>
      </c>
      <c r="C56">
        <v>0.75301206111907959</v>
      </c>
      <c r="D56">
        <v>6.5023186404522164</v>
      </c>
      <c r="E56">
        <v>1.8764019012451172</v>
      </c>
      <c r="F56">
        <v>14926.490887767581</v>
      </c>
      <c r="G56">
        <v>14830.472858245605</v>
      </c>
      <c r="H56">
        <v>1690.326898398376</v>
      </c>
      <c r="I56">
        <v>1.2503957725461682E-4</v>
      </c>
      <c r="L56" s="17"/>
      <c r="M56" s="17"/>
      <c r="N56" s="17"/>
      <c r="O56" s="17"/>
      <c r="P56" s="7"/>
      <c r="Q56" s="17"/>
      <c r="R56" s="7"/>
      <c r="S56" s="17"/>
      <c r="T56" s="17"/>
      <c r="U56" s="7"/>
    </row>
    <row r="57" spans="2:21" x14ac:dyDescent="0.3">
      <c r="B57" s="35">
        <v>45503</v>
      </c>
      <c r="C57">
        <v>0.53782874345779419</v>
      </c>
      <c r="D57">
        <v>4.4291219772845789</v>
      </c>
      <c r="E57">
        <v>1.8745708465576172</v>
      </c>
      <c r="F57">
        <v>14098.85279274176</v>
      </c>
      <c r="G57">
        <v>14056.748389331144</v>
      </c>
      <c r="H57">
        <v>1088.7951094849871</v>
      </c>
      <c r="I57">
        <v>2.7178780199089899E-4</v>
      </c>
      <c r="L57" s="17"/>
      <c r="M57" s="17"/>
      <c r="N57" s="17"/>
      <c r="O57" s="17"/>
      <c r="P57" s="7"/>
      <c r="Q57" s="17"/>
      <c r="R57" s="7"/>
      <c r="S57" s="17"/>
      <c r="T57" s="17"/>
      <c r="U57" s="7"/>
    </row>
    <row r="58" spans="2:21" x14ac:dyDescent="0.3">
      <c r="B58" s="35">
        <v>45503</v>
      </c>
      <c r="C58">
        <v>0.38417091965675354</v>
      </c>
      <c r="D58">
        <v>-5.5547890150387547</v>
      </c>
      <c r="E58">
        <v>1.8553447723388672</v>
      </c>
      <c r="F58">
        <v>14779.177692401017</v>
      </c>
      <c r="G58">
        <v>14709.776017435232</v>
      </c>
      <c r="H58">
        <v>-1430.5882637751447</v>
      </c>
      <c r="I58">
        <v>-2.8958828338636897E-4</v>
      </c>
      <c r="L58" s="17"/>
      <c r="M58" s="17"/>
      <c r="N58" s="17"/>
      <c r="O58" s="17"/>
      <c r="P58" s="7"/>
      <c r="Q58" s="17"/>
      <c r="R58" s="7"/>
      <c r="S58" s="17"/>
      <c r="T58" s="17"/>
      <c r="U58" s="7"/>
    </row>
    <row r="59" spans="2:21" x14ac:dyDescent="0.3">
      <c r="B59" s="35">
        <v>45503</v>
      </c>
      <c r="C59">
        <v>0.27440202236175537</v>
      </c>
      <c r="D59">
        <v>-15.981770782650258</v>
      </c>
      <c r="E59">
        <v>1.8516826629638672</v>
      </c>
      <c r="F59">
        <v>12656.323408407388</v>
      </c>
      <c r="G59">
        <v>12167.148206478156</v>
      </c>
      <c r="H59">
        <v>-3484.6845968891084</v>
      </c>
      <c r="I59">
        <v>-1.6644446138753931E-4</v>
      </c>
      <c r="L59" s="17"/>
      <c r="M59" s="17"/>
      <c r="N59" s="17"/>
      <c r="O59" s="17"/>
      <c r="P59" s="7"/>
      <c r="Q59" s="17"/>
      <c r="R59" s="7"/>
      <c r="S59" s="17"/>
      <c r="T59" s="17"/>
      <c r="U59" s="7"/>
    </row>
    <row r="60" spans="2:21" x14ac:dyDescent="0.3">
      <c r="B60" s="35">
        <v>45503</v>
      </c>
      <c r="C60">
        <v>0.19600340723991394</v>
      </c>
      <c r="D60">
        <v>0.23887811410863358</v>
      </c>
      <c r="E60">
        <v>1.8379497528076172</v>
      </c>
      <c r="F60">
        <v>15257.865612217834</v>
      </c>
      <c r="G60">
        <v>15257.733003944782</v>
      </c>
      <c r="H60">
        <v>63.613055528110046</v>
      </c>
      <c r="I60">
        <v>1.2764689469951636E-2</v>
      </c>
      <c r="L60" s="17"/>
      <c r="M60" s="17"/>
      <c r="N60" s="17"/>
      <c r="O60" s="17"/>
      <c r="P60" s="7"/>
      <c r="Q60" s="17"/>
      <c r="R60" s="7"/>
      <c r="S60" s="17"/>
      <c r="T60" s="17"/>
      <c r="U60" s="7"/>
    </row>
    <row r="61" spans="2:21" x14ac:dyDescent="0.3">
      <c r="B61" s="35">
        <v>45503</v>
      </c>
      <c r="C61">
        <v>0.14000143110752106</v>
      </c>
      <c r="D61">
        <v>6.464930015788326</v>
      </c>
      <c r="E61">
        <v>1.8471050262451172</v>
      </c>
      <c r="F61">
        <v>17443.239020923022</v>
      </c>
      <c r="G61">
        <v>17332.316761586797</v>
      </c>
      <c r="H61">
        <v>1964.0222038126017</v>
      </c>
      <c r="I61">
        <v>5.7881698037272409E-4</v>
      </c>
      <c r="L61" s="17"/>
      <c r="M61" s="17"/>
      <c r="N61" s="17"/>
      <c r="O61" s="17"/>
      <c r="P61" s="7"/>
      <c r="Q61" s="17"/>
      <c r="R61" s="7"/>
      <c r="S61" s="17"/>
      <c r="T61" s="17"/>
      <c r="U61" s="7"/>
    </row>
    <row r="62" spans="2:21" x14ac:dyDescent="0.3">
      <c r="B62" s="35">
        <v>45503</v>
      </c>
      <c r="C62">
        <v>0.10000128298997879</v>
      </c>
      <c r="D62">
        <v>9.2724662754574645</v>
      </c>
      <c r="E62">
        <v>1.8965435028076172</v>
      </c>
      <c r="F62">
        <v>12244.545518109955</v>
      </c>
      <c r="G62">
        <v>12084.549247961797</v>
      </c>
      <c r="H62">
        <v>1972.9582911588791</v>
      </c>
      <c r="I62">
        <v>8.0667139234169452E-4</v>
      </c>
      <c r="L62" s="17"/>
      <c r="M62" s="17"/>
      <c r="N62" s="17"/>
      <c r="O62" s="17"/>
      <c r="P62" s="7"/>
      <c r="Q62" s="17"/>
      <c r="R62" s="7"/>
      <c r="S62" s="17"/>
      <c r="T62" s="17"/>
      <c r="U62" s="7"/>
    </row>
    <row r="63" spans="2:21" x14ac:dyDescent="0.3">
      <c r="E63" s="38"/>
      <c r="G63" s="39"/>
      <c r="H63" s="39"/>
    </row>
    <row r="64" spans="2:21" ht="15" thickBot="1" x14ac:dyDescent="0.35">
      <c r="E64" s="38"/>
      <c r="G64" s="39"/>
      <c r="H64" s="39"/>
      <c r="L64" s="30" t="s">
        <v>29</v>
      </c>
      <c r="M64" s="18"/>
      <c r="N64" s="18"/>
      <c r="O64" s="18"/>
      <c r="P64" s="18"/>
      <c r="Q64" s="18"/>
      <c r="R64" s="18"/>
      <c r="S64" s="18"/>
      <c r="T64" s="18"/>
      <c r="U64" s="18"/>
    </row>
    <row r="65" spans="5:12" x14ac:dyDescent="0.3">
      <c r="E65" s="38"/>
      <c r="G65" s="39"/>
      <c r="H65" s="39"/>
    </row>
    <row r="66" spans="5:12" x14ac:dyDescent="0.3">
      <c r="E66" s="38"/>
      <c r="G66" s="39"/>
      <c r="H66" s="39"/>
      <c r="L66" s="29" t="s">
        <v>30</v>
      </c>
    </row>
    <row r="67" spans="5:12" x14ac:dyDescent="0.3">
      <c r="E67" s="38"/>
      <c r="G67" s="39"/>
      <c r="H67" s="39"/>
    </row>
    <row r="68" spans="5:12" x14ac:dyDescent="0.3">
      <c r="E68" s="38"/>
      <c r="G68" s="39"/>
      <c r="H68" s="39"/>
    </row>
    <row r="69" spans="5:12" x14ac:dyDescent="0.3">
      <c r="E69" s="38"/>
      <c r="G69" s="39"/>
      <c r="H69" s="39"/>
    </row>
    <row r="70" spans="5:12" x14ac:dyDescent="0.3">
      <c r="E70" s="38"/>
      <c r="G70" s="39"/>
      <c r="H70" s="39"/>
    </row>
    <row r="71" spans="5:12" x14ac:dyDescent="0.3">
      <c r="E71" s="38"/>
      <c r="G71" s="39"/>
      <c r="H71" s="39"/>
    </row>
    <row r="72" spans="5:12" x14ac:dyDescent="0.3">
      <c r="E72" s="38"/>
      <c r="G72" s="39"/>
      <c r="H72" s="39"/>
    </row>
    <row r="73" spans="5:12" x14ac:dyDescent="0.3">
      <c r="E73" s="38"/>
      <c r="G73" s="39"/>
      <c r="H73" s="39"/>
    </row>
    <row r="74" spans="5:12" x14ac:dyDescent="0.3">
      <c r="E74" s="38"/>
      <c r="G74" s="39"/>
      <c r="H74" s="39"/>
    </row>
    <row r="75" spans="5:12" x14ac:dyDescent="0.3">
      <c r="E75" s="38"/>
      <c r="G75" s="39"/>
      <c r="H75" s="39"/>
    </row>
    <row r="76" spans="5:12" x14ac:dyDescent="0.3">
      <c r="E76" s="38"/>
      <c r="G76" s="39"/>
      <c r="H76" s="39"/>
    </row>
    <row r="77" spans="5:12" x14ac:dyDescent="0.3">
      <c r="E77" s="38"/>
      <c r="G77" s="39"/>
      <c r="H77" s="39"/>
    </row>
    <row r="78" spans="5:12" x14ac:dyDescent="0.3">
      <c r="E78" s="38"/>
      <c r="G78" s="39"/>
      <c r="H78" s="39"/>
    </row>
    <row r="79" spans="5:12" x14ac:dyDescent="0.3">
      <c r="E79" s="38"/>
      <c r="G79" s="39"/>
      <c r="H79" s="39"/>
    </row>
    <row r="80" spans="5:12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T482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3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x14ac:dyDescent="0.3">
      <c r="B8" s="1" t="s">
        <v>0</v>
      </c>
      <c r="C8">
        <v>29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199</v>
      </c>
      <c r="H9" s="1" t="s">
        <v>3</v>
      </c>
      <c r="I9" s="35">
        <v>45504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202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0" x14ac:dyDescent="0.3">
      <c r="B17" s="6"/>
    </row>
    <row r="18" spans="2:20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0" ht="15" thickBot="1" x14ac:dyDescent="0.35">
      <c r="B20" s="1" t="s">
        <v>18</v>
      </c>
      <c r="K20" s="1" t="s">
        <v>28</v>
      </c>
    </row>
    <row r="21" spans="2:20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K21" s="45" t="s">
        <v>5</v>
      </c>
      <c r="L21" s="45" t="s">
        <v>6</v>
      </c>
      <c r="M21" s="46"/>
      <c r="N21" s="46"/>
      <c r="O21" s="46"/>
      <c r="P21" s="46"/>
      <c r="Q21" s="46"/>
      <c r="R21" s="46"/>
      <c r="S21" s="46"/>
      <c r="T21" s="19"/>
    </row>
    <row r="22" spans="2:20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K22" s="47"/>
      <c r="L22" s="26" t="s">
        <v>19</v>
      </c>
      <c r="M22" s="27" t="s">
        <v>20</v>
      </c>
      <c r="N22" s="27" t="s">
        <v>21</v>
      </c>
      <c r="O22" s="27" t="s">
        <v>22</v>
      </c>
      <c r="P22" s="27" t="s">
        <v>23</v>
      </c>
      <c r="Q22" s="27" t="s">
        <v>24</v>
      </c>
      <c r="R22" s="27" t="s">
        <v>25</v>
      </c>
      <c r="S22" s="27" t="s">
        <v>26</v>
      </c>
      <c r="T22" s="28" t="s">
        <v>27</v>
      </c>
    </row>
    <row r="23" spans="2:20" x14ac:dyDescent="0.3">
      <c r="B23" s="35">
        <v>45504</v>
      </c>
      <c r="C23">
        <v>50000</v>
      </c>
      <c r="D23">
        <v>88.564960844788743</v>
      </c>
      <c r="E23">
        <v>12.359619140625</v>
      </c>
      <c r="F23">
        <v>3867.3782454864036</v>
      </c>
      <c r="G23">
        <v>96.852840308124726</v>
      </c>
      <c r="H23">
        <v>3866.1652862992992</v>
      </c>
      <c r="I23">
        <v>8.2332198085736147E-10</v>
      </c>
      <c r="K23" s="12"/>
      <c r="L23" s="17"/>
      <c r="M23" s="17"/>
      <c r="N23" s="17"/>
      <c r="O23" s="7"/>
      <c r="P23" s="17"/>
      <c r="Q23" s="7"/>
      <c r="R23" s="17"/>
      <c r="S23" s="17"/>
      <c r="T23" s="7"/>
    </row>
    <row r="24" spans="2:20" x14ac:dyDescent="0.3">
      <c r="B24" s="35">
        <v>45504</v>
      </c>
      <c r="C24">
        <v>35714.28515625</v>
      </c>
      <c r="D24">
        <v>10.164452034272699</v>
      </c>
      <c r="E24">
        <v>12.359619140625</v>
      </c>
      <c r="F24">
        <v>1719.3365948987209</v>
      </c>
      <c r="G24">
        <v>1692.3521005844232</v>
      </c>
      <c r="H24">
        <v>303.4183484982716</v>
      </c>
      <c r="I24">
        <v>1.4687109392887436E-8</v>
      </c>
      <c r="K24" s="17"/>
      <c r="L24" s="17"/>
      <c r="M24" s="17"/>
      <c r="N24" s="17"/>
      <c r="O24" s="7"/>
      <c r="P24" s="17"/>
      <c r="Q24" s="7"/>
      <c r="R24" s="17"/>
      <c r="S24" s="17"/>
      <c r="T24" s="7"/>
    </row>
    <row r="25" spans="2:20" x14ac:dyDescent="0.3">
      <c r="B25" s="35">
        <v>45504</v>
      </c>
      <c r="C25">
        <v>25641.025390625</v>
      </c>
      <c r="D25">
        <v>4.3459063574613053</v>
      </c>
      <c r="E25">
        <v>12.359619140625</v>
      </c>
      <c r="F25">
        <v>2862.1122590835225</v>
      </c>
      <c r="G25">
        <v>2853.8829399675678</v>
      </c>
      <c r="H25">
        <v>216.88418236067142</v>
      </c>
      <c r="I25">
        <v>2.8619158730891026E-8</v>
      </c>
      <c r="K25" s="17"/>
      <c r="L25" s="17"/>
      <c r="M25" s="17"/>
      <c r="N25" s="17"/>
      <c r="O25" s="7"/>
      <c r="P25" s="17"/>
      <c r="Q25" s="7"/>
      <c r="R25" s="17"/>
      <c r="S25" s="17"/>
      <c r="T25" s="7"/>
    </row>
    <row r="26" spans="2:20" x14ac:dyDescent="0.3">
      <c r="B26" s="35">
        <v>45504</v>
      </c>
      <c r="C26">
        <v>18390.8046875</v>
      </c>
      <c r="D26">
        <v>17.057707155344065</v>
      </c>
      <c r="E26">
        <v>11.673212051391602</v>
      </c>
      <c r="F26">
        <v>8350.2238776058457</v>
      </c>
      <c r="G26">
        <v>7982.8958598220979</v>
      </c>
      <c r="H26">
        <v>2449.4106428637119</v>
      </c>
      <c r="I26">
        <v>3.5331152061329665E-9</v>
      </c>
      <c r="K26" s="17"/>
      <c r="L26" s="17"/>
      <c r="M26" s="17"/>
      <c r="N26" s="17"/>
      <c r="O26" s="7"/>
      <c r="P26" s="17"/>
      <c r="Q26" s="7"/>
      <c r="R26" s="17"/>
      <c r="S26" s="17"/>
      <c r="T26" s="7"/>
    </row>
    <row r="27" spans="2:20" x14ac:dyDescent="0.3">
      <c r="B27" s="35">
        <v>45504</v>
      </c>
      <c r="C27">
        <v>13136.2890625</v>
      </c>
      <c r="D27">
        <v>13.961240573215454</v>
      </c>
      <c r="E27">
        <v>11.673212051391602</v>
      </c>
      <c r="F27">
        <v>8930.4809429903544</v>
      </c>
      <c r="G27">
        <v>8666.6670296717894</v>
      </c>
      <c r="H27">
        <v>2154.6165482316942</v>
      </c>
      <c r="I27">
        <v>5.6231211969737199E-9</v>
      </c>
      <c r="K27" s="17"/>
      <c r="L27" s="17"/>
      <c r="M27" s="17"/>
      <c r="N27" s="17"/>
      <c r="O27" s="7"/>
      <c r="P27" s="17"/>
      <c r="Q27" s="7"/>
      <c r="R27" s="17"/>
      <c r="S27" s="17"/>
      <c r="T27" s="7"/>
    </row>
    <row r="28" spans="2:20" x14ac:dyDescent="0.3">
      <c r="B28" s="35">
        <v>45504</v>
      </c>
      <c r="C28">
        <v>9302.326171875</v>
      </c>
      <c r="D28">
        <v>21.241888993317556</v>
      </c>
      <c r="E28">
        <v>12.039422988891602</v>
      </c>
      <c r="F28">
        <v>9284.1820690303284</v>
      </c>
      <c r="G28">
        <v>8653.4070151893011</v>
      </c>
      <c r="H28">
        <v>3363.7157609371307</v>
      </c>
      <c r="I28">
        <v>5.0863855665324632E-9</v>
      </c>
      <c r="K28" s="17"/>
      <c r="L28" s="17"/>
      <c r="M28" s="17"/>
      <c r="N28" s="17"/>
      <c r="O28" s="7"/>
      <c r="P28" s="17"/>
      <c r="Q28" s="7"/>
      <c r="R28" s="17"/>
      <c r="S28" s="17"/>
      <c r="T28" s="7"/>
    </row>
    <row r="29" spans="2:20" x14ac:dyDescent="0.3">
      <c r="B29" s="35">
        <v>45504</v>
      </c>
      <c r="C29">
        <v>6644.5185546875</v>
      </c>
      <c r="D29">
        <v>25.133445655076024</v>
      </c>
      <c r="E29">
        <v>11.856317520141602</v>
      </c>
      <c r="F29">
        <v>10898.136548886736</v>
      </c>
      <c r="G29">
        <v>9866.3121393155925</v>
      </c>
      <c r="H29">
        <v>4628.7433508215472</v>
      </c>
      <c r="I29">
        <v>5.1747993142786748E-9</v>
      </c>
      <c r="K29" s="17"/>
      <c r="L29" s="17"/>
      <c r="M29" s="17"/>
      <c r="N29" s="17"/>
      <c r="O29" s="7"/>
      <c r="P29" s="17"/>
      <c r="Q29" s="7"/>
      <c r="R29" s="17"/>
      <c r="S29" s="17"/>
      <c r="T29" s="7"/>
    </row>
    <row r="30" spans="2:20" x14ac:dyDescent="0.3">
      <c r="B30" s="35">
        <v>45504</v>
      </c>
      <c r="C30">
        <v>4761.90478515625</v>
      </c>
      <c r="D30">
        <v>23.700477790629179</v>
      </c>
      <c r="E30">
        <v>11.581659317016602</v>
      </c>
      <c r="F30">
        <v>12143.903618308872</v>
      </c>
      <c r="G30">
        <v>11119.677575471631</v>
      </c>
      <c r="H30">
        <v>4881.3077866826479</v>
      </c>
      <c r="I30">
        <v>6.8470457809045667E-9</v>
      </c>
      <c r="K30" s="17"/>
      <c r="L30" s="17"/>
      <c r="M30" s="17"/>
      <c r="N30" s="17"/>
      <c r="O30" s="7"/>
      <c r="P30" s="17"/>
      <c r="Q30" s="7"/>
      <c r="R30" s="17"/>
      <c r="S30" s="17"/>
      <c r="T30" s="7"/>
    </row>
    <row r="31" spans="2:20" x14ac:dyDescent="0.3">
      <c r="B31" s="35">
        <v>45504</v>
      </c>
      <c r="C31">
        <v>3401.360595703125</v>
      </c>
      <c r="D31">
        <v>17.372124451809334</v>
      </c>
      <c r="E31">
        <v>11.375594139099121</v>
      </c>
      <c r="F31">
        <v>14793.957325996147</v>
      </c>
      <c r="G31">
        <v>14119.141391282701</v>
      </c>
      <c r="H31">
        <v>4417.127996375325</v>
      </c>
      <c r="I31">
        <v>1.0593207305548671E-8</v>
      </c>
      <c r="K31" s="17"/>
      <c r="L31" s="17"/>
      <c r="M31" s="17"/>
      <c r="N31" s="17"/>
      <c r="O31" s="7"/>
      <c r="P31" s="17"/>
      <c r="Q31" s="7"/>
      <c r="R31" s="17"/>
      <c r="S31" s="17"/>
      <c r="T31" s="7"/>
    </row>
    <row r="32" spans="2:20" x14ac:dyDescent="0.3">
      <c r="B32" s="35">
        <v>45504</v>
      </c>
      <c r="C32">
        <v>2433.830078125</v>
      </c>
      <c r="D32">
        <v>15.45191117638522</v>
      </c>
      <c r="E32">
        <v>1.1274886131286621</v>
      </c>
      <c r="F32">
        <v>15821.276489310756</v>
      </c>
      <c r="G32">
        <v>15249.407102789059</v>
      </c>
      <c r="H32">
        <v>4215.2547686496828</v>
      </c>
      <c r="I32">
        <v>1.5513366377682924E-8</v>
      </c>
      <c r="K32" s="17"/>
      <c r="L32" s="17"/>
      <c r="M32" s="17"/>
      <c r="N32" s="17"/>
      <c r="O32" s="7"/>
      <c r="P32" s="17"/>
      <c r="Q32" s="7"/>
      <c r="R32" s="17"/>
      <c r="S32" s="17"/>
      <c r="T32" s="7"/>
    </row>
    <row r="33" spans="2:20" x14ac:dyDescent="0.3">
      <c r="B33" s="35">
        <v>45504</v>
      </c>
      <c r="C33">
        <v>1732.726806640625</v>
      </c>
      <c r="D33">
        <v>14.621431903952352</v>
      </c>
      <c r="E33">
        <v>1.1073470115661621</v>
      </c>
      <c r="F33">
        <v>16642.886975293339</v>
      </c>
      <c r="G33">
        <v>16103.903991728934</v>
      </c>
      <c r="H33">
        <v>4201.1859156154433</v>
      </c>
      <c r="I33">
        <v>2.1863421950062743E-8</v>
      </c>
      <c r="K33" s="17"/>
      <c r="L33" s="17"/>
      <c r="M33" s="17"/>
      <c r="N33" s="17"/>
      <c r="O33" s="7"/>
      <c r="P33" s="17"/>
      <c r="Q33" s="7"/>
      <c r="R33" s="17"/>
      <c r="S33" s="17"/>
      <c r="T33" s="7"/>
    </row>
    <row r="34" spans="2:20" x14ac:dyDescent="0.3">
      <c r="B34" s="35">
        <v>45504</v>
      </c>
      <c r="C34">
        <v>1238.39013671875</v>
      </c>
      <c r="D34">
        <v>13.556160065959398</v>
      </c>
      <c r="E34">
        <v>1.0917830467224121</v>
      </c>
      <c r="F34">
        <v>17675.223442882128</v>
      </c>
      <c r="G34">
        <v>17182.802946991411</v>
      </c>
      <c r="H34">
        <v>4143.0431618163493</v>
      </c>
      <c r="I34">
        <v>3.1020099713561391E-8</v>
      </c>
      <c r="K34" s="17"/>
      <c r="L34" s="17"/>
      <c r="M34" s="17"/>
      <c r="N34" s="17"/>
      <c r="O34" s="7"/>
      <c r="P34" s="17"/>
      <c r="Q34" s="7"/>
      <c r="R34" s="17"/>
      <c r="S34" s="17"/>
      <c r="T34" s="7"/>
    </row>
    <row r="35" spans="2:20" x14ac:dyDescent="0.3">
      <c r="B35" s="35">
        <v>45504</v>
      </c>
      <c r="C35">
        <v>887.11468505859375</v>
      </c>
      <c r="D35">
        <v>12.068037583580587</v>
      </c>
      <c r="E35">
        <v>1.0753035545349121</v>
      </c>
      <c r="F35">
        <v>18903.460812170939</v>
      </c>
      <c r="G35">
        <v>18485.694710104199</v>
      </c>
      <c r="H35">
        <v>3952.2046710801865</v>
      </c>
      <c r="I35">
        <v>4.5394259502384885E-8</v>
      </c>
      <c r="K35" s="17"/>
      <c r="L35" s="17"/>
      <c r="M35" s="17"/>
      <c r="N35" s="17"/>
      <c r="O35" s="7"/>
      <c r="P35" s="17"/>
      <c r="Q35" s="7"/>
      <c r="R35" s="17"/>
      <c r="S35" s="17"/>
      <c r="T35" s="7"/>
    </row>
    <row r="36" spans="2:20" x14ac:dyDescent="0.3">
      <c r="B36" s="35">
        <v>45504</v>
      </c>
      <c r="C36">
        <v>631.1636962890625</v>
      </c>
      <c r="D36">
        <v>10.047975522207242</v>
      </c>
      <c r="E36">
        <v>1.0661482810974121</v>
      </c>
      <c r="F36">
        <v>19955.708180954811</v>
      </c>
      <c r="G36">
        <v>19649.627665014847</v>
      </c>
      <c r="H36">
        <v>3481.7268172144077</v>
      </c>
      <c r="I36">
        <v>7.2424153563077539E-8</v>
      </c>
      <c r="K36" s="17"/>
      <c r="L36" s="17"/>
      <c r="M36" s="17"/>
      <c r="N36" s="17"/>
      <c r="O36" s="7"/>
      <c r="P36" s="17"/>
      <c r="Q36" s="7"/>
      <c r="R36" s="17"/>
      <c r="S36" s="17"/>
      <c r="T36" s="7"/>
    </row>
    <row r="37" spans="2:20" x14ac:dyDescent="0.3">
      <c r="B37" s="35">
        <v>45504</v>
      </c>
      <c r="C37">
        <v>451.92633056640625</v>
      </c>
      <c r="D37">
        <v>7.8387789800538874</v>
      </c>
      <c r="E37">
        <v>1.0716414451599121</v>
      </c>
      <c r="F37">
        <v>20689.364023123817</v>
      </c>
      <c r="G37">
        <v>20496.037607572809</v>
      </c>
      <c r="H37">
        <v>2821.741673203137</v>
      </c>
      <c r="I37">
        <v>1.2480593383541796E-7</v>
      </c>
      <c r="K37" s="17"/>
      <c r="L37" s="17"/>
      <c r="M37" s="17"/>
      <c r="N37" s="17"/>
      <c r="O37" s="7"/>
      <c r="P37" s="17"/>
      <c r="Q37" s="7"/>
      <c r="R37" s="17"/>
      <c r="S37" s="17"/>
      <c r="T37" s="7"/>
    </row>
    <row r="38" spans="2:20" x14ac:dyDescent="0.3">
      <c r="B38" s="35">
        <v>45504</v>
      </c>
      <c r="C38">
        <v>321.75030517578125</v>
      </c>
      <c r="D38">
        <v>5.2465757834979847</v>
      </c>
      <c r="E38">
        <v>1.0533308982849121</v>
      </c>
      <c r="F38">
        <v>21360.31341655444</v>
      </c>
      <c r="G38">
        <v>21270.822125401162</v>
      </c>
      <c r="H38">
        <v>1953.2320299902972</v>
      </c>
      <c r="I38">
        <v>2.5324875950016577E-7</v>
      </c>
      <c r="K38" s="17"/>
      <c r="L38" s="17"/>
      <c r="M38" s="17"/>
      <c r="N38" s="17"/>
      <c r="O38" s="7"/>
      <c r="P38" s="17"/>
      <c r="Q38" s="7"/>
      <c r="R38" s="17"/>
      <c r="S38" s="17"/>
      <c r="T38" s="7"/>
    </row>
    <row r="39" spans="2:20" x14ac:dyDescent="0.3">
      <c r="B39" s="35">
        <v>45504</v>
      </c>
      <c r="C39">
        <v>230.043701171875</v>
      </c>
      <c r="D39">
        <v>2.5761134772301419</v>
      </c>
      <c r="E39">
        <v>1.0606551170349121</v>
      </c>
      <c r="F39">
        <v>21665.619125586094</v>
      </c>
      <c r="G39">
        <v>21643.723736888303</v>
      </c>
      <c r="H39">
        <v>973.79407279968211</v>
      </c>
      <c r="I39">
        <v>7.1046495187908693E-7</v>
      </c>
      <c r="K39" s="17"/>
      <c r="L39" s="17"/>
      <c r="M39" s="17"/>
      <c r="N39" s="17"/>
      <c r="O39" s="7"/>
      <c r="P39" s="17"/>
      <c r="Q39" s="7"/>
      <c r="R39" s="17"/>
      <c r="S39" s="17"/>
      <c r="T39" s="7"/>
    </row>
    <row r="40" spans="2:20" x14ac:dyDescent="0.3">
      <c r="B40" s="35">
        <v>45504</v>
      </c>
      <c r="C40">
        <v>164.61921691894531</v>
      </c>
      <c r="D40">
        <v>-8.2799414846775292</v>
      </c>
      <c r="E40">
        <v>1.0505843162536621</v>
      </c>
      <c r="F40">
        <v>22714.372240814242</v>
      </c>
      <c r="G40">
        <v>22477.603659289358</v>
      </c>
      <c r="H40">
        <v>-3271.0915655441663</v>
      </c>
      <c r="I40">
        <v>-2.9556084462392116E-7</v>
      </c>
      <c r="K40" s="17"/>
      <c r="L40" s="17"/>
      <c r="M40" s="17"/>
      <c r="N40" s="17"/>
      <c r="O40" s="7"/>
      <c r="P40" s="17"/>
      <c r="Q40" s="7"/>
      <c r="R40" s="17"/>
      <c r="S40" s="17"/>
      <c r="T40" s="7"/>
    </row>
    <row r="41" spans="2:20" x14ac:dyDescent="0.3">
      <c r="B41" s="35">
        <v>45504</v>
      </c>
      <c r="C41">
        <v>117.70071411132813</v>
      </c>
      <c r="D41">
        <v>-8.81029239735388</v>
      </c>
      <c r="E41">
        <v>1.0487532615661621</v>
      </c>
      <c r="F41">
        <v>22233.995429309569</v>
      </c>
      <c r="G41">
        <v>21971.653931524055</v>
      </c>
      <c r="H41">
        <v>-3405.4333445102652</v>
      </c>
      <c r="I41">
        <v>-3.9707143895045352E-7</v>
      </c>
      <c r="K41" s="17"/>
      <c r="L41" s="17"/>
      <c r="M41" s="17"/>
      <c r="N41" s="17"/>
      <c r="O41" s="7"/>
      <c r="P41" s="17"/>
      <c r="Q41" s="7"/>
      <c r="R41" s="17"/>
      <c r="S41" s="17"/>
      <c r="T41" s="7"/>
    </row>
    <row r="42" spans="2:20" x14ac:dyDescent="0.3">
      <c r="B42" s="35">
        <v>45504</v>
      </c>
      <c r="C42">
        <v>84.042442321777344</v>
      </c>
      <c r="D42">
        <v>-9.5337574637245073</v>
      </c>
      <c r="E42">
        <v>1.0405135154724121</v>
      </c>
      <c r="F42">
        <v>21373.415669226051</v>
      </c>
      <c r="G42">
        <v>21078.210065764739</v>
      </c>
      <c r="H42">
        <v>-3540.0505353754161</v>
      </c>
      <c r="I42">
        <v>-5.3494853820925637E-7</v>
      </c>
      <c r="K42" s="17"/>
      <c r="L42" s="17"/>
      <c r="M42" s="17"/>
      <c r="N42" s="17"/>
      <c r="O42" s="7"/>
      <c r="P42" s="17"/>
      <c r="Q42" s="7"/>
      <c r="R42" s="17"/>
      <c r="S42" s="17"/>
      <c r="T42" s="7"/>
    </row>
    <row r="43" spans="2:20" x14ac:dyDescent="0.3">
      <c r="B43" s="35">
        <v>45504</v>
      </c>
      <c r="C43">
        <v>59.955184936523438</v>
      </c>
      <c r="D43">
        <v>-8.2708427310419594</v>
      </c>
      <c r="E43">
        <v>1.0203719139099121</v>
      </c>
      <c r="F43">
        <v>17150.599184912702</v>
      </c>
      <c r="G43">
        <v>16972.217902266897</v>
      </c>
      <c r="H43">
        <v>-2467.1586652461965</v>
      </c>
      <c r="I43">
        <v>-1.0759604414595763E-6</v>
      </c>
      <c r="K43" s="17"/>
      <c r="L43" s="17"/>
      <c r="M43" s="17"/>
      <c r="N43" s="17"/>
      <c r="O43" s="7"/>
      <c r="P43" s="17"/>
      <c r="Q43" s="7"/>
      <c r="R43" s="17"/>
      <c r="S43" s="17"/>
      <c r="T43" s="7"/>
    </row>
    <row r="44" spans="2:20" x14ac:dyDescent="0.3">
      <c r="B44" s="35">
        <v>45504</v>
      </c>
      <c r="C44">
        <v>42.691257476806641</v>
      </c>
      <c r="D44">
        <v>-10.605522703079423</v>
      </c>
      <c r="E44">
        <v>1.0194563865661621</v>
      </c>
      <c r="F44">
        <v>19494.556617161263</v>
      </c>
      <c r="G44">
        <v>19161.543068951185</v>
      </c>
      <c r="H44">
        <v>-3587.89700471387</v>
      </c>
      <c r="I44">
        <v>-1.0390614127596701E-6</v>
      </c>
      <c r="K44" s="17"/>
      <c r="L44" s="17"/>
      <c r="M44" s="17"/>
      <c r="N44" s="17"/>
      <c r="O44" s="7"/>
      <c r="P44" s="17"/>
      <c r="Q44" s="7"/>
      <c r="R44" s="17"/>
      <c r="S44" s="17"/>
      <c r="T44" s="7"/>
    </row>
    <row r="45" spans="2:20" x14ac:dyDescent="0.3">
      <c r="B45" s="35">
        <v>45504</v>
      </c>
      <c r="C45">
        <v>30.517578125</v>
      </c>
      <c r="D45">
        <v>-9.0379929500127112</v>
      </c>
      <c r="E45">
        <v>1.0231184959411621</v>
      </c>
      <c r="F45">
        <v>18586.661601684729</v>
      </c>
      <c r="G45">
        <v>18355.896886795184</v>
      </c>
      <c r="H45">
        <v>-2919.7669387956962</v>
      </c>
      <c r="I45">
        <v>-1.7861662538676165E-6</v>
      </c>
      <c r="K45" s="17"/>
      <c r="L45" s="17"/>
      <c r="M45" s="17"/>
      <c r="N45" s="17"/>
      <c r="O45" s="7"/>
      <c r="P45" s="17"/>
      <c r="Q45" s="7"/>
      <c r="R45" s="17"/>
      <c r="S45" s="17"/>
      <c r="T45" s="7"/>
    </row>
    <row r="46" spans="2:20" x14ac:dyDescent="0.3">
      <c r="B46" s="35">
        <v>45504</v>
      </c>
      <c r="C46">
        <v>21.822626113891602</v>
      </c>
      <c r="D46">
        <v>-7.4792304536488317</v>
      </c>
      <c r="E46">
        <v>1.0313582420349121</v>
      </c>
      <c r="F46">
        <v>17899.037454175159</v>
      </c>
      <c r="G46">
        <v>17746.754440721135</v>
      </c>
      <c r="H46">
        <v>-2329.8602118388631</v>
      </c>
      <c r="I46">
        <v>-3.1302804933538376E-6</v>
      </c>
      <c r="K46" s="17"/>
      <c r="L46" s="17"/>
      <c r="M46" s="17"/>
      <c r="N46" s="17"/>
      <c r="O46" s="7"/>
      <c r="P46" s="17"/>
      <c r="Q46" s="7"/>
      <c r="R46" s="17"/>
      <c r="S46" s="17"/>
      <c r="T46" s="7"/>
    </row>
    <row r="47" spans="2:20" x14ac:dyDescent="0.3">
      <c r="B47" s="35">
        <v>45504</v>
      </c>
      <c r="C47">
        <v>15.562748908996582</v>
      </c>
      <c r="D47">
        <v>-5.9824396234086175</v>
      </c>
      <c r="E47">
        <v>1.0240340232849121</v>
      </c>
      <c r="F47">
        <v>17349.662676982844</v>
      </c>
      <c r="G47">
        <v>17255.174422465909</v>
      </c>
      <c r="H47">
        <v>-1808.2451867403631</v>
      </c>
      <c r="I47">
        <v>-5.6555715788556953E-6</v>
      </c>
      <c r="K47" s="17"/>
      <c r="L47" s="17"/>
      <c r="M47" s="17"/>
      <c r="N47" s="17"/>
      <c r="O47" s="7"/>
      <c r="P47" s="17"/>
      <c r="Q47" s="7"/>
      <c r="R47" s="17"/>
      <c r="S47" s="17"/>
      <c r="T47" s="7"/>
    </row>
    <row r="48" spans="2:20" x14ac:dyDescent="0.3">
      <c r="B48" s="35">
        <v>45504</v>
      </c>
      <c r="C48">
        <v>11.113086700439453</v>
      </c>
      <c r="D48">
        <v>-4.8619480075420691</v>
      </c>
      <c r="E48">
        <v>1.0176253318786621</v>
      </c>
      <c r="F48">
        <v>17191.78390195646</v>
      </c>
      <c r="G48">
        <v>17129.924504480201</v>
      </c>
      <c r="H48">
        <v>-1457.0930657916051</v>
      </c>
      <c r="I48">
        <v>-9.8287465820228439E-6</v>
      </c>
      <c r="K48" s="17"/>
      <c r="L48" s="17"/>
      <c r="M48" s="17"/>
      <c r="N48" s="17"/>
      <c r="O48" s="7"/>
      <c r="P48" s="17"/>
      <c r="Q48" s="7"/>
      <c r="R48" s="17"/>
      <c r="S48" s="17"/>
      <c r="T48" s="7"/>
    </row>
    <row r="49" spans="2:20" x14ac:dyDescent="0.3">
      <c r="B49" s="35">
        <v>45504</v>
      </c>
      <c r="C49">
        <v>7.9395327568054199</v>
      </c>
      <c r="D49">
        <v>-3.7768158050496292</v>
      </c>
      <c r="E49">
        <v>1.0038900375366211</v>
      </c>
      <c r="F49">
        <v>16817.742370517655</v>
      </c>
      <c r="G49">
        <v>16781.217660046757</v>
      </c>
      <c r="H49">
        <v>-1107.7871127791714</v>
      </c>
      <c r="I49">
        <v>-1.8095428773268859E-5</v>
      </c>
      <c r="K49" s="17"/>
      <c r="L49" s="17"/>
      <c r="M49" s="17"/>
      <c r="N49" s="17"/>
      <c r="O49" s="7"/>
      <c r="P49" s="17"/>
      <c r="Q49" s="7"/>
      <c r="R49" s="17"/>
      <c r="S49" s="17"/>
      <c r="T49" s="7"/>
    </row>
    <row r="50" spans="2:20" x14ac:dyDescent="0.3">
      <c r="B50" s="35">
        <v>45504</v>
      </c>
      <c r="C50">
        <v>5.6694483757019043</v>
      </c>
      <c r="D50">
        <v>-2.9348780153797183</v>
      </c>
      <c r="E50">
        <v>0.99565029144287109</v>
      </c>
      <c r="F50">
        <v>16936.535975294093</v>
      </c>
      <c r="G50">
        <v>16914.321580949796</v>
      </c>
      <c r="H50">
        <v>-867.16566966587641</v>
      </c>
      <c r="I50">
        <v>-3.2372575346558666E-5</v>
      </c>
      <c r="K50" s="17"/>
      <c r="L50" s="17"/>
      <c r="M50" s="17"/>
      <c r="N50" s="17"/>
      <c r="O50" s="7"/>
      <c r="P50" s="17"/>
      <c r="Q50" s="7"/>
      <c r="R50" s="17"/>
      <c r="S50" s="17"/>
      <c r="T50" s="7"/>
    </row>
    <row r="51" spans="2:20" x14ac:dyDescent="0.3">
      <c r="B51" s="35">
        <v>45504</v>
      </c>
      <c r="C51">
        <v>4.0500259399414063</v>
      </c>
      <c r="D51">
        <v>-2.5035943424538631</v>
      </c>
      <c r="E51">
        <v>0.98649501800537109</v>
      </c>
      <c r="F51">
        <v>17394.811341027547</v>
      </c>
      <c r="G51">
        <v>17378.207701998937</v>
      </c>
      <c r="H51">
        <v>-759.84120454562355</v>
      </c>
      <c r="I51">
        <v>-5.1717733760337734E-5</v>
      </c>
      <c r="K51" s="17"/>
      <c r="L51" s="17"/>
      <c r="M51" s="17"/>
      <c r="N51" s="17"/>
      <c r="O51" s="7"/>
      <c r="P51" s="17"/>
      <c r="Q51" s="7"/>
      <c r="R51" s="17"/>
      <c r="S51" s="17"/>
      <c r="T51" s="7"/>
    </row>
    <row r="52" spans="2:20" x14ac:dyDescent="0.3">
      <c r="B52" s="35">
        <v>45504</v>
      </c>
      <c r="C52">
        <v>2.8935184478759766</v>
      </c>
      <c r="D52">
        <v>-2.1450451226519331</v>
      </c>
      <c r="E52">
        <v>0.97276210784912109</v>
      </c>
      <c r="F52">
        <v>16973.939204350903</v>
      </c>
      <c r="G52">
        <v>16962.045160922069</v>
      </c>
      <c r="H52">
        <v>-635.32359616250062</v>
      </c>
      <c r="I52">
        <v>-8.6576273898317796E-5</v>
      </c>
      <c r="K52" s="17"/>
      <c r="L52" s="17"/>
      <c r="M52" s="17"/>
      <c r="N52" s="17"/>
      <c r="O52" s="7"/>
      <c r="P52" s="17"/>
      <c r="Q52" s="7"/>
      <c r="R52" s="17"/>
      <c r="S52" s="17"/>
      <c r="T52" s="7"/>
    </row>
    <row r="53" spans="2:20" x14ac:dyDescent="0.3">
      <c r="B53" s="35">
        <v>45504</v>
      </c>
      <c r="C53">
        <v>2.0662522315979004</v>
      </c>
      <c r="D53">
        <v>-1.78629748495524</v>
      </c>
      <c r="E53">
        <v>0.98374843597412109</v>
      </c>
      <c r="F53">
        <v>16811.893210008871</v>
      </c>
      <c r="G53">
        <v>16803.723366122351</v>
      </c>
      <c r="H53">
        <v>-524.05566457776001</v>
      </c>
      <c r="I53">
        <v>-1.4698038354323112E-4</v>
      </c>
      <c r="K53" s="17"/>
      <c r="L53" s="17"/>
      <c r="M53" s="17"/>
      <c r="N53" s="17"/>
      <c r="O53" s="7"/>
      <c r="P53" s="17"/>
      <c r="Q53" s="7"/>
      <c r="R53" s="17"/>
      <c r="S53" s="17"/>
      <c r="T53" s="7"/>
    </row>
    <row r="54" spans="2:20" x14ac:dyDescent="0.3">
      <c r="B54" s="35">
        <v>45504</v>
      </c>
      <c r="C54">
        <v>1.476006031036377</v>
      </c>
      <c r="D54">
        <v>-4.0917549213748128E-2</v>
      </c>
      <c r="E54">
        <v>0.99290370941162109</v>
      </c>
      <c r="F54">
        <v>18233.08223388753</v>
      </c>
      <c r="G54">
        <v>18233.077584411225</v>
      </c>
      <c r="H54">
        <v>-13.021080829138629</v>
      </c>
      <c r="I54">
        <v>-8.2810415703730277E-3</v>
      </c>
      <c r="K54" s="17"/>
      <c r="L54" s="17"/>
      <c r="M54" s="17"/>
      <c r="N54" s="17"/>
      <c r="O54" s="7"/>
      <c r="P54" s="17"/>
      <c r="Q54" s="7"/>
      <c r="R54" s="17"/>
      <c r="S54" s="17"/>
      <c r="T54" s="7"/>
    </row>
    <row r="55" spans="2:20" x14ac:dyDescent="0.3">
      <c r="B55" s="35">
        <v>45504</v>
      </c>
      <c r="C55">
        <v>1.0541762113571167</v>
      </c>
      <c r="D55">
        <v>-2.6193300066036191</v>
      </c>
      <c r="E55">
        <v>0.98191738128662109</v>
      </c>
      <c r="F55">
        <v>17266.089308691073</v>
      </c>
      <c r="G55">
        <v>17248.049849241092</v>
      </c>
      <c r="H55">
        <v>-789.06046269630883</v>
      </c>
      <c r="I55">
        <v>-1.9133597649456506E-4</v>
      </c>
      <c r="K55" s="17"/>
      <c r="L55" s="17"/>
      <c r="M55" s="17"/>
      <c r="N55" s="17"/>
      <c r="O55" s="7"/>
      <c r="P55" s="17"/>
      <c r="Q55" s="7"/>
      <c r="R55" s="17"/>
      <c r="S55" s="17"/>
      <c r="T55" s="7"/>
    </row>
    <row r="56" spans="2:20" x14ac:dyDescent="0.3">
      <c r="B56" s="35">
        <v>45504</v>
      </c>
      <c r="C56">
        <v>0.75301206111907959</v>
      </c>
      <c r="D56">
        <v>-2.5727843186433033</v>
      </c>
      <c r="E56">
        <v>0.98466396331787109</v>
      </c>
      <c r="F56">
        <v>16923.83105475979</v>
      </c>
      <c r="G56">
        <v>16906.771911899497</v>
      </c>
      <c r="H56">
        <v>-759.68486167490084</v>
      </c>
      <c r="I56">
        <v>-2.7821768138416441E-4</v>
      </c>
      <c r="K56" s="17"/>
      <c r="L56" s="17"/>
      <c r="M56" s="17"/>
      <c r="N56" s="17"/>
      <c r="O56" s="7"/>
      <c r="P56" s="17"/>
      <c r="Q56" s="7"/>
      <c r="R56" s="17"/>
      <c r="S56" s="17"/>
      <c r="T56" s="7"/>
    </row>
    <row r="57" spans="2:20" x14ac:dyDescent="0.3">
      <c r="B57" s="35">
        <v>45504</v>
      </c>
      <c r="C57">
        <v>0.53782874345779419</v>
      </c>
      <c r="D57">
        <v>-0.66657190935077404</v>
      </c>
      <c r="E57">
        <v>0.98283290863037109</v>
      </c>
      <c r="F57">
        <v>16801.847724992098</v>
      </c>
      <c r="G57">
        <v>16800.710697669361</v>
      </c>
      <c r="H57">
        <v>-195.46617876361199</v>
      </c>
      <c r="I57">
        <v>-1.5139254857140204E-3</v>
      </c>
      <c r="K57" s="17"/>
      <c r="L57" s="17"/>
      <c r="M57" s="17"/>
      <c r="N57" s="17"/>
      <c r="O57" s="7"/>
      <c r="P57" s="17"/>
      <c r="Q57" s="7"/>
      <c r="R57" s="17"/>
      <c r="S57" s="17"/>
      <c r="T57" s="7"/>
    </row>
    <row r="58" spans="2:20" x14ac:dyDescent="0.3">
      <c r="B58" s="35">
        <v>45504</v>
      </c>
      <c r="C58">
        <v>0.38417091965675354</v>
      </c>
      <c r="D58">
        <v>-0.66104851194582426</v>
      </c>
      <c r="E58">
        <v>0.99107265472412109</v>
      </c>
      <c r="F58">
        <v>15877.268360996413</v>
      </c>
      <c r="G58">
        <v>15876.211635049467</v>
      </c>
      <c r="H58">
        <v>-183.17949180416241</v>
      </c>
      <c r="I58">
        <v>-2.261615617878444E-3</v>
      </c>
      <c r="K58" s="17"/>
      <c r="L58" s="17"/>
      <c r="M58" s="17"/>
      <c r="N58" s="17"/>
      <c r="O58" s="7"/>
      <c r="P58" s="17"/>
      <c r="Q58" s="7"/>
      <c r="R58" s="17"/>
      <c r="S58" s="17"/>
      <c r="T58" s="7"/>
    </row>
    <row r="59" spans="2:20" x14ac:dyDescent="0.3">
      <c r="B59" s="35">
        <v>45504</v>
      </c>
      <c r="C59">
        <v>0.27440202236175537</v>
      </c>
      <c r="D59">
        <v>4.3069644102835722</v>
      </c>
      <c r="E59">
        <v>0.98466396331787109</v>
      </c>
      <c r="F59">
        <v>15976.53746835245</v>
      </c>
      <c r="G59">
        <v>15931.41992389285</v>
      </c>
      <c r="H59">
        <v>1199.8369415297998</v>
      </c>
      <c r="I59">
        <v>4.8340439501316752E-4</v>
      </c>
      <c r="K59" s="17"/>
      <c r="L59" s="17"/>
      <c r="M59" s="17"/>
      <c r="N59" s="17"/>
      <c r="O59" s="7"/>
      <c r="P59" s="17"/>
      <c r="Q59" s="7"/>
      <c r="R59" s="17"/>
      <c r="S59" s="17"/>
      <c r="T59" s="7"/>
    </row>
    <row r="60" spans="2:20" x14ac:dyDescent="0.3">
      <c r="B60" s="35">
        <v>45504</v>
      </c>
      <c r="C60">
        <v>0.19600340723991394</v>
      </c>
      <c r="D60">
        <v>-0.45053978345548867</v>
      </c>
      <c r="E60">
        <v>1.0020589828491211</v>
      </c>
      <c r="F60">
        <v>15306.90425300367</v>
      </c>
      <c r="G60">
        <v>15306.431018764099</v>
      </c>
      <c r="H60">
        <v>-120.36311078579739</v>
      </c>
      <c r="I60">
        <v>-6.7462605008288745E-3</v>
      </c>
      <c r="K60" s="17"/>
      <c r="L60" s="17"/>
      <c r="M60" s="17"/>
      <c r="N60" s="17"/>
      <c r="O60" s="7"/>
      <c r="P60" s="17"/>
      <c r="Q60" s="7"/>
      <c r="R60" s="17"/>
      <c r="S60" s="17"/>
      <c r="T60" s="7"/>
    </row>
    <row r="61" spans="2:20" x14ac:dyDescent="0.3">
      <c r="B61" s="35">
        <v>45504</v>
      </c>
      <c r="C61">
        <v>0.14000143110752106</v>
      </c>
      <c r="D61">
        <v>-1.4462582578564391</v>
      </c>
      <c r="E61">
        <v>1.0341048240661621</v>
      </c>
      <c r="F61">
        <v>13957.294118707936</v>
      </c>
      <c r="G61">
        <v>13952.847861177886</v>
      </c>
      <c r="H61">
        <v>-352.2721660063753</v>
      </c>
      <c r="I61">
        <v>-3.2270769907356786E-3</v>
      </c>
      <c r="K61" s="17"/>
      <c r="L61" s="17"/>
      <c r="M61" s="17"/>
      <c r="N61" s="17"/>
      <c r="O61" s="7"/>
      <c r="P61" s="17"/>
      <c r="Q61" s="7"/>
      <c r="R61" s="17"/>
      <c r="S61" s="17"/>
      <c r="T61" s="7"/>
    </row>
    <row r="62" spans="2:20" x14ac:dyDescent="0.3">
      <c r="B62" s="35">
        <v>45504</v>
      </c>
      <c r="C62">
        <v>0.10000128298997879</v>
      </c>
      <c r="D62">
        <v>-5.3505256491536333</v>
      </c>
      <c r="E62">
        <v>1.0679793357849121</v>
      </c>
      <c r="F62">
        <v>14567.113720349056</v>
      </c>
      <c r="G62">
        <v>14503.642694470176</v>
      </c>
      <c r="H62">
        <v>-1358.3632550697262</v>
      </c>
      <c r="I62">
        <v>-1.17165199060065E-3</v>
      </c>
      <c r="K62" s="17"/>
      <c r="L62" s="17"/>
      <c r="M62" s="17"/>
      <c r="N62" s="17"/>
      <c r="O62" s="7"/>
      <c r="P62" s="17"/>
      <c r="Q62" s="7"/>
      <c r="R62" s="17"/>
      <c r="S62" s="17"/>
      <c r="T62" s="7"/>
    </row>
    <row r="63" spans="2:20" x14ac:dyDescent="0.3">
      <c r="E63" s="38"/>
      <c r="G63" s="39"/>
      <c r="H63" s="39"/>
    </row>
    <row r="64" spans="2:20" ht="15" thickBot="1" x14ac:dyDescent="0.35">
      <c r="E64" s="38"/>
      <c r="G64" s="39"/>
      <c r="H64" s="39"/>
      <c r="K64" s="30" t="s">
        <v>29</v>
      </c>
      <c r="L64" s="18"/>
      <c r="M64" s="18"/>
      <c r="N64" s="18"/>
      <c r="O64" s="18"/>
      <c r="P64" s="18"/>
      <c r="Q64" s="18"/>
      <c r="R64" s="18"/>
      <c r="S64" s="18"/>
      <c r="T64" s="18"/>
    </row>
    <row r="65" spans="5:11" x14ac:dyDescent="0.3">
      <c r="E65" s="38"/>
      <c r="G65" s="39"/>
      <c r="H65" s="39"/>
    </row>
    <row r="66" spans="5:11" x14ac:dyDescent="0.3">
      <c r="E66" s="38"/>
      <c r="G66" s="39"/>
      <c r="H66" s="39"/>
      <c r="K66" s="29" t="s">
        <v>30</v>
      </c>
    </row>
    <row r="67" spans="5:11" x14ac:dyDescent="0.3">
      <c r="E67" s="38"/>
      <c r="G67" s="39"/>
      <c r="H67" s="39"/>
    </row>
    <row r="68" spans="5:11" x14ac:dyDescent="0.3">
      <c r="E68" s="38"/>
      <c r="G68" s="39"/>
      <c r="H68" s="39"/>
    </row>
    <row r="69" spans="5:11" x14ac:dyDescent="0.3">
      <c r="E69" s="38"/>
      <c r="G69" s="39"/>
      <c r="H69" s="39"/>
    </row>
    <row r="70" spans="5:11" x14ac:dyDescent="0.3">
      <c r="E70" s="38"/>
      <c r="G70" s="39"/>
      <c r="H70" s="39"/>
    </row>
    <row r="71" spans="5:11" x14ac:dyDescent="0.3">
      <c r="E71" s="38"/>
      <c r="G71" s="39"/>
      <c r="H71" s="39"/>
    </row>
    <row r="72" spans="5:11" x14ac:dyDescent="0.3">
      <c r="E72" s="38"/>
      <c r="G72" s="39"/>
      <c r="H72" s="39"/>
    </row>
    <row r="73" spans="5:11" x14ac:dyDescent="0.3">
      <c r="E73" s="38"/>
      <c r="G73" s="39"/>
      <c r="H73" s="39"/>
    </row>
    <row r="74" spans="5:11" x14ac:dyDescent="0.3">
      <c r="E74" s="38"/>
      <c r="G74" s="39"/>
      <c r="H74" s="39"/>
    </row>
    <row r="75" spans="5:11" x14ac:dyDescent="0.3">
      <c r="E75" s="38"/>
      <c r="G75" s="39"/>
      <c r="H75" s="39"/>
    </row>
    <row r="76" spans="5:11" x14ac:dyDescent="0.3">
      <c r="E76" s="38"/>
      <c r="G76" s="39"/>
      <c r="H76" s="39"/>
    </row>
    <row r="77" spans="5:11" x14ac:dyDescent="0.3">
      <c r="E77" s="38"/>
      <c r="G77" s="39"/>
      <c r="H77" s="39"/>
    </row>
    <row r="78" spans="5:11" x14ac:dyDescent="0.3">
      <c r="E78" s="38"/>
      <c r="G78" s="39"/>
      <c r="H78" s="39"/>
    </row>
    <row r="79" spans="5:11" x14ac:dyDescent="0.3">
      <c r="E79" s="38"/>
      <c r="G79" s="39"/>
      <c r="H79" s="39"/>
    </row>
    <row r="80" spans="5:11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T482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3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x14ac:dyDescent="0.3">
      <c r="B8" s="1" t="s">
        <v>0</v>
      </c>
      <c r="C8">
        <v>30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199</v>
      </c>
      <c r="H9" s="1" t="s">
        <v>3</v>
      </c>
      <c r="I9" s="35">
        <v>45505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203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0" x14ac:dyDescent="0.3">
      <c r="B17" s="6"/>
    </row>
    <row r="18" spans="2:20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0" ht="15" thickBot="1" x14ac:dyDescent="0.35">
      <c r="B20" s="1" t="s">
        <v>18</v>
      </c>
      <c r="K20" s="1" t="s">
        <v>28</v>
      </c>
    </row>
    <row r="21" spans="2:20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K21" s="45" t="s">
        <v>5</v>
      </c>
      <c r="L21" s="45" t="s">
        <v>6</v>
      </c>
      <c r="M21" s="46"/>
      <c r="N21" s="46"/>
      <c r="O21" s="46"/>
      <c r="P21" s="46"/>
      <c r="Q21" s="46"/>
      <c r="R21" s="46"/>
      <c r="S21" s="46"/>
      <c r="T21" s="19"/>
    </row>
    <row r="22" spans="2:20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K22" s="47"/>
      <c r="L22" s="26" t="s">
        <v>19</v>
      </c>
      <c r="M22" s="27" t="s">
        <v>20</v>
      </c>
      <c r="N22" s="27" t="s">
        <v>21</v>
      </c>
      <c r="O22" s="27" t="s">
        <v>22</v>
      </c>
      <c r="P22" s="27" t="s">
        <v>23</v>
      </c>
      <c r="Q22" s="27" t="s">
        <v>24</v>
      </c>
      <c r="R22" s="27" t="s">
        <v>25</v>
      </c>
      <c r="S22" s="27" t="s">
        <v>26</v>
      </c>
      <c r="T22" s="28" t="s">
        <v>27</v>
      </c>
    </row>
    <row r="23" spans="2:20" x14ac:dyDescent="0.3">
      <c r="B23" s="35">
        <v>45505</v>
      </c>
      <c r="C23">
        <v>50000</v>
      </c>
      <c r="D23">
        <v>86.468207234191368</v>
      </c>
      <c r="E23">
        <v>5.035400390625</v>
      </c>
      <c r="F23">
        <v>3379.6574821438421</v>
      </c>
      <c r="G23">
        <v>208.19495655313645</v>
      </c>
      <c r="H23">
        <v>3373.2387340176047</v>
      </c>
      <c r="I23">
        <v>9.436328445235073E-10</v>
      </c>
      <c r="K23" s="12"/>
      <c r="L23" s="17"/>
      <c r="M23" s="17"/>
      <c r="N23" s="17"/>
      <c r="O23" s="7"/>
      <c r="P23" s="17"/>
      <c r="Q23" s="7"/>
      <c r="R23" s="17"/>
      <c r="S23" s="17"/>
      <c r="T23" s="7"/>
    </row>
    <row r="24" spans="2:20" x14ac:dyDescent="0.3">
      <c r="B24" s="35">
        <v>45505</v>
      </c>
      <c r="C24">
        <v>35714.28515625</v>
      </c>
      <c r="D24">
        <v>-0.44874128573182187</v>
      </c>
      <c r="E24">
        <v>5.035400390625</v>
      </c>
      <c r="F24">
        <v>1825.1065101107124</v>
      </c>
      <c r="G24">
        <v>1825.0505339910071</v>
      </c>
      <c r="H24">
        <v>-14.294111642350613</v>
      </c>
      <c r="I24">
        <v>-3.1176043588466966E-7</v>
      </c>
      <c r="K24" s="17"/>
      <c r="L24" s="17"/>
      <c r="M24" s="17"/>
      <c r="N24" s="17"/>
      <c r="O24" s="7"/>
      <c r="P24" s="17"/>
      <c r="Q24" s="7"/>
      <c r="R24" s="17"/>
      <c r="S24" s="17"/>
      <c r="T24" s="7"/>
    </row>
    <row r="25" spans="2:20" x14ac:dyDescent="0.3">
      <c r="B25" s="35">
        <v>45505</v>
      </c>
      <c r="C25">
        <v>25641.025390625</v>
      </c>
      <c r="D25">
        <v>-15.078108836282173</v>
      </c>
      <c r="E25">
        <v>5.035400390625</v>
      </c>
      <c r="F25">
        <v>2167.9551332055798</v>
      </c>
      <c r="G25">
        <v>2093.3169735829579</v>
      </c>
      <c r="H25">
        <v>-563.96232826484948</v>
      </c>
      <c r="I25">
        <v>-1.1006130250396091E-8</v>
      </c>
      <c r="K25" s="17"/>
      <c r="L25" s="17"/>
      <c r="M25" s="17"/>
      <c r="N25" s="17"/>
      <c r="O25" s="7"/>
      <c r="P25" s="17"/>
      <c r="Q25" s="7"/>
      <c r="R25" s="17"/>
      <c r="S25" s="17"/>
      <c r="T25" s="7"/>
    </row>
    <row r="26" spans="2:20" x14ac:dyDescent="0.3">
      <c r="B26" s="35">
        <v>45505</v>
      </c>
      <c r="C26">
        <v>18390.8046875</v>
      </c>
      <c r="D26">
        <v>4.552534469379764</v>
      </c>
      <c r="E26">
        <v>5.0811767578125</v>
      </c>
      <c r="F26">
        <v>4024.8591415954197</v>
      </c>
      <c r="G26">
        <v>4012.1606127331761</v>
      </c>
      <c r="H26">
        <v>319.46569035932828</v>
      </c>
      <c r="I26">
        <v>2.7089137423902432E-8</v>
      </c>
      <c r="K26" s="17"/>
      <c r="L26" s="17"/>
      <c r="M26" s="17"/>
      <c r="N26" s="17"/>
      <c r="O26" s="7"/>
      <c r="P26" s="17"/>
      <c r="Q26" s="7"/>
      <c r="R26" s="17"/>
      <c r="S26" s="17"/>
      <c r="T26" s="7"/>
    </row>
    <row r="27" spans="2:20" x14ac:dyDescent="0.3">
      <c r="B27" s="35">
        <v>45505</v>
      </c>
      <c r="C27">
        <v>13136.2890625</v>
      </c>
      <c r="D27">
        <v>15.125800450368944</v>
      </c>
      <c r="E27">
        <v>5.1727294921875</v>
      </c>
      <c r="F27">
        <v>4893.4874662320426</v>
      </c>
      <c r="G27">
        <v>4723.9537042064048</v>
      </c>
      <c r="H27">
        <v>1276.9028869435144</v>
      </c>
      <c r="I27">
        <v>9.4883253124385347E-9</v>
      </c>
      <c r="K27" s="17"/>
      <c r="L27" s="17"/>
      <c r="M27" s="17"/>
      <c r="N27" s="17"/>
      <c r="O27" s="7"/>
      <c r="P27" s="17"/>
      <c r="Q27" s="7"/>
      <c r="R27" s="17"/>
      <c r="S27" s="17"/>
      <c r="T27" s="7"/>
    </row>
    <row r="28" spans="2:20" x14ac:dyDescent="0.3">
      <c r="B28" s="35">
        <v>45505</v>
      </c>
      <c r="C28">
        <v>9302.326171875</v>
      </c>
      <c r="D28">
        <v>22.827400711553246</v>
      </c>
      <c r="E28">
        <v>5.4473876953125</v>
      </c>
      <c r="F28">
        <v>5689.5810931104252</v>
      </c>
      <c r="G28">
        <v>5243.9601500099825</v>
      </c>
      <c r="H28">
        <v>2207.3094391559371</v>
      </c>
      <c r="I28">
        <v>7.7511358366187345E-9</v>
      </c>
      <c r="K28" s="17"/>
      <c r="L28" s="17"/>
      <c r="M28" s="17"/>
      <c r="N28" s="17"/>
      <c r="O28" s="7"/>
      <c r="P28" s="17"/>
      <c r="Q28" s="7"/>
      <c r="R28" s="17"/>
      <c r="S28" s="17"/>
      <c r="T28" s="7"/>
    </row>
    <row r="29" spans="2:20" x14ac:dyDescent="0.3">
      <c r="B29" s="35">
        <v>45505</v>
      </c>
      <c r="C29">
        <v>6644.5185546875</v>
      </c>
      <c r="D29">
        <v>26.670817791470967</v>
      </c>
      <c r="E29">
        <v>5.5389404296875</v>
      </c>
      <c r="F29">
        <v>6871.3582988015014</v>
      </c>
      <c r="G29">
        <v>6140.2466149422216</v>
      </c>
      <c r="H29">
        <v>3084.3048452121025</v>
      </c>
      <c r="I29">
        <v>7.7660345263816229E-9</v>
      </c>
      <c r="K29" s="17"/>
      <c r="L29" s="17"/>
      <c r="M29" s="17"/>
      <c r="N29" s="17"/>
      <c r="O29" s="7"/>
      <c r="P29" s="17"/>
      <c r="Q29" s="7"/>
      <c r="R29" s="17"/>
      <c r="S29" s="17"/>
      <c r="T29" s="7"/>
    </row>
    <row r="30" spans="2:20" x14ac:dyDescent="0.3">
      <c r="B30" s="35">
        <v>45505</v>
      </c>
      <c r="C30">
        <v>4761.90478515625</v>
      </c>
      <c r="D30">
        <v>26.867719158832859</v>
      </c>
      <c r="E30">
        <v>5.5389404296875</v>
      </c>
      <c r="F30">
        <v>7750.5997214172385</v>
      </c>
      <c r="G30">
        <v>6913.9402529727322</v>
      </c>
      <c r="H30">
        <v>3502.745526006182</v>
      </c>
      <c r="I30">
        <v>9.5418115983464823E-9</v>
      </c>
      <c r="K30" s="17"/>
      <c r="L30" s="17"/>
      <c r="M30" s="17"/>
      <c r="N30" s="17"/>
      <c r="O30" s="7"/>
      <c r="P30" s="17"/>
      <c r="Q30" s="7"/>
      <c r="R30" s="17"/>
      <c r="S30" s="17"/>
      <c r="T30" s="7"/>
    </row>
    <row r="31" spans="2:20" x14ac:dyDescent="0.3">
      <c r="B31" s="35">
        <v>45505</v>
      </c>
      <c r="C31">
        <v>3401.360595703125</v>
      </c>
      <c r="D31">
        <v>24.892024714291548</v>
      </c>
      <c r="E31">
        <v>5.6717872619628906</v>
      </c>
      <c r="F31">
        <v>9236.6739437451488</v>
      </c>
      <c r="G31">
        <v>8378.6110567013329</v>
      </c>
      <c r="H31">
        <v>3887.8043036632835</v>
      </c>
      <c r="I31">
        <v>1.2035470128127929E-8</v>
      </c>
      <c r="K31" s="17"/>
      <c r="L31" s="17"/>
      <c r="M31" s="17"/>
      <c r="N31" s="17"/>
      <c r="O31" s="7"/>
      <c r="P31" s="17"/>
      <c r="Q31" s="7"/>
      <c r="R31" s="17"/>
      <c r="S31" s="17"/>
      <c r="T31" s="7"/>
    </row>
    <row r="32" spans="2:20" x14ac:dyDescent="0.3">
      <c r="B32" s="35">
        <v>45505</v>
      </c>
      <c r="C32">
        <v>2433.830078125</v>
      </c>
      <c r="D32">
        <v>24.843431066605149</v>
      </c>
      <c r="E32">
        <v>0.57267189025878906</v>
      </c>
      <c r="F32">
        <v>10182.233502188219</v>
      </c>
      <c r="G32">
        <v>9239.9621477573673</v>
      </c>
      <c r="H32">
        <v>4277.9643057294443</v>
      </c>
      <c r="I32">
        <v>1.5285960080068349E-8</v>
      </c>
      <c r="K32" s="17"/>
      <c r="L32" s="17"/>
      <c r="M32" s="17"/>
      <c r="N32" s="17"/>
      <c r="O32" s="7"/>
      <c r="P32" s="17"/>
      <c r="Q32" s="7"/>
      <c r="R32" s="17"/>
      <c r="S32" s="17"/>
      <c r="T32" s="7"/>
    </row>
    <row r="33" spans="2:20" x14ac:dyDescent="0.3">
      <c r="B33" s="35">
        <v>45505</v>
      </c>
      <c r="C33">
        <v>1732.726806640625</v>
      </c>
      <c r="D33">
        <v>25.225429826839914</v>
      </c>
      <c r="E33">
        <v>0.57908058166503906</v>
      </c>
      <c r="F33">
        <v>11152.913492821717</v>
      </c>
      <c r="G33">
        <v>10089.349221790371</v>
      </c>
      <c r="H33">
        <v>4753.1580721792488</v>
      </c>
      <c r="I33">
        <v>1.932447837183927E-8</v>
      </c>
      <c r="K33" s="17"/>
      <c r="L33" s="17"/>
      <c r="M33" s="17"/>
      <c r="N33" s="17"/>
      <c r="O33" s="7"/>
      <c r="P33" s="17"/>
      <c r="Q33" s="7"/>
      <c r="R33" s="17"/>
      <c r="S33" s="17"/>
      <c r="T33" s="7"/>
    </row>
    <row r="34" spans="2:20" x14ac:dyDescent="0.3">
      <c r="B34" s="35">
        <v>45505</v>
      </c>
      <c r="C34">
        <v>1238.39013671875</v>
      </c>
      <c r="D34">
        <v>25.286549584288935</v>
      </c>
      <c r="E34">
        <v>0.58732032775878906</v>
      </c>
      <c r="F34">
        <v>12386.338404848661</v>
      </c>
      <c r="G34">
        <v>11199.514744267379</v>
      </c>
      <c r="H34">
        <v>5290.7701303653748</v>
      </c>
      <c r="I34">
        <v>2.4290908285644331E-8</v>
      </c>
      <c r="K34" s="17"/>
      <c r="L34" s="17"/>
      <c r="M34" s="17"/>
      <c r="N34" s="17"/>
      <c r="O34" s="7"/>
      <c r="P34" s="17"/>
      <c r="Q34" s="7"/>
      <c r="R34" s="17"/>
      <c r="S34" s="17"/>
      <c r="T34" s="7"/>
    </row>
    <row r="35" spans="2:20" x14ac:dyDescent="0.3">
      <c r="B35" s="35">
        <v>45505</v>
      </c>
      <c r="C35">
        <v>887.11468505859375</v>
      </c>
      <c r="D35">
        <v>24.590834835906534</v>
      </c>
      <c r="E35">
        <v>0.59922218322753906</v>
      </c>
      <c r="F35">
        <v>13810.856423692392</v>
      </c>
      <c r="G35">
        <v>12558.248850901824</v>
      </c>
      <c r="H35">
        <v>5747.185481143656</v>
      </c>
      <c r="I35">
        <v>3.12165676632818E-8</v>
      </c>
      <c r="K35" s="17"/>
      <c r="L35" s="17"/>
      <c r="M35" s="17"/>
      <c r="N35" s="17"/>
      <c r="O35" s="7"/>
      <c r="P35" s="17"/>
      <c r="Q35" s="7"/>
      <c r="R35" s="17"/>
      <c r="S35" s="17"/>
      <c r="T35" s="7"/>
    </row>
    <row r="36" spans="2:20" x14ac:dyDescent="0.3">
      <c r="B36" s="35">
        <v>45505</v>
      </c>
      <c r="C36">
        <v>631.1636962890625</v>
      </c>
      <c r="D36">
        <v>22.504513610606487</v>
      </c>
      <c r="E36">
        <v>0.60379981994628906</v>
      </c>
      <c r="F36">
        <v>15382.214648447309</v>
      </c>
      <c r="G36">
        <v>14210.849509860031</v>
      </c>
      <c r="H36">
        <v>5887.6382106085548</v>
      </c>
      <c r="I36">
        <v>4.2828908410212547E-8</v>
      </c>
      <c r="K36" s="17"/>
      <c r="L36" s="17"/>
      <c r="M36" s="17"/>
      <c r="N36" s="17"/>
      <c r="O36" s="7"/>
      <c r="P36" s="17"/>
      <c r="Q36" s="7"/>
      <c r="R36" s="17"/>
      <c r="S36" s="17"/>
      <c r="T36" s="7"/>
    </row>
    <row r="37" spans="2:20" x14ac:dyDescent="0.3">
      <c r="B37" s="35">
        <v>45505</v>
      </c>
      <c r="C37">
        <v>451.92633056640625</v>
      </c>
      <c r="D37">
        <v>19.33655445021363</v>
      </c>
      <c r="E37">
        <v>0.61570167541503906</v>
      </c>
      <c r="F37">
        <v>16798.252867818552</v>
      </c>
      <c r="G37">
        <v>15850.661623051446</v>
      </c>
      <c r="H37">
        <v>5562.1781275592321</v>
      </c>
      <c r="I37">
        <v>6.3315143184918076E-8</v>
      </c>
      <c r="K37" s="17"/>
      <c r="L37" s="17"/>
      <c r="M37" s="17"/>
      <c r="N37" s="17"/>
      <c r="O37" s="7"/>
      <c r="P37" s="17"/>
      <c r="Q37" s="7"/>
      <c r="R37" s="17"/>
      <c r="S37" s="17"/>
      <c r="T37" s="7"/>
    </row>
    <row r="38" spans="2:20" x14ac:dyDescent="0.3">
      <c r="B38" s="35">
        <v>45505</v>
      </c>
      <c r="C38">
        <v>321.75030517578125</v>
      </c>
      <c r="D38">
        <v>15.538212705103909</v>
      </c>
      <c r="E38">
        <v>0.62577247619628906</v>
      </c>
      <c r="F38">
        <v>17888.170429267426</v>
      </c>
      <c r="G38">
        <v>17234.393712509504</v>
      </c>
      <c r="H38">
        <v>4791.900945212712</v>
      </c>
      <c r="I38">
        <v>1.032270062062136E-7</v>
      </c>
      <c r="K38" s="17"/>
      <c r="L38" s="17"/>
      <c r="M38" s="17"/>
      <c r="N38" s="17"/>
      <c r="O38" s="7"/>
      <c r="P38" s="17"/>
      <c r="Q38" s="7"/>
      <c r="R38" s="17"/>
      <c r="S38" s="17"/>
      <c r="T38" s="7"/>
    </row>
    <row r="39" spans="2:20" x14ac:dyDescent="0.3">
      <c r="B39" s="35">
        <v>45505</v>
      </c>
      <c r="C39">
        <v>230.043701171875</v>
      </c>
      <c r="D39">
        <v>11.813506578808292</v>
      </c>
      <c r="E39">
        <v>0.63584327697753906</v>
      </c>
      <c r="F39">
        <v>18509.095151733451</v>
      </c>
      <c r="G39">
        <v>18117.056873204489</v>
      </c>
      <c r="H39">
        <v>3789.3077981336833</v>
      </c>
      <c r="I39">
        <v>1.8257861222371951E-7</v>
      </c>
      <c r="K39" s="17"/>
      <c r="L39" s="17"/>
      <c r="M39" s="17"/>
      <c r="N39" s="17"/>
      <c r="O39" s="7"/>
      <c r="P39" s="17"/>
      <c r="Q39" s="7"/>
      <c r="R39" s="17"/>
      <c r="S39" s="17"/>
      <c r="T39" s="7"/>
    </row>
    <row r="40" spans="2:20" x14ac:dyDescent="0.3">
      <c r="B40" s="35">
        <v>45505</v>
      </c>
      <c r="C40">
        <v>164.61921691894531</v>
      </c>
      <c r="D40">
        <v>-6.697068347822742</v>
      </c>
      <c r="E40">
        <v>0.65049171447753906</v>
      </c>
      <c r="F40">
        <v>19761.387683352765</v>
      </c>
      <c r="G40">
        <v>19626.548184916668</v>
      </c>
      <c r="H40">
        <v>-2304.5714388819943</v>
      </c>
      <c r="I40">
        <v>-4.1951686532374997E-7</v>
      </c>
      <c r="K40" s="17"/>
      <c r="L40" s="17"/>
      <c r="M40" s="17"/>
      <c r="N40" s="17"/>
      <c r="O40" s="7"/>
      <c r="P40" s="17"/>
      <c r="Q40" s="7"/>
      <c r="R40" s="17"/>
      <c r="S40" s="17"/>
      <c r="T40" s="7"/>
    </row>
    <row r="41" spans="2:20" x14ac:dyDescent="0.3">
      <c r="B41" s="35">
        <v>45505</v>
      </c>
      <c r="C41">
        <v>117.70071411132813</v>
      </c>
      <c r="D41">
        <v>-4.8613686210278386</v>
      </c>
      <c r="E41">
        <v>0.66788673400878906</v>
      </c>
      <c r="F41">
        <v>19268.481659699206</v>
      </c>
      <c r="G41">
        <v>19199.166411233778</v>
      </c>
      <c r="H41">
        <v>-1632.9098517423747</v>
      </c>
      <c r="I41">
        <v>-8.2809244914022598E-7</v>
      </c>
      <c r="K41" s="17"/>
      <c r="L41" s="17"/>
      <c r="M41" s="17"/>
      <c r="N41" s="17"/>
      <c r="O41" s="7"/>
      <c r="P41" s="17"/>
      <c r="Q41" s="7"/>
      <c r="R41" s="17"/>
      <c r="S41" s="17"/>
      <c r="T41" s="7"/>
    </row>
    <row r="42" spans="2:20" x14ac:dyDescent="0.3">
      <c r="B42" s="35">
        <v>45505</v>
      </c>
      <c r="C42">
        <v>84.042442321777344</v>
      </c>
      <c r="D42">
        <v>-3.2397494956533084</v>
      </c>
      <c r="E42">
        <v>0.68161964416503906</v>
      </c>
      <c r="F42">
        <v>18734.713263464047</v>
      </c>
      <c r="G42">
        <v>18704.771392373466</v>
      </c>
      <c r="H42">
        <v>-1058.7767579914537</v>
      </c>
      <c r="I42">
        <v>-1.7886158199000248E-6</v>
      </c>
      <c r="K42" s="17"/>
      <c r="L42" s="17"/>
      <c r="M42" s="17"/>
      <c r="N42" s="17"/>
      <c r="O42" s="7"/>
      <c r="P42" s="17"/>
      <c r="Q42" s="7"/>
      <c r="R42" s="17"/>
      <c r="S42" s="17"/>
      <c r="T42" s="7"/>
    </row>
    <row r="43" spans="2:20" x14ac:dyDescent="0.3">
      <c r="B43" s="35">
        <v>45505</v>
      </c>
      <c r="C43">
        <v>59.955184936523438</v>
      </c>
      <c r="D43">
        <v>6.7156118145092991</v>
      </c>
      <c r="E43">
        <v>0.70725679397583008</v>
      </c>
      <c r="F43">
        <v>19731.807733338843</v>
      </c>
      <c r="G43">
        <v>19596.424298321101</v>
      </c>
      <c r="H43">
        <v>2307.4642241259176</v>
      </c>
      <c r="I43">
        <v>1.1504252585388114E-6</v>
      </c>
      <c r="K43" s="17"/>
      <c r="L43" s="17"/>
      <c r="M43" s="17"/>
      <c r="N43" s="17"/>
      <c r="O43" s="7"/>
      <c r="P43" s="17"/>
      <c r="Q43" s="7"/>
      <c r="R43" s="17"/>
      <c r="S43" s="17"/>
      <c r="T43" s="7"/>
    </row>
    <row r="44" spans="2:20" x14ac:dyDescent="0.3">
      <c r="B44" s="35">
        <v>45505</v>
      </c>
      <c r="C44">
        <v>42.691257476806641</v>
      </c>
      <c r="D44">
        <v>0.39579538207362097</v>
      </c>
      <c r="E44">
        <v>0.72922945022583008</v>
      </c>
      <c r="F44">
        <v>17886.670148036152</v>
      </c>
      <c r="G44">
        <v>17886.243377964103</v>
      </c>
      <c r="H44">
        <v>123.55892878671037</v>
      </c>
      <c r="I44">
        <v>3.0172205013120512E-5</v>
      </c>
      <c r="K44" s="17"/>
      <c r="L44" s="17"/>
      <c r="M44" s="17"/>
      <c r="N44" s="17"/>
      <c r="O44" s="7"/>
      <c r="P44" s="17"/>
      <c r="Q44" s="7"/>
      <c r="R44" s="17"/>
      <c r="S44" s="17"/>
      <c r="T44" s="7"/>
    </row>
    <row r="45" spans="2:20" x14ac:dyDescent="0.3">
      <c r="B45" s="35">
        <v>45505</v>
      </c>
      <c r="C45">
        <v>30.517578125</v>
      </c>
      <c r="D45">
        <v>1.5541742118516728</v>
      </c>
      <c r="E45">
        <v>0.75761079788208008</v>
      </c>
      <c r="F45">
        <v>17604.193208979024</v>
      </c>
      <c r="G45">
        <v>17597.71710767637</v>
      </c>
      <c r="H45">
        <v>477.46323131478232</v>
      </c>
      <c r="I45">
        <v>1.0922703222349184E-5</v>
      </c>
      <c r="K45" s="17"/>
      <c r="L45" s="17"/>
      <c r="M45" s="17"/>
      <c r="N45" s="17"/>
      <c r="O45" s="7"/>
      <c r="P45" s="17"/>
      <c r="Q45" s="7"/>
      <c r="R45" s="17"/>
      <c r="S45" s="17"/>
      <c r="T45" s="7"/>
    </row>
    <row r="46" spans="2:20" x14ac:dyDescent="0.3">
      <c r="B46" s="35">
        <v>45505</v>
      </c>
      <c r="C46">
        <v>21.822626113891602</v>
      </c>
      <c r="D46">
        <v>2.5491049324703581</v>
      </c>
      <c r="E46">
        <v>0.77775239944458008</v>
      </c>
      <c r="F46">
        <v>17449.288863547605</v>
      </c>
      <c r="G46">
        <v>17432.022286103009</v>
      </c>
      <c r="H46">
        <v>776.06756170741119</v>
      </c>
      <c r="I46">
        <v>9.397527139666795E-6</v>
      </c>
      <c r="K46" s="17"/>
      <c r="L46" s="17"/>
      <c r="M46" s="17"/>
      <c r="N46" s="17"/>
      <c r="O46" s="7"/>
      <c r="P46" s="17"/>
      <c r="Q46" s="7"/>
      <c r="R46" s="17"/>
      <c r="S46" s="17"/>
      <c r="T46" s="7"/>
    </row>
    <row r="47" spans="2:20" x14ac:dyDescent="0.3">
      <c r="B47" s="35">
        <v>45505</v>
      </c>
      <c r="C47">
        <v>15.562748908996582</v>
      </c>
      <c r="D47">
        <v>3.8189044773889873</v>
      </c>
      <c r="E47">
        <v>0.79972505569458008</v>
      </c>
      <c r="F47">
        <v>17439.903311987986</v>
      </c>
      <c r="G47">
        <v>17401.178830079134</v>
      </c>
      <c r="H47">
        <v>1161.5519166594827</v>
      </c>
      <c r="I47">
        <v>8.8043073573003494E-6</v>
      </c>
      <c r="K47" s="17"/>
      <c r="L47" s="17"/>
      <c r="M47" s="17"/>
      <c r="N47" s="17"/>
      <c r="O47" s="7"/>
      <c r="P47" s="17"/>
      <c r="Q47" s="7"/>
      <c r="R47" s="17"/>
      <c r="S47" s="17"/>
      <c r="T47" s="7"/>
    </row>
    <row r="48" spans="2:20" x14ac:dyDescent="0.3">
      <c r="B48" s="35">
        <v>45505</v>
      </c>
      <c r="C48">
        <v>11.113086700439453</v>
      </c>
      <c r="D48">
        <v>4.6752645013794307</v>
      </c>
      <c r="E48">
        <v>0.81528902053833008</v>
      </c>
      <c r="F48">
        <v>17561.546814423298</v>
      </c>
      <c r="G48">
        <v>17503.113719449037</v>
      </c>
      <c r="H48">
        <v>1431.4107164668119</v>
      </c>
      <c r="I48">
        <v>1.0005093803851283E-5</v>
      </c>
      <c r="K48" s="17"/>
      <c r="L48" s="17"/>
      <c r="M48" s="17"/>
      <c r="N48" s="17"/>
      <c r="O48" s="7"/>
      <c r="P48" s="17"/>
      <c r="Q48" s="7"/>
      <c r="R48" s="17"/>
      <c r="S48" s="17"/>
      <c r="T48" s="7"/>
    </row>
    <row r="49" spans="2:20" x14ac:dyDescent="0.3">
      <c r="B49" s="35">
        <v>45505</v>
      </c>
      <c r="C49">
        <v>7.9395327568054199</v>
      </c>
      <c r="D49">
        <v>5.4004262262757345</v>
      </c>
      <c r="E49">
        <v>0.83817720413208008</v>
      </c>
      <c r="F49">
        <v>17656.682281032383</v>
      </c>
      <c r="G49">
        <v>17578.30893856008</v>
      </c>
      <c r="H49">
        <v>1661.7713542668175</v>
      </c>
      <c r="I49">
        <v>1.2062960854253625E-5</v>
      </c>
      <c r="K49" s="17"/>
      <c r="L49" s="17"/>
      <c r="M49" s="17"/>
      <c r="N49" s="17"/>
      <c r="O49" s="7"/>
      <c r="P49" s="17"/>
      <c r="Q49" s="7"/>
      <c r="R49" s="17"/>
      <c r="S49" s="17"/>
      <c r="T49" s="7"/>
    </row>
    <row r="50" spans="2:20" x14ac:dyDescent="0.3">
      <c r="B50" s="35">
        <v>45505</v>
      </c>
      <c r="C50">
        <v>5.6694483757019043</v>
      </c>
      <c r="D50">
        <v>5.6160140987675957</v>
      </c>
      <c r="E50">
        <v>0.85831880569458008</v>
      </c>
      <c r="F50">
        <v>17864.32312036337</v>
      </c>
      <c r="G50">
        <v>17778.575920192885</v>
      </c>
      <c r="H50">
        <v>1748.2216102905575</v>
      </c>
      <c r="I50">
        <v>1.6057681597095634E-5</v>
      </c>
      <c r="K50" s="17"/>
      <c r="L50" s="17"/>
      <c r="M50" s="17"/>
      <c r="N50" s="17"/>
      <c r="O50" s="7"/>
      <c r="P50" s="17"/>
      <c r="Q50" s="7"/>
      <c r="R50" s="17"/>
      <c r="S50" s="17"/>
      <c r="T50" s="7"/>
    </row>
    <row r="51" spans="2:20" x14ac:dyDescent="0.3">
      <c r="B51" s="35">
        <v>45505</v>
      </c>
      <c r="C51">
        <v>4.0500259399414063</v>
      </c>
      <c r="D51">
        <v>5.6502338321096</v>
      </c>
      <c r="E51">
        <v>0.87571620941162109</v>
      </c>
      <c r="F51">
        <v>18095.167881724137</v>
      </c>
      <c r="G51">
        <v>18007.251822607173</v>
      </c>
      <c r="H51">
        <v>1781.5674180314938</v>
      </c>
      <c r="I51">
        <v>2.2057691849936044E-5</v>
      </c>
      <c r="K51" s="17"/>
      <c r="L51" s="17"/>
      <c r="M51" s="17"/>
      <c r="N51" s="17"/>
      <c r="O51" s="7"/>
      <c r="P51" s="17"/>
      <c r="Q51" s="7"/>
      <c r="R51" s="17"/>
      <c r="S51" s="17"/>
      <c r="T51" s="7"/>
    </row>
    <row r="52" spans="2:20" x14ac:dyDescent="0.3">
      <c r="B52" s="35">
        <v>45505</v>
      </c>
      <c r="C52">
        <v>2.8935184478759766</v>
      </c>
      <c r="D52">
        <v>5.8438623275222419</v>
      </c>
      <c r="E52">
        <v>0.89860439300537109</v>
      </c>
      <c r="F52">
        <v>18136.4748678656</v>
      </c>
      <c r="G52">
        <v>18042.220595798019</v>
      </c>
      <c r="H52">
        <v>1846.6176120903663</v>
      </c>
      <c r="I52">
        <v>2.978632355464463E-5</v>
      </c>
      <c r="K52" s="17"/>
      <c r="L52" s="17"/>
      <c r="M52" s="17"/>
      <c r="N52" s="17"/>
      <c r="O52" s="7"/>
      <c r="P52" s="17"/>
      <c r="Q52" s="7"/>
      <c r="R52" s="17"/>
      <c r="S52" s="17"/>
      <c r="T52" s="7"/>
    </row>
    <row r="53" spans="2:20" x14ac:dyDescent="0.3">
      <c r="B53" s="35">
        <v>45505</v>
      </c>
      <c r="C53">
        <v>2.0662522315979004</v>
      </c>
      <c r="D53">
        <v>4.8924515414787875</v>
      </c>
      <c r="E53">
        <v>0.91233730316162109</v>
      </c>
      <c r="F53">
        <v>18431.342462836543</v>
      </c>
      <c r="G53">
        <v>18364.188619226865</v>
      </c>
      <c r="H53">
        <v>1571.929177736652</v>
      </c>
      <c r="I53">
        <v>4.9000873365394279E-5</v>
      </c>
      <c r="K53" s="17"/>
      <c r="L53" s="17"/>
      <c r="M53" s="17"/>
      <c r="N53" s="17"/>
      <c r="O53" s="7"/>
      <c r="P53" s="17"/>
      <c r="Q53" s="7"/>
      <c r="R53" s="17"/>
      <c r="S53" s="17"/>
      <c r="T53" s="7"/>
    </row>
    <row r="54" spans="2:20" x14ac:dyDescent="0.3">
      <c r="B54" s="35">
        <v>45505</v>
      </c>
      <c r="C54">
        <v>1.476006031036377</v>
      </c>
      <c r="D54">
        <v>4.3122703963686639</v>
      </c>
      <c r="E54">
        <v>0.93888759613037109</v>
      </c>
      <c r="F54">
        <v>18384.057584424645</v>
      </c>
      <c r="G54">
        <v>18332.013297316436</v>
      </c>
      <c r="H54">
        <v>1382.3392255357223</v>
      </c>
      <c r="I54">
        <v>7.8004088754332884E-5</v>
      </c>
      <c r="K54" s="17"/>
      <c r="L54" s="17"/>
      <c r="M54" s="17"/>
      <c r="N54" s="17"/>
      <c r="O54" s="7"/>
      <c r="P54" s="17"/>
      <c r="Q54" s="7"/>
      <c r="R54" s="17"/>
      <c r="S54" s="17"/>
      <c r="T54" s="7"/>
    </row>
    <row r="55" spans="2:20" x14ac:dyDescent="0.3">
      <c r="B55" s="35">
        <v>45505</v>
      </c>
      <c r="C55">
        <v>1.0541762113571167</v>
      </c>
      <c r="D55">
        <v>3.0783583855392003</v>
      </c>
      <c r="E55">
        <v>0.95719814300537109</v>
      </c>
      <c r="F55">
        <v>18263.52097891934</v>
      </c>
      <c r="G55">
        <v>18237.167185784663</v>
      </c>
      <c r="H55">
        <v>980.78110971098192</v>
      </c>
      <c r="I55">
        <v>1.5393409665867373E-4</v>
      </c>
      <c r="K55" s="17"/>
      <c r="L55" s="17"/>
      <c r="M55" s="17"/>
      <c r="N55" s="17"/>
      <c r="O55" s="7"/>
      <c r="P55" s="17"/>
      <c r="Q55" s="7"/>
      <c r="R55" s="17"/>
      <c r="S55" s="17"/>
      <c r="T55" s="7"/>
    </row>
    <row r="56" spans="2:20" x14ac:dyDescent="0.3">
      <c r="B56" s="35">
        <v>45505</v>
      </c>
      <c r="C56">
        <v>0.75301206111907959</v>
      </c>
      <c r="D56">
        <v>2.3236494023938796</v>
      </c>
      <c r="E56">
        <v>0.97550868988037109</v>
      </c>
      <c r="F56">
        <v>18116.427449688352</v>
      </c>
      <c r="G56">
        <v>18101.531130294621</v>
      </c>
      <c r="H56">
        <v>734.51635706523871</v>
      </c>
      <c r="I56">
        <v>2.87750924489035E-4</v>
      </c>
      <c r="K56" s="17"/>
      <c r="L56" s="17"/>
      <c r="M56" s="17"/>
      <c r="N56" s="17"/>
      <c r="O56" s="7"/>
      <c r="P56" s="17"/>
      <c r="Q56" s="7"/>
      <c r="R56" s="17"/>
      <c r="S56" s="17"/>
      <c r="T56" s="7"/>
    </row>
    <row r="57" spans="2:20" x14ac:dyDescent="0.3">
      <c r="B57" s="35">
        <v>45505</v>
      </c>
      <c r="C57">
        <v>0.53782874345779419</v>
      </c>
      <c r="D57">
        <v>1.0134558839349048</v>
      </c>
      <c r="E57">
        <v>1.0002279281616211</v>
      </c>
      <c r="F57">
        <v>17839.291653816053</v>
      </c>
      <c r="G57">
        <v>17836.501033709184</v>
      </c>
      <c r="H57">
        <v>315.52747012326438</v>
      </c>
      <c r="I57">
        <v>9.3786201724293551E-4</v>
      </c>
      <c r="K57" s="17"/>
      <c r="L57" s="17"/>
      <c r="M57" s="17"/>
      <c r="N57" s="17"/>
      <c r="O57" s="7"/>
      <c r="P57" s="17"/>
      <c r="Q57" s="7"/>
      <c r="R57" s="17"/>
      <c r="S57" s="17"/>
      <c r="T57" s="7"/>
    </row>
    <row r="58" spans="2:20" x14ac:dyDescent="0.3">
      <c r="B58" s="35">
        <v>45505</v>
      </c>
      <c r="C58">
        <v>0.38417091965675354</v>
      </c>
      <c r="D58">
        <v>0.16346149190828274</v>
      </c>
      <c r="E58">
        <v>1.0322737693786621</v>
      </c>
      <c r="F58">
        <v>17282.4161906599</v>
      </c>
      <c r="G58">
        <v>17282.34585754995</v>
      </c>
      <c r="H58">
        <v>49.305650888428204</v>
      </c>
      <c r="I58">
        <v>8.4023147869357103E-3</v>
      </c>
      <c r="K58" s="17"/>
      <c r="L58" s="17"/>
      <c r="M58" s="17"/>
      <c r="N58" s="17"/>
      <c r="O58" s="7"/>
      <c r="P58" s="17"/>
      <c r="Q58" s="7"/>
      <c r="R58" s="17"/>
      <c r="S58" s="17"/>
      <c r="T58" s="7"/>
    </row>
    <row r="59" spans="2:20" x14ac:dyDescent="0.3">
      <c r="B59" s="35">
        <v>45505</v>
      </c>
      <c r="C59">
        <v>0.27440202236175537</v>
      </c>
      <c r="D59">
        <v>-0.38251233360495723</v>
      </c>
      <c r="E59">
        <v>1.0725569725036621</v>
      </c>
      <c r="F59">
        <v>16597.673890834587</v>
      </c>
      <c r="G59">
        <v>16597.304010501743</v>
      </c>
      <c r="H59">
        <v>-110.80690174770096</v>
      </c>
      <c r="I59">
        <v>-5.2343892093950385E-3</v>
      </c>
      <c r="K59" s="17"/>
      <c r="L59" s="17"/>
      <c r="M59" s="17"/>
      <c r="N59" s="17"/>
      <c r="O59" s="7"/>
      <c r="P59" s="17"/>
      <c r="Q59" s="7"/>
      <c r="R59" s="17"/>
      <c r="S59" s="17"/>
      <c r="T59" s="7"/>
    </row>
    <row r="60" spans="2:20" x14ac:dyDescent="0.3">
      <c r="B60" s="35">
        <v>45505</v>
      </c>
      <c r="C60">
        <v>0.19600340723991394</v>
      </c>
      <c r="D60">
        <v>-1.7836225959310588</v>
      </c>
      <c r="E60">
        <v>1.1192488670349121</v>
      </c>
      <c r="F60">
        <v>15877.197906092471</v>
      </c>
      <c r="G60">
        <v>15869.50537152682</v>
      </c>
      <c r="H60">
        <v>-494.17872506667214</v>
      </c>
      <c r="I60">
        <v>-1.6431320468957131E-3</v>
      </c>
      <c r="K60" s="17"/>
      <c r="L60" s="17"/>
      <c r="M60" s="17"/>
      <c r="N60" s="17"/>
      <c r="O60" s="7"/>
      <c r="P60" s="17"/>
      <c r="Q60" s="7"/>
      <c r="R60" s="17"/>
      <c r="S60" s="17"/>
      <c r="T60" s="7"/>
    </row>
    <row r="61" spans="2:20" x14ac:dyDescent="0.3">
      <c r="B61" s="35">
        <v>45505</v>
      </c>
      <c r="C61">
        <v>0.14000143110752106</v>
      </c>
      <c r="D61">
        <v>-2.8199687613275026</v>
      </c>
      <c r="E61">
        <v>1.1952400207519531</v>
      </c>
      <c r="F61">
        <v>14583.025255219925</v>
      </c>
      <c r="G61">
        <v>14565.365963074266</v>
      </c>
      <c r="H61">
        <v>-717.45380067278893</v>
      </c>
      <c r="I61">
        <v>-1.5845053720946983E-3</v>
      </c>
      <c r="K61" s="17"/>
      <c r="L61" s="17"/>
      <c r="M61" s="17"/>
      <c r="N61" s="17"/>
      <c r="O61" s="7"/>
      <c r="P61" s="17"/>
      <c r="Q61" s="7"/>
      <c r="R61" s="17"/>
      <c r="S61" s="17"/>
      <c r="T61" s="7"/>
    </row>
    <row r="62" spans="2:20" x14ac:dyDescent="0.3">
      <c r="B62" s="35">
        <v>45505</v>
      </c>
      <c r="C62">
        <v>0.10000128298997879</v>
      </c>
      <c r="D62">
        <v>-3.177227925817697</v>
      </c>
      <c r="E62">
        <v>1.3105964660644531</v>
      </c>
      <c r="F62">
        <v>12743.051784145739</v>
      </c>
      <c r="G62">
        <v>12723.464075426942</v>
      </c>
      <c r="H62">
        <v>-706.27947353714512</v>
      </c>
      <c r="I62">
        <v>-2.2533983662170248E-3</v>
      </c>
      <c r="K62" s="17"/>
      <c r="L62" s="17"/>
      <c r="M62" s="17"/>
      <c r="N62" s="17"/>
      <c r="O62" s="7"/>
      <c r="P62" s="17"/>
      <c r="Q62" s="7"/>
      <c r="R62" s="17"/>
      <c r="S62" s="17"/>
      <c r="T62" s="7"/>
    </row>
    <row r="63" spans="2:20" x14ac:dyDescent="0.3">
      <c r="E63" s="38"/>
      <c r="G63" s="39"/>
      <c r="H63" s="39"/>
    </row>
    <row r="64" spans="2:20" ht="15" thickBot="1" x14ac:dyDescent="0.35">
      <c r="E64" s="38"/>
      <c r="G64" s="39"/>
      <c r="H64" s="39"/>
      <c r="K64" s="30" t="s">
        <v>29</v>
      </c>
      <c r="L64" s="18"/>
      <c r="M64" s="18"/>
      <c r="N64" s="18"/>
      <c r="O64" s="18"/>
      <c r="P64" s="18"/>
      <c r="Q64" s="18"/>
      <c r="R64" s="18"/>
      <c r="S64" s="18"/>
      <c r="T64" s="18"/>
    </row>
    <row r="65" spans="5:11" x14ac:dyDescent="0.3">
      <c r="E65" s="38"/>
      <c r="G65" s="39"/>
      <c r="H65" s="39"/>
    </row>
    <row r="66" spans="5:11" x14ac:dyDescent="0.3">
      <c r="E66" s="38"/>
      <c r="G66" s="39"/>
      <c r="H66" s="39"/>
      <c r="K66" s="29" t="s">
        <v>30</v>
      </c>
    </row>
    <row r="67" spans="5:11" x14ac:dyDescent="0.3">
      <c r="E67" s="38"/>
      <c r="G67" s="39"/>
      <c r="H67" s="39"/>
    </row>
    <row r="68" spans="5:11" x14ac:dyDescent="0.3">
      <c r="E68" s="38"/>
      <c r="G68" s="39"/>
      <c r="H68" s="39"/>
    </row>
    <row r="69" spans="5:11" x14ac:dyDescent="0.3">
      <c r="E69" s="38"/>
      <c r="G69" s="39"/>
      <c r="H69" s="39"/>
    </row>
    <row r="70" spans="5:11" x14ac:dyDescent="0.3">
      <c r="E70" s="38"/>
      <c r="G70" s="39"/>
      <c r="H70" s="39"/>
    </row>
    <row r="71" spans="5:11" x14ac:dyDescent="0.3">
      <c r="E71" s="38"/>
      <c r="G71" s="39"/>
      <c r="H71" s="39"/>
    </row>
    <row r="72" spans="5:11" x14ac:dyDescent="0.3">
      <c r="E72" s="38"/>
      <c r="G72" s="39"/>
      <c r="H72" s="39"/>
    </row>
    <row r="73" spans="5:11" x14ac:dyDescent="0.3">
      <c r="E73" s="38"/>
      <c r="G73" s="39"/>
      <c r="H73" s="39"/>
    </row>
    <row r="74" spans="5:11" x14ac:dyDescent="0.3">
      <c r="E74" s="38"/>
      <c r="G74" s="39"/>
      <c r="H74" s="39"/>
    </row>
    <row r="75" spans="5:11" x14ac:dyDescent="0.3">
      <c r="E75" s="38"/>
      <c r="G75" s="39"/>
      <c r="H75" s="39"/>
    </row>
    <row r="76" spans="5:11" x14ac:dyDescent="0.3">
      <c r="E76" s="38"/>
      <c r="G76" s="39"/>
      <c r="H76" s="39"/>
    </row>
    <row r="77" spans="5:11" x14ac:dyDescent="0.3">
      <c r="E77" s="38"/>
      <c r="G77" s="39"/>
      <c r="H77" s="39"/>
    </row>
    <row r="78" spans="5:11" x14ac:dyDescent="0.3">
      <c r="E78" s="38"/>
      <c r="G78" s="39"/>
      <c r="H78" s="39"/>
    </row>
    <row r="79" spans="5:11" x14ac:dyDescent="0.3">
      <c r="E79" s="38"/>
      <c r="G79" s="39"/>
      <c r="H79" s="39"/>
    </row>
    <row r="80" spans="5:11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W602"/>
  <sheetViews>
    <sheetView topLeftCell="A8" zoomScale="141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6" width="11.44140625" customWidth="1"/>
  </cols>
  <sheetData>
    <row r="1" spans="2:10" x14ac:dyDescent="0.3">
      <c r="B1" s="2"/>
      <c r="C1" s="2"/>
      <c r="D1" s="2"/>
      <c r="E1" s="2"/>
      <c r="F1" s="2"/>
      <c r="G1" s="2"/>
      <c r="H1" s="2"/>
      <c r="I1" s="2"/>
      <c r="J1" s="2"/>
    </row>
    <row r="2" spans="2:10" x14ac:dyDescent="0.3">
      <c r="B2" s="2"/>
      <c r="C2" s="2"/>
      <c r="D2" s="2"/>
      <c r="E2" s="2"/>
      <c r="F2" s="2"/>
      <c r="G2" s="2"/>
      <c r="H2" s="2"/>
      <c r="I2" s="2"/>
      <c r="J2" s="2"/>
    </row>
    <row r="3" spans="2:10" x14ac:dyDescent="0.3">
      <c r="B3" s="2"/>
      <c r="C3" s="2"/>
      <c r="D3" s="78" t="s">
        <v>4</v>
      </c>
      <c r="E3" s="78"/>
      <c r="F3" s="78"/>
      <c r="G3" s="78"/>
      <c r="H3" s="2"/>
      <c r="I3" s="2"/>
      <c r="J3" s="2"/>
    </row>
    <row r="4" spans="2:10" x14ac:dyDescent="0.3">
      <c r="B4" s="2"/>
      <c r="C4" s="2"/>
      <c r="D4" s="78"/>
      <c r="E4" s="78"/>
      <c r="F4" s="78"/>
      <c r="G4" s="78"/>
      <c r="H4" s="2"/>
      <c r="I4" s="2"/>
      <c r="J4" s="2"/>
    </row>
    <row r="5" spans="2:10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</row>
    <row r="6" spans="2:10" ht="5.25" customHeight="1" x14ac:dyDescent="0.3">
      <c r="B6" s="3"/>
      <c r="C6" s="3"/>
      <c r="D6" s="3"/>
      <c r="E6" s="3"/>
      <c r="F6" s="3"/>
      <c r="G6" s="3"/>
      <c r="H6" s="3"/>
      <c r="I6" s="3"/>
      <c r="J6" s="3"/>
    </row>
    <row r="7" spans="2:10" ht="5.25" customHeight="1" x14ac:dyDescent="0.3">
      <c r="B7" s="2"/>
      <c r="C7" s="2"/>
      <c r="D7" s="2"/>
      <c r="E7" s="2"/>
      <c r="F7" s="2"/>
      <c r="G7" s="2"/>
      <c r="H7" s="2"/>
      <c r="I7" s="2"/>
      <c r="J7" s="2"/>
    </row>
    <row r="8" spans="2:10" x14ac:dyDescent="0.3">
      <c r="B8" s="1" t="s">
        <v>0</v>
      </c>
      <c r="C8">
        <v>31</v>
      </c>
      <c r="H8" s="1" t="s">
        <v>2</v>
      </c>
      <c r="I8" t="str">
        <f>Description!I8</f>
        <v>Ailin Prado Falla</v>
      </c>
    </row>
    <row r="9" spans="2:10" x14ac:dyDescent="0.3">
      <c r="B9" s="1" t="s">
        <v>1</v>
      </c>
      <c r="C9" t="s">
        <v>205</v>
      </c>
      <c r="H9" s="1" t="s">
        <v>3</v>
      </c>
      <c r="I9" s="35">
        <v>45628</v>
      </c>
    </row>
    <row r="10" spans="2:10" ht="15" thickBot="1" x14ac:dyDescent="0.35"/>
    <row r="11" spans="2:10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10" x14ac:dyDescent="0.3">
      <c r="B12" s="6"/>
    </row>
    <row r="13" spans="2:10" x14ac:dyDescent="0.3">
      <c r="B13" s="6" t="s">
        <v>204</v>
      </c>
    </row>
    <row r="14" spans="2:10" x14ac:dyDescent="0.3">
      <c r="B14" s="6"/>
    </row>
    <row r="15" spans="2:10" x14ac:dyDescent="0.3">
      <c r="B15" s="6"/>
    </row>
    <row r="16" spans="2:10" x14ac:dyDescent="0.3">
      <c r="B16" s="6"/>
    </row>
    <row r="17" spans="2:23" x14ac:dyDescent="0.3">
      <c r="B17" s="6"/>
    </row>
    <row r="18" spans="2:23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3" ht="15" thickBot="1" x14ac:dyDescent="0.35">
      <c r="B20" s="1" t="s">
        <v>18</v>
      </c>
      <c r="N20" s="1" t="s">
        <v>28</v>
      </c>
    </row>
    <row r="21" spans="2:23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J21" s="37"/>
      <c r="K21" s="36"/>
      <c r="L21" s="36"/>
      <c r="N21" s="45" t="s">
        <v>5</v>
      </c>
      <c r="O21" s="45" t="s">
        <v>6</v>
      </c>
      <c r="P21" s="46"/>
      <c r="Q21" s="46"/>
      <c r="R21" s="46"/>
      <c r="S21" s="46"/>
      <c r="T21" s="46"/>
      <c r="U21" s="46"/>
      <c r="V21" s="46"/>
      <c r="W21" s="19"/>
    </row>
    <row r="22" spans="2:23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J22" s="37"/>
      <c r="K22" s="37"/>
      <c r="L22" s="37"/>
      <c r="N22" s="47"/>
      <c r="O22" s="26" t="s">
        <v>19</v>
      </c>
      <c r="P22" s="27" t="s">
        <v>20</v>
      </c>
      <c r="Q22" s="27" t="s">
        <v>21</v>
      </c>
      <c r="R22" s="27" t="s">
        <v>22</v>
      </c>
      <c r="S22" s="27" t="s">
        <v>23</v>
      </c>
      <c r="T22" s="27" t="s">
        <v>24</v>
      </c>
      <c r="U22" s="27" t="s">
        <v>25</v>
      </c>
      <c r="V22" s="27" t="s">
        <v>26</v>
      </c>
      <c r="W22" s="28" t="s">
        <v>27</v>
      </c>
    </row>
    <row r="23" spans="2:23" x14ac:dyDescent="0.3">
      <c r="B23" s="35">
        <v>45628</v>
      </c>
      <c r="C23">
        <v>50000</v>
      </c>
      <c r="D23">
        <v>55.188569548896851</v>
      </c>
      <c r="E23">
        <v>0.457763671875</v>
      </c>
      <c r="F23">
        <v>4937.7376109622874</v>
      </c>
      <c r="G23">
        <v>2818.8426846877214</v>
      </c>
      <c r="H23">
        <v>4054.0570585148498</v>
      </c>
      <c r="I23">
        <v>7.8516380403486313E-10</v>
      </c>
      <c r="N23" s="12"/>
      <c r="O23" s="17"/>
      <c r="P23" s="17"/>
      <c r="Q23" s="17"/>
      <c r="R23" s="7"/>
      <c r="S23" s="17"/>
      <c r="T23" s="7"/>
      <c r="U23" s="17"/>
      <c r="V23" s="17"/>
      <c r="W23" s="7"/>
    </row>
    <row r="24" spans="2:23" x14ac:dyDescent="0.3">
      <c r="B24" s="35">
        <v>45628</v>
      </c>
      <c r="C24">
        <v>35714.28515625</v>
      </c>
      <c r="D24">
        <v>13.712262159630164</v>
      </c>
      <c r="E24">
        <v>0.457763671875</v>
      </c>
      <c r="F24">
        <v>2353.2822763699619</v>
      </c>
      <c r="G24">
        <v>2286.2099917009441</v>
      </c>
      <c r="H24">
        <v>557.83630764208851</v>
      </c>
      <c r="I24">
        <v>7.9886131740685747E-9</v>
      </c>
      <c r="N24" s="17"/>
      <c r="O24" s="17"/>
      <c r="P24" s="17"/>
      <c r="Q24" s="17"/>
      <c r="R24" s="7"/>
      <c r="S24" s="17"/>
      <c r="T24" s="7"/>
      <c r="U24" s="17"/>
      <c r="V24" s="17"/>
      <c r="W24" s="7"/>
    </row>
    <row r="25" spans="2:23" x14ac:dyDescent="0.3">
      <c r="B25" s="35">
        <v>45628</v>
      </c>
      <c r="C25">
        <v>25641.025390625</v>
      </c>
      <c r="D25">
        <v>-13.207398179523135</v>
      </c>
      <c r="E25">
        <v>0.457763671875</v>
      </c>
      <c r="F25">
        <v>4642.5201632565231</v>
      </c>
      <c r="G25">
        <v>4519.7227635353083</v>
      </c>
      <c r="H25">
        <v>-1060.7071259419961</v>
      </c>
      <c r="I25">
        <v>-5.8517970600859314E-9</v>
      </c>
      <c r="N25" s="17"/>
      <c r="O25" s="17"/>
      <c r="P25" s="17"/>
      <c r="Q25" s="17"/>
      <c r="R25" s="7"/>
      <c r="S25" s="17"/>
      <c r="T25" s="7"/>
      <c r="U25" s="17"/>
      <c r="V25" s="17"/>
      <c r="W25" s="7"/>
    </row>
    <row r="26" spans="2:23" x14ac:dyDescent="0.3">
      <c r="B26" s="35">
        <v>45628</v>
      </c>
      <c r="C26">
        <v>18390.8046875</v>
      </c>
      <c r="D26">
        <v>-40.200607242682402</v>
      </c>
      <c r="E26">
        <v>0.2288818359375</v>
      </c>
      <c r="F26">
        <v>28128.440602085502</v>
      </c>
      <c r="G26">
        <v>21484.198801075083</v>
      </c>
      <c r="H26">
        <v>-18155.945929114685</v>
      </c>
      <c r="I26">
        <v>-4.7665101130799036E-10</v>
      </c>
      <c r="N26" s="17"/>
      <c r="O26" s="17"/>
      <c r="P26" s="17"/>
      <c r="Q26" s="17"/>
      <c r="R26" s="7"/>
      <c r="S26" s="17"/>
      <c r="T26" s="7"/>
      <c r="U26" s="17"/>
      <c r="V26" s="17"/>
      <c r="W26" s="7"/>
    </row>
    <row r="27" spans="2:23" x14ac:dyDescent="0.3">
      <c r="B27" s="35">
        <v>45628</v>
      </c>
      <c r="C27">
        <v>13136.2890625</v>
      </c>
      <c r="D27">
        <v>-34.171306849491167</v>
      </c>
      <c r="E27">
        <v>0.2288818359375</v>
      </c>
      <c r="F27">
        <v>21595.40774869081</v>
      </c>
      <c r="G27">
        <v>17867.218801124513</v>
      </c>
      <c r="H27">
        <v>-12129.473531236126</v>
      </c>
      <c r="I27">
        <v>-9.9886198296335028E-10</v>
      </c>
      <c r="N27" s="17"/>
      <c r="O27" s="17"/>
      <c r="P27" s="17"/>
      <c r="Q27" s="17"/>
      <c r="R27" s="7"/>
      <c r="S27" s="17"/>
      <c r="T27" s="7"/>
      <c r="U27" s="17"/>
      <c r="V27" s="17"/>
      <c r="W27" s="7"/>
    </row>
    <row r="28" spans="2:23" x14ac:dyDescent="0.3">
      <c r="B28" s="35">
        <v>45628</v>
      </c>
      <c r="C28">
        <v>9302.326171875</v>
      </c>
      <c r="D28">
        <v>-11.9256791757008</v>
      </c>
      <c r="E28">
        <v>0.2288818359375</v>
      </c>
      <c r="F28">
        <v>21604.123853157886</v>
      </c>
      <c r="G28">
        <v>21137.830575485325</v>
      </c>
      <c r="H28">
        <v>-4464.3348916342811</v>
      </c>
      <c r="I28">
        <v>-3.8324085696190122E-9</v>
      </c>
      <c r="N28" s="17"/>
      <c r="O28" s="17"/>
      <c r="P28" s="17"/>
      <c r="Q28" s="17"/>
      <c r="R28" s="7"/>
      <c r="S28" s="17"/>
      <c r="T28" s="7"/>
      <c r="U28" s="17"/>
      <c r="V28" s="17"/>
      <c r="W28" s="7"/>
    </row>
    <row r="29" spans="2:23" x14ac:dyDescent="0.3">
      <c r="B29" s="35">
        <v>45628</v>
      </c>
      <c r="C29">
        <v>6644.5185546875</v>
      </c>
      <c r="D29">
        <v>-22.855566858389061</v>
      </c>
      <c r="E29">
        <v>0.2288818359375</v>
      </c>
      <c r="F29">
        <v>20763.186416662818</v>
      </c>
      <c r="G29">
        <v>19133.004201162832</v>
      </c>
      <c r="H29">
        <v>-8064.6178093804774</v>
      </c>
      <c r="I29">
        <v>-2.9701119735571658E-9</v>
      </c>
      <c r="N29" s="17"/>
      <c r="O29" s="17"/>
      <c r="P29" s="17"/>
      <c r="Q29" s="17"/>
      <c r="R29" s="7"/>
      <c r="S29" s="17"/>
      <c r="T29" s="7"/>
      <c r="U29" s="17"/>
      <c r="V29" s="17"/>
      <c r="W29" s="7"/>
    </row>
    <row r="30" spans="2:23" x14ac:dyDescent="0.3">
      <c r="B30" s="35">
        <v>45628</v>
      </c>
      <c r="C30">
        <v>4761.90478515625</v>
      </c>
      <c r="D30">
        <v>-16.833786853623224</v>
      </c>
      <c r="E30">
        <v>0.2288818359375</v>
      </c>
      <c r="F30">
        <v>10379.757545022803</v>
      </c>
      <c r="G30">
        <v>9934.9734272448295</v>
      </c>
      <c r="H30">
        <v>-3005.9390701404714</v>
      </c>
      <c r="I30">
        <v>-1.1118834116800697E-8</v>
      </c>
      <c r="N30" s="17"/>
      <c r="O30" s="17"/>
      <c r="P30" s="17"/>
      <c r="Q30" s="17"/>
      <c r="R30" s="7"/>
      <c r="S30" s="17"/>
      <c r="T30" s="7"/>
      <c r="U30" s="17"/>
      <c r="V30" s="17"/>
      <c r="W30" s="7"/>
    </row>
    <row r="31" spans="2:23" x14ac:dyDescent="0.3">
      <c r="B31" s="35">
        <v>45628</v>
      </c>
      <c r="C31">
        <v>3401.360595703125</v>
      </c>
      <c r="D31">
        <v>15.735289025683075</v>
      </c>
      <c r="E31">
        <v>0.16937255859375</v>
      </c>
      <c r="F31">
        <v>9070.2274599919801</v>
      </c>
      <c r="G31">
        <v>8730.3197644366974</v>
      </c>
      <c r="H31">
        <v>2459.7851505118338</v>
      </c>
      <c r="I31">
        <v>1.9022617707489713E-8</v>
      </c>
      <c r="N31" s="17"/>
      <c r="O31" s="17"/>
      <c r="P31" s="17"/>
      <c r="Q31" s="17"/>
      <c r="R31" s="7"/>
      <c r="S31" s="17"/>
      <c r="T31" s="7"/>
      <c r="U31" s="17"/>
      <c r="V31" s="17"/>
      <c r="W31" s="7"/>
    </row>
    <row r="32" spans="2:23" x14ac:dyDescent="0.3">
      <c r="B32" s="35">
        <v>45628</v>
      </c>
      <c r="C32">
        <v>2433.830078125</v>
      </c>
      <c r="D32">
        <v>35.250985700992928</v>
      </c>
      <c r="E32">
        <v>1.6937255859375E-2</v>
      </c>
      <c r="F32">
        <v>13053.989737567985</v>
      </c>
      <c r="G32">
        <v>10660.300865074307</v>
      </c>
      <c r="H32">
        <v>7534.2307858617032</v>
      </c>
      <c r="I32">
        <v>8.6794250746937419E-9</v>
      </c>
      <c r="N32" s="17"/>
      <c r="O32" s="17"/>
      <c r="P32" s="17"/>
      <c r="Q32" s="17"/>
      <c r="R32" s="7"/>
      <c r="S32" s="17"/>
      <c r="T32" s="7"/>
      <c r="U32" s="17"/>
      <c r="V32" s="17"/>
      <c r="W32" s="7"/>
    </row>
    <row r="33" spans="2:23" x14ac:dyDescent="0.3">
      <c r="B33" s="35">
        <v>45628</v>
      </c>
      <c r="C33">
        <v>1732.726806640625</v>
      </c>
      <c r="D33">
        <v>44.618935372913377</v>
      </c>
      <c r="E33">
        <v>1.6937255859375E-2</v>
      </c>
      <c r="F33">
        <v>17969.429751423628</v>
      </c>
      <c r="G33">
        <v>12790.53149591954</v>
      </c>
      <c r="H33">
        <v>12621.517723445104</v>
      </c>
      <c r="I33">
        <v>7.2774370227394175E-9</v>
      </c>
      <c r="N33" s="17"/>
      <c r="O33" s="17"/>
      <c r="P33" s="17"/>
      <c r="Q33" s="17"/>
      <c r="R33" s="7"/>
      <c r="S33" s="17"/>
      <c r="T33" s="7"/>
      <c r="U33" s="17"/>
      <c r="V33" s="17"/>
      <c r="W33" s="7"/>
    </row>
    <row r="34" spans="2:23" x14ac:dyDescent="0.3">
      <c r="B34" s="35">
        <v>45628</v>
      </c>
      <c r="C34">
        <v>1238.39013671875</v>
      </c>
      <c r="D34">
        <v>49.157749586150906</v>
      </c>
      <c r="E34">
        <v>1.6937255859375E-2</v>
      </c>
      <c r="F34">
        <v>24012.370529166499</v>
      </c>
      <c r="G34">
        <v>15703.577448818156</v>
      </c>
      <c r="H34">
        <v>18165.670748391145</v>
      </c>
      <c r="I34">
        <v>7.0747518094543278E-9</v>
      </c>
      <c r="N34" s="17"/>
      <c r="O34" s="17"/>
      <c r="P34" s="17"/>
      <c r="Q34" s="17"/>
      <c r="R34" s="7"/>
      <c r="S34" s="17"/>
      <c r="T34" s="7"/>
      <c r="U34" s="17"/>
      <c r="V34" s="17"/>
      <c r="W34" s="7"/>
    </row>
    <row r="35" spans="2:23" x14ac:dyDescent="0.3">
      <c r="B35" s="35">
        <v>45628</v>
      </c>
      <c r="C35">
        <v>887.11468505859375</v>
      </c>
      <c r="D35">
        <v>51.826129990786576</v>
      </c>
      <c r="E35">
        <v>1.6937255859375E-2</v>
      </c>
      <c r="F35">
        <v>31160.142720747557</v>
      </c>
      <c r="G35">
        <v>19258.524263774969</v>
      </c>
      <c r="H35">
        <v>24496.198430755489</v>
      </c>
      <c r="I35">
        <v>7.3238876208767951E-9</v>
      </c>
      <c r="N35" s="17"/>
      <c r="O35" s="17"/>
      <c r="P35" s="17"/>
      <c r="Q35" s="17"/>
      <c r="R35" s="7"/>
      <c r="S35" s="17"/>
      <c r="T35" s="7"/>
      <c r="U35" s="17"/>
      <c r="V35" s="17"/>
      <c r="W35" s="7"/>
    </row>
    <row r="36" spans="2:23" x14ac:dyDescent="0.3">
      <c r="B36" s="35">
        <v>45628</v>
      </c>
      <c r="C36">
        <v>631.1636962890625</v>
      </c>
      <c r="D36">
        <v>54.792465661031379</v>
      </c>
      <c r="E36">
        <v>1.6937255859375E-2</v>
      </c>
      <c r="F36">
        <v>39353.532714362656</v>
      </c>
      <c r="G36">
        <v>22688.876500720293</v>
      </c>
      <c r="H36">
        <v>32154.555201953488</v>
      </c>
      <c r="I36">
        <v>7.8421584777295228E-9</v>
      </c>
      <c r="N36" s="17"/>
      <c r="O36" s="17"/>
      <c r="P36" s="17"/>
      <c r="Q36" s="17"/>
      <c r="R36" s="7"/>
      <c r="S36" s="17"/>
      <c r="T36" s="7"/>
      <c r="U36" s="17"/>
      <c r="V36" s="17"/>
      <c r="W36" s="7"/>
    </row>
    <row r="37" spans="2:23" x14ac:dyDescent="0.3">
      <c r="B37" s="35">
        <v>45628</v>
      </c>
      <c r="C37">
        <v>451.92633056640625</v>
      </c>
      <c r="D37">
        <v>58.345210344938721</v>
      </c>
      <c r="E37">
        <v>1.6937255859375E-2</v>
      </c>
      <c r="F37">
        <v>49398.40370166365</v>
      </c>
      <c r="G37">
        <v>25924.289107480035</v>
      </c>
      <c r="H37">
        <v>42049.179808223715</v>
      </c>
      <c r="I37">
        <v>8.3751955727221378E-9</v>
      </c>
      <c r="N37" s="17"/>
      <c r="O37" s="17"/>
      <c r="P37" s="17"/>
      <c r="Q37" s="17"/>
      <c r="R37" s="7"/>
      <c r="S37" s="17"/>
      <c r="T37" s="7"/>
      <c r="U37" s="17"/>
      <c r="V37" s="17"/>
      <c r="W37" s="7"/>
    </row>
    <row r="38" spans="2:23" x14ac:dyDescent="0.3">
      <c r="B38" s="35">
        <v>45628</v>
      </c>
      <c r="C38">
        <v>321.75030517578125</v>
      </c>
      <c r="D38">
        <v>61.724023667236743</v>
      </c>
      <c r="E38">
        <v>1.6983270645141602E-2</v>
      </c>
      <c r="F38">
        <v>63403.573708677453</v>
      </c>
      <c r="G38">
        <v>30035.476911899474</v>
      </c>
      <c r="H38">
        <v>55838.009327934036</v>
      </c>
      <c r="I38">
        <v>8.8587253479248481E-9</v>
      </c>
      <c r="N38" s="17"/>
      <c r="O38" s="17"/>
      <c r="P38" s="17"/>
      <c r="Q38" s="17"/>
      <c r="R38" s="7"/>
      <c r="S38" s="17"/>
      <c r="T38" s="7"/>
      <c r="U38" s="17"/>
      <c r="V38" s="17"/>
      <c r="W38" s="7"/>
    </row>
    <row r="39" spans="2:23" x14ac:dyDescent="0.3">
      <c r="B39" s="35">
        <v>45628</v>
      </c>
      <c r="C39">
        <v>230.043701171875</v>
      </c>
      <c r="D39">
        <v>64.878430012034769</v>
      </c>
      <c r="E39">
        <v>1.6708612442016602E-2</v>
      </c>
      <c r="F39">
        <v>83238.32977325916</v>
      </c>
      <c r="G39">
        <v>35338.026303045714</v>
      </c>
      <c r="H39">
        <v>75364.736053721383</v>
      </c>
      <c r="I39">
        <v>9.1799772055010599E-9</v>
      </c>
      <c r="N39" s="17"/>
      <c r="O39" s="17"/>
      <c r="P39" s="17"/>
      <c r="Q39" s="17"/>
      <c r="R39" s="7"/>
      <c r="S39" s="17"/>
      <c r="T39" s="7"/>
      <c r="U39" s="17"/>
      <c r="V39" s="17"/>
      <c r="W39" s="7"/>
    </row>
    <row r="40" spans="2:23" x14ac:dyDescent="0.3">
      <c r="B40" s="35">
        <v>45628</v>
      </c>
      <c r="C40">
        <v>164.61921691894531</v>
      </c>
      <c r="D40">
        <v>7.9557410752219173</v>
      </c>
      <c r="E40">
        <v>1.6983270645141602E-2</v>
      </c>
      <c r="F40">
        <v>69382.908572022701</v>
      </c>
      <c r="G40">
        <v>68715.117468772063</v>
      </c>
      <c r="H40">
        <v>9603.1574581758305</v>
      </c>
      <c r="I40">
        <v>1.0067590687386981E-7</v>
      </c>
      <c r="N40" s="17"/>
      <c r="O40" s="17"/>
      <c r="P40" s="17"/>
      <c r="Q40" s="17"/>
      <c r="R40" s="7"/>
      <c r="S40" s="17"/>
      <c r="T40" s="7"/>
      <c r="U40" s="17"/>
      <c r="V40" s="17"/>
      <c r="W40" s="7"/>
    </row>
    <row r="41" spans="2:23" x14ac:dyDescent="0.3">
      <c r="B41" s="35">
        <v>45628</v>
      </c>
      <c r="C41">
        <v>117.70071411132813</v>
      </c>
      <c r="D41">
        <v>43.670897656666419</v>
      </c>
      <c r="E41">
        <v>1.7257928848266602E-2</v>
      </c>
      <c r="F41">
        <v>103322.11947450975</v>
      </c>
      <c r="G41">
        <v>74734.746098651769</v>
      </c>
      <c r="H41">
        <v>71345.484077654968</v>
      </c>
      <c r="I41">
        <v>1.8952850847332724E-8</v>
      </c>
      <c r="N41" s="17"/>
      <c r="O41" s="17"/>
      <c r="P41" s="17"/>
      <c r="Q41" s="17"/>
      <c r="R41" s="7"/>
      <c r="S41" s="17"/>
      <c r="T41" s="7"/>
      <c r="U41" s="17"/>
      <c r="V41" s="17"/>
      <c r="W41" s="7"/>
    </row>
    <row r="42" spans="2:23" x14ac:dyDescent="0.3">
      <c r="B42" s="35">
        <v>45628</v>
      </c>
      <c r="C42">
        <v>84.042442321777344</v>
      </c>
      <c r="D42">
        <v>53.797890082390659</v>
      </c>
      <c r="E42">
        <v>1.7441034317016602E-2</v>
      </c>
      <c r="F42">
        <v>161252.68801861198</v>
      </c>
      <c r="G42">
        <v>95241.543234794299</v>
      </c>
      <c r="H42">
        <v>130121.01227504578</v>
      </c>
      <c r="I42">
        <v>1.4553720617259224E-8</v>
      </c>
      <c r="N42" s="17"/>
      <c r="O42" s="17"/>
      <c r="P42" s="17"/>
      <c r="Q42" s="17"/>
      <c r="R42" s="7"/>
      <c r="S42" s="17"/>
      <c r="T42" s="7"/>
      <c r="U42" s="17"/>
      <c r="V42" s="17"/>
      <c r="W42" s="7"/>
    </row>
    <row r="43" spans="2:23" x14ac:dyDescent="0.3">
      <c r="B43" s="35">
        <v>45628</v>
      </c>
      <c r="C43">
        <v>59.955184936523438</v>
      </c>
      <c r="D43">
        <v>66.005859714651137</v>
      </c>
      <c r="E43">
        <v>1.7807245254516602E-2</v>
      </c>
      <c r="F43">
        <v>250237.47825712882</v>
      </c>
      <c r="G43">
        <v>101757.37178477876</v>
      </c>
      <c r="H43">
        <v>228613.71964941503</v>
      </c>
      <c r="I43">
        <v>1.1611574015242654E-8</v>
      </c>
      <c r="N43" s="17"/>
      <c r="O43" s="17"/>
      <c r="P43" s="17"/>
      <c r="Q43" s="17"/>
      <c r="R43" s="7"/>
      <c r="S43" s="17"/>
      <c r="T43" s="7"/>
      <c r="U43" s="17"/>
      <c r="V43" s="17"/>
      <c r="W43" s="7"/>
    </row>
    <row r="44" spans="2:23" x14ac:dyDescent="0.3">
      <c r="B44" s="35">
        <v>45628</v>
      </c>
      <c r="C44">
        <v>42.691257476806641</v>
      </c>
      <c r="D44">
        <v>50.993851344173628</v>
      </c>
      <c r="E44">
        <v>1.8356561660766602E-3</v>
      </c>
      <c r="F44">
        <v>307303.50538136624</v>
      </c>
      <c r="G44">
        <v>193417.98982784851</v>
      </c>
      <c r="H44">
        <v>238798.92300977759</v>
      </c>
      <c r="I44">
        <v>1.5611650519887557E-8</v>
      </c>
      <c r="N44" s="17"/>
      <c r="O44" s="17"/>
      <c r="P44" s="17"/>
      <c r="Q44" s="17"/>
      <c r="R44" s="7"/>
      <c r="S44" s="17"/>
      <c r="T44" s="7"/>
      <c r="U44" s="17"/>
      <c r="V44" s="17"/>
      <c r="W44" s="7"/>
    </row>
    <row r="45" spans="2:23" x14ac:dyDescent="0.3">
      <c r="B45" s="35">
        <v>45628</v>
      </c>
      <c r="C45">
        <v>30.517578125</v>
      </c>
      <c r="D45">
        <v>46.790230088863161</v>
      </c>
      <c r="E45">
        <v>1.8905878067016601E-3</v>
      </c>
      <c r="F45">
        <v>383434.98847475788</v>
      </c>
      <c r="G45">
        <v>262526.96944959922</v>
      </c>
      <c r="H45">
        <v>279467.31597495778</v>
      </c>
      <c r="I45">
        <v>1.8661177451257105E-8</v>
      </c>
      <c r="N45" s="17"/>
      <c r="O45" s="17"/>
      <c r="P45" s="17"/>
      <c r="Q45" s="17"/>
      <c r="R45" s="7"/>
      <c r="S45" s="17"/>
      <c r="T45" s="7"/>
      <c r="U45" s="17"/>
      <c r="V45" s="17"/>
      <c r="W45" s="7"/>
    </row>
    <row r="46" spans="2:23" x14ac:dyDescent="0.3">
      <c r="B46" s="35">
        <v>45628</v>
      </c>
      <c r="C46">
        <v>21.822626113891602</v>
      </c>
      <c r="D46">
        <v>41.864079546129126</v>
      </c>
      <c r="E46">
        <v>1.9638299942016601E-3</v>
      </c>
      <c r="F46">
        <v>456459.75083045807</v>
      </c>
      <c r="G46">
        <v>339939.30872520542</v>
      </c>
      <c r="H46">
        <v>304625.62353097176</v>
      </c>
      <c r="I46">
        <v>2.394124265984122E-8</v>
      </c>
      <c r="N46" s="17"/>
      <c r="O46" s="17"/>
      <c r="P46" s="17"/>
      <c r="Q46" s="17"/>
      <c r="R46" s="7"/>
      <c r="S46" s="17"/>
      <c r="T46" s="7"/>
      <c r="U46" s="17"/>
      <c r="V46" s="17"/>
      <c r="W46" s="7"/>
    </row>
    <row r="47" spans="2:23" x14ac:dyDescent="0.3">
      <c r="B47" s="35">
        <v>45628</v>
      </c>
      <c r="C47">
        <v>15.562748908996582</v>
      </c>
      <c r="D47">
        <v>36.278145053885353</v>
      </c>
      <c r="E47">
        <v>2.0279169082641603E-3</v>
      </c>
      <c r="F47">
        <v>521185.98736385914</v>
      </c>
      <c r="G47">
        <v>420156.19012524723</v>
      </c>
      <c r="H47">
        <v>308388.7308639501</v>
      </c>
      <c r="I47">
        <v>3.3161588158819714E-8</v>
      </c>
      <c r="N47" s="17"/>
      <c r="O47" s="17"/>
      <c r="P47" s="17"/>
      <c r="Q47" s="17"/>
      <c r="R47" s="7"/>
      <c r="S47" s="17"/>
      <c r="T47" s="7"/>
      <c r="U47" s="17"/>
      <c r="V47" s="17"/>
      <c r="W47" s="7"/>
    </row>
    <row r="48" spans="2:23" x14ac:dyDescent="0.3">
      <c r="B48" s="35">
        <v>45628</v>
      </c>
      <c r="C48">
        <v>11.113086700439453</v>
      </c>
      <c r="D48">
        <v>31.643763782960868</v>
      </c>
      <c r="E48">
        <v>2.0828485488891602E-3</v>
      </c>
      <c r="F48">
        <v>580340.54392786906</v>
      </c>
      <c r="G48">
        <v>494059.25720323646</v>
      </c>
      <c r="H48">
        <v>304467.72784366016</v>
      </c>
      <c r="I48">
        <v>4.7037492582603883E-8</v>
      </c>
      <c r="N48" s="17"/>
      <c r="O48" s="17"/>
      <c r="P48" s="17"/>
      <c r="Q48" s="17"/>
      <c r="R48" s="7"/>
      <c r="S48" s="17"/>
      <c r="T48" s="7"/>
      <c r="U48" s="17"/>
      <c r="V48" s="17"/>
      <c r="W48" s="7"/>
    </row>
    <row r="49" spans="2:23" x14ac:dyDescent="0.3">
      <c r="B49" s="35">
        <v>45628</v>
      </c>
      <c r="C49">
        <v>7.9395327568054199</v>
      </c>
      <c r="D49">
        <v>27.571936565401824</v>
      </c>
      <c r="E49">
        <v>2.1286249160766602E-3</v>
      </c>
      <c r="F49">
        <v>633039.25767617929</v>
      </c>
      <c r="G49">
        <v>561145.23923846637</v>
      </c>
      <c r="H49">
        <v>293009.76475061785</v>
      </c>
      <c r="I49">
        <v>6.8413702226960967E-8</v>
      </c>
      <c r="N49" s="17"/>
      <c r="O49" s="17"/>
      <c r="P49" s="17"/>
      <c r="Q49" s="17"/>
      <c r="R49" s="7"/>
      <c r="S49" s="17"/>
      <c r="T49" s="7"/>
      <c r="U49" s="17"/>
      <c r="V49" s="17"/>
      <c r="W49" s="7"/>
    </row>
    <row r="50" spans="2:23" x14ac:dyDescent="0.3">
      <c r="B50" s="35">
        <v>45628</v>
      </c>
      <c r="C50">
        <v>5.6694483757019043</v>
      </c>
      <c r="D50">
        <v>24.007206219568506</v>
      </c>
      <c r="E50">
        <v>2.2201776504516602E-3</v>
      </c>
      <c r="F50">
        <v>675647.75403689826</v>
      </c>
      <c r="G50">
        <v>617200.36822280101</v>
      </c>
      <c r="H50">
        <v>274888.32823665655</v>
      </c>
      <c r="I50">
        <v>1.0212287352935383E-7</v>
      </c>
      <c r="N50" s="17"/>
      <c r="O50" s="17"/>
      <c r="P50" s="17"/>
      <c r="Q50" s="17"/>
      <c r="R50" s="7"/>
      <c r="S50" s="17"/>
      <c r="T50" s="7"/>
      <c r="U50" s="17"/>
      <c r="V50" s="17"/>
      <c r="W50" s="7"/>
    </row>
    <row r="51" spans="2:23" x14ac:dyDescent="0.3">
      <c r="B51" s="35">
        <v>45628</v>
      </c>
      <c r="C51">
        <v>4.0500259399414063</v>
      </c>
      <c r="D51">
        <v>20.409451736483145</v>
      </c>
      <c r="E51">
        <v>2.29341983795166E-3</v>
      </c>
      <c r="F51">
        <v>720902.99246955779</v>
      </c>
      <c r="G51">
        <v>675647.92859063647</v>
      </c>
      <c r="H51">
        <v>251398.0929576545</v>
      </c>
      <c r="I51">
        <v>1.563148894826506E-7</v>
      </c>
      <c r="N51" s="17"/>
      <c r="O51" s="17"/>
      <c r="P51" s="17"/>
      <c r="Q51" s="17"/>
      <c r="R51" s="7"/>
      <c r="S51" s="17"/>
      <c r="T51" s="7"/>
      <c r="U51" s="17"/>
      <c r="V51" s="17"/>
      <c r="W51" s="7"/>
    </row>
    <row r="52" spans="2:23" x14ac:dyDescent="0.3">
      <c r="B52" s="35">
        <v>45628</v>
      </c>
      <c r="C52">
        <v>2.8935184478759766</v>
      </c>
      <c r="D52">
        <v>19.288620192690285</v>
      </c>
      <c r="E52">
        <v>2.33919620513916E-3</v>
      </c>
      <c r="F52">
        <v>756509.36798374599</v>
      </c>
      <c r="G52">
        <v>714043.90847330366</v>
      </c>
      <c r="H52">
        <v>249895.41936445146</v>
      </c>
      <c r="I52">
        <v>2.2010787478745365E-7</v>
      </c>
      <c r="N52" s="17"/>
      <c r="O52" s="17"/>
      <c r="P52" s="17"/>
      <c r="Q52" s="17"/>
      <c r="R52" s="7"/>
      <c r="S52" s="17"/>
      <c r="T52" s="7"/>
      <c r="U52" s="17"/>
      <c r="V52" s="17"/>
      <c r="W52" s="7"/>
    </row>
    <row r="53" spans="2:23" x14ac:dyDescent="0.3">
      <c r="B53" s="35">
        <v>45628</v>
      </c>
      <c r="C53">
        <v>2.0662522315979004</v>
      </c>
      <c r="D53">
        <v>16.156695438255703</v>
      </c>
      <c r="E53">
        <v>2.4033069610595705E-3</v>
      </c>
      <c r="F53">
        <v>771225.3590109715</v>
      </c>
      <c r="G53">
        <v>740765.25420872925</v>
      </c>
      <c r="H53">
        <v>214605.20156482351</v>
      </c>
      <c r="I53">
        <v>3.5891908498021956E-7</v>
      </c>
      <c r="N53" s="17"/>
      <c r="O53" s="17"/>
      <c r="P53" s="17"/>
      <c r="Q53" s="17"/>
      <c r="R53" s="7"/>
      <c r="S53" s="17"/>
      <c r="T53" s="7"/>
      <c r="U53" s="17"/>
      <c r="V53" s="17"/>
      <c r="W53" s="7"/>
    </row>
    <row r="54" spans="2:23" x14ac:dyDescent="0.3">
      <c r="B54" s="35">
        <v>45628</v>
      </c>
      <c r="C54">
        <v>1.476006031036377</v>
      </c>
      <c r="D54">
        <v>14.492784720453395</v>
      </c>
      <c r="E54">
        <v>2.5040149688720704E-3</v>
      </c>
      <c r="F54">
        <v>792940.80112790514</v>
      </c>
      <c r="G54">
        <v>767708.7612647349</v>
      </c>
      <c r="H54">
        <v>198439.84471554699</v>
      </c>
      <c r="I54">
        <v>5.4337933892182878E-7</v>
      </c>
      <c r="N54" s="17"/>
      <c r="O54" s="17"/>
      <c r="P54" s="17"/>
      <c r="Q54" s="17"/>
      <c r="R54" s="7"/>
      <c r="S54" s="17"/>
      <c r="T54" s="7"/>
      <c r="U54" s="17"/>
      <c r="V54" s="17"/>
      <c r="W54" s="7"/>
    </row>
    <row r="55" spans="2:23" x14ac:dyDescent="0.3">
      <c r="B55" s="35">
        <v>45628</v>
      </c>
      <c r="C55">
        <v>1.0541762113571167</v>
      </c>
      <c r="D55">
        <v>11.824759471797764</v>
      </c>
      <c r="E55">
        <v>2.5955677032470704E-3</v>
      </c>
      <c r="F55">
        <v>816371.22455417027</v>
      </c>
      <c r="G55">
        <v>799046.9516996037</v>
      </c>
      <c r="H55">
        <v>167290.00346597747</v>
      </c>
      <c r="I55">
        <v>9.0247863599307174E-7</v>
      </c>
      <c r="N55" s="17"/>
      <c r="O55" s="17"/>
      <c r="P55" s="17"/>
      <c r="Q55" s="17"/>
      <c r="R55" s="7"/>
      <c r="S55" s="17"/>
      <c r="T55" s="7"/>
      <c r="U55" s="17"/>
      <c r="V55" s="17"/>
      <c r="W55" s="7"/>
    </row>
    <row r="56" spans="2:23" x14ac:dyDescent="0.3">
      <c r="B56" s="35">
        <v>45628</v>
      </c>
      <c r="C56">
        <v>0.75301206111907959</v>
      </c>
      <c r="D56">
        <v>10.251781643584023</v>
      </c>
      <c r="E56">
        <v>2.6962757110595703E-3</v>
      </c>
      <c r="F56">
        <v>813406.03208437876</v>
      </c>
      <c r="G56">
        <v>800420.13811463036</v>
      </c>
      <c r="H56">
        <v>144765.2428306239</v>
      </c>
      <c r="I56">
        <v>1.4600034971455839E-6</v>
      </c>
      <c r="N56" s="17"/>
      <c r="O56" s="17"/>
      <c r="P56" s="17"/>
      <c r="Q56" s="17"/>
      <c r="R56" s="7"/>
      <c r="S56" s="17"/>
      <c r="T56" s="7"/>
      <c r="U56" s="17"/>
      <c r="V56" s="17"/>
      <c r="W56" s="7"/>
    </row>
    <row r="57" spans="2:23" x14ac:dyDescent="0.3">
      <c r="B57" s="35">
        <v>45628</v>
      </c>
      <c r="C57">
        <v>0.53782874345779419</v>
      </c>
      <c r="D57">
        <v>8.7732899046214055</v>
      </c>
      <c r="E57">
        <v>2.8336048126220703E-3</v>
      </c>
      <c r="F57">
        <v>798504.02011227177</v>
      </c>
      <c r="G57">
        <v>789161.19797585963</v>
      </c>
      <c r="H57">
        <v>121791.92807721387</v>
      </c>
      <c r="I57">
        <v>2.4297277684753961E-6</v>
      </c>
      <c r="N57" s="17"/>
      <c r="O57" s="17"/>
      <c r="P57" s="17"/>
      <c r="Q57" s="17"/>
      <c r="R57" s="7"/>
      <c r="S57" s="17"/>
      <c r="T57" s="7"/>
      <c r="U57" s="17"/>
      <c r="V57" s="17"/>
      <c r="W57" s="7"/>
    </row>
    <row r="58" spans="2:23" x14ac:dyDescent="0.3">
      <c r="B58" s="35">
        <v>45628</v>
      </c>
      <c r="C58">
        <v>0.38417091965675354</v>
      </c>
      <c r="D58">
        <v>7.5661195668891681</v>
      </c>
      <c r="E58">
        <v>2.9251575469970703E-3</v>
      </c>
      <c r="F58">
        <v>782743.65248802886</v>
      </c>
      <c r="G58">
        <v>775928.75238941528</v>
      </c>
      <c r="H58">
        <v>103064.04186575231</v>
      </c>
      <c r="I58">
        <v>4.0196521700454863E-6</v>
      </c>
      <c r="N58" s="17"/>
      <c r="O58" s="17"/>
      <c r="P58" s="17"/>
      <c r="Q58" s="17"/>
      <c r="R58" s="7"/>
      <c r="S58" s="17"/>
      <c r="T58" s="7"/>
      <c r="U58" s="17"/>
      <c r="V58" s="17"/>
      <c r="W58" s="7"/>
    </row>
    <row r="59" spans="2:23" x14ac:dyDescent="0.3">
      <c r="B59" s="35">
        <v>45628</v>
      </c>
      <c r="C59">
        <v>0.27440202236175537</v>
      </c>
      <c r="D59">
        <v>5.8889519077939978</v>
      </c>
      <c r="E59">
        <v>3.1357288360595705E-3</v>
      </c>
      <c r="F59">
        <v>754512.21102233953</v>
      </c>
      <c r="G59">
        <v>750530.36311037326</v>
      </c>
      <c r="H59">
        <v>77413.504191649627</v>
      </c>
      <c r="I59">
        <v>7.4923161907096026E-6</v>
      </c>
      <c r="N59" s="17"/>
      <c r="O59" s="17"/>
      <c r="P59" s="17"/>
      <c r="Q59" s="17"/>
      <c r="R59" s="7"/>
      <c r="S59" s="17"/>
      <c r="T59" s="7"/>
      <c r="U59" s="17"/>
      <c r="V59" s="17"/>
      <c r="W59" s="7"/>
    </row>
    <row r="60" spans="2:23" x14ac:dyDescent="0.3">
      <c r="B60" s="35">
        <v>45628</v>
      </c>
      <c r="C60">
        <v>0.19600340723991394</v>
      </c>
      <c r="D60">
        <v>4.8185866762878531</v>
      </c>
      <c r="E60">
        <v>3.3463001251220702E-3</v>
      </c>
      <c r="F60">
        <v>702582.01072335884</v>
      </c>
      <c r="G60">
        <v>700098.8483079822</v>
      </c>
      <c r="H60">
        <v>59017.661677796794</v>
      </c>
      <c r="I60">
        <v>1.3758608473581734E-5</v>
      </c>
      <c r="N60" s="17"/>
      <c r="O60" s="17"/>
      <c r="P60" s="17"/>
      <c r="Q60" s="17"/>
      <c r="R60" s="7"/>
      <c r="S60" s="17"/>
      <c r="T60" s="7"/>
      <c r="U60" s="17"/>
      <c r="V60" s="17"/>
      <c r="W60" s="7"/>
    </row>
    <row r="61" spans="2:23" x14ac:dyDescent="0.3">
      <c r="B61" s="35">
        <v>45628</v>
      </c>
      <c r="C61">
        <v>0.14000143110752106</v>
      </c>
      <c r="D61">
        <v>3.2686892822161169</v>
      </c>
      <c r="E61">
        <v>3.6301136016845701E-3</v>
      </c>
      <c r="F61">
        <v>653400.38141243509</v>
      </c>
      <c r="G61">
        <v>652337.38056948583</v>
      </c>
      <c r="H61">
        <v>37255.876605676895</v>
      </c>
      <c r="I61">
        <v>3.0513559335296132E-5</v>
      </c>
      <c r="N61" s="17"/>
      <c r="O61" s="17"/>
      <c r="P61" s="17"/>
      <c r="Q61" s="17"/>
      <c r="R61" s="7"/>
      <c r="S61" s="17"/>
      <c r="T61" s="7"/>
      <c r="U61" s="17"/>
      <c r="V61" s="17"/>
      <c r="W61" s="7"/>
    </row>
    <row r="62" spans="2:23" x14ac:dyDescent="0.3">
      <c r="B62" s="35">
        <v>45628</v>
      </c>
      <c r="C62">
        <v>0.10000128298997879</v>
      </c>
      <c r="D62">
        <v>1.4310812966587294</v>
      </c>
      <c r="E62">
        <v>3.9322614669799801E-3</v>
      </c>
      <c r="F62">
        <v>586882.65001384134</v>
      </c>
      <c r="G62">
        <v>586699.59482507722</v>
      </c>
      <c r="H62">
        <v>14657.091094729196</v>
      </c>
      <c r="I62">
        <v>1.0858423417546674E-4</v>
      </c>
      <c r="N62" s="17"/>
      <c r="O62" s="17"/>
      <c r="P62" s="17"/>
      <c r="Q62" s="17"/>
      <c r="R62" s="7"/>
      <c r="S62" s="17"/>
      <c r="T62" s="7"/>
      <c r="U62" s="17"/>
      <c r="V62" s="17"/>
      <c r="W62" s="7"/>
    </row>
    <row r="63" spans="2:23" x14ac:dyDescent="0.3">
      <c r="N63" s="17"/>
      <c r="O63" s="17"/>
      <c r="P63" s="17"/>
      <c r="Q63" s="17"/>
      <c r="R63" s="7"/>
      <c r="S63" s="17"/>
      <c r="T63" s="7"/>
      <c r="U63" s="17"/>
      <c r="V63" s="17"/>
      <c r="W63" s="7"/>
    </row>
    <row r="64" spans="2:23" x14ac:dyDescent="0.3">
      <c r="N64" s="17"/>
      <c r="O64" s="17"/>
      <c r="P64" s="17"/>
      <c r="Q64" s="17"/>
      <c r="R64" s="7"/>
      <c r="S64" s="17"/>
      <c r="T64" s="7"/>
      <c r="U64" s="17"/>
      <c r="V64" s="17"/>
      <c r="W64" s="7"/>
    </row>
    <row r="65" spans="14:23" x14ac:dyDescent="0.3">
      <c r="N65" s="17"/>
      <c r="O65" s="17"/>
      <c r="P65" s="17"/>
      <c r="Q65" s="17"/>
      <c r="R65" s="7"/>
      <c r="S65" s="17"/>
      <c r="T65" s="7"/>
      <c r="U65" s="17"/>
      <c r="V65" s="17"/>
      <c r="W65" s="7"/>
    </row>
    <row r="66" spans="14:23" x14ac:dyDescent="0.3">
      <c r="N66" s="17"/>
      <c r="O66" s="17"/>
      <c r="P66" s="17"/>
      <c r="Q66" s="17"/>
      <c r="R66" s="7"/>
      <c r="S66" s="17"/>
      <c r="T66" s="7"/>
      <c r="U66" s="17"/>
      <c r="V66" s="17"/>
      <c r="W66" s="7"/>
    </row>
    <row r="67" spans="14:23" x14ac:dyDescent="0.3">
      <c r="N67" s="17"/>
      <c r="O67" s="17"/>
      <c r="P67" s="17"/>
      <c r="Q67" s="17"/>
      <c r="R67" s="7"/>
      <c r="S67" s="17"/>
      <c r="T67" s="7"/>
      <c r="U67" s="17"/>
      <c r="V67" s="17"/>
      <c r="W67" s="7"/>
    </row>
    <row r="68" spans="14:23" x14ac:dyDescent="0.3">
      <c r="N68" s="17"/>
      <c r="O68" s="17"/>
      <c r="P68" s="17"/>
      <c r="Q68" s="17"/>
      <c r="R68" s="7"/>
      <c r="S68" s="17"/>
      <c r="T68" s="7"/>
      <c r="U68" s="17"/>
      <c r="V68" s="17"/>
      <c r="W68" s="7"/>
    </row>
    <row r="69" spans="14:23" x14ac:dyDescent="0.3">
      <c r="N69" s="17"/>
      <c r="O69" s="17"/>
      <c r="P69" s="17"/>
      <c r="Q69" s="17"/>
      <c r="R69" s="7"/>
      <c r="S69" s="17"/>
      <c r="T69" s="7"/>
      <c r="U69" s="17"/>
      <c r="V69" s="17"/>
      <c r="W69" s="7"/>
    </row>
    <row r="70" spans="14:23" x14ac:dyDescent="0.3">
      <c r="N70" s="17"/>
      <c r="O70" s="17"/>
      <c r="P70" s="17"/>
      <c r="Q70" s="17"/>
      <c r="R70" s="7"/>
      <c r="S70" s="17"/>
      <c r="T70" s="7"/>
      <c r="U70" s="17"/>
      <c r="V70" s="17"/>
      <c r="W70" s="7"/>
    </row>
    <row r="71" spans="14:23" x14ac:dyDescent="0.3">
      <c r="N71" s="17"/>
      <c r="O71" s="17"/>
      <c r="P71" s="17"/>
      <c r="Q71" s="17"/>
      <c r="R71" s="7"/>
      <c r="S71" s="17"/>
      <c r="T71" s="7"/>
      <c r="U71" s="17"/>
      <c r="V71" s="17"/>
      <c r="W71" s="7"/>
    </row>
    <row r="72" spans="14:23" x14ac:dyDescent="0.3">
      <c r="N72" s="17"/>
      <c r="O72" s="17"/>
      <c r="P72" s="17"/>
      <c r="Q72" s="17"/>
      <c r="R72" s="7"/>
      <c r="S72" s="17"/>
      <c r="T72" s="7"/>
      <c r="U72" s="17"/>
      <c r="V72" s="17"/>
      <c r="W72" s="7"/>
    </row>
    <row r="73" spans="14:23" x14ac:dyDescent="0.3">
      <c r="N73" s="17"/>
      <c r="O73" s="17"/>
      <c r="P73" s="17"/>
      <c r="Q73" s="17"/>
      <c r="R73" s="7"/>
      <c r="S73" s="17"/>
      <c r="T73" s="7"/>
      <c r="U73" s="17"/>
      <c r="V73" s="17"/>
      <c r="W73" s="7"/>
    </row>
    <row r="74" spans="14:23" x14ac:dyDescent="0.3">
      <c r="N74" s="17"/>
      <c r="O74" s="17"/>
      <c r="P74" s="17"/>
      <c r="Q74" s="17"/>
      <c r="R74" s="7"/>
      <c r="S74" s="17"/>
      <c r="T74" s="7"/>
      <c r="U74" s="17"/>
      <c r="V74" s="17"/>
      <c r="W74" s="7"/>
    </row>
    <row r="75" spans="14:23" x14ac:dyDescent="0.3">
      <c r="N75" s="17"/>
      <c r="O75" s="17"/>
      <c r="P75" s="17"/>
      <c r="Q75" s="17"/>
      <c r="R75" s="7"/>
      <c r="S75" s="17"/>
      <c r="T75" s="7"/>
      <c r="U75" s="17"/>
      <c r="V75" s="17"/>
      <c r="W75" s="7"/>
    </row>
    <row r="76" spans="14:23" x14ac:dyDescent="0.3">
      <c r="N76" s="17"/>
      <c r="O76" s="17"/>
      <c r="P76" s="17"/>
      <c r="Q76" s="17"/>
      <c r="R76" s="7"/>
      <c r="S76" s="17"/>
      <c r="T76" s="7"/>
      <c r="U76" s="17"/>
      <c r="V76" s="17"/>
      <c r="W76" s="7"/>
    </row>
    <row r="77" spans="14:23" x14ac:dyDescent="0.3">
      <c r="N77" s="17"/>
      <c r="O77" s="17"/>
      <c r="P77" s="17"/>
      <c r="Q77" s="17"/>
      <c r="R77" s="7"/>
      <c r="S77" s="17"/>
      <c r="T77" s="7"/>
      <c r="U77" s="17"/>
      <c r="V77" s="17"/>
      <c r="W77" s="7"/>
    </row>
    <row r="78" spans="14:23" x14ac:dyDescent="0.3">
      <c r="N78" s="17"/>
      <c r="O78" s="17"/>
      <c r="P78" s="17"/>
      <c r="Q78" s="17"/>
      <c r="R78" s="7"/>
      <c r="S78" s="17"/>
      <c r="T78" s="7"/>
      <c r="U78" s="17"/>
      <c r="V78" s="17"/>
      <c r="W78" s="7"/>
    </row>
    <row r="79" spans="14:23" x14ac:dyDescent="0.3">
      <c r="N79" s="17"/>
      <c r="O79" s="17"/>
      <c r="P79" s="17"/>
      <c r="Q79" s="17"/>
      <c r="R79" s="7"/>
      <c r="S79" s="17"/>
      <c r="T79" s="7"/>
      <c r="U79" s="17"/>
      <c r="V79" s="17"/>
      <c r="W79" s="7"/>
    </row>
    <row r="80" spans="14:23" x14ac:dyDescent="0.3">
      <c r="N80" s="17"/>
      <c r="O80" s="17"/>
      <c r="P80" s="17"/>
      <c r="Q80" s="17"/>
      <c r="R80" s="7"/>
      <c r="S80" s="17"/>
      <c r="T80" s="7"/>
      <c r="U80" s="17"/>
      <c r="V80" s="17"/>
      <c r="W80" s="7"/>
    </row>
    <row r="81" spans="14:23" x14ac:dyDescent="0.3">
      <c r="N81" s="17"/>
      <c r="O81" s="17"/>
      <c r="P81" s="17"/>
      <c r="Q81" s="17"/>
      <c r="R81" s="7"/>
      <c r="S81" s="17"/>
      <c r="T81" s="7"/>
      <c r="U81" s="17"/>
      <c r="V81" s="17"/>
      <c r="W81" s="7"/>
    </row>
    <row r="82" spans="14:23" x14ac:dyDescent="0.3">
      <c r="N82" s="17"/>
      <c r="O82" s="17"/>
      <c r="P82" s="17"/>
      <c r="Q82" s="17"/>
      <c r="R82" s="7"/>
      <c r="S82" s="17"/>
      <c r="T82" s="7"/>
      <c r="U82" s="17"/>
      <c r="V82" s="17"/>
      <c r="W82" s="7"/>
    </row>
    <row r="83" spans="14:23" x14ac:dyDescent="0.3">
      <c r="N83" s="17"/>
      <c r="O83" s="17"/>
      <c r="P83" s="17"/>
      <c r="Q83" s="17"/>
      <c r="R83" s="7"/>
      <c r="S83" s="17"/>
      <c r="T83" s="7"/>
      <c r="U83" s="17"/>
      <c r="V83" s="17"/>
      <c r="W83" s="7"/>
    </row>
    <row r="84" spans="14:23" x14ac:dyDescent="0.3">
      <c r="N84" s="17"/>
      <c r="O84" s="17"/>
      <c r="P84" s="17"/>
      <c r="Q84" s="17"/>
      <c r="R84" s="7"/>
      <c r="S84" s="17"/>
      <c r="T84" s="7"/>
      <c r="U84" s="17"/>
      <c r="V84" s="17"/>
      <c r="W84" s="7"/>
    </row>
    <row r="85" spans="14:23" x14ac:dyDescent="0.3">
      <c r="N85" s="17"/>
      <c r="O85" s="17"/>
      <c r="P85" s="17"/>
      <c r="Q85" s="17"/>
      <c r="R85" s="7"/>
      <c r="S85" s="17"/>
      <c r="T85" s="7"/>
      <c r="U85" s="17"/>
      <c r="V85" s="17"/>
      <c r="W85" s="7"/>
    </row>
    <row r="86" spans="14:23" x14ac:dyDescent="0.3">
      <c r="N86" s="17"/>
      <c r="O86" s="17"/>
      <c r="P86" s="17"/>
      <c r="Q86" s="17"/>
      <c r="R86" s="7"/>
      <c r="S86" s="17"/>
      <c r="T86" s="7"/>
      <c r="U86" s="17"/>
      <c r="V86" s="17"/>
      <c r="W86" s="7"/>
    </row>
    <row r="87" spans="14:23" x14ac:dyDescent="0.3">
      <c r="N87" s="17"/>
      <c r="O87" s="17"/>
      <c r="P87" s="17"/>
      <c r="Q87" s="17"/>
      <c r="R87" s="7"/>
      <c r="S87" s="17"/>
      <c r="T87" s="7"/>
      <c r="U87" s="17"/>
      <c r="V87" s="17"/>
      <c r="W87" s="7"/>
    </row>
    <row r="88" spans="14:23" x14ac:dyDescent="0.3">
      <c r="N88" s="17"/>
      <c r="O88" s="17"/>
      <c r="P88" s="17"/>
      <c r="Q88" s="17"/>
      <c r="R88" s="7"/>
      <c r="S88" s="17"/>
      <c r="T88" s="7"/>
      <c r="U88" s="17"/>
      <c r="V88" s="17"/>
      <c r="W88" s="7"/>
    </row>
    <row r="89" spans="14:23" x14ac:dyDescent="0.3">
      <c r="N89" s="17"/>
      <c r="O89" s="17"/>
      <c r="P89" s="17"/>
      <c r="Q89" s="17"/>
      <c r="R89" s="7"/>
      <c r="S89" s="17"/>
      <c r="T89" s="7"/>
      <c r="U89" s="17"/>
      <c r="V89" s="17"/>
      <c r="W89" s="7"/>
    </row>
    <row r="90" spans="14:23" x14ac:dyDescent="0.3">
      <c r="N90" s="17"/>
      <c r="O90" s="17"/>
      <c r="P90" s="17"/>
      <c r="Q90" s="17"/>
      <c r="R90" s="7"/>
      <c r="S90" s="17"/>
      <c r="T90" s="7"/>
      <c r="U90" s="17"/>
      <c r="V90" s="17"/>
      <c r="W90" s="7"/>
    </row>
    <row r="91" spans="14:23" x14ac:dyDescent="0.3">
      <c r="N91" s="17"/>
      <c r="O91" s="17"/>
      <c r="P91" s="17"/>
      <c r="Q91" s="17"/>
      <c r="R91" s="7"/>
      <c r="S91" s="17"/>
      <c r="T91" s="7"/>
      <c r="U91" s="17"/>
      <c r="V91" s="17"/>
      <c r="W91" s="7"/>
    </row>
    <row r="92" spans="14:23" x14ac:dyDescent="0.3">
      <c r="N92" s="17"/>
      <c r="O92" s="17"/>
      <c r="P92" s="17"/>
      <c r="Q92" s="17"/>
      <c r="R92" s="7"/>
      <c r="S92" s="17"/>
      <c r="T92" s="7"/>
      <c r="U92" s="17"/>
      <c r="V92" s="17"/>
      <c r="W92" s="7"/>
    </row>
    <row r="93" spans="14:23" x14ac:dyDescent="0.3">
      <c r="N93" s="17"/>
      <c r="O93" s="17"/>
      <c r="P93" s="17"/>
      <c r="Q93" s="17"/>
      <c r="R93" s="7"/>
      <c r="S93" s="17"/>
      <c r="T93" s="7"/>
      <c r="U93" s="17"/>
      <c r="V93" s="17"/>
      <c r="W93" s="7"/>
    </row>
    <row r="94" spans="14:23" x14ac:dyDescent="0.3">
      <c r="N94" s="17"/>
      <c r="O94" s="17"/>
      <c r="P94" s="17"/>
      <c r="Q94" s="17"/>
      <c r="R94" s="7"/>
      <c r="S94" s="17"/>
      <c r="T94" s="7"/>
      <c r="U94" s="17"/>
      <c r="V94" s="17"/>
      <c r="W94" s="7"/>
    </row>
    <row r="95" spans="14:23" x14ac:dyDescent="0.3">
      <c r="N95" s="17"/>
      <c r="O95" s="17"/>
      <c r="P95" s="17"/>
      <c r="Q95" s="17"/>
      <c r="R95" s="7"/>
      <c r="S95" s="17"/>
      <c r="T95" s="7"/>
      <c r="U95" s="17"/>
      <c r="V95" s="17"/>
      <c r="W95" s="7"/>
    </row>
    <row r="96" spans="14:23" x14ac:dyDescent="0.3">
      <c r="N96" s="17"/>
      <c r="O96" s="17"/>
      <c r="P96" s="17"/>
      <c r="Q96" s="17"/>
      <c r="R96" s="7"/>
      <c r="S96" s="17"/>
      <c r="T96" s="7"/>
      <c r="U96" s="17"/>
      <c r="V96" s="17"/>
      <c r="W96" s="7"/>
    </row>
    <row r="97" spans="14:23" x14ac:dyDescent="0.3">
      <c r="N97" s="17"/>
      <c r="O97" s="17"/>
      <c r="P97" s="17"/>
      <c r="Q97" s="17"/>
      <c r="R97" s="7"/>
      <c r="S97" s="17"/>
      <c r="T97" s="7"/>
      <c r="U97" s="17"/>
      <c r="V97" s="17"/>
      <c r="W97" s="7"/>
    </row>
    <row r="98" spans="14:23" x14ac:dyDescent="0.3">
      <c r="N98" s="17"/>
      <c r="O98" s="17"/>
      <c r="P98" s="17"/>
      <c r="Q98" s="17"/>
      <c r="R98" s="7"/>
      <c r="S98" s="17"/>
      <c r="T98" s="7"/>
      <c r="U98" s="17"/>
      <c r="V98" s="17"/>
      <c r="W98" s="7"/>
    </row>
    <row r="99" spans="14:23" x14ac:dyDescent="0.3">
      <c r="N99" s="17"/>
      <c r="O99" s="17"/>
      <c r="P99" s="17"/>
      <c r="Q99" s="17"/>
      <c r="R99" s="7"/>
      <c r="S99" s="17"/>
      <c r="T99" s="7"/>
      <c r="U99" s="17"/>
      <c r="V99" s="17"/>
      <c r="W99" s="7"/>
    </row>
    <row r="100" spans="14:23" x14ac:dyDescent="0.3">
      <c r="N100" s="17"/>
      <c r="O100" s="17"/>
      <c r="P100" s="17"/>
      <c r="Q100" s="17"/>
      <c r="R100" s="7"/>
      <c r="S100" s="17"/>
      <c r="T100" s="7"/>
      <c r="U100" s="17"/>
      <c r="V100" s="17"/>
      <c r="W100" s="7"/>
    </row>
    <row r="101" spans="14:23" x14ac:dyDescent="0.3">
      <c r="N101" s="17"/>
      <c r="O101" s="17"/>
      <c r="P101" s="17"/>
      <c r="Q101" s="17"/>
      <c r="R101" s="7"/>
      <c r="S101" s="17"/>
      <c r="T101" s="7"/>
      <c r="U101" s="17"/>
      <c r="V101" s="17"/>
      <c r="W101" s="7"/>
    </row>
    <row r="102" spans="14:23" x14ac:dyDescent="0.3">
      <c r="N102" s="17"/>
      <c r="O102" s="17"/>
      <c r="P102" s="17"/>
      <c r="Q102" s="17"/>
      <c r="R102" s="7"/>
      <c r="S102" s="17"/>
      <c r="T102" s="7"/>
      <c r="U102" s="17"/>
      <c r="V102" s="17"/>
      <c r="W102" s="7"/>
    </row>
    <row r="103" spans="14:23" x14ac:dyDescent="0.3">
      <c r="N103" s="17"/>
      <c r="O103" s="17"/>
      <c r="P103" s="17"/>
      <c r="Q103" s="17"/>
      <c r="R103" s="7"/>
      <c r="S103" s="17"/>
      <c r="T103" s="7"/>
      <c r="U103" s="17"/>
      <c r="V103" s="17"/>
      <c r="W103" s="7"/>
    </row>
    <row r="104" spans="14:23" x14ac:dyDescent="0.3">
      <c r="N104" s="17"/>
      <c r="O104" s="17"/>
      <c r="P104" s="17"/>
      <c r="Q104" s="17"/>
      <c r="R104" s="7"/>
      <c r="S104" s="17"/>
      <c r="T104" s="7"/>
      <c r="U104" s="17"/>
      <c r="V104" s="17"/>
      <c r="W104" s="7"/>
    </row>
    <row r="105" spans="14:23" x14ac:dyDescent="0.3">
      <c r="N105" s="17"/>
      <c r="O105" s="17"/>
      <c r="P105" s="17"/>
      <c r="Q105" s="17"/>
      <c r="R105" s="7"/>
      <c r="S105" s="17"/>
      <c r="T105" s="7"/>
      <c r="U105" s="17"/>
      <c r="V105" s="17"/>
      <c r="W105" s="7"/>
    </row>
    <row r="106" spans="14:23" x14ac:dyDescent="0.3">
      <c r="N106" s="17"/>
      <c r="O106" s="17"/>
      <c r="P106" s="17"/>
      <c r="Q106" s="17"/>
      <c r="R106" s="7"/>
      <c r="S106" s="17"/>
      <c r="T106" s="7"/>
      <c r="U106" s="17"/>
      <c r="V106" s="17"/>
      <c r="W106" s="7"/>
    </row>
    <row r="107" spans="14:23" x14ac:dyDescent="0.3">
      <c r="N107" s="17"/>
      <c r="O107" s="17"/>
      <c r="P107" s="17"/>
      <c r="Q107" s="17"/>
      <c r="R107" s="7"/>
      <c r="S107" s="17"/>
      <c r="T107" s="7"/>
      <c r="U107" s="17"/>
      <c r="V107" s="17"/>
      <c r="W107" s="7"/>
    </row>
    <row r="108" spans="14:23" x14ac:dyDescent="0.3">
      <c r="N108" s="17"/>
      <c r="O108" s="17"/>
      <c r="P108" s="17"/>
      <c r="Q108" s="17"/>
      <c r="R108" s="7"/>
      <c r="S108" s="17"/>
      <c r="T108" s="7"/>
      <c r="U108" s="17"/>
      <c r="V108" s="17"/>
      <c r="W108" s="7"/>
    </row>
    <row r="109" spans="14:23" x14ac:dyDescent="0.3">
      <c r="N109" s="17"/>
      <c r="O109" s="17"/>
      <c r="P109" s="17"/>
      <c r="Q109" s="17"/>
      <c r="R109" s="7"/>
      <c r="S109" s="17"/>
      <c r="T109" s="7"/>
      <c r="U109" s="17"/>
      <c r="V109" s="17"/>
      <c r="W109" s="7"/>
    </row>
    <row r="110" spans="14:23" x14ac:dyDescent="0.3">
      <c r="N110" s="17"/>
      <c r="O110" s="17"/>
      <c r="P110" s="17"/>
      <c r="Q110" s="17"/>
      <c r="R110" s="7"/>
      <c r="S110" s="17"/>
      <c r="T110" s="7"/>
      <c r="U110" s="17"/>
      <c r="V110" s="17"/>
      <c r="W110" s="7"/>
    </row>
    <row r="111" spans="14:23" x14ac:dyDescent="0.3">
      <c r="N111" s="17"/>
      <c r="O111" s="17"/>
      <c r="P111" s="17"/>
      <c r="Q111" s="17"/>
      <c r="R111" s="7"/>
      <c r="S111" s="17"/>
      <c r="T111" s="7"/>
      <c r="U111" s="17"/>
      <c r="V111" s="17"/>
      <c r="W111" s="7"/>
    </row>
    <row r="112" spans="14:23" x14ac:dyDescent="0.3">
      <c r="N112" s="17"/>
      <c r="O112" s="17"/>
      <c r="P112" s="17"/>
      <c r="Q112" s="17"/>
      <c r="R112" s="7"/>
      <c r="S112" s="17"/>
      <c r="T112" s="7"/>
      <c r="U112" s="17"/>
      <c r="V112" s="17"/>
      <c r="W112" s="7"/>
    </row>
    <row r="113" spans="14:23" x14ac:dyDescent="0.3">
      <c r="N113" s="17"/>
      <c r="O113" s="17"/>
      <c r="P113" s="17"/>
      <c r="Q113" s="17"/>
      <c r="R113" s="7"/>
      <c r="S113" s="17"/>
      <c r="T113" s="7"/>
      <c r="U113" s="17"/>
      <c r="V113" s="17"/>
      <c r="W113" s="7"/>
    </row>
    <row r="114" spans="14:23" x14ac:dyDescent="0.3">
      <c r="N114" s="17"/>
      <c r="O114" s="17"/>
      <c r="P114" s="17"/>
      <c r="Q114" s="17"/>
      <c r="R114" s="7"/>
      <c r="S114" s="17"/>
      <c r="T114" s="7"/>
      <c r="U114" s="17"/>
      <c r="V114" s="17"/>
      <c r="W114" s="7"/>
    </row>
    <row r="115" spans="14:23" x14ac:dyDescent="0.3">
      <c r="N115" s="17"/>
      <c r="O115" s="17"/>
      <c r="P115" s="17"/>
      <c r="Q115" s="17"/>
      <c r="R115" s="7"/>
      <c r="S115" s="17"/>
      <c r="T115" s="7"/>
      <c r="U115" s="17"/>
      <c r="V115" s="17"/>
      <c r="W115" s="7"/>
    </row>
    <row r="116" spans="14:23" x14ac:dyDescent="0.3">
      <c r="N116" s="17"/>
      <c r="O116" s="17"/>
      <c r="P116" s="17"/>
      <c r="Q116" s="17"/>
      <c r="R116" s="7"/>
      <c r="S116" s="17"/>
      <c r="T116" s="7"/>
      <c r="U116" s="17"/>
      <c r="V116" s="17"/>
      <c r="W116" s="7"/>
    </row>
    <row r="117" spans="14:23" x14ac:dyDescent="0.3">
      <c r="N117" s="17"/>
      <c r="O117" s="17"/>
      <c r="P117" s="17"/>
      <c r="Q117" s="17"/>
      <c r="R117" s="7"/>
      <c r="S117" s="17"/>
      <c r="T117" s="7"/>
      <c r="U117" s="17"/>
      <c r="V117" s="17"/>
      <c r="W117" s="7"/>
    </row>
    <row r="118" spans="14:23" x14ac:dyDescent="0.3">
      <c r="N118" s="17"/>
      <c r="O118" s="17"/>
      <c r="P118" s="17"/>
      <c r="Q118" s="17"/>
      <c r="R118" s="7"/>
      <c r="S118" s="17"/>
      <c r="T118" s="7"/>
      <c r="U118" s="17"/>
      <c r="V118" s="17"/>
      <c r="W118" s="7"/>
    </row>
    <row r="119" spans="14:23" x14ac:dyDescent="0.3">
      <c r="N119" s="17"/>
      <c r="O119" s="17"/>
      <c r="P119" s="17"/>
      <c r="Q119" s="17"/>
      <c r="R119" s="7"/>
      <c r="S119" s="17"/>
      <c r="T119" s="7"/>
      <c r="U119" s="17"/>
      <c r="V119" s="17"/>
      <c r="W119" s="7"/>
    </row>
    <row r="120" spans="14:23" x14ac:dyDescent="0.3">
      <c r="N120" s="17"/>
      <c r="O120" s="17"/>
      <c r="P120" s="17"/>
      <c r="Q120" s="17"/>
      <c r="R120" s="7"/>
      <c r="S120" s="17"/>
      <c r="T120" s="7"/>
      <c r="U120" s="17"/>
      <c r="V120" s="17"/>
      <c r="W120" s="7"/>
    </row>
    <row r="121" spans="14:23" x14ac:dyDescent="0.3">
      <c r="N121" s="17"/>
      <c r="O121" s="17"/>
      <c r="P121" s="17"/>
      <c r="Q121" s="17"/>
      <c r="R121" s="7"/>
      <c r="S121" s="17"/>
      <c r="T121" s="7"/>
      <c r="U121" s="17"/>
      <c r="V121" s="17"/>
      <c r="W121" s="7"/>
    </row>
    <row r="122" spans="14:23" x14ac:dyDescent="0.3">
      <c r="N122" s="17"/>
      <c r="O122" s="17"/>
      <c r="P122" s="17"/>
      <c r="Q122" s="17"/>
      <c r="R122" s="7"/>
      <c r="S122" s="17"/>
      <c r="T122" s="7"/>
      <c r="U122" s="17"/>
      <c r="V122" s="17"/>
      <c r="W122" s="7"/>
    </row>
    <row r="123" spans="14:23" x14ac:dyDescent="0.3">
      <c r="N123" s="17"/>
      <c r="O123" s="17"/>
      <c r="P123" s="17"/>
      <c r="Q123" s="17"/>
      <c r="R123" s="7"/>
      <c r="S123" s="17"/>
      <c r="T123" s="7"/>
      <c r="U123" s="17"/>
      <c r="V123" s="17"/>
      <c r="W123" s="7"/>
    </row>
    <row r="124" spans="14:23" x14ac:dyDescent="0.3">
      <c r="N124" s="17"/>
      <c r="O124" s="17"/>
      <c r="P124" s="17"/>
      <c r="Q124" s="17"/>
      <c r="R124" s="7"/>
      <c r="S124" s="17"/>
      <c r="T124" s="7"/>
      <c r="U124" s="17"/>
      <c r="V124" s="17"/>
      <c r="W124" s="7"/>
    </row>
    <row r="125" spans="14:23" x14ac:dyDescent="0.3">
      <c r="N125" s="17"/>
      <c r="O125" s="17"/>
      <c r="P125" s="17"/>
      <c r="Q125" s="17"/>
      <c r="R125" s="7"/>
      <c r="S125" s="17"/>
      <c r="T125" s="7"/>
      <c r="U125" s="17"/>
      <c r="V125" s="17"/>
      <c r="W125" s="7"/>
    </row>
    <row r="126" spans="14:23" x14ac:dyDescent="0.3">
      <c r="N126" s="17"/>
      <c r="O126" s="17"/>
      <c r="P126" s="17"/>
      <c r="Q126" s="17"/>
      <c r="R126" s="7"/>
      <c r="S126" s="17"/>
      <c r="T126" s="7"/>
      <c r="U126" s="17"/>
      <c r="V126" s="17"/>
      <c r="W126" s="7"/>
    </row>
    <row r="127" spans="14:23" x14ac:dyDescent="0.3">
      <c r="N127" s="17"/>
      <c r="O127" s="17"/>
      <c r="P127" s="17"/>
      <c r="Q127" s="17"/>
      <c r="R127" s="7"/>
      <c r="S127" s="17"/>
      <c r="T127" s="7"/>
      <c r="U127" s="17"/>
      <c r="V127" s="17"/>
      <c r="W127" s="7"/>
    </row>
    <row r="128" spans="14:23" x14ac:dyDescent="0.3">
      <c r="N128" s="17"/>
      <c r="O128" s="17"/>
      <c r="P128" s="17"/>
      <c r="Q128" s="17"/>
      <c r="R128" s="7"/>
      <c r="S128" s="17"/>
      <c r="T128" s="7"/>
      <c r="U128" s="17"/>
      <c r="V128" s="17"/>
      <c r="W128" s="7"/>
    </row>
    <row r="129" spans="14:23" x14ac:dyDescent="0.3">
      <c r="N129" s="17"/>
      <c r="O129" s="17"/>
      <c r="P129" s="17"/>
      <c r="Q129" s="17"/>
      <c r="R129" s="7"/>
      <c r="S129" s="17"/>
      <c r="T129" s="7"/>
      <c r="U129" s="17"/>
      <c r="V129" s="17"/>
      <c r="W129" s="7"/>
    </row>
    <row r="130" spans="14:23" x14ac:dyDescent="0.3">
      <c r="N130" s="17"/>
      <c r="O130" s="17"/>
      <c r="P130" s="17"/>
      <c r="Q130" s="17"/>
      <c r="R130" s="7"/>
      <c r="S130" s="17"/>
      <c r="T130" s="7"/>
      <c r="U130" s="17"/>
      <c r="V130" s="17"/>
      <c r="W130" s="7"/>
    </row>
    <row r="131" spans="14:23" x14ac:dyDescent="0.3">
      <c r="N131" s="17"/>
      <c r="O131" s="17"/>
      <c r="P131" s="17"/>
      <c r="Q131" s="17"/>
      <c r="R131" s="7"/>
      <c r="S131" s="17"/>
      <c r="T131" s="7"/>
      <c r="U131" s="17"/>
      <c r="V131" s="17"/>
      <c r="W131" s="7"/>
    </row>
    <row r="132" spans="14:23" x14ac:dyDescent="0.3">
      <c r="N132" s="17"/>
      <c r="O132" s="17"/>
      <c r="P132" s="17"/>
      <c r="Q132" s="17"/>
      <c r="R132" s="7"/>
      <c r="S132" s="17"/>
      <c r="T132" s="7"/>
      <c r="U132" s="17"/>
      <c r="V132" s="17"/>
      <c r="W132" s="7"/>
    </row>
    <row r="133" spans="14:23" x14ac:dyDescent="0.3">
      <c r="N133" s="17"/>
      <c r="O133" s="17"/>
      <c r="P133" s="17"/>
      <c r="Q133" s="17"/>
      <c r="R133" s="7"/>
      <c r="S133" s="17"/>
      <c r="T133" s="7"/>
      <c r="U133" s="17"/>
      <c r="V133" s="17"/>
      <c r="W133" s="7"/>
    </row>
    <row r="134" spans="14:23" x14ac:dyDescent="0.3">
      <c r="N134" s="17"/>
      <c r="O134" s="17"/>
      <c r="P134" s="17"/>
      <c r="Q134" s="17"/>
      <c r="R134" s="7"/>
      <c r="S134" s="17"/>
      <c r="T134" s="7"/>
      <c r="U134" s="17"/>
      <c r="V134" s="17"/>
      <c r="W134" s="7"/>
    </row>
    <row r="135" spans="14:23" x14ac:dyDescent="0.3">
      <c r="N135" s="17"/>
      <c r="O135" s="17"/>
      <c r="P135" s="17"/>
      <c r="Q135" s="17"/>
      <c r="R135" s="7"/>
      <c r="S135" s="17"/>
      <c r="T135" s="7"/>
      <c r="U135" s="17"/>
      <c r="V135" s="17"/>
      <c r="W135" s="7"/>
    </row>
    <row r="136" spans="14:23" x14ac:dyDescent="0.3">
      <c r="N136" s="17"/>
      <c r="O136" s="17"/>
      <c r="P136" s="17"/>
      <c r="Q136" s="17"/>
      <c r="R136" s="7"/>
      <c r="S136" s="17"/>
      <c r="T136" s="7"/>
      <c r="U136" s="17"/>
      <c r="V136" s="17"/>
      <c r="W136" s="7"/>
    </row>
    <row r="137" spans="14:23" x14ac:dyDescent="0.3">
      <c r="N137" s="17"/>
      <c r="O137" s="17"/>
      <c r="P137" s="17"/>
      <c r="Q137" s="17"/>
      <c r="R137" s="7"/>
      <c r="S137" s="17"/>
      <c r="T137" s="7"/>
      <c r="U137" s="17"/>
      <c r="V137" s="17"/>
      <c r="W137" s="7"/>
    </row>
    <row r="138" spans="14:23" x14ac:dyDescent="0.3">
      <c r="N138" s="17"/>
      <c r="O138" s="17"/>
      <c r="P138" s="17"/>
      <c r="Q138" s="17"/>
      <c r="R138" s="7"/>
      <c r="S138" s="17"/>
      <c r="T138" s="7"/>
      <c r="U138" s="17"/>
      <c r="V138" s="17"/>
      <c r="W138" s="7"/>
    </row>
    <row r="139" spans="14:23" x14ac:dyDescent="0.3">
      <c r="N139" s="17"/>
      <c r="O139" s="17"/>
      <c r="P139" s="17"/>
      <c r="Q139" s="17"/>
      <c r="R139" s="7"/>
      <c r="S139" s="17"/>
      <c r="T139" s="7"/>
      <c r="U139" s="17"/>
      <c r="V139" s="17"/>
      <c r="W139" s="7"/>
    </row>
    <row r="140" spans="14:23" x14ac:dyDescent="0.3">
      <c r="N140" s="17"/>
      <c r="O140" s="17"/>
      <c r="P140" s="17"/>
      <c r="Q140" s="17"/>
      <c r="R140" s="7"/>
      <c r="S140" s="17"/>
      <c r="T140" s="7"/>
      <c r="U140" s="17"/>
      <c r="V140" s="17"/>
      <c r="W140" s="7"/>
    </row>
    <row r="141" spans="14:23" x14ac:dyDescent="0.3">
      <c r="N141" s="17"/>
      <c r="O141" s="17"/>
      <c r="P141" s="17"/>
      <c r="Q141" s="17"/>
      <c r="R141" s="7"/>
      <c r="S141" s="17"/>
      <c r="T141" s="7"/>
      <c r="U141" s="17"/>
      <c r="V141" s="17"/>
      <c r="W141" s="7"/>
    </row>
    <row r="142" spans="14:23" x14ac:dyDescent="0.3">
      <c r="N142" s="17"/>
      <c r="O142" s="17"/>
      <c r="P142" s="17"/>
      <c r="Q142" s="17"/>
      <c r="R142" s="7"/>
      <c r="S142" s="17"/>
      <c r="T142" s="7"/>
      <c r="U142" s="17"/>
      <c r="V142" s="17"/>
      <c r="W142" s="7"/>
    </row>
    <row r="143" spans="14:23" x14ac:dyDescent="0.3">
      <c r="N143" s="17"/>
      <c r="O143" s="17"/>
      <c r="P143" s="17"/>
      <c r="Q143" s="17"/>
      <c r="R143" s="7"/>
      <c r="S143" s="17"/>
      <c r="T143" s="7"/>
      <c r="U143" s="17"/>
      <c r="V143" s="17"/>
      <c r="W143" s="7"/>
    </row>
    <row r="144" spans="14:23" x14ac:dyDescent="0.3">
      <c r="N144" s="17"/>
      <c r="O144" s="17"/>
      <c r="P144" s="17"/>
      <c r="Q144" s="17"/>
      <c r="R144" s="7"/>
      <c r="S144" s="17"/>
      <c r="T144" s="7"/>
      <c r="U144" s="17"/>
      <c r="V144" s="17"/>
      <c r="W144" s="7"/>
    </row>
    <row r="145" spans="14:23" x14ac:dyDescent="0.3">
      <c r="N145" s="17"/>
      <c r="O145" s="17"/>
      <c r="P145" s="17"/>
      <c r="Q145" s="17"/>
      <c r="R145" s="7"/>
      <c r="S145" s="17"/>
      <c r="T145" s="7"/>
      <c r="U145" s="17"/>
      <c r="V145" s="17"/>
      <c r="W145" s="7"/>
    </row>
    <row r="146" spans="14:23" x14ac:dyDescent="0.3">
      <c r="N146" s="17"/>
      <c r="O146" s="17"/>
      <c r="P146" s="17"/>
      <c r="Q146" s="17"/>
      <c r="R146" s="7"/>
      <c r="S146" s="17"/>
      <c r="T146" s="7"/>
      <c r="U146" s="17"/>
      <c r="V146" s="17"/>
      <c r="W146" s="7"/>
    </row>
    <row r="147" spans="14:23" x14ac:dyDescent="0.3">
      <c r="N147" s="17"/>
      <c r="O147" s="17"/>
      <c r="P147" s="17"/>
      <c r="Q147" s="17"/>
      <c r="R147" s="7"/>
      <c r="S147" s="17"/>
      <c r="T147" s="7"/>
      <c r="U147" s="17"/>
      <c r="V147" s="17"/>
      <c r="W147" s="7"/>
    </row>
    <row r="148" spans="14:23" x14ac:dyDescent="0.3">
      <c r="N148" s="17"/>
      <c r="O148" s="17"/>
      <c r="P148" s="17"/>
      <c r="Q148" s="17"/>
      <c r="R148" s="7"/>
      <c r="S148" s="17"/>
      <c r="T148" s="7"/>
      <c r="U148" s="17"/>
      <c r="V148" s="17"/>
      <c r="W148" s="7"/>
    </row>
    <row r="149" spans="14:23" x14ac:dyDescent="0.3">
      <c r="N149" s="17"/>
      <c r="O149" s="17"/>
      <c r="P149" s="17"/>
      <c r="Q149" s="17"/>
      <c r="R149" s="7"/>
      <c r="S149" s="17"/>
      <c r="T149" s="7"/>
      <c r="U149" s="17"/>
      <c r="V149" s="17"/>
      <c r="W149" s="7"/>
    </row>
    <row r="150" spans="14:23" x14ac:dyDescent="0.3">
      <c r="N150" s="17"/>
      <c r="O150" s="17"/>
      <c r="P150" s="17"/>
      <c r="Q150" s="17"/>
      <c r="R150" s="7"/>
      <c r="S150" s="17"/>
      <c r="T150" s="7"/>
      <c r="U150" s="17"/>
      <c r="V150" s="17"/>
      <c r="W150" s="7"/>
    </row>
    <row r="151" spans="14:23" x14ac:dyDescent="0.3">
      <c r="N151" s="17"/>
      <c r="O151" s="17"/>
      <c r="P151" s="17"/>
      <c r="Q151" s="17"/>
      <c r="R151" s="7"/>
      <c r="S151" s="17"/>
      <c r="T151" s="7"/>
      <c r="U151" s="17"/>
      <c r="V151" s="17"/>
      <c r="W151" s="7"/>
    </row>
    <row r="152" spans="14:23" x14ac:dyDescent="0.3">
      <c r="N152" s="17"/>
      <c r="O152" s="17"/>
      <c r="P152" s="17"/>
      <c r="Q152" s="17"/>
      <c r="R152" s="7"/>
      <c r="S152" s="17"/>
      <c r="T152" s="7"/>
      <c r="U152" s="17"/>
      <c r="V152" s="17"/>
      <c r="W152" s="7"/>
    </row>
    <row r="153" spans="14:23" x14ac:dyDescent="0.3">
      <c r="N153" s="17"/>
      <c r="O153" s="17"/>
      <c r="P153" s="17"/>
      <c r="Q153" s="17"/>
      <c r="R153" s="7"/>
      <c r="S153" s="17"/>
      <c r="T153" s="7"/>
      <c r="U153" s="17"/>
      <c r="V153" s="17"/>
      <c r="W153" s="7"/>
    </row>
    <row r="154" spans="14:23" x14ac:dyDescent="0.3">
      <c r="N154" s="17"/>
      <c r="O154" s="17"/>
      <c r="P154" s="17"/>
      <c r="Q154" s="17"/>
      <c r="R154" s="7"/>
      <c r="S154" s="17"/>
      <c r="T154" s="7"/>
      <c r="U154" s="17"/>
      <c r="V154" s="17"/>
      <c r="W154" s="7"/>
    </row>
    <row r="155" spans="14:23" x14ac:dyDescent="0.3">
      <c r="N155" s="17"/>
      <c r="O155" s="17"/>
      <c r="P155" s="17"/>
      <c r="Q155" s="17"/>
      <c r="R155" s="7"/>
      <c r="S155" s="17"/>
      <c r="T155" s="7"/>
      <c r="U155" s="17"/>
      <c r="V155" s="17"/>
      <c r="W155" s="7"/>
    </row>
    <row r="156" spans="14:23" x14ac:dyDescent="0.3">
      <c r="N156" s="17"/>
      <c r="O156" s="17"/>
      <c r="P156" s="17"/>
      <c r="Q156" s="17"/>
      <c r="R156" s="7"/>
      <c r="S156" s="17"/>
      <c r="T156" s="7"/>
      <c r="U156" s="17"/>
      <c r="V156" s="17"/>
      <c r="W156" s="7"/>
    </row>
    <row r="157" spans="14:23" x14ac:dyDescent="0.3">
      <c r="N157" s="17"/>
      <c r="O157" s="17"/>
      <c r="P157" s="17"/>
      <c r="Q157" s="17"/>
      <c r="R157" s="7"/>
      <c r="S157" s="17"/>
      <c r="T157" s="7"/>
      <c r="U157" s="17"/>
      <c r="V157" s="17"/>
      <c r="W157" s="7"/>
    </row>
    <row r="158" spans="14:23" x14ac:dyDescent="0.3">
      <c r="N158" s="17"/>
      <c r="O158" s="17"/>
      <c r="P158" s="17"/>
      <c r="Q158" s="17"/>
      <c r="R158" s="7"/>
      <c r="S158" s="17"/>
      <c r="T158" s="7"/>
      <c r="U158" s="17"/>
      <c r="V158" s="17"/>
      <c r="W158" s="7"/>
    </row>
    <row r="159" spans="14:23" x14ac:dyDescent="0.3">
      <c r="N159" s="17"/>
      <c r="O159" s="17"/>
      <c r="P159" s="17"/>
      <c r="Q159" s="17"/>
      <c r="R159" s="7"/>
      <c r="S159" s="17"/>
      <c r="T159" s="7"/>
      <c r="U159" s="17"/>
      <c r="V159" s="17"/>
      <c r="W159" s="7"/>
    </row>
    <row r="160" spans="14:23" x14ac:dyDescent="0.3">
      <c r="N160" s="17"/>
      <c r="O160" s="17"/>
      <c r="P160" s="17"/>
      <c r="Q160" s="17"/>
      <c r="R160" s="7"/>
      <c r="S160" s="17"/>
      <c r="T160" s="7"/>
      <c r="U160" s="17"/>
      <c r="V160" s="17"/>
      <c r="W160" s="7"/>
    </row>
    <row r="161" spans="14:23" x14ac:dyDescent="0.3">
      <c r="N161" s="17"/>
      <c r="O161" s="17"/>
      <c r="P161" s="17"/>
      <c r="Q161" s="17"/>
      <c r="R161" s="7"/>
      <c r="S161" s="17"/>
      <c r="T161" s="7"/>
      <c r="U161" s="17"/>
      <c r="V161" s="17"/>
      <c r="W161" s="7"/>
    </row>
    <row r="162" spans="14:23" x14ac:dyDescent="0.3">
      <c r="N162" s="17"/>
      <c r="O162" s="17"/>
      <c r="P162" s="17"/>
      <c r="Q162" s="17"/>
      <c r="R162" s="7"/>
      <c r="S162" s="17"/>
      <c r="T162" s="7"/>
      <c r="U162" s="17"/>
      <c r="V162" s="17"/>
      <c r="W162" s="7"/>
    </row>
    <row r="163" spans="14:23" x14ac:dyDescent="0.3">
      <c r="N163" s="17"/>
      <c r="O163" s="17"/>
      <c r="P163" s="17"/>
      <c r="Q163" s="17"/>
      <c r="R163" s="7"/>
      <c r="S163" s="17"/>
      <c r="T163" s="7"/>
      <c r="U163" s="17"/>
      <c r="V163" s="17"/>
      <c r="W163" s="7"/>
    </row>
    <row r="164" spans="14:23" x14ac:dyDescent="0.3">
      <c r="N164" s="17"/>
      <c r="O164" s="17"/>
      <c r="P164" s="17"/>
      <c r="Q164" s="17"/>
      <c r="R164" s="7"/>
      <c r="S164" s="17"/>
      <c r="T164" s="7"/>
      <c r="U164" s="17"/>
      <c r="V164" s="17"/>
      <c r="W164" s="7"/>
    </row>
    <row r="165" spans="14:23" x14ac:dyDescent="0.3">
      <c r="N165" s="17"/>
      <c r="O165" s="17"/>
      <c r="P165" s="17"/>
      <c r="Q165" s="17"/>
      <c r="R165" s="7"/>
      <c r="S165" s="17"/>
      <c r="T165" s="7"/>
      <c r="U165" s="17"/>
      <c r="V165" s="17"/>
      <c r="W165" s="7"/>
    </row>
    <row r="166" spans="14:23" x14ac:dyDescent="0.3">
      <c r="N166" s="17"/>
      <c r="O166" s="17"/>
      <c r="P166" s="17"/>
      <c r="Q166" s="17"/>
      <c r="R166" s="7"/>
      <c r="S166" s="17"/>
      <c r="T166" s="7"/>
      <c r="U166" s="17"/>
      <c r="V166" s="17"/>
      <c r="W166" s="7"/>
    </row>
    <row r="167" spans="14:23" x14ac:dyDescent="0.3">
      <c r="N167" s="17"/>
      <c r="O167" s="17"/>
      <c r="P167" s="17"/>
      <c r="Q167" s="17"/>
      <c r="R167" s="7"/>
      <c r="S167" s="17"/>
      <c r="T167" s="7"/>
      <c r="U167" s="17"/>
      <c r="V167" s="17"/>
      <c r="W167" s="7"/>
    </row>
    <row r="168" spans="14:23" x14ac:dyDescent="0.3">
      <c r="N168" s="17"/>
      <c r="O168" s="17"/>
      <c r="P168" s="17"/>
      <c r="Q168" s="17"/>
      <c r="R168" s="7"/>
      <c r="S168" s="17"/>
      <c r="T168" s="7"/>
      <c r="U168" s="17"/>
      <c r="V168" s="17"/>
      <c r="W168" s="7"/>
    </row>
    <row r="169" spans="14:23" x14ac:dyDescent="0.3">
      <c r="N169" s="17"/>
      <c r="O169" s="17"/>
      <c r="P169" s="17"/>
      <c r="Q169" s="17"/>
      <c r="R169" s="7"/>
      <c r="S169" s="17"/>
      <c r="T169" s="7"/>
      <c r="U169" s="17"/>
      <c r="V169" s="17"/>
      <c r="W169" s="7"/>
    </row>
    <row r="170" spans="14:23" x14ac:dyDescent="0.3">
      <c r="N170" s="17"/>
      <c r="O170" s="17"/>
      <c r="P170" s="17"/>
      <c r="Q170" s="17"/>
      <c r="R170" s="7"/>
      <c r="S170" s="17"/>
      <c r="T170" s="7"/>
      <c r="U170" s="17"/>
      <c r="V170" s="17"/>
      <c r="W170" s="7"/>
    </row>
    <row r="171" spans="14:23" x14ac:dyDescent="0.3">
      <c r="N171" s="17"/>
      <c r="O171" s="17"/>
      <c r="P171" s="17"/>
      <c r="Q171" s="17"/>
      <c r="R171" s="7"/>
      <c r="S171" s="17"/>
      <c r="T171" s="7"/>
      <c r="U171" s="17"/>
      <c r="V171" s="17"/>
      <c r="W171" s="7"/>
    </row>
    <row r="172" spans="14:23" x14ac:dyDescent="0.3">
      <c r="N172" s="17"/>
      <c r="O172" s="17"/>
      <c r="P172" s="17"/>
      <c r="Q172" s="17"/>
      <c r="R172" s="7"/>
      <c r="S172" s="17"/>
      <c r="T172" s="7"/>
      <c r="U172" s="17"/>
      <c r="V172" s="17"/>
      <c r="W172" s="7"/>
    </row>
    <row r="173" spans="14:23" x14ac:dyDescent="0.3">
      <c r="N173" s="17"/>
      <c r="O173" s="17"/>
      <c r="P173" s="17"/>
      <c r="Q173" s="17"/>
      <c r="R173" s="7"/>
      <c r="S173" s="17"/>
      <c r="T173" s="7"/>
      <c r="U173" s="17"/>
      <c r="V173" s="17"/>
      <c r="W173" s="7"/>
    </row>
    <row r="174" spans="14:23" x14ac:dyDescent="0.3">
      <c r="N174" s="17"/>
      <c r="O174" s="17"/>
      <c r="P174" s="17"/>
      <c r="Q174" s="17"/>
      <c r="R174" s="7"/>
      <c r="S174" s="17"/>
      <c r="T174" s="7"/>
      <c r="U174" s="17"/>
      <c r="V174" s="17"/>
      <c r="W174" s="7"/>
    </row>
    <row r="175" spans="14:23" x14ac:dyDescent="0.3">
      <c r="N175" s="17"/>
      <c r="O175" s="17"/>
      <c r="P175" s="17"/>
      <c r="Q175" s="17"/>
      <c r="R175" s="7"/>
      <c r="S175" s="17"/>
      <c r="T175" s="7"/>
      <c r="U175" s="17"/>
      <c r="V175" s="17"/>
      <c r="W175" s="7"/>
    </row>
    <row r="176" spans="14:23" x14ac:dyDescent="0.3">
      <c r="N176" s="17"/>
      <c r="O176" s="17"/>
      <c r="P176" s="17"/>
      <c r="Q176" s="17"/>
      <c r="R176" s="7"/>
      <c r="S176" s="17"/>
      <c r="T176" s="7"/>
      <c r="U176" s="17"/>
      <c r="V176" s="17"/>
      <c r="W176" s="7"/>
    </row>
    <row r="177" spans="5:23" x14ac:dyDescent="0.3">
      <c r="N177" s="17"/>
      <c r="O177" s="17"/>
      <c r="P177" s="17"/>
      <c r="Q177" s="17"/>
      <c r="R177" s="7"/>
      <c r="S177" s="17"/>
      <c r="T177" s="7"/>
      <c r="U177" s="17"/>
      <c r="V177" s="17"/>
      <c r="W177" s="7"/>
    </row>
    <row r="178" spans="5:23" x14ac:dyDescent="0.3">
      <c r="N178" s="17"/>
      <c r="O178" s="17"/>
      <c r="P178" s="17"/>
      <c r="Q178" s="17"/>
      <c r="R178" s="7"/>
      <c r="S178" s="17"/>
      <c r="T178" s="7"/>
      <c r="U178" s="17"/>
      <c r="V178" s="17"/>
      <c r="W178" s="7"/>
    </row>
    <row r="179" spans="5:23" x14ac:dyDescent="0.3">
      <c r="N179" s="17"/>
      <c r="O179" s="17"/>
      <c r="P179" s="17"/>
      <c r="Q179" s="17"/>
      <c r="R179" s="7"/>
      <c r="S179" s="17"/>
      <c r="T179" s="7"/>
      <c r="U179" s="17"/>
      <c r="V179" s="17"/>
      <c r="W179" s="7"/>
    </row>
    <row r="180" spans="5:23" x14ac:dyDescent="0.3">
      <c r="N180" s="17"/>
      <c r="O180" s="17"/>
      <c r="P180" s="17"/>
      <c r="Q180" s="17"/>
      <c r="R180" s="7"/>
      <c r="S180" s="17"/>
      <c r="T180" s="7"/>
      <c r="U180" s="17"/>
      <c r="V180" s="17"/>
      <c r="W180" s="7"/>
    </row>
    <row r="181" spans="5:23" x14ac:dyDescent="0.3">
      <c r="N181" s="17"/>
      <c r="O181" s="17"/>
      <c r="P181" s="17"/>
      <c r="Q181" s="17"/>
      <c r="R181" s="7"/>
      <c r="S181" s="17"/>
      <c r="T181" s="7"/>
      <c r="U181" s="17"/>
      <c r="V181" s="17"/>
      <c r="W181" s="7"/>
    </row>
    <row r="182" spans="5:23" ht="15" thickBot="1" x14ac:dyDescent="0.35">
      <c r="N182" s="13"/>
      <c r="O182" s="17"/>
      <c r="P182" s="17"/>
      <c r="Q182" s="17"/>
      <c r="R182" s="7"/>
      <c r="S182" s="17"/>
      <c r="T182" s="10"/>
      <c r="U182" s="13"/>
      <c r="V182" s="13"/>
      <c r="W182" s="10"/>
    </row>
    <row r="183" spans="5:23" x14ac:dyDescent="0.3">
      <c r="E183" s="38"/>
      <c r="G183" s="39"/>
      <c r="H183" s="39"/>
    </row>
    <row r="184" spans="5:23" ht="15" thickBot="1" x14ac:dyDescent="0.35">
      <c r="E184" s="38"/>
      <c r="G184" s="39"/>
      <c r="H184" s="39"/>
      <c r="N184" s="30" t="s">
        <v>29</v>
      </c>
      <c r="O184" s="18"/>
      <c r="P184" s="18"/>
      <c r="Q184" s="18"/>
      <c r="R184" s="18"/>
      <c r="S184" s="18"/>
      <c r="T184" s="18"/>
      <c r="U184" s="18"/>
      <c r="V184" s="18"/>
      <c r="W184" s="18"/>
    </row>
    <row r="185" spans="5:23" x14ac:dyDescent="0.3">
      <c r="E185" s="38"/>
      <c r="G185" s="39"/>
      <c r="H185" s="39"/>
    </row>
    <row r="186" spans="5:23" x14ac:dyDescent="0.3">
      <c r="E186" s="38"/>
      <c r="G186" s="39"/>
      <c r="H186" s="39"/>
      <c r="N186" s="29" t="s">
        <v>30</v>
      </c>
    </row>
    <row r="187" spans="5:23" x14ac:dyDescent="0.3">
      <c r="E187" s="38"/>
      <c r="G187" s="39"/>
      <c r="H187" s="39"/>
    </row>
    <row r="188" spans="5:23" x14ac:dyDescent="0.3">
      <c r="E188" s="38"/>
      <c r="G188" s="39"/>
      <c r="H188" s="39"/>
    </row>
    <row r="189" spans="5:23" x14ac:dyDescent="0.3">
      <c r="E189" s="38"/>
      <c r="G189" s="39"/>
      <c r="H189" s="39"/>
    </row>
    <row r="190" spans="5:23" x14ac:dyDescent="0.3">
      <c r="E190" s="38"/>
      <c r="G190" s="39"/>
      <c r="H190" s="39"/>
    </row>
    <row r="191" spans="5:23" x14ac:dyDescent="0.3">
      <c r="E191" s="38"/>
      <c r="G191" s="39"/>
      <c r="H191" s="39"/>
    </row>
    <row r="192" spans="5:23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  <row r="483" spans="5:8" x14ac:dyDescent="0.3">
      <c r="E483" s="38"/>
      <c r="G483" s="39"/>
      <c r="H483" s="39"/>
    </row>
    <row r="484" spans="5:8" x14ac:dyDescent="0.3">
      <c r="E484" s="38"/>
      <c r="G484" s="39"/>
      <c r="H484" s="39"/>
    </row>
    <row r="485" spans="5:8" x14ac:dyDescent="0.3">
      <c r="E485" s="38"/>
      <c r="G485" s="39"/>
      <c r="H485" s="39"/>
    </row>
    <row r="486" spans="5:8" x14ac:dyDescent="0.3">
      <c r="E486" s="38"/>
      <c r="G486" s="39"/>
      <c r="H486" s="39"/>
    </row>
    <row r="487" spans="5:8" x14ac:dyDescent="0.3">
      <c r="E487" s="38"/>
      <c r="G487" s="39"/>
      <c r="H487" s="39"/>
    </row>
    <row r="488" spans="5:8" x14ac:dyDescent="0.3">
      <c r="E488" s="38"/>
      <c r="G488" s="39"/>
      <c r="H488" s="39"/>
    </row>
    <row r="489" spans="5:8" x14ac:dyDescent="0.3">
      <c r="E489" s="38"/>
      <c r="G489" s="39"/>
      <c r="H489" s="39"/>
    </row>
    <row r="490" spans="5:8" x14ac:dyDescent="0.3">
      <c r="E490" s="38"/>
      <c r="G490" s="39"/>
      <c r="H490" s="39"/>
    </row>
    <row r="491" spans="5:8" x14ac:dyDescent="0.3">
      <c r="E491" s="38"/>
      <c r="G491" s="39"/>
      <c r="H491" s="39"/>
    </row>
    <row r="492" spans="5:8" x14ac:dyDescent="0.3">
      <c r="E492" s="38"/>
      <c r="G492" s="39"/>
      <c r="H492" s="39"/>
    </row>
    <row r="493" spans="5:8" x14ac:dyDescent="0.3">
      <c r="E493" s="38"/>
      <c r="G493" s="39"/>
      <c r="H493" s="39"/>
    </row>
    <row r="494" spans="5:8" x14ac:dyDescent="0.3">
      <c r="E494" s="38"/>
      <c r="G494" s="39"/>
      <c r="H494" s="39"/>
    </row>
    <row r="495" spans="5:8" x14ac:dyDescent="0.3">
      <c r="E495" s="38"/>
      <c r="G495" s="39"/>
      <c r="H495" s="39"/>
    </row>
    <row r="496" spans="5:8" x14ac:dyDescent="0.3">
      <c r="E496" s="38"/>
      <c r="G496" s="39"/>
      <c r="H496" s="39"/>
    </row>
    <row r="497" spans="5:8" x14ac:dyDescent="0.3">
      <c r="E497" s="38"/>
      <c r="G497" s="39"/>
      <c r="H497" s="39"/>
    </row>
    <row r="498" spans="5:8" x14ac:dyDescent="0.3">
      <c r="E498" s="38"/>
      <c r="G498" s="39"/>
      <c r="H498" s="39"/>
    </row>
    <row r="499" spans="5:8" x14ac:dyDescent="0.3">
      <c r="E499" s="38"/>
      <c r="G499" s="39"/>
      <c r="H499" s="39"/>
    </row>
    <row r="500" spans="5:8" x14ac:dyDescent="0.3">
      <c r="E500" s="38"/>
      <c r="G500" s="39"/>
      <c r="H500" s="39"/>
    </row>
    <row r="501" spans="5:8" x14ac:dyDescent="0.3">
      <c r="E501" s="38"/>
      <c r="G501" s="39"/>
      <c r="H501" s="39"/>
    </row>
    <row r="502" spans="5:8" x14ac:dyDescent="0.3">
      <c r="E502" s="38"/>
      <c r="G502" s="39"/>
      <c r="H502" s="39"/>
    </row>
    <row r="503" spans="5:8" x14ac:dyDescent="0.3">
      <c r="E503" s="38"/>
      <c r="G503" s="39"/>
      <c r="H503" s="39"/>
    </row>
    <row r="504" spans="5:8" x14ac:dyDescent="0.3">
      <c r="E504" s="38"/>
      <c r="G504" s="39"/>
      <c r="H504" s="39"/>
    </row>
    <row r="505" spans="5:8" x14ac:dyDescent="0.3">
      <c r="E505" s="38"/>
      <c r="G505" s="39"/>
      <c r="H505" s="39"/>
    </row>
    <row r="506" spans="5:8" x14ac:dyDescent="0.3">
      <c r="E506" s="38"/>
      <c r="G506" s="39"/>
      <c r="H506" s="39"/>
    </row>
    <row r="507" spans="5:8" x14ac:dyDescent="0.3">
      <c r="E507" s="38"/>
      <c r="G507" s="39"/>
      <c r="H507" s="39"/>
    </row>
    <row r="508" spans="5:8" x14ac:dyDescent="0.3">
      <c r="E508" s="38"/>
      <c r="G508" s="39"/>
      <c r="H508" s="39"/>
    </row>
    <row r="509" spans="5:8" x14ac:dyDescent="0.3">
      <c r="E509" s="38"/>
      <c r="G509" s="39"/>
      <c r="H509" s="39"/>
    </row>
    <row r="510" spans="5:8" x14ac:dyDescent="0.3">
      <c r="E510" s="38"/>
      <c r="G510" s="39"/>
      <c r="H510" s="39"/>
    </row>
    <row r="511" spans="5:8" x14ac:dyDescent="0.3">
      <c r="E511" s="38"/>
      <c r="G511" s="39"/>
      <c r="H511" s="39"/>
    </row>
    <row r="512" spans="5:8" x14ac:dyDescent="0.3">
      <c r="E512" s="38"/>
      <c r="G512" s="39"/>
      <c r="H512" s="39"/>
    </row>
    <row r="513" spans="5:8" x14ac:dyDescent="0.3">
      <c r="E513" s="38"/>
      <c r="G513" s="39"/>
      <c r="H513" s="39"/>
    </row>
    <row r="514" spans="5:8" x14ac:dyDescent="0.3">
      <c r="E514" s="38"/>
      <c r="G514" s="39"/>
      <c r="H514" s="39"/>
    </row>
    <row r="515" spans="5:8" x14ac:dyDescent="0.3">
      <c r="E515" s="38"/>
      <c r="G515" s="39"/>
      <c r="H515" s="39"/>
    </row>
    <row r="516" spans="5:8" x14ac:dyDescent="0.3">
      <c r="E516" s="38"/>
      <c r="G516" s="39"/>
      <c r="H516" s="39"/>
    </row>
    <row r="517" spans="5:8" x14ac:dyDescent="0.3">
      <c r="E517" s="38"/>
      <c r="G517" s="39"/>
      <c r="H517" s="39"/>
    </row>
    <row r="518" spans="5:8" x14ac:dyDescent="0.3">
      <c r="E518" s="38"/>
      <c r="G518" s="39"/>
      <c r="H518" s="39"/>
    </row>
    <row r="519" spans="5:8" x14ac:dyDescent="0.3">
      <c r="E519" s="38"/>
      <c r="G519" s="39"/>
      <c r="H519" s="39"/>
    </row>
    <row r="520" spans="5:8" x14ac:dyDescent="0.3">
      <c r="E520" s="38"/>
      <c r="G520" s="39"/>
      <c r="H520" s="39"/>
    </row>
    <row r="521" spans="5:8" x14ac:dyDescent="0.3">
      <c r="E521" s="38"/>
      <c r="G521" s="39"/>
      <c r="H521" s="39"/>
    </row>
    <row r="522" spans="5:8" x14ac:dyDescent="0.3">
      <c r="E522" s="38"/>
      <c r="G522" s="39"/>
      <c r="H522" s="39"/>
    </row>
    <row r="523" spans="5:8" x14ac:dyDescent="0.3">
      <c r="E523" s="38"/>
      <c r="G523" s="39"/>
      <c r="H523" s="39"/>
    </row>
    <row r="524" spans="5:8" x14ac:dyDescent="0.3">
      <c r="E524" s="38"/>
      <c r="G524" s="39"/>
      <c r="H524" s="39"/>
    </row>
    <row r="525" spans="5:8" x14ac:dyDescent="0.3">
      <c r="E525" s="38"/>
      <c r="G525" s="39"/>
      <c r="H525" s="39"/>
    </row>
    <row r="526" spans="5:8" x14ac:dyDescent="0.3">
      <c r="E526" s="38"/>
      <c r="G526" s="39"/>
      <c r="H526" s="39"/>
    </row>
    <row r="527" spans="5:8" x14ac:dyDescent="0.3">
      <c r="E527" s="38"/>
      <c r="G527" s="39"/>
      <c r="H527" s="39"/>
    </row>
    <row r="528" spans="5:8" x14ac:dyDescent="0.3">
      <c r="E528" s="38"/>
      <c r="G528" s="39"/>
      <c r="H528" s="39"/>
    </row>
    <row r="529" spans="5:8" x14ac:dyDescent="0.3">
      <c r="E529" s="38"/>
      <c r="G529" s="39"/>
      <c r="H529" s="39"/>
    </row>
    <row r="530" spans="5:8" x14ac:dyDescent="0.3">
      <c r="E530" s="38"/>
      <c r="G530" s="39"/>
      <c r="H530" s="39"/>
    </row>
    <row r="531" spans="5:8" x14ac:dyDescent="0.3">
      <c r="E531" s="38"/>
      <c r="G531" s="39"/>
      <c r="H531" s="39"/>
    </row>
    <row r="532" spans="5:8" x14ac:dyDescent="0.3">
      <c r="E532" s="38"/>
      <c r="G532" s="39"/>
      <c r="H532" s="39"/>
    </row>
    <row r="533" spans="5:8" x14ac:dyDescent="0.3">
      <c r="E533" s="38"/>
      <c r="G533" s="39"/>
      <c r="H533" s="39"/>
    </row>
    <row r="534" spans="5:8" x14ac:dyDescent="0.3">
      <c r="E534" s="38"/>
      <c r="G534" s="39"/>
      <c r="H534" s="39"/>
    </row>
    <row r="535" spans="5:8" x14ac:dyDescent="0.3">
      <c r="E535" s="38"/>
      <c r="G535" s="39"/>
      <c r="H535" s="39"/>
    </row>
    <row r="536" spans="5:8" x14ac:dyDescent="0.3">
      <c r="E536" s="38"/>
      <c r="G536" s="39"/>
      <c r="H536" s="39"/>
    </row>
    <row r="537" spans="5:8" x14ac:dyDescent="0.3">
      <c r="E537" s="38"/>
      <c r="G537" s="39"/>
      <c r="H537" s="39"/>
    </row>
    <row r="538" spans="5:8" x14ac:dyDescent="0.3">
      <c r="E538" s="38"/>
      <c r="G538" s="39"/>
      <c r="H538" s="39"/>
    </row>
    <row r="539" spans="5:8" x14ac:dyDescent="0.3">
      <c r="E539" s="38"/>
      <c r="G539" s="39"/>
      <c r="H539" s="39"/>
    </row>
    <row r="540" spans="5:8" x14ac:dyDescent="0.3">
      <c r="E540" s="38"/>
      <c r="G540" s="39"/>
      <c r="H540" s="39"/>
    </row>
    <row r="541" spans="5:8" x14ac:dyDescent="0.3">
      <c r="E541" s="38"/>
      <c r="G541" s="39"/>
      <c r="H541" s="39"/>
    </row>
    <row r="542" spans="5:8" x14ac:dyDescent="0.3">
      <c r="E542" s="38"/>
      <c r="G542" s="39"/>
      <c r="H542" s="39"/>
    </row>
    <row r="543" spans="5:8" x14ac:dyDescent="0.3">
      <c r="E543" s="38"/>
      <c r="G543" s="39"/>
      <c r="H543" s="39"/>
    </row>
    <row r="544" spans="5:8" x14ac:dyDescent="0.3">
      <c r="E544" s="38"/>
      <c r="G544" s="39"/>
      <c r="H544" s="39"/>
    </row>
    <row r="545" spans="5:8" x14ac:dyDescent="0.3">
      <c r="E545" s="38"/>
      <c r="G545" s="39"/>
      <c r="H545" s="39"/>
    </row>
    <row r="546" spans="5:8" x14ac:dyDescent="0.3">
      <c r="E546" s="38"/>
      <c r="G546" s="39"/>
      <c r="H546" s="39"/>
    </row>
    <row r="547" spans="5:8" x14ac:dyDescent="0.3">
      <c r="E547" s="38"/>
      <c r="G547" s="39"/>
      <c r="H547" s="39"/>
    </row>
    <row r="548" spans="5:8" x14ac:dyDescent="0.3">
      <c r="E548" s="38"/>
      <c r="G548" s="39"/>
      <c r="H548" s="39"/>
    </row>
    <row r="549" spans="5:8" x14ac:dyDescent="0.3">
      <c r="E549" s="38"/>
      <c r="G549" s="39"/>
      <c r="H549" s="39"/>
    </row>
    <row r="550" spans="5:8" x14ac:dyDescent="0.3">
      <c r="E550" s="38"/>
      <c r="G550" s="39"/>
      <c r="H550" s="39"/>
    </row>
    <row r="551" spans="5:8" x14ac:dyDescent="0.3">
      <c r="E551" s="38"/>
      <c r="G551" s="39"/>
      <c r="H551" s="39"/>
    </row>
    <row r="552" spans="5:8" x14ac:dyDescent="0.3">
      <c r="E552" s="38"/>
      <c r="G552" s="39"/>
      <c r="H552" s="39"/>
    </row>
    <row r="553" spans="5:8" x14ac:dyDescent="0.3">
      <c r="E553" s="38"/>
      <c r="G553" s="39"/>
      <c r="H553" s="39"/>
    </row>
    <row r="554" spans="5:8" x14ac:dyDescent="0.3">
      <c r="E554" s="38"/>
      <c r="G554" s="39"/>
      <c r="H554" s="39"/>
    </row>
    <row r="555" spans="5:8" x14ac:dyDescent="0.3">
      <c r="E555" s="38"/>
      <c r="G555" s="39"/>
      <c r="H555" s="39"/>
    </row>
    <row r="556" spans="5:8" x14ac:dyDescent="0.3">
      <c r="E556" s="38"/>
      <c r="G556" s="39"/>
      <c r="H556" s="39"/>
    </row>
    <row r="557" spans="5:8" x14ac:dyDescent="0.3">
      <c r="E557" s="38"/>
      <c r="G557" s="39"/>
      <c r="H557" s="39"/>
    </row>
    <row r="558" spans="5:8" x14ac:dyDescent="0.3">
      <c r="E558" s="38"/>
      <c r="G558" s="39"/>
      <c r="H558" s="39"/>
    </row>
    <row r="559" spans="5:8" x14ac:dyDescent="0.3">
      <c r="E559" s="38"/>
      <c r="G559" s="39"/>
      <c r="H559" s="39"/>
    </row>
    <row r="560" spans="5:8" x14ac:dyDescent="0.3">
      <c r="E560" s="38"/>
      <c r="G560" s="39"/>
      <c r="H560" s="39"/>
    </row>
    <row r="561" spans="5:8" x14ac:dyDescent="0.3">
      <c r="E561" s="38"/>
      <c r="G561" s="39"/>
      <c r="H561" s="39"/>
    </row>
    <row r="562" spans="5:8" x14ac:dyDescent="0.3">
      <c r="E562" s="38"/>
      <c r="G562" s="39"/>
      <c r="H562" s="39"/>
    </row>
    <row r="563" spans="5:8" x14ac:dyDescent="0.3">
      <c r="E563" s="38"/>
      <c r="G563" s="39"/>
      <c r="H563" s="39"/>
    </row>
    <row r="564" spans="5:8" x14ac:dyDescent="0.3">
      <c r="E564" s="38"/>
      <c r="G564" s="39"/>
      <c r="H564" s="39"/>
    </row>
    <row r="565" spans="5:8" x14ac:dyDescent="0.3">
      <c r="E565" s="38"/>
      <c r="G565" s="39"/>
      <c r="H565" s="39"/>
    </row>
    <row r="566" spans="5:8" x14ac:dyDescent="0.3">
      <c r="E566" s="38"/>
      <c r="G566" s="39"/>
      <c r="H566" s="39"/>
    </row>
    <row r="567" spans="5:8" x14ac:dyDescent="0.3">
      <c r="E567" s="38"/>
      <c r="G567" s="39"/>
      <c r="H567" s="39"/>
    </row>
    <row r="568" spans="5:8" x14ac:dyDescent="0.3">
      <c r="E568" s="38"/>
      <c r="G568" s="39"/>
      <c r="H568" s="39"/>
    </row>
    <row r="569" spans="5:8" x14ac:dyDescent="0.3">
      <c r="E569" s="38"/>
      <c r="G569" s="39"/>
      <c r="H569" s="39"/>
    </row>
    <row r="570" spans="5:8" x14ac:dyDescent="0.3">
      <c r="E570" s="38"/>
      <c r="G570" s="39"/>
      <c r="H570" s="39"/>
    </row>
    <row r="571" spans="5:8" x14ac:dyDescent="0.3">
      <c r="E571" s="38"/>
      <c r="G571" s="39"/>
      <c r="H571" s="39"/>
    </row>
    <row r="572" spans="5:8" x14ac:dyDescent="0.3">
      <c r="E572" s="38"/>
      <c r="G572" s="39"/>
      <c r="H572" s="39"/>
    </row>
    <row r="573" spans="5:8" x14ac:dyDescent="0.3">
      <c r="E573" s="38"/>
      <c r="G573" s="39"/>
      <c r="H573" s="39"/>
    </row>
    <row r="574" spans="5:8" x14ac:dyDescent="0.3">
      <c r="E574" s="38"/>
      <c r="G574" s="39"/>
      <c r="H574" s="39"/>
    </row>
    <row r="575" spans="5:8" x14ac:dyDescent="0.3">
      <c r="E575" s="38"/>
      <c r="G575" s="39"/>
      <c r="H575" s="39"/>
    </row>
    <row r="576" spans="5:8" x14ac:dyDescent="0.3">
      <c r="E576" s="38"/>
      <c r="G576" s="39"/>
      <c r="H576" s="39"/>
    </row>
    <row r="577" spans="5:8" x14ac:dyDescent="0.3">
      <c r="E577" s="38"/>
      <c r="G577" s="39"/>
      <c r="H577" s="39"/>
    </row>
    <row r="578" spans="5:8" x14ac:dyDescent="0.3">
      <c r="E578" s="38"/>
      <c r="G578" s="39"/>
      <c r="H578" s="39"/>
    </row>
    <row r="579" spans="5:8" x14ac:dyDescent="0.3">
      <c r="E579" s="38"/>
      <c r="G579" s="39"/>
      <c r="H579" s="39"/>
    </row>
    <row r="580" spans="5:8" x14ac:dyDescent="0.3">
      <c r="E580" s="38"/>
      <c r="G580" s="39"/>
      <c r="H580" s="39"/>
    </row>
    <row r="581" spans="5:8" x14ac:dyDescent="0.3">
      <c r="E581" s="38"/>
      <c r="G581" s="39"/>
      <c r="H581" s="39"/>
    </row>
    <row r="582" spans="5:8" x14ac:dyDescent="0.3">
      <c r="E582" s="38"/>
      <c r="G582" s="39"/>
      <c r="H582" s="39"/>
    </row>
    <row r="583" spans="5:8" x14ac:dyDescent="0.3">
      <c r="E583" s="38"/>
      <c r="G583" s="39"/>
      <c r="H583" s="39"/>
    </row>
    <row r="584" spans="5:8" x14ac:dyDescent="0.3">
      <c r="E584" s="38"/>
      <c r="G584" s="39"/>
      <c r="H584" s="39"/>
    </row>
    <row r="585" spans="5:8" x14ac:dyDescent="0.3">
      <c r="E585" s="38"/>
      <c r="G585" s="39"/>
      <c r="H585" s="39"/>
    </row>
    <row r="586" spans="5:8" x14ac:dyDescent="0.3">
      <c r="E586" s="38"/>
      <c r="G586" s="39"/>
      <c r="H586" s="39"/>
    </row>
    <row r="587" spans="5:8" x14ac:dyDescent="0.3">
      <c r="E587" s="38"/>
      <c r="G587" s="39"/>
      <c r="H587" s="39"/>
    </row>
    <row r="588" spans="5:8" x14ac:dyDescent="0.3">
      <c r="E588" s="38"/>
      <c r="G588" s="39"/>
      <c r="H588" s="39"/>
    </row>
    <row r="589" spans="5:8" x14ac:dyDescent="0.3">
      <c r="E589" s="38"/>
      <c r="G589" s="39"/>
      <c r="H589" s="39"/>
    </row>
    <row r="590" spans="5:8" x14ac:dyDescent="0.3">
      <c r="E590" s="38"/>
      <c r="G590" s="39"/>
      <c r="H590" s="39"/>
    </row>
    <row r="591" spans="5:8" x14ac:dyDescent="0.3">
      <c r="E591" s="38"/>
      <c r="G591" s="39"/>
      <c r="H591" s="39"/>
    </row>
    <row r="592" spans="5:8" x14ac:dyDescent="0.3">
      <c r="E592" s="38"/>
      <c r="G592" s="39"/>
      <c r="H592" s="39"/>
    </row>
    <row r="593" spans="5:8" x14ac:dyDescent="0.3">
      <c r="E593" s="38"/>
      <c r="G593" s="39"/>
      <c r="H593" s="39"/>
    </row>
    <row r="594" spans="5:8" x14ac:dyDescent="0.3">
      <c r="E594" s="38"/>
      <c r="G594" s="39"/>
      <c r="H594" s="39"/>
    </row>
    <row r="595" spans="5:8" x14ac:dyDescent="0.3">
      <c r="E595" s="38"/>
      <c r="G595" s="39"/>
      <c r="H595" s="39"/>
    </row>
    <row r="596" spans="5:8" x14ac:dyDescent="0.3">
      <c r="E596" s="38"/>
      <c r="G596" s="39"/>
      <c r="H596" s="39"/>
    </row>
    <row r="597" spans="5:8" x14ac:dyDescent="0.3">
      <c r="E597" s="38"/>
      <c r="G597" s="39"/>
      <c r="H597" s="39"/>
    </row>
    <row r="598" spans="5:8" x14ac:dyDescent="0.3">
      <c r="E598" s="38"/>
      <c r="G598" s="39"/>
      <c r="H598" s="39"/>
    </row>
    <row r="599" spans="5:8" x14ac:dyDescent="0.3">
      <c r="E599" s="38"/>
      <c r="G599" s="39"/>
      <c r="H599" s="39"/>
    </row>
    <row r="600" spans="5:8" x14ac:dyDescent="0.3">
      <c r="E600" s="38"/>
      <c r="G600" s="39"/>
      <c r="H600" s="39"/>
    </row>
    <row r="601" spans="5:8" x14ac:dyDescent="0.3">
      <c r="E601" s="38"/>
      <c r="G601" s="39"/>
      <c r="H601" s="39"/>
    </row>
    <row r="602" spans="5:8" x14ac:dyDescent="0.3">
      <c r="E602" s="38"/>
      <c r="G602" s="39"/>
      <c r="H60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U482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4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x14ac:dyDescent="0.3">
      <c r="B8" s="1" t="s">
        <v>0</v>
      </c>
      <c r="C8">
        <v>32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205</v>
      </c>
      <c r="H9" s="1" t="s">
        <v>3</v>
      </c>
      <c r="I9" s="35">
        <v>45505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206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1" x14ac:dyDescent="0.3">
      <c r="B17" s="6"/>
    </row>
    <row r="18" spans="2:21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1" ht="15" thickBot="1" x14ac:dyDescent="0.35">
      <c r="B20" s="1" t="s">
        <v>18</v>
      </c>
      <c r="L20" s="1" t="s">
        <v>28</v>
      </c>
    </row>
    <row r="21" spans="2:21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J21" s="36"/>
      <c r="L21" s="45" t="s">
        <v>5</v>
      </c>
      <c r="M21" s="45" t="s">
        <v>6</v>
      </c>
      <c r="N21" s="46"/>
      <c r="O21" s="46"/>
      <c r="P21" s="46"/>
      <c r="Q21" s="46"/>
      <c r="R21" s="46"/>
      <c r="S21" s="46"/>
      <c r="T21" s="46"/>
      <c r="U21" s="19"/>
    </row>
    <row r="22" spans="2:21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J22" s="37"/>
      <c r="L22" s="47"/>
      <c r="M22" s="26" t="s">
        <v>19</v>
      </c>
      <c r="N22" s="27" t="s">
        <v>20</v>
      </c>
      <c r="O22" s="27" t="s">
        <v>21</v>
      </c>
      <c r="P22" s="27" t="s">
        <v>22</v>
      </c>
      <c r="Q22" s="27" t="s">
        <v>23</v>
      </c>
      <c r="R22" s="27" t="s">
        <v>24</v>
      </c>
      <c r="S22" s="27" t="s">
        <v>25</v>
      </c>
      <c r="T22" s="27" t="s">
        <v>26</v>
      </c>
      <c r="U22" s="28" t="s">
        <v>27</v>
      </c>
    </row>
    <row r="23" spans="2:21" x14ac:dyDescent="0.3">
      <c r="B23" s="35">
        <v>45505</v>
      </c>
      <c r="C23">
        <v>50000</v>
      </c>
      <c r="D23">
        <v>63.994433267211349</v>
      </c>
      <c r="E23">
        <v>1.373291015625</v>
      </c>
      <c r="F23">
        <v>4479.5793320473358</v>
      </c>
      <c r="G23">
        <v>1964.1094983196533</v>
      </c>
      <c r="H23">
        <v>4026.0284239826442</v>
      </c>
      <c r="I23">
        <v>7.90630002231606E-10</v>
      </c>
      <c r="L23" s="12"/>
      <c r="M23" s="17"/>
      <c r="N23" s="17"/>
      <c r="O23" s="17"/>
      <c r="P23" s="7"/>
      <c r="Q23" s="17"/>
      <c r="R23" s="7"/>
      <c r="S23" s="17"/>
      <c r="T23" s="17"/>
      <c r="U23" s="7"/>
    </row>
    <row r="24" spans="2:21" x14ac:dyDescent="0.3">
      <c r="B24" s="35">
        <v>45505</v>
      </c>
      <c r="C24">
        <v>35714.28515625</v>
      </c>
      <c r="D24">
        <v>5.908092301078895</v>
      </c>
      <c r="E24">
        <v>1.373291015625</v>
      </c>
      <c r="F24">
        <v>2225.5913712975357</v>
      </c>
      <c r="G24">
        <v>2213.7696732535874</v>
      </c>
      <c r="H24">
        <v>229.08685203815071</v>
      </c>
      <c r="I24">
        <v>1.9452615619604513E-8</v>
      </c>
      <c r="L24" s="17"/>
      <c r="M24" s="17"/>
      <c r="N24" s="17"/>
      <c r="O24" s="17"/>
      <c r="P24" s="7"/>
      <c r="Q24" s="17"/>
      <c r="R24" s="7"/>
      <c r="S24" s="17"/>
      <c r="T24" s="17"/>
      <c r="U24" s="7"/>
    </row>
    <row r="25" spans="2:21" x14ac:dyDescent="0.3">
      <c r="B25" s="35">
        <v>45505</v>
      </c>
      <c r="C25">
        <v>25641.025390625</v>
      </c>
      <c r="D25">
        <v>-25.169597857106144</v>
      </c>
      <c r="E25">
        <v>1.373291015625</v>
      </c>
      <c r="F25">
        <v>3571.6985505997386</v>
      </c>
      <c r="G25">
        <v>3232.5759561917739</v>
      </c>
      <c r="H25">
        <v>-1519.0402311351447</v>
      </c>
      <c r="I25">
        <v>-4.0861609284443947E-9</v>
      </c>
      <c r="L25" s="17"/>
      <c r="M25" s="17"/>
      <c r="N25" s="17"/>
      <c r="O25" s="17"/>
      <c r="P25" s="7"/>
      <c r="Q25" s="17"/>
      <c r="R25" s="7"/>
      <c r="S25" s="17"/>
      <c r="T25" s="17"/>
      <c r="U25" s="7"/>
    </row>
    <row r="26" spans="2:21" x14ac:dyDescent="0.3">
      <c r="B26" s="35">
        <v>45505</v>
      </c>
      <c r="C26">
        <v>18390.8046875</v>
      </c>
      <c r="D26">
        <v>-39.095410656037963</v>
      </c>
      <c r="E26">
        <v>1.1444091796875</v>
      </c>
      <c r="F26">
        <v>5277.2100452635268</v>
      </c>
      <c r="G26">
        <v>4095.6264685547767</v>
      </c>
      <c r="H26">
        <v>-3327.8806607064198</v>
      </c>
      <c r="I26">
        <v>-2.6004688481012667E-9</v>
      </c>
      <c r="L26" s="17"/>
      <c r="M26" s="17"/>
      <c r="N26" s="17"/>
      <c r="O26" s="17"/>
      <c r="P26" s="7"/>
      <c r="Q26" s="17"/>
      <c r="R26" s="7"/>
      <c r="S26" s="17"/>
      <c r="T26" s="17"/>
      <c r="U26" s="7"/>
    </row>
    <row r="27" spans="2:21" x14ac:dyDescent="0.3">
      <c r="B27" s="35">
        <v>45505</v>
      </c>
      <c r="C27">
        <v>13136.2890625</v>
      </c>
      <c r="D27">
        <v>-6.9612185654705891</v>
      </c>
      <c r="E27">
        <v>1.2359619140625</v>
      </c>
      <c r="F27">
        <v>3833.8327800922866</v>
      </c>
      <c r="G27">
        <v>3805.5713490060157</v>
      </c>
      <c r="H27">
        <v>-464.65093708577183</v>
      </c>
      <c r="I27">
        <v>-2.6074777896069338E-8</v>
      </c>
      <c r="L27" s="17"/>
      <c r="M27" s="17"/>
      <c r="N27" s="17"/>
      <c r="O27" s="17"/>
      <c r="P27" s="7"/>
      <c r="Q27" s="17"/>
      <c r="R27" s="7"/>
      <c r="S27" s="17"/>
      <c r="T27" s="17"/>
      <c r="U27" s="7"/>
    </row>
    <row r="28" spans="2:21" x14ac:dyDescent="0.3">
      <c r="B28" s="35">
        <v>45505</v>
      </c>
      <c r="C28">
        <v>9302.326171875</v>
      </c>
      <c r="D28">
        <v>27.571765635132106</v>
      </c>
      <c r="E28">
        <v>1.2359619140625</v>
      </c>
      <c r="F28">
        <v>4820.0435836395454</v>
      </c>
      <c r="G28">
        <v>4272.6397935669529</v>
      </c>
      <c r="H28">
        <v>2231.0018697017936</v>
      </c>
      <c r="I28">
        <v>7.6688215858085652E-9</v>
      </c>
      <c r="L28" s="17"/>
      <c r="M28" s="17"/>
      <c r="N28" s="17"/>
      <c r="O28" s="17"/>
      <c r="P28" s="7"/>
      <c r="Q28" s="17"/>
      <c r="R28" s="7"/>
      <c r="S28" s="17"/>
      <c r="T28" s="17"/>
      <c r="U28" s="7"/>
    </row>
    <row r="29" spans="2:21" x14ac:dyDescent="0.3">
      <c r="B29" s="35">
        <v>45505</v>
      </c>
      <c r="C29">
        <v>6644.5185546875</v>
      </c>
      <c r="D29">
        <v>41.462448485971734</v>
      </c>
      <c r="E29">
        <v>1.3275146484375</v>
      </c>
      <c r="F29">
        <v>7027.1856419210517</v>
      </c>
      <c r="G29">
        <v>5266.101520086776</v>
      </c>
      <c r="H29">
        <v>4652.9036983545166</v>
      </c>
      <c r="I29">
        <v>5.1479290074871208E-9</v>
      </c>
      <c r="L29" s="17"/>
      <c r="M29" s="17"/>
      <c r="N29" s="17"/>
      <c r="O29" s="17"/>
      <c r="P29" s="7"/>
      <c r="Q29" s="17"/>
      <c r="R29" s="7"/>
      <c r="S29" s="17"/>
      <c r="T29" s="17"/>
      <c r="U29" s="7"/>
    </row>
    <row r="30" spans="2:21" x14ac:dyDescent="0.3">
      <c r="B30" s="35">
        <v>45505</v>
      </c>
      <c r="C30">
        <v>4761.90478515625</v>
      </c>
      <c r="D30">
        <v>45.172112513174604</v>
      </c>
      <c r="E30">
        <v>1.3275146484375</v>
      </c>
      <c r="F30">
        <v>9195.3788249479167</v>
      </c>
      <c r="G30">
        <v>6482.5535181383038</v>
      </c>
      <c r="H30">
        <v>6521.6172548512241</v>
      </c>
      <c r="I30">
        <v>5.1248849142810509E-9</v>
      </c>
      <c r="L30" s="17"/>
      <c r="M30" s="17"/>
      <c r="N30" s="17"/>
      <c r="O30" s="17"/>
      <c r="P30" s="7"/>
      <c r="Q30" s="17"/>
      <c r="R30" s="7"/>
      <c r="S30" s="17"/>
      <c r="T30" s="17"/>
      <c r="U30" s="7"/>
    </row>
    <row r="31" spans="2:21" x14ac:dyDescent="0.3">
      <c r="B31" s="35">
        <v>45505</v>
      </c>
      <c r="C31">
        <v>3401.360595703125</v>
      </c>
      <c r="D31">
        <v>44.782018236457034</v>
      </c>
      <c r="E31">
        <v>1.3229608535766602</v>
      </c>
      <c r="F31">
        <v>12754.290020249096</v>
      </c>
      <c r="G31">
        <v>9052.8910410344452</v>
      </c>
      <c r="H31">
        <v>8984.2683463810226</v>
      </c>
      <c r="I31">
        <v>5.2081650677314071E-9</v>
      </c>
      <c r="L31" s="17"/>
      <c r="M31" s="17"/>
      <c r="N31" s="17"/>
      <c r="O31" s="17"/>
      <c r="P31" s="7"/>
      <c r="Q31" s="17"/>
      <c r="R31" s="7"/>
      <c r="S31" s="17"/>
      <c r="T31" s="17"/>
      <c r="U31" s="7"/>
    </row>
    <row r="32" spans="2:21" x14ac:dyDescent="0.3">
      <c r="B32" s="35">
        <v>45505</v>
      </c>
      <c r="C32">
        <v>2433.830078125</v>
      </c>
      <c r="D32">
        <v>44.755173014312739</v>
      </c>
      <c r="E32">
        <v>0.13321161270141602</v>
      </c>
      <c r="F32">
        <v>15394.090898596336</v>
      </c>
      <c r="G32">
        <v>10931.679691637772</v>
      </c>
      <c r="H32">
        <v>10838.653685475925</v>
      </c>
      <c r="I32">
        <v>6.0332946783755646E-9</v>
      </c>
      <c r="L32" s="17"/>
      <c r="M32" s="17"/>
      <c r="N32" s="17"/>
      <c r="O32" s="17"/>
      <c r="P32" s="7"/>
      <c r="Q32" s="17"/>
      <c r="R32" s="7"/>
      <c r="S32" s="17"/>
      <c r="T32" s="17"/>
      <c r="U32" s="7"/>
    </row>
    <row r="33" spans="2:21" x14ac:dyDescent="0.3">
      <c r="B33" s="35">
        <v>45505</v>
      </c>
      <c r="C33">
        <v>1732.726806640625</v>
      </c>
      <c r="D33">
        <v>45.768374650255758</v>
      </c>
      <c r="E33">
        <v>0.13504266738891602</v>
      </c>
      <c r="F33">
        <v>17928.541011825109</v>
      </c>
      <c r="G33">
        <v>12506.245748304706</v>
      </c>
      <c r="H33">
        <v>12846.260159894997</v>
      </c>
      <c r="I33">
        <v>7.1501198964128656E-9</v>
      </c>
      <c r="L33" s="17"/>
      <c r="M33" s="17"/>
      <c r="N33" s="17"/>
      <c r="O33" s="17"/>
      <c r="P33" s="7"/>
      <c r="Q33" s="17"/>
      <c r="R33" s="7"/>
      <c r="S33" s="17"/>
      <c r="T33" s="17"/>
      <c r="U33" s="7"/>
    </row>
    <row r="34" spans="2:21" x14ac:dyDescent="0.3">
      <c r="B34" s="35">
        <v>45505</v>
      </c>
      <c r="C34">
        <v>1238.39013671875</v>
      </c>
      <c r="D34">
        <v>47.739422627107629</v>
      </c>
      <c r="E34">
        <v>0.13778924942016602</v>
      </c>
      <c r="F34">
        <v>21035.803620836301</v>
      </c>
      <c r="G34">
        <v>14146.650458733571</v>
      </c>
      <c r="H34">
        <v>15568.471818801063</v>
      </c>
      <c r="I34">
        <v>8.2549921079555924E-9</v>
      </c>
      <c r="L34" s="17"/>
      <c r="M34" s="17"/>
      <c r="N34" s="17"/>
      <c r="O34" s="17"/>
      <c r="P34" s="7"/>
      <c r="Q34" s="17"/>
      <c r="R34" s="7"/>
      <c r="S34" s="17"/>
      <c r="T34" s="17"/>
      <c r="U34" s="7"/>
    </row>
    <row r="35" spans="2:21" x14ac:dyDescent="0.3">
      <c r="B35" s="35">
        <v>45505</v>
      </c>
      <c r="C35">
        <v>887.11468505859375</v>
      </c>
      <c r="D35">
        <v>50.666818927450024</v>
      </c>
      <c r="E35">
        <v>0.13962030410766602</v>
      </c>
      <c r="F35">
        <v>25029.30671856258</v>
      </c>
      <c r="G35">
        <v>15864.298243860045</v>
      </c>
      <c r="H35">
        <v>19359.499891312822</v>
      </c>
      <c r="I35">
        <v>9.2671507762479484E-9</v>
      </c>
      <c r="L35" s="17"/>
      <c r="M35" s="17"/>
      <c r="N35" s="17"/>
      <c r="O35" s="17"/>
      <c r="P35" s="7"/>
      <c r="Q35" s="17"/>
      <c r="R35" s="7"/>
      <c r="S35" s="17"/>
      <c r="T35" s="17"/>
      <c r="U35" s="7"/>
    </row>
    <row r="36" spans="2:21" x14ac:dyDescent="0.3">
      <c r="B36" s="35">
        <v>45505</v>
      </c>
      <c r="C36">
        <v>631.1636962890625</v>
      </c>
      <c r="D36">
        <v>53.801416634584939</v>
      </c>
      <c r="E36">
        <v>0.14145135879516602</v>
      </c>
      <c r="F36">
        <v>30737.15587961303</v>
      </c>
      <c r="G36">
        <v>18152.925194395742</v>
      </c>
      <c r="H36">
        <v>24804.113740553243</v>
      </c>
      <c r="I36">
        <v>1.0166100684434177E-8</v>
      </c>
      <c r="L36" s="17"/>
      <c r="M36" s="17"/>
      <c r="N36" s="17"/>
      <c r="O36" s="17"/>
      <c r="P36" s="7"/>
      <c r="Q36" s="17"/>
      <c r="R36" s="7"/>
      <c r="S36" s="17"/>
      <c r="T36" s="17"/>
      <c r="U36" s="7"/>
    </row>
    <row r="37" spans="2:21" x14ac:dyDescent="0.3">
      <c r="B37" s="35">
        <v>45505</v>
      </c>
      <c r="C37">
        <v>451.92633056640625</v>
      </c>
      <c r="D37">
        <v>56.127078657306043</v>
      </c>
      <c r="E37">
        <v>0.14419794082641602</v>
      </c>
      <c r="F37">
        <v>38657.632501175198</v>
      </c>
      <c r="G37">
        <v>21545.938678535345</v>
      </c>
      <c r="H37">
        <v>32096.496336153446</v>
      </c>
      <c r="I37">
        <v>1.0972228896203492E-8</v>
      </c>
      <c r="L37" s="17"/>
      <c r="M37" s="17"/>
      <c r="N37" s="17"/>
      <c r="O37" s="17"/>
      <c r="P37" s="7"/>
      <c r="Q37" s="17"/>
      <c r="R37" s="7"/>
      <c r="S37" s="17"/>
      <c r="T37" s="17"/>
      <c r="U37" s="7"/>
    </row>
    <row r="38" spans="2:21" x14ac:dyDescent="0.3">
      <c r="B38" s="35">
        <v>45505</v>
      </c>
      <c r="C38">
        <v>321.75030517578125</v>
      </c>
      <c r="D38">
        <v>56.261159632469806</v>
      </c>
      <c r="E38">
        <v>0.14579987525939941</v>
      </c>
      <c r="F38">
        <v>49771.348214830243</v>
      </c>
      <c r="G38">
        <v>27643.418666818419</v>
      </c>
      <c r="H38">
        <v>41388.748562053435</v>
      </c>
      <c r="I38">
        <v>1.1951402393078106E-8</v>
      </c>
      <c r="L38" s="17"/>
      <c r="M38" s="17"/>
      <c r="N38" s="17"/>
      <c r="O38" s="17"/>
      <c r="P38" s="7"/>
      <c r="Q38" s="17"/>
      <c r="R38" s="7"/>
      <c r="S38" s="17"/>
      <c r="T38" s="17"/>
      <c r="U38" s="7"/>
    </row>
    <row r="39" spans="2:21" x14ac:dyDescent="0.3">
      <c r="B39" s="35">
        <v>45505</v>
      </c>
      <c r="C39">
        <v>230.043701171875</v>
      </c>
      <c r="D39">
        <v>54.692507756207831</v>
      </c>
      <c r="E39">
        <v>0.14937067031860352</v>
      </c>
      <c r="F39">
        <v>63809.675330493075</v>
      </c>
      <c r="G39">
        <v>36879.716959583187</v>
      </c>
      <c r="H39">
        <v>52072.652542039454</v>
      </c>
      <c r="I39">
        <v>1.3286178546660795E-8</v>
      </c>
      <c r="L39" s="17"/>
      <c r="M39" s="17"/>
      <c r="N39" s="17"/>
      <c r="O39" s="17"/>
      <c r="P39" s="7"/>
      <c r="Q39" s="17"/>
      <c r="R39" s="7"/>
      <c r="S39" s="17"/>
      <c r="T39" s="17"/>
      <c r="U39" s="7"/>
    </row>
    <row r="40" spans="2:21" x14ac:dyDescent="0.3">
      <c r="B40" s="35">
        <v>45505</v>
      </c>
      <c r="C40">
        <v>164.61921691894531</v>
      </c>
      <c r="D40">
        <v>40.544083958707169</v>
      </c>
      <c r="E40">
        <v>0.15394830703735352</v>
      </c>
      <c r="F40">
        <v>72103.384743243412</v>
      </c>
      <c r="G40">
        <v>54791.798191071648</v>
      </c>
      <c r="H40">
        <v>46869.57373841865</v>
      </c>
      <c r="I40">
        <v>2.0627595022523831E-8</v>
      </c>
      <c r="L40" s="17"/>
      <c r="M40" s="17"/>
      <c r="N40" s="17"/>
      <c r="O40" s="17"/>
      <c r="P40" s="7"/>
      <c r="Q40" s="17"/>
      <c r="R40" s="7"/>
      <c r="S40" s="17"/>
      <c r="T40" s="17"/>
      <c r="U40" s="7"/>
    </row>
    <row r="41" spans="2:21" x14ac:dyDescent="0.3">
      <c r="B41" s="35">
        <v>45505</v>
      </c>
      <c r="C41">
        <v>117.70071411132813</v>
      </c>
      <c r="D41">
        <v>38.989722476173149</v>
      </c>
      <c r="E41">
        <v>0.15870904922485352</v>
      </c>
      <c r="F41">
        <v>91854.257752712205</v>
      </c>
      <c r="G41">
        <v>71394.533308607744</v>
      </c>
      <c r="H41">
        <v>57792.951827604287</v>
      </c>
      <c r="I41">
        <v>2.3397322261512867E-8</v>
      </c>
      <c r="L41" s="17"/>
      <c r="M41" s="17"/>
      <c r="N41" s="17"/>
      <c r="O41" s="17"/>
      <c r="P41" s="7"/>
      <c r="Q41" s="17"/>
      <c r="R41" s="7"/>
      <c r="S41" s="17"/>
      <c r="T41" s="17"/>
      <c r="U41" s="7"/>
    </row>
    <row r="42" spans="2:21" x14ac:dyDescent="0.3">
      <c r="B42" s="35">
        <v>45505</v>
      </c>
      <c r="C42">
        <v>84.042442321777344</v>
      </c>
      <c r="D42">
        <v>34.171046544578402</v>
      </c>
      <c r="E42">
        <v>0.16374444961547852</v>
      </c>
      <c r="F42">
        <v>110155.60166197793</v>
      </c>
      <c r="G42">
        <v>91138.835173729909</v>
      </c>
      <c r="H42">
        <v>61870.585100579468</v>
      </c>
      <c r="I42">
        <v>3.0608161471358668E-8</v>
      </c>
      <c r="L42" s="17"/>
      <c r="M42" s="17"/>
      <c r="N42" s="17"/>
      <c r="O42" s="17"/>
      <c r="P42" s="7"/>
      <c r="Q42" s="17"/>
      <c r="R42" s="7"/>
      <c r="S42" s="17"/>
      <c r="T42" s="17"/>
      <c r="U42" s="7"/>
    </row>
    <row r="43" spans="2:21" x14ac:dyDescent="0.3">
      <c r="B43" s="35">
        <v>45505</v>
      </c>
      <c r="C43">
        <v>59.955184936523438</v>
      </c>
      <c r="D43">
        <v>27.727673421013112</v>
      </c>
      <c r="E43">
        <v>0.16978716850280762</v>
      </c>
      <c r="F43">
        <v>128189.05639927843</v>
      </c>
      <c r="G43">
        <v>113468.97980682248</v>
      </c>
      <c r="H43">
        <v>59642.474815657166</v>
      </c>
      <c r="I43">
        <v>4.4507964077846211E-8</v>
      </c>
      <c r="L43" s="17"/>
      <c r="M43" s="17"/>
      <c r="N43" s="17"/>
      <c r="O43" s="17"/>
      <c r="P43" s="7"/>
      <c r="Q43" s="17"/>
      <c r="R43" s="7"/>
      <c r="S43" s="17"/>
      <c r="T43" s="17"/>
      <c r="U43" s="7"/>
    </row>
    <row r="44" spans="2:21" x14ac:dyDescent="0.3">
      <c r="B44" s="35">
        <v>45505</v>
      </c>
      <c r="C44">
        <v>42.691257476806641</v>
      </c>
      <c r="D44">
        <v>21.852029872645581</v>
      </c>
      <c r="E44">
        <v>0.17610430717468262</v>
      </c>
      <c r="F44">
        <v>132978.23175913387</v>
      </c>
      <c r="G44">
        <v>123423.50747289835</v>
      </c>
      <c r="H44">
        <v>49495.938468457432</v>
      </c>
      <c r="I44">
        <v>7.5320227192580185E-8</v>
      </c>
      <c r="L44" s="17"/>
      <c r="M44" s="17"/>
      <c r="N44" s="17"/>
      <c r="O44" s="17"/>
      <c r="P44" s="7"/>
      <c r="Q44" s="17"/>
      <c r="R44" s="7"/>
      <c r="S44" s="17"/>
      <c r="T44" s="17"/>
      <c r="U44" s="7"/>
    </row>
    <row r="45" spans="2:21" x14ac:dyDescent="0.3">
      <c r="B45" s="35">
        <v>45505</v>
      </c>
      <c r="C45">
        <v>30.517578125</v>
      </c>
      <c r="D45">
        <v>16.598799170735624</v>
      </c>
      <c r="E45">
        <v>0.18214702606201172</v>
      </c>
      <c r="F45">
        <v>136658.22205298961</v>
      </c>
      <c r="G45">
        <v>130963.47740265718</v>
      </c>
      <c r="H45">
        <v>39038.919571216567</v>
      </c>
      <c r="I45">
        <v>1.3358948537808385E-7</v>
      </c>
      <c r="L45" s="17"/>
      <c r="M45" s="17"/>
      <c r="N45" s="17"/>
      <c r="O45" s="17"/>
      <c r="P45" s="7"/>
      <c r="Q45" s="17"/>
      <c r="R45" s="7"/>
      <c r="S45" s="17"/>
      <c r="T45" s="17"/>
      <c r="U45" s="7"/>
    </row>
    <row r="46" spans="2:21" x14ac:dyDescent="0.3">
      <c r="B46" s="35">
        <v>45505</v>
      </c>
      <c r="C46">
        <v>21.822626113891602</v>
      </c>
      <c r="D46">
        <v>12.453282604697758</v>
      </c>
      <c r="E46">
        <v>0.18992900848388672</v>
      </c>
      <c r="F46">
        <v>135994.19369926534</v>
      </c>
      <c r="G46">
        <v>132794.54426536176</v>
      </c>
      <c r="H46">
        <v>29326.263540863452</v>
      </c>
      <c r="I46">
        <v>2.4868889155272525E-7</v>
      </c>
      <c r="L46" s="17"/>
      <c r="M46" s="17"/>
      <c r="N46" s="17"/>
      <c r="O46" s="17"/>
      <c r="P46" s="7"/>
      <c r="Q46" s="17"/>
      <c r="R46" s="7"/>
      <c r="S46" s="17"/>
      <c r="T46" s="17"/>
      <c r="U46" s="7"/>
    </row>
    <row r="47" spans="2:21" x14ac:dyDescent="0.3">
      <c r="B47" s="35">
        <v>45505</v>
      </c>
      <c r="C47">
        <v>15.562748908996582</v>
      </c>
      <c r="D47">
        <v>9.55057318756689</v>
      </c>
      <c r="E47">
        <v>0.19642949104309082</v>
      </c>
      <c r="F47">
        <v>135179.25385480875</v>
      </c>
      <c r="G47">
        <v>133305.60653823064</v>
      </c>
      <c r="H47">
        <v>22428.68561055839</v>
      </c>
      <c r="I47">
        <v>4.5596341503476992E-7</v>
      </c>
      <c r="L47" s="17"/>
      <c r="M47" s="17"/>
      <c r="N47" s="17"/>
      <c r="O47" s="17"/>
      <c r="P47" s="7"/>
      <c r="Q47" s="17"/>
      <c r="R47" s="7"/>
      <c r="S47" s="17"/>
      <c r="T47" s="17"/>
      <c r="U47" s="7"/>
    </row>
    <row r="48" spans="2:21" x14ac:dyDescent="0.3">
      <c r="B48" s="35">
        <v>45505</v>
      </c>
      <c r="C48">
        <v>11.113086700439453</v>
      </c>
      <c r="D48">
        <v>7.31832557528511</v>
      </c>
      <c r="E48">
        <v>0.20292973518371582</v>
      </c>
      <c r="F48">
        <v>132892.5569317771</v>
      </c>
      <c r="G48">
        <v>131809.98111329053</v>
      </c>
      <c r="H48">
        <v>16928.099916399697</v>
      </c>
      <c r="I48">
        <v>8.4601334826799208E-7</v>
      </c>
      <c r="L48" s="17"/>
      <c r="M48" s="17"/>
      <c r="N48" s="17"/>
      <c r="O48" s="17"/>
      <c r="P48" s="7"/>
      <c r="Q48" s="17"/>
      <c r="R48" s="7"/>
      <c r="S48" s="17"/>
      <c r="T48" s="17"/>
      <c r="U48" s="7"/>
    </row>
    <row r="49" spans="2:21" x14ac:dyDescent="0.3">
      <c r="B49" s="35">
        <v>45505</v>
      </c>
      <c r="C49">
        <v>7.9395327568054199</v>
      </c>
      <c r="D49">
        <v>5.5748366806451761</v>
      </c>
      <c r="E49">
        <v>0.20979619026184082</v>
      </c>
      <c r="F49">
        <v>130519.45538565137</v>
      </c>
      <c r="G49">
        <v>129902.1193398779</v>
      </c>
      <c r="H49">
        <v>12679.417383111719</v>
      </c>
      <c r="I49">
        <v>1.5809782255406038E-6</v>
      </c>
      <c r="L49" s="17"/>
      <c r="M49" s="17"/>
      <c r="N49" s="17"/>
      <c r="O49" s="17"/>
      <c r="P49" s="7"/>
      <c r="Q49" s="17"/>
      <c r="R49" s="7"/>
      <c r="S49" s="17"/>
      <c r="T49" s="17"/>
      <c r="U49" s="7"/>
    </row>
    <row r="50" spans="2:21" x14ac:dyDescent="0.3">
      <c r="B50" s="35">
        <v>45505</v>
      </c>
      <c r="C50">
        <v>5.6694483757019043</v>
      </c>
      <c r="D50">
        <v>4.1861438493705689</v>
      </c>
      <c r="E50">
        <v>0.21666288375854492</v>
      </c>
      <c r="F50">
        <v>127391.48000223663</v>
      </c>
      <c r="G50">
        <v>127051.61987202175</v>
      </c>
      <c r="H50">
        <v>9299.1970113307198</v>
      </c>
      <c r="I50">
        <v>3.018796778367255E-6</v>
      </c>
      <c r="L50" s="17"/>
      <c r="M50" s="17"/>
      <c r="N50" s="17"/>
      <c r="O50" s="17"/>
      <c r="P50" s="7"/>
      <c r="Q50" s="17"/>
      <c r="R50" s="7"/>
      <c r="S50" s="17"/>
      <c r="T50" s="17"/>
      <c r="U50" s="7"/>
    </row>
    <row r="51" spans="2:21" x14ac:dyDescent="0.3">
      <c r="B51" s="35">
        <v>45505</v>
      </c>
      <c r="C51">
        <v>4.0500259399414063</v>
      </c>
      <c r="D51">
        <v>2.792074417182052</v>
      </c>
      <c r="E51">
        <v>0.22554349899291992</v>
      </c>
      <c r="F51">
        <v>122797.51517256103</v>
      </c>
      <c r="G51">
        <v>122651.74040682842</v>
      </c>
      <c r="H51">
        <v>5981.6642944358682</v>
      </c>
      <c r="I51">
        <v>6.5696206243769178E-6</v>
      </c>
      <c r="L51" s="17"/>
      <c r="M51" s="17"/>
      <c r="N51" s="17"/>
      <c r="O51" s="17"/>
      <c r="P51" s="7"/>
      <c r="Q51" s="17"/>
      <c r="R51" s="7"/>
      <c r="S51" s="17"/>
      <c r="T51" s="17"/>
      <c r="U51" s="7"/>
    </row>
    <row r="52" spans="2:21" x14ac:dyDescent="0.3">
      <c r="B52" s="35">
        <v>45505</v>
      </c>
      <c r="C52">
        <v>2.8935184478759766</v>
      </c>
      <c r="D52">
        <v>1.9996841641810459</v>
      </c>
      <c r="E52">
        <v>0.23414969444274902</v>
      </c>
      <c r="F52">
        <v>117354.86112682536</v>
      </c>
      <c r="G52">
        <v>117283.39429109107</v>
      </c>
      <c r="H52">
        <v>4094.979078937165</v>
      </c>
      <c r="I52">
        <v>1.3432046566085253E-5</v>
      </c>
      <c r="L52" s="17"/>
      <c r="M52" s="17"/>
      <c r="N52" s="17"/>
      <c r="O52" s="17"/>
      <c r="P52" s="7"/>
      <c r="Q52" s="17"/>
      <c r="R52" s="7"/>
      <c r="S52" s="17"/>
      <c r="T52" s="17"/>
      <c r="U52" s="7"/>
    </row>
    <row r="53" spans="2:21" x14ac:dyDescent="0.3">
      <c r="B53" s="35">
        <v>45505</v>
      </c>
      <c r="C53">
        <v>2.0662522315979004</v>
      </c>
      <c r="D53">
        <v>0.85491485786788401</v>
      </c>
      <c r="E53">
        <v>0.24550247192382813</v>
      </c>
      <c r="F53">
        <v>110370.60870425509</v>
      </c>
      <c r="G53">
        <v>110358.32255323033</v>
      </c>
      <c r="H53">
        <v>1646.7874741334176</v>
      </c>
      <c r="I53">
        <v>4.677343238730613E-5</v>
      </c>
      <c r="L53" s="17"/>
      <c r="M53" s="17"/>
      <c r="N53" s="17"/>
      <c r="O53" s="17"/>
      <c r="P53" s="7"/>
      <c r="Q53" s="17"/>
      <c r="R53" s="7"/>
      <c r="S53" s="17"/>
      <c r="T53" s="17"/>
      <c r="U53" s="7"/>
    </row>
    <row r="54" spans="2:21" x14ac:dyDescent="0.3">
      <c r="B54" s="35">
        <v>45505</v>
      </c>
      <c r="C54">
        <v>1.476006031036377</v>
      </c>
      <c r="D54">
        <v>-0.16446951559770004</v>
      </c>
      <c r="E54">
        <v>0.25996804237365723</v>
      </c>
      <c r="F54">
        <v>103375.24562001006</v>
      </c>
      <c r="G54">
        <v>103374.81971590855</v>
      </c>
      <c r="H54">
        <v>-296.74180833186978</v>
      </c>
      <c r="I54">
        <v>-3.6337350723660613E-4</v>
      </c>
      <c r="L54" s="17"/>
      <c r="M54" s="17"/>
      <c r="N54" s="17"/>
      <c r="O54" s="17"/>
      <c r="P54" s="7"/>
      <c r="Q54" s="17"/>
      <c r="R54" s="7"/>
      <c r="S54" s="17"/>
      <c r="T54" s="17"/>
      <c r="U54" s="7"/>
    </row>
    <row r="55" spans="2:21" x14ac:dyDescent="0.3">
      <c r="B55" s="35">
        <v>45505</v>
      </c>
      <c r="C55">
        <v>1.0541762113571167</v>
      </c>
      <c r="D55">
        <v>-0.9090293596447232</v>
      </c>
      <c r="E55">
        <v>0.27928590774536133</v>
      </c>
      <c r="F55">
        <v>90973.397802806649</v>
      </c>
      <c r="G55">
        <v>90961.948320095151</v>
      </c>
      <c r="H55">
        <v>-1443.2829244619395</v>
      </c>
      <c r="I55">
        <v>-1.0460572323304926E-4</v>
      </c>
      <c r="L55" s="17"/>
      <c r="M55" s="17"/>
      <c r="N55" s="17"/>
      <c r="O55" s="17"/>
      <c r="P55" s="7"/>
      <c r="Q55" s="17"/>
      <c r="R55" s="7"/>
      <c r="S55" s="17"/>
      <c r="T55" s="17"/>
      <c r="U55" s="7"/>
    </row>
    <row r="56" spans="2:21" x14ac:dyDescent="0.3">
      <c r="B56" s="35">
        <v>45505</v>
      </c>
      <c r="C56">
        <v>0.75301206111907959</v>
      </c>
      <c r="D56">
        <v>-1.6275561388758497</v>
      </c>
      <c r="E56">
        <v>0.30354762077331543</v>
      </c>
      <c r="F56">
        <v>80511.858668021392</v>
      </c>
      <c r="G56">
        <v>80479.377821161033</v>
      </c>
      <c r="H56">
        <v>-2286.7294764060725</v>
      </c>
      <c r="I56">
        <v>-9.2427968843092004E-5</v>
      </c>
      <c r="L56" s="17"/>
      <c r="M56" s="17"/>
      <c r="N56" s="17"/>
      <c r="O56" s="17"/>
      <c r="P56" s="7"/>
      <c r="Q56" s="17"/>
      <c r="R56" s="7"/>
      <c r="S56" s="17"/>
      <c r="T56" s="17"/>
      <c r="U56" s="7"/>
    </row>
    <row r="57" spans="2:21" x14ac:dyDescent="0.3">
      <c r="B57" s="35">
        <v>45505</v>
      </c>
      <c r="C57">
        <v>0.53782874345779419</v>
      </c>
      <c r="D57">
        <v>-2.4543284111177481</v>
      </c>
      <c r="E57">
        <v>0.33311963081359863</v>
      </c>
      <c r="F57">
        <v>69989.622312362349</v>
      </c>
      <c r="G57">
        <v>69925.419015541062</v>
      </c>
      <c r="H57">
        <v>-2997.1664832201413</v>
      </c>
      <c r="I57">
        <v>-9.8733664373367903E-5</v>
      </c>
      <c r="L57" s="17"/>
      <c r="M57" s="17"/>
      <c r="N57" s="17"/>
      <c r="O57" s="17"/>
      <c r="P57" s="7"/>
      <c r="Q57" s="17"/>
      <c r="R57" s="7"/>
      <c r="S57" s="17"/>
      <c r="T57" s="17"/>
      <c r="U57" s="7"/>
    </row>
    <row r="58" spans="2:21" x14ac:dyDescent="0.3">
      <c r="B58" s="35">
        <v>45505</v>
      </c>
      <c r="C58">
        <v>0.38417091965675354</v>
      </c>
      <c r="D58">
        <v>-3.1284518348351593</v>
      </c>
      <c r="E58">
        <v>0.37029075622558594</v>
      </c>
      <c r="F58">
        <v>60435.719032133537</v>
      </c>
      <c r="G58">
        <v>60345.651248149254</v>
      </c>
      <c r="H58">
        <v>-3298.2586872059642</v>
      </c>
      <c r="I58">
        <v>-1.2560615731759908E-4</v>
      </c>
      <c r="L58" s="17"/>
      <c r="M58" s="17"/>
      <c r="N58" s="17"/>
      <c r="O58" s="17"/>
      <c r="P58" s="7"/>
      <c r="Q58" s="17"/>
      <c r="R58" s="7"/>
      <c r="S58" s="17"/>
      <c r="T58" s="17"/>
      <c r="U58" s="7"/>
    </row>
    <row r="59" spans="2:21" x14ac:dyDescent="0.3">
      <c r="B59" s="35">
        <v>45505</v>
      </c>
      <c r="C59">
        <v>0.27440202236175537</v>
      </c>
      <c r="D59">
        <v>-3.8867334498900097</v>
      </c>
      <c r="E59">
        <v>0.41972994804382324</v>
      </c>
      <c r="F59">
        <v>50081.969201665124</v>
      </c>
      <c r="G59">
        <v>49966.780707063132</v>
      </c>
      <c r="H59">
        <v>-3394.7702262151834</v>
      </c>
      <c r="I59">
        <v>-1.7085293324293975E-4</v>
      </c>
      <c r="L59" s="17"/>
      <c r="M59" s="17"/>
      <c r="N59" s="17"/>
      <c r="O59" s="17"/>
      <c r="P59" s="7"/>
      <c r="Q59" s="17"/>
      <c r="R59" s="7"/>
      <c r="S59" s="17"/>
      <c r="T59" s="17"/>
      <c r="U59" s="7"/>
    </row>
    <row r="60" spans="2:21" x14ac:dyDescent="0.3">
      <c r="B60" s="35">
        <v>45505</v>
      </c>
      <c r="C60">
        <v>0.19600340723991394</v>
      </c>
      <c r="D60">
        <v>-4.2694314070163912</v>
      </c>
      <c r="E60">
        <v>0.47750067710876465</v>
      </c>
      <c r="F60">
        <v>41424.238342930978</v>
      </c>
      <c r="G60">
        <v>41309.285851442073</v>
      </c>
      <c r="H60">
        <v>-3083.8976532629486</v>
      </c>
      <c r="I60">
        <v>-2.6330345275627718E-4</v>
      </c>
      <c r="L60" s="17"/>
      <c r="M60" s="17"/>
      <c r="N60" s="17"/>
      <c r="O60" s="17"/>
      <c r="P60" s="7"/>
      <c r="Q60" s="17"/>
      <c r="R60" s="7"/>
      <c r="S60" s="17"/>
      <c r="T60" s="17"/>
      <c r="U60" s="7"/>
    </row>
    <row r="61" spans="2:21" x14ac:dyDescent="0.3">
      <c r="B61" s="35">
        <v>45505</v>
      </c>
      <c r="C61">
        <v>0.14000143110752106</v>
      </c>
      <c r="D61">
        <v>-5.2109772301589476</v>
      </c>
      <c r="E61">
        <v>0.52208733558654785</v>
      </c>
      <c r="F61">
        <v>41567.928286841852</v>
      </c>
      <c r="G61">
        <v>41396.128710570018</v>
      </c>
      <c r="H61">
        <v>-3775.3396983513858</v>
      </c>
      <c r="I61">
        <v>-3.0111446710138812E-4</v>
      </c>
      <c r="L61" s="17"/>
      <c r="M61" s="17"/>
      <c r="N61" s="17"/>
      <c r="O61" s="17"/>
      <c r="P61" s="7"/>
      <c r="Q61" s="17"/>
      <c r="R61" s="7"/>
      <c r="S61" s="17"/>
      <c r="T61" s="17"/>
      <c r="U61" s="7"/>
    </row>
    <row r="62" spans="2:21" x14ac:dyDescent="0.3">
      <c r="B62" s="35">
        <v>45505</v>
      </c>
      <c r="C62">
        <v>0.10000128298997879</v>
      </c>
      <c r="D62">
        <v>-7.3325964992505224</v>
      </c>
      <c r="E62">
        <v>0.59295034408569336</v>
      </c>
      <c r="F62">
        <v>32134.886606749755</v>
      </c>
      <c r="G62">
        <v>31872.087277654558</v>
      </c>
      <c r="H62">
        <v>-4101.3399998336336</v>
      </c>
      <c r="I62">
        <v>-3.8805098134409287E-4</v>
      </c>
      <c r="L62" s="17"/>
      <c r="M62" s="17"/>
      <c r="N62" s="17"/>
      <c r="O62" s="17"/>
      <c r="P62" s="7"/>
      <c r="Q62" s="17"/>
      <c r="R62" s="7"/>
      <c r="S62" s="17"/>
      <c r="T62" s="17"/>
      <c r="U62" s="7"/>
    </row>
    <row r="63" spans="2:21" x14ac:dyDescent="0.3">
      <c r="E63" s="38"/>
      <c r="G63" s="39"/>
      <c r="H63" s="39"/>
    </row>
    <row r="64" spans="2:21" ht="15" thickBot="1" x14ac:dyDescent="0.35">
      <c r="E64" s="38"/>
      <c r="G64" s="39"/>
      <c r="H64" s="39"/>
      <c r="L64" s="30" t="s">
        <v>29</v>
      </c>
      <c r="M64" s="18"/>
      <c r="N64" s="18"/>
      <c r="O64" s="18"/>
      <c r="P64" s="18"/>
      <c r="Q64" s="18"/>
      <c r="R64" s="18"/>
      <c r="S64" s="18"/>
      <c r="T64" s="18"/>
      <c r="U64" s="18"/>
    </row>
    <row r="65" spans="5:12" x14ac:dyDescent="0.3">
      <c r="E65" s="38"/>
      <c r="G65" s="39"/>
      <c r="H65" s="39"/>
    </row>
    <row r="66" spans="5:12" x14ac:dyDescent="0.3">
      <c r="E66" s="38"/>
      <c r="G66" s="39"/>
      <c r="H66" s="39"/>
      <c r="L66" s="29" t="s">
        <v>30</v>
      </c>
    </row>
    <row r="67" spans="5:12" x14ac:dyDescent="0.3">
      <c r="E67" s="38"/>
      <c r="G67" s="39"/>
      <c r="H67" s="39"/>
    </row>
    <row r="68" spans="5:12" x14ac:dyDescent="0.3">
      <c r="E68" s="38"/>
      <c r="G68" s="39"/>
      <c r="H68" s="39"/>
    </row>
    <row r="69" spans="5:12" x14ac:dyDescent="0.3">
      <c r="E69" s="38"/>
      <c r="G69" s="39"/>
      <c r="H69" s="39"/>
    </row>
    <row r="70" spans="5:12" x14ac:dyDescent="0.3">
      <c r="E70" s="38"/>
      <c r="G70" s="39"/>
      <c r="H70" s="39"/>
    </row>
    <row r="71" spans="5:12" x14ac:dyDescent="0.3">
      <c r="E71" s="38"/>
      <c r="G71" s="39"/>
      <c r="H71" s="39"/>
    </row>
    <row r="72" spans="5:12" x14ac:dyDescent="0.3">
      <c r="E72" s="38"/>
      <c r="G72" s="39"/>
      <c r="H72" s="39"/>
    </row>
    <row r="73" spans="5:12" x14ac:dyDescent="0.3">
      <c r="E73" s="38"/>
      <c r="G73" s="39"/>
      <c r="H73" s="39"/>
    </row>
    <row r="74" spans="5:12" x14ac:dyDescent="0.3">
      <c r="E74" s="38"/>
      <c r="G74" s="39"/>
      <c r="H74" s="39"/>
    </row>
    <row r="75" spans="5:12" x14ac:dyDescent="0.3">
      <c r="E75" s="38"/>
      <c r="G75" s="39"/>
      <c r="H75" s="39"/>
    </row>
    <row r="76" spans="5:12" x14ac:dyDescent="0.3">
      <c r="E76" s="38"/>
      <c r="G76" s="39"/>
      <c r="H76" s="39"/>
    </row>
    <row r="77" spans="5:12" x14ac:dyDescent="0.3">
      <c r="E77" s="38"/>
      <c r="G77" s="39"/>
      <c r="H77" s="39"/>
    </row>
    <row r="78" spans="5:12" x14ac:dyDescent="0.3">
      <c r="E78" s="38"/>
      <c r="G78" s="39"/>
      <c r="H78" s="39"/>
    </row>
    <row r="79" spans="5:12" x14ac:dyDescent="0.3">
      <c r="E79" s="38"/>
      <c r="G79" s="39"/>
      <c r="H79" s="39"/>
    </row>
    <row r="80" spans="5:12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U482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4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x14ac:dyDescent="0.3">
      <c r="B8" s="1" t="s">
        <v>0</v>
      </c>
      <c r="C8">
        <v>33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205</v>
      </c>
      <c r="H9" s="1" t="s">
        <v>3</v>
      </c>
      <c r="I9" s="35">
        <v>45503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207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1" x14ac:dyDescent="0.3">
      <c r="B17" s="6"/>
    </row>
    <row r="18" spans="2:21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1" ht="15" thickBot="1" x14ac:dyDescent="0.35">
      <c r="B20" s="1" t="s">
        <v>18</v>
      </c>
      <c r="L20" s="1" t="s">
        <v>28</v>
      </c>
    </row>
    <row r="21" spans="2:21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J21" s="36"/>
      <c r="L21" s="45" t="s">
        <v>5</v>
      </c>
      <c r="M21" s="45" t="s">
        <v>6</v>
      </c>
      <c r="N21" s="46"/>
      <c r="O21" s="46"/>
      <c r="P21" s="46"/>
      <c r="Q21" s="46"/>
      <c r="R21" s="46"/>
      <c r="S21" s="46"/>
      <c r="T21" s="46"/>
      <c r="U21" s="19"/>
    </row>
    <row r="22" spans="2:21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J22" s="37"/>
      <c r="L22" s="47"/>
      <c r="M22" s="26" t="s">
        <v>19</v>
      </c>
      <c r="N22" s="27" t="s">
        <v>20</v>
      </c>
      <c r="O22" s="27" t="s">
        <v>21</v>
      </c>
      <c r="P22" s="27" t="s">
        <v>22</v>
      </c>
      <c r="Q22" s="27" t="s">
        <v>23</v>
      </c>
      <c r="R22" s="27" t="s">
        <v>24</v>
      </c>
      <c r="S22" s="27" t="s">
        <v>25</v>
      </c>
      <c r="T22" s="27" t="s">
        <v>26</v>
      </c>
      <c r="U22" s="28" t="s">
        <v>27</v>
      </c>
    </row>
    <row r="23" spans="2:21" x14ac:dyDescent="0.3">
      <c r="B23" s="35">
        <v>45503</v>
      </c>
      <c r="C23">
        <v>50000</v>
      </c>
      <c r="D23">
        <v>63.994433267167778</v>
      </c>
      <c r="E23">
        <v>13.275146484375</v>
      </c>
      <c r="F23">
        <v>4479.579332047083</v>
      </c>
      <c r="G23">
        <v>1964.1094983226042</v>
      </c>
      <c r="H23">
        <v>4026.0284239809234</v>
      </c>
      <c r="I23">
        <v>7.906300022319439E-10</v>
      </c>
      <c r="L23" s="12"/>
      <c r="M23" s="17"/>
      <c r="N23" s="17"/>
      <c r="O23" s="17"/>
      <c r="P23" s="7"/>
      <c r="Q23" s="17"/>
      <c r="R23" s="7"/>
      <c r="S23" s="17"/>
      <c r="T23" s="17"/>
      <c r="U23" s="7"/>
    </row>
    <row r="24" spans="2:21" x14ac:dyDescent="0.3">
      <c r="B24" s="35">
        <v>45503</v>
      </c>
      <c r="C24">
        <v>35714.28515625</v>
      </c>
      <c r="D24">
        <v>11.337273605765478</v>
      </c>
      <c r="E24">
        <v>12.359619140625</v>
      </c>
      <c r="F24">
        <v>2318.9440361609959</v>
      </c>
      <c r="G24">
        <v>2273.6944321312662</v>
      </c>
      <c r="H24">
        <v>455.86738438051162</v>
      </c>
      <c r="I24">
        <v>9.7755150486564778E-9</v>
      </c>
      <c r="L24" s="17"/>
      <c r="M24" s="17"/>
      <c r="N24" s="17"/>
      <c r="O24" s="17"/>
      <c r="P24" s="7"/>
      <c r="Q24" s="17"/>
      <c r="R24" s="7"/>
      <c r="S24" s="17"/>
      <c r="T24" s="17"/>
      <c r="U24" s="7"/>
    </row>
    <row r="25" spans="2:21" x14ac:dyDescent="0.3">
      <c r="B25" s="35">
        <v>45503</v>
      </c>
      <c r="C25">
        <v>25641.025390625</v>
      </c>
      <c r="D25">
        <v>-18.21340838553861</v>
      </c>
      <c r="E25">
        <v>12.359619140625</v>
      </c>
      <c r="F25">
        <v>3545.4074468765284</v>
      </c>
      <c r="G25">
        <v>3367.7787499392807</v>
      </c>
      <c r="H25">
        <v>-1108.1427055325314</v>
      </c>
      <c r="I25">
        <v>-5.6013028017151472E-9</v>
      </c>
      <c r="L25" s="17"/>
      <c r="M25" s="17"/>
      <c r="N25" s="17"/>
      <c r="O25" s="17"/>
      <c r="P25" s="7"/>
      <c r="Q25" s="17"/>
      <c r="R25" s="7"/>
      <c r="S25" s="17"/>
      <c r="T25" s="17"/>
      <c r="U25" s="7"/>
    </row>
    <row r="26" spans="2:21" x14ac:dyDescent="0.3">
      <c r="B26" s="35">
        <v>45503</v>
      </c>
      <c r="C26">
        <v>18390.8046875</v>
      </c>
      <c r="D26">
        <v>-44.605852207358822</v>
      </c>
      <c r="E26">
        <v>11.856317520141602</v>
      </c>
      <c r="F26">
        <v>6626.5626675385074</v>
      </c>
      <c r="G26">
        <v>4717.8099454889634</v>
      </c>
      <c r="H26">
        <v>-4653.343110609886</v>
      </c>
      <c r="I26">
        <v>-1.859748955247676E-9</v>
      </c>
      <c r="L26" s="17"/>
      <c r="M26" s="17"/>
      <c r="N26" s="17"/>
      <c r="O26" s="17"/>
      <c r="P26" s="7"/>
      <c r="Q26" s="17"/>
      <c r="R26" s="7"/>
      <c r="S26" s="17"/>
      <c r="T26" s="17"/>
      <c r="U26" s="7"/>
    </row>
    <row r="27" spans="2:21" x14ac:dyDescent="0.3">
      <c r="B27" s="35">
        <v>45503</v>
      </c>
      <c r="C27">
        <v>13136.2890625</v>
      </c>
      <c r="D27">
        <v>-25.145259491423328</v>
      </c>
      <c r="E27">
        <v>11.673212051391602</v>
      </c>
      <c r="F27">
        <v>4349.611328402274</v>
      </c>
      <c r="G27">
        <v>3937.4135814425658</v>
      </c>
      <c r="H27">
        <v>-1848.2134608418537</v>
      </c>
      <c r="I27">
        <v>-6.5553412743749582E-9</v>
      </c>
      <c r="L27" s="17"/>
      <c r="M27" s="17"/>
      <c r="N27" s="17"/>
      <c r="O27" s="17"/>
      <c r="P27" s="7"/>
      <c r="Q27" s="17"/>
      <c r="R27" s="7"/>
      <c r="S27" s="17"/>
      <c r="T27" s="17"/>
      <c r="U27" s="7"/>
    </row>
    <row r="28" spans="2:21" x14ac:dyDescent="0.3">
      <c r="B28" s="35">
        <v>45503</v>
      </c>
      <c r="C28">
        <v>9302.326171875</v>
      </c>
      <c r="D28">
        <v>13.543202494649439</v>
      </c>
      <c r="E28">
        <v>11.673212051391602</v>
      </c>
      <c r="F28">
        <v>4123.4612089537795</v>
      </c>
      <c r="G28">
        <v>4008.8026803622743</v>
      </c>
      <c r="H28">
        <v>965.62591704387057</v>
      </c>
      <c r="I28">
        <v>1.7718202250334875E-8</v>
      </c>
      <c r="L28" s="17"/>
      <c r="M28" s="17"/>
      <c r="N28" s="17"/>
      <c r="O28" s="17"/>
      <c r="P28" s="7"/>
      <c r="Q28" s="17"/>
      <c r="R28" s="7"/>
      <c r="S28" s="17"/>
      <c r="T28" s="17"/>
      <c r="U28" s="7"/>
    </row>
    <row r="29" spans="2:21" x14ac:dyDescent="0.3">
      <c r="B29" s="35">
        <v>45503</v>
      </c>
      <c r="C29">
        <v>6644.5185546875</v>
      </c>
      <c r="D29">
        <v>36.562485526665483</v>
      </c>
      <c r="E29">
        <v>11.490106582641602</v>
      </c>
      <c r="F29">
        <v>5879.6499087980201</v>
      </c>
      <c r="G29">
        <v>4722.5799739739668</v>
      </c>
      <c r="H29">
        <v>3502.5021683717214</v>
      </c>
      <c r="I29">
        <v>6.8387731873807077E-9</v>
      </c>
      <c r="L29" s="17"/>
      <c r="M29" s="17"/>
      <c r="N29" s="17"/>
      <c r="O29" s="17"/>
      <c r="P29" s="7"/>
      <c r="Q29" s="17"/>
      <c r="R29" s="7"/>
      <c r="S29" s="17"/>
      <c r="T29" s="17"/>
      <c r="U29" s="7"/>
    </row>
    <row r="30" spans="2:21" x14ac:dyDescent="0.3">
      <c r="B30" s="35">
        <v>45503</v>
      </c>
      <c r="C30">
        <v>4761.90478515625</v>
      </c>
      <c r="D30">
        <v>43.637695168270646</v>
      </c>
      <c r="E30">
        <v>11.032342910766602</v>
      </c>
      <c r="F30">
        <v>8063.4790413645978</v>
      </c>
      <c r="G30">
        <v>5835.6849308130695</v>
      </c>
      <c r="H30">
        <v>5564.5732665504001</v>
      </c>
      <c r="I30">
        <v>6.00630745344133E-9</v>
      </c>
      <c r="L30" s="17"/>
      <c r="M30" s="17"/>
      <c r="N30" s="17"/>
      <c r="O30" s="17"/>
      <c r="P30" s="7"/>
      <c r="Q30" s="17"/>
      <c r="R30" s="7"/>
      <c r="S30" s="17"/>
      <c r="T30" s="17"/>
      <c r="U30" s="7"/>
    </row>
    <row r="31" spans="2:21" x14ac:dyDescent="0.3">
      <c r="B31" s="35">
        <v>45503</v>
      </c>
      <c r="C31">
        <v>3401.360595703125</v>
      </c>
      <c r="D31">
        <v>43.917482655765646</v>
      </c>
      <c r="E31">
        <v>10.652327537536621</v>
      </c>
      <c r="F31">
        <v>11823.453096477786</v>
      </c>
      <c r="G31">
        <v>8516.9002977772416</v>
      </c>
      <c r="H31">
        <v>8201.0031363444832</v>
      </c>
      <c r="I31">
        <v>5.7055889118466471E-9</v>
      </c>
      <c r="L31" s="17"/>
      <c r="M31" s="17"/>
      <c r="N31" s="17"/>
      <c r="O31" s="17"/>
      <c r="P31" s="7"/>
      <c r="Q31" s="17"/>
      <c r="R31" s="7"/>
      <c r="S31" s="17"/>
      <c r="T31" s="17"/>
      <c r="U31" s="7"/>
    </row>
    <row r="32" spans="2:21" x14ac:dyDescent="0.3">
      <c r="B32" s="35">
        <v>45503</v>
      </c>
      <c r="C32">
        <v>2433.830078125</v>
      </c>
      <c r="D32">
        <v>42.053056370429822</v>
      </c>
      <c r="E32">
        <v>1.0405135154724121</v>
      </c>
      <c r="F32">
        <v>14871.996265279704</v>
      </c>
      <c r="G32">
        <v>11042.827337640427</v>
      </c>
      <c r="H32">
        <v>9961.5378986155883</v>
      </c>
      <c r="I32">
        <v>6.5645277131782647E-9</v>
      </c>
      <c r="L32" s="17"/>
      <c r="M32" s="17"/>
      <c r="N32" s="17"/>
      <c r="O32" s="17"/>
      <c r="P32" s="7"/>
      <c r="Q32" s="17"/>
      <c r="R32" s="7"/>
      <c r="S32" s="17"/>
      <c r="T32" s="17"/>
      <c r="U32" s="7"/>
    </row>
    <row r="33" spans="2:21" x14ac:dyDescent="0.3">
      <c r="B33" s="35">
        <v>45503</v>
      </c>
      <c r="C33">
        <v>1732.726806640625</v>
      </c>
      <c r="D33">
        <v>40.166495675053476</v>
      </c>
      <c r="E33">
        <v>1.0203719139099121</v>
      </c>
      <c r="F33">
        <v>17583.775843572173</v>
      </c>
      <c r="G33">
        <v>13437.052652337476</v>
      </c>
      <c r="H33">
        <v>11341.727775577348</v>
      </c>
      <c r="I33">
        <v>8.0986162056852408E-9</v>
      </c>
      <c r="L33" s="17"/>
      <c r="M33" s="17"/>
      <c r="N33" s="17"/>
      <c r="O33" s="17"/>
      <c r="P33" s="7"/>
      <c r="Q33" s="17"/>
      <c r="R33" s="7"/>
      <c r="S33" s="17"/>
      <c r="T33" s="17"/>
      <c r="U33" s="7"/>
    </row>
    <row r="34" spans="2:21" x14ac:dyDescent="0.3">
      <c r="B34" s="35">
        <v>45503</v>
      </c>
      <c r="C34">
        <v>1238.39013671875</v>
      </c>
      <c r="D34">
        <v>38.563738675118238</v>
      </c>
      <c r="E34">
        <v>1.0112142562866211</v>
      </c>
      <c r="F34">
        <v>20374.064426114863</v>
      </c>
      <c r="G34">
        <v>15930.789774131923</v>
      </c>
      <c r="H34">
        <v>12700.883371320788</v>
      </c>
      <c r="I34">
        <v>1.0118793176806178E-8</v>
      </c>
      <c r="L34" s="17"/>
      <c r="M34" s="17"/>
      <c r="N34" s="17"/>
      <c r="O34" s="17"/>
      <c r="P34" s="7"/>
      <c r="Q34" s="17"/>
      <c r="R34" s="7"/>
      <c r="S34" s="17"/>
      <c r="T34" s="17"/>
      <c r="U34" s="7"/>
    </row>
    <row r="35" spans="2:21" x14ac:dyDescent="0.3">
      <c r="B35" s="35">
        <v>45503</v>
      </c>
      <c r="C35">
        <v>887.11468505859375</v>
      </c>
      <c r="D35">
        <v>38.024765274929599</v>
      </c>
      <c r="E35">
        <v>0.99565029144287109</v>
      </c>
      <c r="F35">
        <v>23415.480593678782</v>
      </c>
      <c r="G35">
        <v>18445.417672979791</v>
      </c>
      <c r="H35">
        <v>14423.983440862392</v>
      </c>
      <c r="I35">
        <v>1.2438131614689731E-8</v>
      </c>
      <c r="L35" s="17"/>
      <c r="M35" s="17"/>
      <c r="N35" s="17"/>
      <c r="O35" s="17"/>
      <c r="P35" s="7"/>
      <c r="Q35" s="17"/>
      <c r="R35" s="7"/>
      <c r="S35" s="17"/>
      <c r="T35" s="17"/>
      <c r="U35" s="7"/>
    </row>
    <row r="36" spans="2:21" x14ac:dyDescent="0.3">
      <c r="B36" s="35">
        <v>45503</v>
      </c>
      <c r="C36">
        <v>631.1636962890625</v>
      </c>
      <c r="D36">
        <v>37.835197213290982</v>
      </c>
      <c r="E36">
        <v>0.98191738128662109</v>
      </c>
      <c r="F36">
        <v>26987.171975337511</v>
      </c>
      <c r="G36">
        <v>21313.884155338015</v>
      </c>
      <c r="H36">
        <v>16553.724458238194</v>
      </c>
      <c r="I36">
        <v>1.5232893256787898E-8</v>
      </c>
      <c r="L36" s="17"/>
      <c r="M36" s="17"/>
      <c r="N36" s="17"/>
      <c r="O36" s="17"/>
      <c r="P36" s="7"/>
      <c r="Q36" s="17"/>
      <c r="R36" s="7"/>
      <c r="S36" s="17"/>
      <c r="T36" s="17"/>
      <c r="U36" s="7"/>
    </row>
    <row r="37" spans="2:21" x14ac:dyDescent="0.3">
      <c r="B37" s="35">
        <v>45503</v>
      </c>
      <c r="C37">
        <v>451.92633056640625</v>
      </c>
      <c r="D37">
        <v>37.857566520674915</v>
      </c>
      <c r="E37">
        <v>0.96818447113037109</v>
      </c>
      <c r="F37">
        <v>31293.389192781662</v>
      </c>
      <c r="G37">
        <v>24707.345277303142</v>
      </c>
      <c r="H37">
        <v>19204.772753642002</v>
      </c>
      <c r="I37">
        <v>1.8337634560119781E-8</v>
      </c>
      <c r="L37" s="17"/>
      <c r="M37" s="17"/>
      <c r="N37" s="17"/>
      <c r="O37" s="17"/>
      <c r="P37" s="7"/>
      <c r="Q37" s="17"/>
      <c r="R37" s="7"/>
      <c r="S37" s="17"/>
      <c r="T37" s="17"/>
      <c r="U37" s="7"/>
    </row>
    <row r="38" spans="2:21" x14ac:dyDescent="0.3">
      <c r="B38" s="35">
        <v>45503</v>
      </c>
      <c r="C38">
        <v>321.75030517578125</v>
      </c>
      <c r="D38">
        <v>90.435892883273709</v>
      </c>
      <c r="E38">
        <v>0.9623713493347168</v>
      </c>
      <c r="F38">
        <v>2.7425819685790085E+19</v>
      </c>
      <c r="G38">
        <v>-2.0864720580634461E+17</v>
      </c>
      <c r="H38">
        <v>2.7425026012402979E+19</v>
      </c>
      <c r="I38">
        <v>1.8036576825390287E-23</v>
      </c>
      <c r="L38" s="17"/>
      <c r="M38" s="17"/>
      <c r="N38" s="17"/>
      <c r="O38" s="17"/>
      <c r="P38" s="7"/>
      <c r="Q38" s="17"/>
      <c r="R38" s="7"/>
      <c r="S38" s="17"/>
      <c r="T38" s="17"/>
      <c r="U38" s="7"/>
    </row>
    <row r="39" spans="2:21" x14ac:dyDescent="0.3">
      <c r="B39" s="35">
        <v>45503</v>
      </c>
      <c r="C39">
        <v>230.043701171875</v>
      </c>
      <c r="D39">
        <v>35.610819186635958</v>
      </c>
      <c r="E39">
        <v>0.9629206657409668</v>
      </c>
      <c r="F39">
        <v>43398.550767422159</v>
      </c>
      <c r="G39">
        <v>35282.62354972586</v>
      </c>
      <c r="H39">
        <v>25269.956156686319</v>
      </c>
      <c r="I39">
        <v>2.7378225541111855E-8</v>
      </c>
      <c r="L39" s="17"/>
      <c r="M39" s="17"/>
      <c r="N39" s="17"/>
      <c r="O39" s="17"/>
      <c r="P39" s="7"/>
      <c r="Q39" s="17"/>
      <c r="R39" s="7"/>
      <c r="S39" s="17"/>
      <c r="T39" s="17"/>
      <c r="U39" s="7"/>
    </row>
    <row r="40" spans="2:21" x14ac:dyDescent="0.3">
      <c r="B40" s="35">
        <v>45503</v>
      </c>
      <c r="C40">
        <v>164.61921691894531</v>
      </c>
      <c r="D40">
        <v>20.896109253061162</v>
      </c>
      <c r="E40">
        <v>0.95651168823242183</v>
      </c>
      <c r="F40">
        <v>47269.052604364522</v>
      </c>
      <c r="G40">
        <v>44160.105420189015</v>
      </c>
      <c r="H40">
        <v>16859.668543360302</v>
      </c>
      <c r="I40">
        <v>5.7344341228770324E-8</v>
      </c>
      <c r="L40" s="17"/>
      <c r="M40" s="17"/>
      <c r="N40" s="17"/>
      <c r="O40" s="17"/>
      <c r="P40" s="7"/>
      <c r="Q40" s="17"/>
      <c r="R40" s="7"/>
      <c r="S40" s="17"/>
      <c r="T40" s="17"/>
      <c r="U40" s="7"/>
    </row>
    <row r="41" spans="2:21" x14ac:dyDescent="0.3">
      <c r="B41" s="35">
        <v>45503</v>
      </c>
      <c r="C41">
        <v>117.70071411132813</v>
      </c>
      <c r="D41">
        <v>21.539987365610063</v>
      </c>
      <c r="E41">
        <v>0.94708175659179683</v>
      </c>
      <c r="F41">
        <v>56352.804568831198</v>
      </c>
      <c r="G41">
        <v>52417.212388452725</v>
      </c>
      <c r="H41">
        <v>20689.959598721329</v>
      </c>
      <c r="I41">
        <v>6.5355387085343287E-8</v>
      </c>
      <c r="L41" s="17"/>
      <c r="M41" s="17"/>
      <c r="N41" s="17"/>
      <c r="O41" s="17"/>
      <c r="P41" s="7"/>
      <c r="Q41" s="17"/>
      <c r="R41" s="7"/>
      <c r="S41" s="17"/>
      <c r="T41" s="17"/>
      <c r="U41" s="7"/>
    </row>
    <row r="42" spans="2:21" x14ac:dyDescent="0.3">
      <c r="B42" s="35">
        <v>45503</v>
      </c>
      <c r="C42">
        <v>84.042442321777344</v>
      </c>
      <c r="D42">
        <v>19.0398492863666</v>
      </c>
      <c r="E42">
        <v>0.94451808929443359</v>
      </c>
      <c r="F42">
        <v>65009.119616616597</v>
      </c>
      <c r="G42">
        <v>61452.595101693601</v>
      </c>
      <c r="H42">
        <v>21207.644579133917</v>
      </c>
      <c r="I42">
        <v>8.9295388369023269E-8</v>
      </c>
      <c r="L42" s="17"/>
      <c r="M42" s="17"/>
      <c r="N42" s="17"/>
      <c r="O42" s="17"/>
      <c r="P42" s="7"/>
      <c r="Q42" s="17"/>
      <c r="R42" s="7"/>
      <c r="S42" s="17"/>
      <c r="T42" s="17"/>
      <c r="U42" s="7"/>
    </row>
    <row r="43" spans="2:21" x14ac:dyDescent="0.3">
      <c r="B43" s="35">
        <v>45503</v>
      </c>
      <c r="C43">
        <v>59.955184936523438</v>
      </c>
      <c r="D43">
        <v>11.683624276928704</v>
      </c>
      <c r="E43">
        <v>0.91870002746582036</v>
      </c>
      <c r="F43">
        <v>74093.464082203718</v>
      </c>
      <c r="G43">
        <v>72558.301544303773</v>
      </c>
      <c r="H43">
        <v>15004.475889103847</v>
      </c>
      <c r="I43">
        <v>1.7691821735251978E-7</v>
      </c>
      <c r="L43" s="17"/>
      <c r="M43" s="17"/>
      <c r="N43" s="17"/>
      <c r="O43" s="17"/>
      <c r="P43" s="7"/>
      <c r="Q43" s="17"/>
      <c r="R43" s="7"/>
      <c r="S43" s="17"/>
      <c r="T43" s="17"/>
      <c r="U43" s="7"/>
    </row>
    <row r="44" spans="2:21" x14ac:dyDescent="0.3">
      <c r="B44" s="35">
        <v>45503</v>
      </c>
      <c r="C44">
        <v>42.691257476806641</v>
      </c>
      <c r="D44">
        <v>10.058340060624568</v>
      </c>
      <c r="E44">
        <v>0.91027688980102539</v>
      </c>
      <c r="F44">
        <v>80140.188686851208</v>
      </c>
      <c r="G44">
        <v>78908.468399876961</v>
      </c>
      <c r="H44">
        <v>13996.551630660098</v>
      </c>
      <c r="I44">
        <v>2.6635455853195481E-7</v>
      </c>
      <c r="L44" s="17"/>
      <c r="M44" s="17"/>
      <c r="N44" s="17"/>
      <c r="O44" s="17"/>
      <c r="P44" s="7"/>
      <c r="Q44" s="17"/>
      <c r="R44" s="7"/>
      <c r="S44" s="17"/>
      <c r="T44" s="17"/>
      <c r="U44" s="7"/>
    </row>
    <row r="45" spans="2:21" x14ac:dyDescent="0.3">
      <c r="B45" s="35">
        <v>45503</v>
      </c>
      <c r="C45">
        <v>30.517578125</v>
      </c>
      <c r="D45">
        <v>4.4381818109137567</v>
      </c>
      <c r="E45">
        <v>0.89874124526977539</v>
      </c>
      <c r="F45">
        <v>84630.306167008093</v>
      </c>
      <c r="G45">
        <v>84376.534188846083</v>
      </c>
      <c r="H45">
        <v>6548.9846693984528</v>
      </c>
      <c r="I45">
        <v>7.9633552962863485E-7</v>
      </c>
      <c r="L45" s="17"/>
      <c r="M45" s="17"/>
      <c r="N45" s="17"/>
      <c r="O45" s="17"/>
      <c r="P45" s="7"/>
      <c r="Q45" s="17"/>
      <c r="R45" s="7"/>
      <c r="S45" s="17"/>
      <c r="T45" s="17"/>
      <c r="U45" s="7"/>
    </row>
    <row r="46" spans="2:21" x14ac:dyDescent="0.3">
      <c r="B46" s="35">
        <v>45503</v>
      </c>
      <c r="C46">
        <v>21.822626113891602</v>
      </c>
      <c r="D46">
        <v>-2.4717394104307133</v>
      </c>
      <c r="E46">
        <v>0.88921947479248042</v>
      </c>
      <c r="F46">
        <v>83917.193393501017</v>
      </c>
      <c r="G46">
        <v>83839.118086718823</v>
      </c>
      <c r="H46">
        <v>-3619.0641723333529</v>
      </c>
      <c r="I46">
        <v>-2.0151938805379828E-6</v>
      </c>
      <c r="L46" s="17"/>
      <c r="M46" s="17"/>
      <c r="N46" s="17"/>
      <c r="O46" s="17"/>
      <c r="P46" s="7"/>
      <c r="Q46" s="17"/>
      <c r="R46" s="7"/>
      <c r="S46" s="17"/>
      <c r="T46" s="17"/>
      <c r="U46" s="7"/>
    </row>
    <row r="47" spans="2:21" x14ac:dyDescent="0.3">
      <c r="B47" s="35">
        <v>45503</v>
      </c>
      <c r="C47">
        <v>15.562748908996582</v>
      </c>
      <c r="D47">
        <v>-8.4623332583334321</v>
      </c>
      <c r="E47">
        <v>0.87878227233886719</v>
      </c>
      <c r="F47">
        <v>83051.430445930397</v>
      </c>
      <c r="G47">
        <v>82147.234641712843</v>
      </c>
      <c r="H47">
        <v>-12221.781369120838</v>
      </c>
      <c r="I47">
        <v>-8.3675691594105568E-7</v>
      </c>
      <c r="L47" s="17"/>
      <c r="M47" s="17"/>
      <c r="N47" s="17"/>
      <c r="O47" s="17"/>
      <c r="P47" s="7"/>
      <c r="Q47" s="17"/>
      <c r="R47" s="7"/>
      <c r="S47" s="17"/>
      <c r="T47" s="17"/>
      <c r="U47" s="7"/>
    </row>
    <row r="48" spans="2:21" x14ac:dyDescent="0.3">
      <c r="B48" s="35">
        <v>45503</v>
      </c>
      <c r="C48">
        <v>11.113086700439453</v>
      </c>
      <c r="D48">
        <v>-16.305205997976174</v>
      </c>
      <c r="E48">
        <v>0.87457084655761719</v>
      </c>
      <c r="F48">
        <v>80522.358134227034</v>
      </c>
      <c r="G48">
        <v>77283.73166869393</v>
      </c>
      <c r="H48">
        <v>-22606.967484782941</v>
      </c>
      <c r="I48">
        <v>-6.3349489486939605E-7</v>
      </c>
      <c r="L48" s="17"/>
      <c r="M48" s="17"/>
      <c r="N48" s="17"/>
      <c r="O48" s="17"/>
      <c r="P48" s="7"/>
      <c r="Q48" s="17"/>
      <c r="R48" s="7"/>
      <c r="S48" s="17"/>
      <c r="T48" s="17"/>
      <c r="U48" s="7"/>
    </row>
    <row r="49" spans="2:21" x14ac:dyDescent="0.3">
      <c r="B49" s="35">
        <v>45503</v>
      </c>
      <c r="C49">
        <v>7.9395327568054199</v>
      </c>
      <c r="D49">
        <v>-17.616381285675043</v>
      </c>
      <c r="E49">
        <v>0.86688022613525395</v>
      </c>
      <c r="F49">
        <v>68352.336284782563</v>
      </c>
      <c r="G49">
        <v>65146.897361221236</v>
      </c>
      <c r="H49">
        <v>-20686.315278330945</v>
      </c>
      <c r="I49">
        <v>-9.6904076562339012E-7</v>
      </c>
      <c r="L49" s="17"/>
      <c r="M49" s="17"/>
      <c r="N49" s="17"/>
      <c r="O49" s="17"/>
      <c r="P49" s="7"/>
      <c r="Q49" s="17"/>
      <c r="R49" s="7"/>
      <c r="S49" s="17"/>
      <c r="T49" s="17"/>
      <c r="U49" s="7"/>
    </row>
    <row r="50" spans="2:21" x14ac:dyDescent="0.3">
      <c r="B50" s="35">
        <v>45503</v>
      </c>
      <c r="C50">
        <v>5.6694483757019043</v>
      </c>
      <c r="D50">
        <v>-19.815367048688326</v>
      </c>
      <c r="E50">
        <v>0.85287265777587895</v>
      </c>
      <c r="F50">
        <v>63686.353532320609</v>
      </c>
      <c r="G50">
        <v>59915.47713350819</v>
      </c>
      <c r="H50">
        <v>-21589.053386097836</v>
      </c>
      <c r="I50">
        <v>-1.3003064783416885E-6</v>
      </c>
      <c r="L50" s="17"/>
      <c r="M50" s="17"/>
      <c r="N50" s="17"/>
      <c r="O50" s="17"/>
      <c r="P50" s="7"/>
      <c r="Q50" s="17"/>
      <c r="R50" s="7"/>
      <c r="S50" s="17"/>
      <c r="T50" s="17"/>
      <c r="U50" s="7"/>
    </row>
    <row r="51" spans="2:21" x14ac:dyDescent="0.3">
      <c r="B51" s="35">
        <v>45503</v>
      </c>
      <c r="C51">
        <v>4.0500259399414063</v>
      </c>
      <c r="D51">
        <v>-22.051862308101942</v>
      </c>
      <c r="E51">
        <v>0.84426641464233398</v>
      </c>
      <c r="F51">
        <v>58219.57797845576</v>
      </c>
      <c r="G51">
        <v>53960.489404299427</v>
      </c>
      <c r="H51">
        <v>-21858.290034629419</v>
      </c>
      <c r="I51">
        <v>-1.7978197313041154E-6</v>
      </c>
      <c r="L51" s="17"/>
      <c r="M51" s="17"/>
      <c r="N51" s="17"/>
      <c r="O51" s="17"/>
      <c r="P51" s="7"/>
      <c r="Q51" s="17"/>
      <c r="R51" s="7"/>
      <c r="S51" s="17"/>
      <c r="T51" s="17"/>
      <c r="U51" s="7"/>
    </row>
    <row r="52" spans="2:21" x14ac:dyDescent="0.3">
      <c r="B52" s="35">
        <v>45503</v>
      </c>
      <c r="C52">
        <v>2.8935184478759766</v>
      </c>
      <c r="D52">
        <v>-22.176926639364275</v>
      </c>
      <c r="E52">
        <v>0.84069585800170898</v>
      </c>
      <c r="F52">
        <v>48191.577434871935</v>
      </c>
      <c r="G52">
        <v>44626.493136673191</v>
      </c>
      <c r="H52">
        <v>-18190.773649950086</v>
      </c>
      <c r="I52">
        <v>-3.0237278927155373E-6</v>
      </c>
      <c r="L52" s="17"/>
      <c r="M52" s="17"/>
      <c r="N52" s="17"/>
      <c r="O52" s="17"/>
      <c r="P52" s="7"/>
      <c r="Q52" s="17"/>
      <c r="R52" s="7"/>
      <c r="S52" s="17"/>
      <c r="T52" s="17"/>
      <c r="U52" s="7"/>
    </row>
    <row r="53" spans="2:21" x14ac:dyDescent="0.3">
      <c r="B53" s="35">
        <v>45503</v>
      </c>
      <c r="C53">
        <v>2.0662522315979004</v>
      </c>
      <c r="D53">
        <v>-22.494825413233642</v>
      </c>
      <c r="E53">
        <v>0.83859014511108398</v>
      </c>
      <c r="F53">
        <v>41140.449789066566</v>
      </c>
      <c r="G53">
        <v>38010.241239458657</v>
      </c>
      <c r="H53">
        <v>-15740.33575769157</v>
      </c>
      <c r="I53">
        <v>-4.8935361839408718E-6</v>
      </c>
      <c r="L53" s="17"/>
      <c r="M53" s="17"/>
      <c r="N53" s="17"/>
      <c r="O53" s="17"/>
      <c r="P53" s="7"/>
      <c r="Q53" s="17"/>
      <c r="R53" s="7"/>
      <c r="S53" s="17"/>
      <c r="T53" s="17"/>
      <c r="U53" s="7"/>
    </row>
    <row r="54" spans="2:21" x14ac:dyDescent="0.3">
      <c r="B54" s="35">
        <v>45503</v>
      </c>
      <c r="C54">
        <v>1.476006031036377</v>
      </c>
      <c r="D54">
        <v>-22.015502025111559</v>
      </c>
      <c r="E54">
        <v>0.82842750549316402</v>
      </c>
      <c r="F54">
        <v>41525.879997794938</v>
      </c>
      <c r="G54">
        <v>38497.915254223612</v>
      </c>
      <c r="H54">
        <v>-15566.285063234664</v>
      </c>
      <c r="I54">
        <v>-6.9270292301121237E-6</v>
      </c>
      <c r="L54" s="17"/>
      <c r="M54" s="17"/>
      <c r="N54" s="17"/>
      <c r="O54" s="17"/>
      <c r="P54" s="7"/>
      <c r="Q54" s="17"/>
      <c r="R54" s="7"/>
      <c r="S54" s="17"/>
      <c r="T54" s="17"/>
      <c r="U54" s="7"/>
    </row>
    <row r="55" spans="2:21" x14ac:dyDescent="0.3">
      <c r="B55" s="35">
        <v>45503</v>
      </c>
      <c r="C55">
        <v>1.0541762113571167</v>
      </c>
      <c r="D55">
        <v>-15.063571916867154</v>
      </c>
      <c r="E55">
        <v>0.82320899963378902</v>
      </c>
      <c r="F55">
        <v>43246.632081845506</v>
      </c>
      <c r="G55">
        <v>41760.593986837928</v>
      </c>
      <c r="H55">
        <v>-11239.393946694121</v>
      </c>
      <c r="I55">
        <v>-1.3432721982990778E-5</v>
      </c>
      <c r="L55" s="17"/>
      <c r="M55" s="17"/>
      <c r="N55" s="17"/>
      <c r="O55" s="17"/>
      <c r="P55" s="7"/>
      <c r="Q55" s="17"/>
      <c r="R55" s="7"/>
      <c r="S55" s="17"/>
      <c r="T55" s="17"/>
      <c r="U55" s="7"/>
    </row>
    <row r="56" spans="2:21" x14ac:dyDescent="0.3">
      <c r="B56" s="35">
        <v>45503</v>
      </c>
      <c r="C56">
        <v>0.75301206111907959</v>
      </c>
      <c r="D56">
        <v>-14.859580967658223</v>
      </c>
      <c r="E56">
        <v>0.80453186035156254</v>
      </c>
      <c r="F56">
        <v>35682.636540864849</v>
      </c>
      <c r="G56">
        <v>34489.310403249401</v>
      </c>
      <c r="H56">
        <v>-9150.8479615703218</v>
      </c>
      <c r="I56">
        <v>-2.3097068346611539E-5</v>
      </c>
      <c r="L56" s="17"/>
      <c r="M56" s="17"/>
      <c r="N56" s="17"/>
      <c r="O56" s="17"/>
      <c r="P56" s="7"/>
      <c r="Q56" s="17"/>
      <c r="R56" s="7"/>
      <c r="S56" s="17"/>
      <c r="T56" s="17"/>
      <c r="U56" s="7"/>
    </row>
    <row r="57" spans="2:21" x14ac:dyDescent="0.3">
      <c r="B57" s="35">
        <v>45503</v>
      </c>
      <c r="C57">
        <v>0.53782874345779419</v>
      </c>
      <c r="D57">
        <v>-11.633053241973446</v>
      </c>
      <c r="E57">
        <v>0.78841829299926758</v>
      </c>
      <c r="F57">
        <v>36656.513432329026</v>
      </c>
      <c r="G57">
        <v>35903.555185805846</v>
      </c>
      <c r="H57">
        <v>-7391.529072817927</v>
      </c>
      <c r="I57">
        <v>-4.0035184426670813E-5</v>
      </c>
      <c r="L57" s="17"/>
      <c r="M57" s="17"/>
      <c r="N57" s="17"/>
      <c r="O57" s="17"/>
      <c r="P57" s="7"/>
      <c r="Q57" s="17"/>
      <c r="R57" s="7"/>
      <c r="S57" s="17"/>
      <c r="T57" s="17"/>
      <c r="U57" s="7"/>
    </row>
    <row r="58" spans="2:21" x14ac:dyDescent="0.3">
      <c r="B58" s="35">
        <v>45503</v>
      </c>
      <c r="C58">
        <v>0.38417091965675354</v>
      </c>
      <c r="D58">
        <v>-11.253452376128534</v>
      </c>
      <c r="E58">
        <v>0.77111458778381348</v>
      </c>
      <c r="F58">
        <v>35233.397713958395</v>
      </c>
      <c r="G58">
        <v>34555.983616953403</v>
      </c>
      <c r="H58">
        <v>-6875.7771004313754</v>
      </c>
      <c r="I58">
        <v>-6.0252331262067641E-5</v>
      </c>
      <c r="L58" s="17"/>
      <c r="M58" s="17"/>
      <c r="N58" s="17"/>
      <c r="O58" s="17"/>
      <c r="P58" s="7"/>
      <c r="Q58" s="17"/>
      <c r="R58" s="7"/>
      <c r="S58" s="17"/>
      <c r="T58" s="17"/>
      <c r="U58" s="7"/>
    </row>
    <row r="59" spans="2:21" x14ac:dyDescent="0.3">
      <c r="B59" s="35">
        <v>45503</v>
      </c>
      <c r="C59">
        <v>0.27440202236175537</v>
      </c>
      <c r="D59">
        <v>-13.602851328553383</v>
      </c>
      <c r="E59">
        <v>0.74383163452148438</v>
      </c>
      <c r="F59">
        <v>38421.276383628661</v>
      </c>
      <c r="G59">
        <v>37343.532590542425</v>
      </c>
      <c r="H59">
        <v>-9036.3185316962517</v>
      </c>
      <c r="I59">
        <v>-6.4186144921762333E-5</v>
      </c>
      <c r="L59" s="17"/>
      <c r="M59" s="17"/>
      <c r="N59" s="17"/>
      <c r="O59" s="17"/>
      <c r="P59" s="7"/>
      <c r="Q59" s="17"/>
      <c r="R59" s="7"/>
      <c r="S59" s="17"/>
      <c r="T59" s="17"/>
      <c r="U59" s="7"/>
    </row>
    <row r="60" spans="2:21" x14ac:dyDescent="0.3">
      <c r="B60" s="35">
        <v>45503</v>
      </c>
      <c r="C60">
        <v>0.19600340723991394</v>
      </c>
      <c r="D60">
        <v>-9.9842415821800223</v>
      </c>
      <c r="E60">
        <v>0.70794224739074707</v>
      </c>
      <c r="F60">
        <v>44006.056335658322</v>
      </c>
      <c r="G60">
        <v>43339.605529054126</v>
      </c>
      <c r="H60">
        <v>-7629.6518140158414</v>
      </c>
      <c r="I60">
        <v>-1.0642699298013193E-4</v>
      </c>
      <c r="L60" s="17"/>
      <c r="M60" s="17"/>
      <c r="N60" s="17"/>
      <c r="O60" s="17"/>
      <c r="P60" s="7"/>
      <c r="Q60" s="17"/>
      <c r="R60" s="7"/>
      <c r="S60" s="17"/>
      <c r="T60" s="17"/>
      <c r="U60" s="7"/>
    </row>
    <row r="61" spans="2:21" x14ac:dyDescent="0.3">
      <c r="B61" s="35">
        <v>45503</v>
      </c>
      <c r="C61">
        <v>0.14000143110752106</v>
      </c>
      <c r="D61">
        <v>-8.0112757283565514</v>
      </c>
      <c r="E61">
        <v>0.69301891326904297</v>
      </c>
      <c r="F61">
        <v>39585.177371246544</v>
      </c>
      <c r="G61">
        <v>39198.852185953328</v>
      </c>
      <c r="H61">
        <v>-5516.90627225362</v>
      </c>
      <c r="I61">
        <v>-2.060592196596107E-4</v>
      </c>
      <c r="L61" s="17"/>
      <c r="M61" s="17"/>
      <c r="N61" s="17"/>
      <c r="O61" s="17"/>
      <c r="P61" s="7"/>
      <c r="Q61" s="17"/>
      <c r="R61" s="7"/>
      <c r="S61" s="17"/>
      <c r="T61" s="17"/>
      <c r="U61" s="7"/>
    </row>
    <row r="62" spans="2:21" x14ac:dyDescent="0.3">
      <c r="B62" s="35">
        <v>45503</v>
      </c>
      <c r="C62">
        <v>0.10000128298997879</v>
      </c>
      <c r="D62">
        <v>-4.181482098944219</v>
      </c>
      <c r="E62">
        <v>0.64889001846313477</v>
      </c>
      <c r="F62">
        <v>45554.196635365035</v>
      </c>
      <c r="G62">
        <v>45432.935718891531</v>
      </c>
      <c r="H62">
        <v>-3321.6235573245131</v>
      </c>
      <c r="I62">
        <v>-4.7914189681480979E-4</v>
      </c>
      <c r="L62" s="17"/>
      <c r="M62" s="17"/>
      <c r="N62" s="17"/>
      <c r="O62" s="17"/>
      <c r="P62" s="7"/>
      <c r="Q62" s="17"/>
      <c r="R62" s="7"/>
      <c r="S62" s="17"/>
      <c r="T62" s="17"/>
      <c r="U62" s="7"/>
    </row>
    <row r="63" spans="2:21" x14ac:dyDescent="0.3">
      <c r="E63" s="38"/>
      <c r="G63" s="39"/>
      <c r="H63" s="39"/>
    </row>
    <row r="64" spans="2:21" ht="15" thickBot="1" x14ac:dyDescent="0.35">
      <c r="E64" s="38"/>
      <c r="G64" s="39"/>
      <c r="H64" s="39"/>
      <c r="L64" s="30" t="s">
        <v>29</v>
      </c>
      <c r="M64" s="18"/>
      <c r="N64" s="18"/>
      <c r="O64" s="18"/>
      <c r="P64" s="18"/>
      <c r="Q64" s="18"/>
      <c r="R64" s="18"/>
      <c r="S64" s="18"/>
      <c r="T64" s="18"/>
      <c r="U64" s="18"/>
    </row>
    <row r="65" spans="5:12" x14ac:dyDescent="0.3">
      <c r="E65" s="38"/>
      <c r="G65" s="39"/>
      <c r="H65" s="39"/>
    </row>
    <row r="66" spans="5:12" x14ac:dyDescent="0.3">
      <c r="E66" s="38"/>
      <c r="G66" s="39"/>
      <c r="H66" s="39"/>
      <c r="L66" s="29" t="s">
        <v>30</v>
      </c>
    </row>
    <row r="67" spans="5:12" x14ac:dyDescent="0.3">
      <c r="E67" s="38"/>
      <c r="G67" s="39"/>
      <c r="H67" s="39"/>
    </row>
    <row r="68" spans="5:12" x14ac:dyDescent="0.3">
      <c r="E68" s="38"/>
      <c r="G68" s="39"/>
      <c r="H68" s="39"/>
    </row>
    <row r="69" spans="5:12" x14ac:dyDescent="0.3">
      <c r="E69" s="38"/>
      <c r="G69" s="39"/>
      <c r="H69" s="39"/>
    </row>
    <row r="70" spans="5:12" x14ac:dyDescent="0.3">
      <c r="E70" s="38"/>
      <c r="G70" s="39"/>
      <c r="H70" s="39"/>
    </row>
    <row r="71" spans="5:12" x14ac:dyDescent="0.3">
      <c r="E71" s="38"/>
      <c r="G71" s="39"/>
      <c r="H71" s="39"/>
    </row>
    <row r="72" spans="5:12" x14ac:dyDescent="0.3">
      <c r="E72" s="38"/>
      <c r="G72" s="39"/>
      <c r="H72" s="39"/>
    </row>
    <row r="73" spans="5:12" x14ac:dyDescent="0.3">
      <c r="E73" s="38"/>
      <c r="G73" s="39"/>
      <c r="H73" s="39"/>
    </row>
    <row r="74" spans="5:12" x14ac:dyDescent="0.3">
      <c r="E74" s="38"/>
      <c r="G74" s="39"/>
      <c r="H74" s="39"/>
    </row>
    <row r="75" spans="5:12" x14ac:dyDescent="0.3">
      <c r="E75" s="38"/>
      <c r="G75" s="39"/>
      <c r="H75" s="39"/>
    </row>
    <row r="76" spans="5:12" x14ac:dyDescent="0.3">
      <c r="E76" s="38"/>
      <c r="G76" s="39"/>
      <c r="H76" s="39"/>
    </row>
    <row r="77" spans="5:12" x14ac:dyDescent="0.3">
      <c r="E77" s="38"/>
      <c r="G77" s="39"/>
      <c r="H77" s="39"/>
    </row>
    <row r="78" spans="5:12" x14ac:dyDescent="0.3">
      <c r="E78" s="38"/>
      <c r="G78" s="39"/>
      <c r="H78" s="39"/>
    </row>
    <row r="79" spans="5:12" x14ac:dyDescent="0.3">
      <c r="E79" s="38"/>
      <c r="G79" s="39"/>
      <c r="H79" s="39"/>
    </row>
    <row r="80" spans="5:12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T482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3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x14ac:dyDescent="0.3">
      <c r="B8" s="1" t="s">
        <v>0</v>
      </c>
      <c r="C8">
        <v>34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205</v>
      </c>
      <c r="H9" s="1" t="s">
        <v>3</v>
      </c>
      <c r="I9" s="35">
        <v>45504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208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0" x14ac:dyDescent="0.3">
      <c r="B17" s="6"/>
    </row>
    <row r="18" spans="2:20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0" ht="15" thickBot="1" x14ac:dyDescent="0.35">
      <c r="B20" s="1" t="s">
        <v>18</v>
      </c>
      <c r="K20" s="1" t="s">
        <v>28</v>
      </c>
    </row>
    <row r="21" spans="2:20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K21" s="45" t="s">
        <v>5</v>
      </c>
      <c r="L21" s="45" t="s">
        <v>6</v>
      </c>
      <c r="M21" s="46"/>
      <c r="N21" s="46"/>
      <c r="O21" s="46"/>
      <c r="P21" s="46"/>
      <c r="Q21" s="46"/>
      <c r="R21" s="46"/>
      <c r="S21" s="46"/>
      <c r="T21" s="19"/>
    </row>
    <row r="22" spans="2:20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K22" s="47"/>
      <c r="L22" s="26" t="s">
        <v>19</v>
      </c>
      <c r="M22" s="27" t="s">
        <v>20</v>
      </c>
      <c r="N22" s="27" t="s">
        <v>21</v>
      </c>
      <c r="O22" s="27" t="s">
        <v>22</v>
      </c>
      <c r="P22" s="27" t="s">
        <v>23</v>
      </c>
      <c r="Q22" s="27" t="s">
        <v>24</v>
      </c>
      <c r="R22" s="27" t="s">
        <v>25</v>
      </c>
      <c r="S22" s="27" t="s">
        <v>26</v>
      </c>
      <c r="T22" s="28" t="s">
        <v>27</v>
      </c>
    </row>
    <row r="23" spans="2:20" x14ac:dyDescent="0.3">
      <c r="B23" s="35">
        <v>45504</v>
      </c>
      <c r="C23">
        <v>50000</v>
      </c>
      <c r="D23">
        <v>86.468207234195646</v>
      </c>
      <c r="E23">
        <v>0.457763671875</v>
      </c>
      <c r="F23">
        <v>3379.6574821421195</v>
      </c>
      <c r="G23">
        <v>208.19495655277871</v>
      </c>
      <c r="H23">
        <v>3373.2387340159012</v>
      </c>
      <c r="I23">
        <v>9.4363284452398375E-10</v>
      </c>
      <c r="K23" s="12"/>
      <c r="L23" s="17"/>
      <c r="M23" s="17"/>
      <c r="N23" s="17"/>
      <c r="O23" s="7"/>
      <c r="P23" s="17"/>
      <c r="Q23" s="7"/>
      <c r="R23" s="17"/>
      <c r="S23" s="17"/>
      <c r="T23" s="7"/>
    </row>
    <row r="24" spans="2:20" x14ac:dyDescent="0.3">
      <c r="B24" s="35">
        <v>45504</v>
      </c>
      <c r="C24">
        <v>35714.28515625</v>
      </c>
      <c r="D24">
        <v>-4.9153305632434616</v>
      </c>
      <c r="E24">
        <v>0.457763671875</v>
      </c>
      <c r="F24">
        <v>1616.6058114713339</v>
      </c>
      <c r="G24">
        <v>1610.6605910267199</v>
      </c>
      <c r="H24">
        <v>-138.5164618243883</v>
      </c>
      <c r="I24">
        <v>-3.2171905183754412E-8</v>
      </c>
      <c r="K24" s="17"/>
      <c r="L24" s="17"/>
      <c r="M24" s="17"/>
      <c r="N24" s="17"/>
      <c r="O24" s="7"/>
      <c r="P24" s="17"/>
      <c r="Q24" s="7"/>
      <c r="R24" s="17"/>
      <c r="S24" s="17"/>
      <c r="T24" s="7"/>
    </row>
    <row r="25" spans="2:20" x14ac:dyDescent="0.3">
      <c r="B25" s="35">
        <v>45504</v>
      </c>
      <c r="C25">
        <v>25641.025390625</v>
      </c>
      <c r="D25">
        <v>-14.329717251113518</v>
      </c>
      <c r="E25">
        <v>0.457763671875</v>
      </c>
      <c r="F25">
        <v>1672.8174592784399</v>
      </c>
      <c r="G25">
        <v>1620.7719120394138</v>
      </c>
      <c r="H25">
        <v>-414.02495240127416</v>
      </c>
      <c r="I25">
        <v>-1.4991953516810474E-8</v>
      </c>
      <c r="K25" s="17"/>
      <c r="L25" s="17"/>
      <c r="M25" s="17"/>
      <c r="N25" s="17"/>
      <c r="O25" s="7"/>
      <c r="P25" s="17"/>
      <c r="Q25" s="7"/>
      <c r="R25" s="17"/>
      <c r="S25" s="17"/>
      <c r="T25" s="7"/>
    </row>
    <row r="26" spans="2:20" x14ac:dyDescent="0.3">
      <c r="B26" s="35">
        <v>45504</v>
      </c>
      <c r="C26">
        <v>18390.8046875</v>
      </c>
      <c r="D26">
        <v>9.0244467546171254</v>
      </c>
      <c r="E26">
        <v>0.6866455078125</v>
      </c>
      <c r="F26">
        <v>2531.8663004362315</v>
      </c>
      <c r="G26">
        <v>2500.5256030661058</v>
      </c>
      <c r="H26">
        <v>397.138101540935</v>
      </c>
      <c r="I26">
        <v>2.1791034289551011E-8</v>
      </c>
      <c r="K26" s="17"/>
      <c r="L26" s="17"/>
      <c r="M26" s="17"/>
      <c r="N26" s="17"/>
      <c r="O26" s="7"/>
      <c r="P26" s="17"/>
      <c r="Q26" s="7"/>
      <c r="R26" s="17"/>
      <c r="S26" s="17"/>
      <c r="T26" s="7"/>
    </row>
    <row r="27" spans="2:20" x14ac:dyDescent="0.3">
      <c r="B27" s="35">
        <v>45504</v>
      </c>
      <c r="C27">
        <v>13136.2890625</v>
      </c>
      <c r="D27">
        <v>24.133167856220272</v>
      </c>
      <c r="E27">
        <v>0.6866455078125</v>
      </c>
      <c r="F27">
        <v>3119.5230389074582</v>
      </c>
      <c r="G27">
        <v>2846.8693837303049</v>
      </c>
      <c r="H27">
        <v>1275.4445116324962</v>
      </c>
      <c r="I27">
        <v>9.4991745020758467E-9</v>
      </c>
      <c r="K27" s="17"/>
      <c r="L27" s="17"/>
      <c r="M27" s="17"/>
      <c r="N27" s="17"/>
      <c r="O27" s="7"/>
      <c r="P27" s="17"/>
      <c r="Q27" s="7"/>
      <c r="R27" s="17"/>
      <c r="S27" s="17"/>
      <c r="T27" s="7"/>
    </row>
    <row r="28" spans="2:20" x14ac:dyDescent="0.3">
      <c r="B28" s="35">
        <v>45504</v>
      </c>
      <c r="C28">
        <v>9302.326171875</v>
      </c>
      <c r="D28">
        <v>34.518308880278447</v>
      </c>
      <c r="E28">
        <v>0.6866455078125</v>
      </c>
      <c r="F28">
        <v>3756.8427676061046</v>
      </c>
      <c r="G28">
        <v>3095.4323825564907</v>
      </c>
      <c r="H28">
        <v>2128.8884295648149</v>
      </c>
      <c r="I28">
        <v>8.036661319938602E-9</v>
      </c>
      <c r="K28" s="17"/>
      <c r="L28" s="17"/>
      <c r="M28" s="17"/>
      <c r="N28" s="17"/>
      <c r="O28" s="7"/>
      <c r="P28" s="17"/>
      <c r="Q28" s="7"/>
      <c r="R28" s="17"/>
      <c r="S28" s="17"/>
      <c r="T28" s="7"/>
    </row>
    <row r="29" spans="2:20" x14ac:dyDescent="0.3">
      <c r="B29" s="35">
        <v>45504</v>
      </c>
      <c r="C29">
        <v>6644.5185546875</v>
      </c>
      <c r="D29">
        <v>42.937116379705706</v>
      </c>
      <c r="E29">
        <v>0.6866455078125</v>
      </c>
      <c r="F29">
        <v>4631.2923413676872</v>
      </c>
      <c r="G29">
        <v>3390.5773300886344</v>
      </c>
      <c r="H29">
        <v>3154.8144350975736</v>
      </c>
      <c r="I29">
        <v>7.5924649168985095E-9</v>
      </c>
      <c r="K29" s="17"/>
      <c r="L29" s="17"/>
      <c r="M29" s="17"/>
      <c r="N29" s="17"/>
      <c r="O29" s="7"/>
      <c r="P29" s="17"/>
      <c r="Q29" s="7"/>
      <c r="R29" s="17"/>
      <c r="S29" s="17"/>
      <c r="T29" s="7"/>
    </row>
    <row r="30" spans="2:20" x14ac:dyDescent="0.3">
      <c r="B30" s="35">
        <v>45504</v>
      </c>
      <c r="C30">
        <v>4761.90478515625</v>
      </c>
      <c r="D30">
        <v>48.644441203478607</v>
      </c>
      <c r="E30">
        <v>0.7781982421875</v>
      </c>
      <c r="F30">
        <v>5561.8974434758056</v>
      </c>
      <c r="G30">
        <v>3674.911643003496</v>
      </c>
      <c r="H30">
        <v>4174.89252410886</v>
      </c>
      <c r="I30">
        <v>8.0056043821717666E-9</v>
      </c>
      <c r="K30" s="17"/>
      <c r="L30" s="17"/>
      <c r="M30" s="17"/>
      <c r="N30" s="17"/>
      <c r="O30" s="7"/>
      <c r="P30" s="17"/>
      <c r="Q30" s="7"/>
      <c r="R30" s="17"/>
      <c r="S30" s="17"/>
      <c r="T30" s="7"/>
    </row>
    <row r="31" spans="2:20" x14ac:dyDescent="0.3">
      <c r="B31" s="35">
        <v>45504</v>
      </c>
      <c r="C31">
        <v>3401.360595703125</v>
      </c>
      <c r="D31">
        <v>54.828405621615929</v>
      </c>
      <c r="E31">
        <v>0.73699951171875</v>
      </c>
      <c r="F31">
        <v>7327.3510644001199</v>
      </c>
      <c r="G31">
        <v>4220.7529901569569</v>
      </c>
      <c r="H31">
        <v>5989.6008061511639</v>
      </c>
      <c r="I31">
        <v>7.8121320727573291E-9</v>
      </c>
      <c r="K31" s="17"/>
      <c r="L31" s="17"/>
      <c r="M31" s="17"/>
      <c r="N31" s="17"/>
      <c r="O31" s="7"/>
      <c r="P31" s="17"/>
      <c r="Q31" s="7"/>
      <c r="R31" s="17"/>
      <c r="S31" s="17"/>
      <c r="T31" s="7"/>
    </row>
    <row r="32" spans="2:20" x14ac:dyDescent="0.3">
      <c r="B32" s="35">
        <v>45504</v>
      </c>
      <c r="C32">
        <v>2433.830078125</v>
      </c>
      <c r="D32">
        <v>60.520558827045349</v>
      </c>
      <c r="E32">
        <v>7.5531005859375E-2</v>
      </c>
      <c r="F32">
        <v>9347.8640339392787</v>
      </c>
      <c r="G32">
        <v>4600.1888494439263</v>
      </c>
      <c r="H32">
        <v>8137.6178668248667</v>
      </c>
      <c r="I32">
        <v>8.0358641400364181E-9</v>
      </c>
      <c r="K32" s="17"/>
      <c r="L32" s="17"/>
      <c r="M32" s="17"/>
      <c r="N32" s="17"/>
      <c r="O32" s="7"/>
      <c r="P32" s="17"/>
      <c r="Q32" s="7"/>
      <c r="R32" s="17"/>
      <c r="S32" s="17"/>
      <c r="T32" s="7"/>
    </row>
    <row r="33" spans="2:20" x14ac:dyDescent="0.3">
      <c r="B33" s="35">
        <v>45504</v>
      </c>
      <c r="C33">
        <v>1732.726806640625</v>
      </c>
      <c r="D33">
        <v>65.040325350504901</v>
      </c>
      <c r="E33">
        <v>7.6446533203125E-2</v>
      </c>
      <c r="F33">
        <v>12191.391219698362</v>
      </c>
      <c r="G33">
        <v>5144.5267842594458</v>
      </c>
      <c r="H33">
        <v>11052.776304520756</v>
      </c>
      <c r="I33">
        <v>8.3103374060137384E-9</v>
      </c>
      <c r="K33" s="17"/>
      <c r="L33" s="17"/>
      <c r="M33" s="17"/>
      <c r="N33" s="17"/>
      <c r="O33" s="7"/>
      <c r="P33" s="17"/>
      <c r="Q33" s="7"/>
      <c r="R33" s="17"/>
      <c r="S33" s="17"/>
      <c r="T33" s="7"/>
    </row>
    <row r="34" spans="2:20" x14ac:dyDescent="0.3">
      <c r="B34" s="35">
        <v>45504</v>
      </c>
      <c r="C34">
        <v>1238.39013671875</v>
      </c>
      <c r="D34">
        <v>67.933388836666566</v>
      </c>
      <c r="E34">
        <v>7.8277587890625E-2</v>
      </c>
      <c r="F34">
        <v>16247.556411595402</v>
      </c>
      <c r="G34">
        <v>6103.9513573953891</v>
      </c>
      <c r="H34">
        <v>15057.385801477156</v>
      </c>
      <c r="I34">
        <v>8.5351875612115889E-9</v>
      </c>
      <c r="K34" s="17"/>
      <c r="L34" s="17"/>
      <c r="M34" s="17"/>
      <c r="N34" s="17"/>
      <c r="O34" s="7"/>
      <c r="P34" s="17"/>
      <c r="Q34" s="7"/>
      <c r="R34" s="17"/>
      <c r="S34" s="17"/>
      <c r="T34" s="7"/>
    </row>
    <row r="35" spans="2:20" x14ac:dyDescent="0.3">
      <c r="B35" s="35">
        <v>45504</v>
      </c>
      <c r="C35">
        <v>887.11468505859375</v>
      </c>
      <c r="D35">
        <v>69.106579407966251</v>
      </c>
      <c r="E35">
        <v>8.1026554107666016E-2</v>
      </c>
      <c r="F35">
        <v>21850.563556187564</v>
      </c>
      <c r="G35">
        <v>7792.5822154067446</v>
      </c>
      <c r="H35">
        <v>20413.789215604207</v>
      </c>
      <c r="I35">
        <v>8.7885400672410925E-9</v>
      </c>
      <c r="K35" s="17"/>
      <c r="L35" s="17"/>
      <c r="M35" s="17"/>
      <c r="N35" s="17"/>
      <c r="O35" s="7"/>
      <c r="P35" s="17"/>
      <c r="Q35" s="7"/>
      <c r="R35" s="17"/>
      <c r="S35" s="17"/>
      <c r="T35" s="7"/>
    </row>
    <row r="36" spans="2:20" x14ac:dyDescent="0.3">
      <c r="B36" s="35">
        <v>45504</v>
      </c>
      <c r="C36">
        <v>631.1636962890625</v>
      </c>
      <c r="D36">
        <v>68.458455641238032</v>
      </c>
      <c r="E36">
        <v>8.2857608795166016E-2</v>
      </c>
      <c r="F36">
        <v>29551.108225086457</v>
      </c>
      <c r="G36">
        <v>10850.450707994079</v>
      </c>
      <c r="H36">
        <v>27487.009964056899</v>
      </c>
      <c r="I36">
        <v>9.1738285831873786E-9</v>
      </c>
      <c r="K36" s="17"/>
      <c r="L36" s="17"/>
      <c r="M36" s="17"/>
      <c r="N36" s="17"/>
      <c r="O36" s="7"/>
      <c r="P36" s="17"/>
      <c r="Q36" s="7"/>
      <c r="R36" s="17"/>
      <c r="S36" s="17"/>
      <c r="T36" s="7"/>
    </row>
    <row r="37" spans="2:20" x14ac:dyDescent="0.3">
      <c r="B37" s="35">
        <v>45504</v>
      </c>
      <c r="C37">
        <v>451.92633056640625</v>
      </c>
      <c r="D37">
        <v>66.174031393890289</v>
      </c>
      <c r="E37">
        <v>8.4688663482666016E-2</v>
      </c>
      <c r="F37">
        <v>39347.355438202765</v>
      </c>
      <c r="G37">
        <v>15894.755699453321</v>
      </c>
      <c r="H37">
        <v>35994.042857602988</v>
      </c>
      <c r="I37">
        <v>9.784121943724467E-9</v>
      </c>
      <c r="K37" s="17"/>
      <c r="L37" s="17"/>
      <c r="M37" s="17"/>
      <c r="N37" s="17"/>
      <c r="O37" s="7"/>
      <c r="P37" s="17"/>
      <c r="Q37" s="7"/>
      <c r="R37" s="17"/>
      <c r="S37" s="17"/>
      <c r="T37" s="7"/>
    </row>
    <row r="38" spans="2:20" x14ac:dyDescent="0.3">
      <c r="B38" s="35">
        <v>45504</v>
      </c>
      <c r="C38">
        <v>321.75030517578125</v>
      </c>
      <c r="D38">
        <v>61.898873074866877</v>
      </c>
      <c r="E38">
        <v>8.7022304534912109E-2</v>
      </c>
      <c r="F38">
        <v>51763.728869888713</v>
      </c>
      <c r="G38">
        <v>24382.229418194434</v>
      </c>
      <c r="H38">
        <v>45661.696367019525</v>
      </c>
      <c r="I38">
        <v>1.0833009457973426E-8</v>
      </c>
      <c r="K38" s="17"/>
      <c r="L38" s="17"/>
      <c r="M38" s="17"/>
      <c r="N38" s="17"/>
      <c r="O38" s="7"/>
      <c r="P38" s="17"/>
      <c r="Q38" s="7"/>
      <c r="R38" s="17"/>
      <c r="S38" s="17"/>
      <c r="T38" s="7"/>
    </row>
    <row r="39" spans="2:20" x14ac:dyDescent="0.3">
      <c r="B39" s="35">
        <v>45504</v>
      </c>
      <c r="C39">
        <v>230.043701171875</v>
      </c>
      <c r="D39">
        <v>56.877314213549596</v>
      </c>
      <c r="E39">
        <v>8.9585781097412109E-2</v>
      </c>
      <c r="F39">
        <v>66158.594694672051</v>
      </c>
      <c r="G39">
        <v>36151.279463244879</v>
      </c>
      <c r="H39">
        <v>55407.983586702183</v>
      </c>
      <c r="I39">
        <v>1.2486405645662372E-8</v>
      </c>
      <c r="K39" s="17"/>
      <c r="L39" s="17"/>
      <c r="M39" s="17"/>
      <c r="N39" s="17"/>
      <c r="O39" s="7"/>
      <c r="P39" s="17"/>
      <c r="Q39" s="7"/>
      <c r="R39" s="17"/>
      <c r="S39" s="17"/>
      <c r="T39" s="7"/>
    </row>
    <row r="40" spans="2:20" x14ac:dyDescent="0.3">
      <c r="B40" s="35">
        <v>45504</v>
      </c>
      <c r="C40">
        <v>164.61921691894531</v>
      </c>
      <c r="D40">
        <v>46.427898536042044</v>
      </c>
      <c r="E40">
        <v>9.2515468597412109E-2</v>
      </c>
      <c r="F40">
        <v>78709.085535920123</v>
      </c>
      <c r="G40">
        <v>54251.563240115742</v>
      </c>
      <c r="H40">
        <v>57025.327985944219</v>
      </c>
      <c r="I40">
        <v>1.6953985537667047E-8</v>
      </c>
      <c r="K40" s="17"/>
      <c r="L40" s="17"/>
      <c r="M40" s="17"/>
      <c r="N40" s="17"/>
      <c r="O40" s="7"/>
      <c r="P40" s="17"/>
      <c r="Q40" s="7"/>
      <c r="R40" s="17"/>
      <c r="S40" s="17"/>
      <c r="T40" s="7"/>
    </row>
    <row r="41" spans="2:20" x14ac:dyDescent="0.3">
      <c r="B41" s="35">
        <v>45504</v>
      </c>
      <c r="C41">
        <v>117.70071411132813</v>
      </c>
      <c r="D41">
        <v>41.174545708160743</v>
      </c>
      <c r="E41">
        <v>9.5811367034912109E-2</v>
      </c>
      <c r="F41">
        <v>95238.015540502063</v>
      </c>
      <c r="G41">
        <v>71686.365230612937</v>
      </c>
      <c r="H41">
        <v>62700.435756987215</v>
      </c>
      <c r="I41">
        <v>2.1566043393946583E-8</v>
      </c>
      <c r="K41" s="17"/>
      <c r="L41" s="17"/>
      <c r="M41" s="17"/>
      <c r="N41" s="17"/>
      <c r="O41" s="7"/>
      <c r="P41" s="17"/>
      <c r="Q41" s="7"/>
      <c r="R41" s="17"/>
      <c r="S41" s="17"/>
      <c r="T41" s="7"/>
    </row>
    <row r="42" spans="2:20" x14ac:dyDescent="0.3">
      <c r="B42" s="35">
        <v>45504</v>
      </c>
      <c r="C42">
        <v>84.042442321777344</v>
      </c>
      <c r="D42">
        <v>35.475995933366335</v>
      </c>
      <c r="E42">
        <v>9.9290370941162109E-2</v>
      </c>
      <c r="F42">
        <v>110195.95390982604</v>
      </c>
      <c r="G42">
        <v>89739.037342069598</v>
      </c>
      <c r="H42">
        <v>63953.525587063174</v>
      </c>
      <c r="I42">
        <v>2.9611266020165275E-8</v>
      </c>
      <c r="K42" s="17"/>
      <c r="L42" s="17"/>
      <c r="M42" s="17"/>
      <c r="N42" s="17"/>
      <c r="O42" s="7"/>
      <c r="P42" s="17"/>
      <c r="Q42" s="7"/>
      <c r="R42" s="17"/>
      <c r="S42" s="17"/>
      <c r="T42" s="7"/>
    </row>
    <row r="43" spans="2:20" x14ac:dyDescent="0.3">
      <c r="B43" s="35">
        <v>45504</v>
      </c>
      <c r="C43">
        <v>59.955184936523438</v>
      </c>
      <c r="D43">
        <v>28.288199477415677</v>
      </c>
      <c r="E43">
        <v>0.10350203514099121</v>
      </c>
      <c r="F43">
        <v>139193.08872522129</v>
      </c>
      <c r="G43">
        <v>122569.9509139718</v>
      </c>
      <c r="H43">
        <v>65964.559286133866</v>
      </c>
      <c r="I43">
        <v>4.0242293063680355E-8</v>
      </c>
      <c r="K43" s="17"/>
      <c r="L43" s="17"/>
      <c r="M43" s="17"/>
      <c r="N43" s="17"/>
      <c r="O43" s="7"/>
      <c r="P43" s="17"/>
      <c r="Q43" s="7"/>
      <c r="R43" s="17"/>
      <c r="S43" s="17"/>
      <c r="T43" s="7"/>
    </row>
    <row r="44" spans="2:20" x14ac:dyDescent="0.3">
      <c r="B44" s="35">
        <v>45504</v>
      </c>
      <c r="C44">
        <v>42.691257476806641</v>
      </c>
      <c r="D44">
        <v>25.32954316733656</v>
      </c>
      <c r="E44">
        <v>0.10753035545349121</v>
      </c>
      <c r="F44">
        <v>132794.45123981609</v>
      </c>
      <c r="G44">
        <v>120027.86796149457</v>
      </c>
      <c r="H44">
        <v>56812.649935572605</v>
      </c>
      <c r="I44">
        <v>6.5619986654062209E-8</v>
      </c>
      <c r="K44" s="17"/>
      <c r="L44" s="17"/>
      <c r="M44" s="17"/>
      <c r="N44" s="17"/>
      <c r="O44" s="7"/>
      <c r="P44" s="17"/>
      <c r="Q44" s="7"/>
      <c r="R44" s="17"/>
      <c r="S44" s="17"/>
      <c r="T44" s="7"/>
    </row>
    <row r="45" spans="2:20" x14ac:dyDescent="0.3">
      <c r="B45" s="35">
        <v>45504</v>
      </c>
      <c r="C45">
        <v>30.517578125</v>
      </c>
      <c r="D45">
        <v>20.833673722367646</v>
      </c>
      <c r="E45">
        <v>0.11146712303161621</v>
      </c>
      <c r="F45">
        <v>140245.37982759476</v>
      </c>
      <c r="G45">
        <v>131075.68985440099</v>
      </c>
      <c r="H45">
        <v>49879.154886377197</v>
      </c>
      <c r="I45">
        <v>1.0455648631407705E-7</v>
      </c>
      <c r="K45" s="17"/>
      <c r="L45" s="17"/>
      <c r="M45" s="17"/>
      <c r="N45" s="17"/>
      <c r="O45" s="7"/>
      <c r="P45" s="17"/>
      <c r="Q45" s="7"/>
      <c r="R45" s="17"/>
      <c r="S45" s="17"/>
      <c r="T45" s="7"/>
    </row>
    <row r="46" spans="2:20" x14ac:dyDescent="0.3">
      <c r="B46" s="35">
        <v>45504</v>
      </c>
      <c r="C46">
        <v>21.822626113891602</v>
      </c>
      <c r="D46">
        <v>17.609013589217039</v>
      </c>
      <c r="E46">
        <v>0.11485457420349121</v>
      </c>
      <c r="F46">
        <v>146119.96844618439</v>
      </c>
      <c r="G46">
        <v>139273.2379624965</v>
      </c>
      <c r="H46">
        <v>44204.189463847732</v>
      </c>
      <c r="I46">
        <v>1.6498698566399653E-7</v>
      </c>
      <c r="K46" s="17"/>
      <c r="L46" s="17"/>
      <c r="M46" s="17"/>
      <c r="N46" s="17"/>
      <c r="O46" s="7"/>
      <c r="P46" s="17"/>
      <c r="Q46" s="7"/>
      <c r="R46" s="17"/>
      <c r="S46" s="17"/>
      <c r="T46" s="7"/>
    </row>
    <row r="47" spans="2:20" x14ac:dyDescent="0.3">
      <c r="B47" s="35">
        <v>45504</v>
      </c>
      <c r="C47">
        <v>15.562748908996582</v>
      </c>
      <c r="D47">
        <v>14.964626829349328</v>
      </c>
      <c r="E47">
        <v>0.11750984191894531</v>
      </c>
      <c r="F47">
        <v>150415.68036994062</v>
      </c>
      <c r="G47">
        <v>145314.39746785743</v>
      </c>
      <c r="H47">
        <v>38840.736214774399</v>
      </c>
      <c r="I47">
        <v>2.6329727709541583E-7</v>
      </c>
      <c r="K47" s="17"/>
      <c r="L47" s="17"/>
      <c r="M47" s="17"/>
      <c r="N47" s="17"/>
      <c r="O47" s="7"/>
      <c r="P47" s="17"/>
      <c r="Q47" s="7"/>
      <c r="R47" s="17"/>
      <c r="S47" s="17"/>
      <c r="T47" s="7"/>
    </row>
    <row r="48" spans="2:20" x14ac:dyDescent="0.3">
      <c r="B48" s="35">
        <v>45504</v>
      </c>
      <c r="C48">
        <v>11.113086700439453</v>
      </c>
      <c r="D48">
        <v>12.660919194466167</v>
      </c>
      <c r="E48">
        <v>0.12053108215332031</v>
      </c>
      <c r="F48">
        <v>154314.7645342472</v>
      </c>
      <c r="G48">
        <v>150562.48863503331</v>
      </c>
      <c r="H48">
        <v>33822.826157576259</v>
      </c>
      <c r="I48">
        <v>4.2342406348206517E-7</v>
      </c>
      <c r="K48" s="17"/>
      <c r="L48" s="17"/>
      <c r="M48" s="17"/>
      <c r="N48" s="17"/>
      <c r="O48" s="7"/>
      <c r="P48" s="17"/>
      <c r="Q48" s="7"/>
      <c r="R48" s="17"/>
      <c r="S48" s="17"/>
      <c r="T48" s="7"/>
    </row>
    <row r="49" spans="2:20" x14ac:dyDescent="0.3">
      <c r="B49" s="35">
        <v>45504</v>
      </c>
      <c r="C49">
        <v>7.9395327568054199</v>
      </c>
      <c r="D49">
        <v>10.99198582563756</v>
      </c>
      <c r="E49">
        <v>0.12327766418457031</v>
      </c>
      <c r="F49">
        <v>157684.32823052752</v>
      </c>
      <c r="G49">
        <v>154791.42994375594</v>
      </c>
      <c r="H49">
        <v>30065.937295884149</v>
      </c>
      <c r="I49">
        <v>6.6673067923895436E-7</v>
      </c>
      <c r="K49" s="17"/>
      <c r="L49" s="17"/>
      <c r="M49" s="17"/>
      <c r="N49" s="17"/>
      <c r="O49" s="7"/>
      <c r="P49" s="17"/>
      <c r="Q49" s="7"/>
      <c r="R49" s="17"/>
      <c r="S49" s="17"/>
      <c r="T49" s="7"/>
    </row>
    <row r="50" spans="2:20" x14ac:dyDescent="0.3">
      <c r="B50" s="35">
        <v>45504</v>
      </c>
      <c r="C50">
        <v>5.6694483757019043</v>
      </c>
      <c r="D50">
        <v>9.2373003699342586</v>
      </c>
      <c r="E50">
        <v>0.12556648254394531</v>
      </c>
      <c r="F50">
        <v>159475.09618708881</v>
      </c>
      <c r="G50">
        <v>157407.01850892999</v>
      </c>
      <c r="H50">
        <v>25599.547418081554</v>
      </c>
      <c r="I50">
        <v>1.0965969640298956E-6</v>
      </c>
      <c r="K50" s="17"/>
      <c r="L50" s="17"/>
      <c r="M50" s="17"/>
      <c r="N50" s="17"/>
      <c r="O50" s="7"/>
      <c r="P50" s="17"/>
      <c r="Q50" s="7"/>
      <c r="R50" s="17"/>
      <c r="S50" s="17"/>
      <c r="T50" s="7"/>
    </row>
    <row r="51" spans="2:20" x14ac:dyDescent="0.3">
      <c r="B51" s="35">
        <v>45504</v>
      </c>
      <c r="C51">
        <v>4.0500259399414063</v>
      </c>
      <c r="D51">
        <v>7.8266773358794222</v>
      </c>
      <c r="E51">
        <v>0.12831306457519531</v>
      </c>
      <c r="F51">
        <v>161365.10286069626</v>
      </c>
      <c r="G51">
        <v>159861.91316980691</v>
      </c>
      <c r="H51">
        <v>21974.192566103575</v>
      </c>
      <c r="I51">
        <v>1.7883371595388274E-6</v>
      </c>
      <c r="K51" s="17"/>
      <c r="L51" s="17"/>
      <c r="M51" s="17"/>
      <c r="N51" s="17"/>
      <c r="O51" s="7"/>
      <c r="P51" s="17"/>
      <c r="Q51" s="7"/>
      <c r="R51" s="17"/>
      <c r="S51" s="17"/>
      <c r="T51" s="7"/>
    </row>
    <row r="52" spans="2:20" x14ac:dyDescent="0.3">
      <c r="B52" s="35">
        <v>45504</v>
      </c>
      <c r="C52">
        <v>2.8935184478759766</v>
      </c>
      <c r="D52">
        <v>5.8735640304309067</v>
      </c>
      <c r="E52">
        <v>0.13124275207519531</v>
      </c>
      <c r="F52">
        <v>161107.65683591206</v>
      </c>
      <c r="G52">
        <v>160261.86405879469</v>
      </c>
      <c r="H52">
        <v>16486.722523243316</v>
      </c>
      <c r="I52">
        <v>3.3362573791051081E-6</v>
      </c>
      <c r="K52" s="17"/>
      <c r="L52" s="17"/>
      <c r="M52" s="17"/>
      <c r="N52" s="17"/>
      <c r="O52" s="7"/>
      <c r="P52" s="17"/>
      <c r="Q52" s="7"/>
      <c r="R52" s="17"/>
      <c r="S52" s="17"/>
      <c r="T52" s="7"/>
    </row>
    <row r="53" spans="2:20" x14ac:dyDescent="0.3">
      <c r="B53" s="35">
        <v>45504</v>
      </c>
      <c r="C53">
        <v>2.0662522315979004</v>
      </c>
      <c r="D53">
        <v>4.9638760172126046</v>
      </c>
      <c r="E53">
        <v>0.13453888893127441</v>
      </c>
      <c r="F53">
        <v>159894.48063060013</v>
      </c>
      <c r="G53">
        <v>159294.78842714027</v>
      </c>
      <c r="H53">
        <v>13835.292410425493</v>
      </c>
      <c r="I53">
        <v>5.5673490875841325E-6</v>
      </c>
      <c r="K53" s="17"/>
      <c r="L53" s="17"/>
      <c r="M53" s="17"/>
      <c r="N53" s="17"/>
      <c r="O53" s="7"/>
      <c r="P53" s="17"/>
      <c r="Q53" s="7"/>
      <c r="R53" s="17"/>
      <c r="S53" s="17"/>
      <c r="T53" s="7"/>
    </row>
    <row r="54" spans="2:20" x14ac:dyDescent="0.3">
      <c r="B54" s="35">
        <v>45504</v>
      </c>
      <c r="C54">
        <v>1.476006031036377</v>
      </c>
      <c r="D54">
        <v>3.4282750655774188</v>
      </c>
      <c r="E54">
        <v>0.13911652565002441</v>
      </c>
      <c r="F54">
        <v>156862.45885360701</v>
      </c>
      <c r="G54">
        <v>156581.74392930474</v>
      </c>
      <c r="H54">
        <v>9380.2167169627392</v>
      </c>
      <c r="I54">
        <v>1.1495268701232994E-5</v>
      </c>
      <c r="K54" s="17"/>
      <c r="L54" s="17"/>
      <c r="M54" s="17"/>
      <c r="N54" s="17"/>
      <c r="O54" s="7"/>
      <c r="P54" s="17"/>
      <c r="Q54" s="7"/>
      <c r="R54" s="17"/>
      <c r="S54" s="17"/>
      <c r="T54" s="7"/>
    </row>
    <row r="55" spans="2:20" x14ac:dyDescent="0.3">
      <c r="B55" s="35">
        <v>45504</v>
      </c>
      <c r="C55">
        <v>1.0541762113571167</v>
      </c>
      <c r="D55">
        <v>1.6665454429019735</v>
      </c>
      <c r="E55">
        <v>0.14543366432189941</v>
      </c>
      <c r="F55">
        <v>149998.55792725444</v>
      </c>
      <c r="G55">
        <v>149935.11027964469</v>
      </c>
      <c r="H55">
        <v>4362.3486434131028</v>
      </c>
      <c r="I55">
        <v>3.4608800553164454E-5</v>
      </c>
      <c r="K55" s="17"/>
      <c r="L55" s="17"/>
      <c r="M55" s="17"/>
      <c r="N55" s="17"/>
      <c r="O55" s="7"/>
      <c r="P55" s="17"/>
      <c r="Q55" s="7"/>
      <c r="R55" s="17"/>
      <c r="S55" s="17"/>
      <c r="T55" s="7"/>
    </row>
    <row r="56" spans="2:20" x14ac:dyDescent="0.3">
      <c r="B56" s="35">
        <v>45504</v>
      </c>
      <c r="C56">
        <v>0.75301206111907959</v>
      </c>
      <c r="D56">
        <v>0.229077961482061</v>
      </c>
      <c r="E56">
        <v>0.15275812149047852</v>
      </c>
      <c r="F56">
        <v>142508.61997456514</v>
      </c>
      <c r="G56">
        <v>142507.48095308308</v>
      </c>
      <c r="H56">
        <v>569.77141178415116</v>
      </c>
      <c r="I56">
        <v>3.7095185266667978E-4</v>
      </c>
      <c r="K56" s="17"/>
      <c r="L56" s="17"/>
      <c r="M56" s="17"/>
      <c r="N56" s="17"/>
      <c r="O56" s="7"/>
      <c r="P56" s="17"/>
      <c r="Q56" s="7"/>
      <c r="R56" s="17"/>
      <c r="S56" s="17"/>
      <c r="T56" s="7"/>
    </row>
    <row r="57" spans="2:20" x14ac:dyDescent="0.3">
      <c r="B57" s="35">
        <v>45504</v>
      </c>
      <c r="C57">
        <v>0.53782874345779419</v>
      </c>
      <c r="D57">
        <v>-1.2823787609677342</v>
      </c>
      <c r="E57">
        <v>0.16136407852172852</v>
      </c>
      <c r="F57">
        <v>134067.06191419094</v>
      </c>
      <c r="G57">
        <v>134033.48341086396</v>
      </c>
      <c r="H57">
        <v>-3000.4024818618514</v>
      </c>
      <c r="I57">
        <v>-9.8627177991712531E-5</v>
      </c>
      <c r="K57" s="17"/>
      <c r="L57" s="17"/>
      <c r="M57" s="17"/>
      <c r="N57" s="17"/>
      <c r="O57" s="7"/>
      <c r="P57" s="17"/>
      <c r="Q57" s="7"/>
      <c r="R57" s="17"/>
      <c r="S57" s="17"/>
      <c r="T57" s="7"/>
    </row>
    <row r="58" spans="2:20" x14ac:dyDescent="0.3">
      <c r="B58" s="35">
        <v>45504</v>
      </c>
      <c r="C58">
        <v>0.38417091965675354</v>
      </c>
      <c r="D58">
        <v>-2.6663900838694845</v>
      </c>
      <c r="E58">
        <v>0.17134356498718262</v>
      </c>
      <c r="F58">
        <v>125372.52987230859</v>
      </c>
      <c r="G58">
        <v>125236.79353729829</v>
      </c>
      <c r="H58">
        <v>-5832.3915402714647</v>
      </c>
      <c r="I58">
        <v>-7.1031170777681999E-5</v>
      </c>
      <c r="K58" s="17"/>
      <c r="L58" s="17"/>
      <c r="M58" s="17"/>
      <c r="N58" s="17"/>
      <c r="O58" s="7"/>
      <c r="P58" s="17"/>
      <c r="Q58" s="7"/>
      <c r="R58" s="17"/>
      <c r="S58" s="17"/>
      <c r="T58" s="7"/>
    </row>
    <row r="59" spans="2:20" x14ac:dyDescent="0.3">
      <c r="B59" s="35">
        <v>45504</v>
      </c>
      <c r="C59">
        <v>0.27440202236175537</v>
      </c>
      <c r="D59">
        <v>-3.9194738327213829</v>
      </c>
      <c r="E59">
        <v>0.18297100067138672</v>
      </c>
      <c r="F59">
        <v>112888.8822334961</v>
      </c>
      <c r="G59">
        <v>112624.84687871078</v>
      </c>
      <c r="H59">
        <v>-7716.4497973551088</v>
      </c>
      <c r="I59">
        <v>-7.5164935438764237E-5</v>
      </c>
      <c r="K59" s="17"/>
      <c r="L59" s="17"/>
      <c r="M59" s="17"/>
      <c r="N59" s="17"/>
      <c r="O59" s="7"/>
      <c r="P59" s="17"/>
      <c r="Q59" s="7"/>
      <c r="R59" s="17"/>
      <c r="S59" s="17"/>
      <c r="T59" s="7"/>
    </row>
    <row r="60" spans="2:20" x14ac:dyDescent="0.3">
      <c r="B60" s="35">
        <v>45504</v>
      </c>
      <c r="C60">
        <v>0.19600340723991394</v>
      </c>
      <c r="D60">
        <v>-5.3753229879756539</v>
      </c>
      <c r="E60">
        <v>0.19789433479309082</v>
      </c>
      <c r="F60">
        <v>101513.63194826967</v>
      </c>
      <c r="G60">
        <v>101067.21603231506</v>
      </c>
      <c r="H60">
        <v>-9509.7484091911556</v>
      </c>
      <c r="I60">
        <v>-8.5386160086666171E-5</v>
      </c>
      <c r="K60" s="17"/>
      <c r="L60" s="17"/>
      <c r="M60" s="17"/>
      <c r="N60" s="17"/>
      <c r="O60" s="7"/>
      <c r="P60" s="17"/>
      <c r="Q60" s="7"/>
      <c r="R60" s="17"/>
      <c r="S60" s="17"/>
      <c r="T60" s="7"/>
    </row>
    <row r="61" spans="2:20" x14ac:dyDescent="0.3">
      <c r="B61" s="35">
        <v>45504</v>
      </c>
      <c r="C61">
        <v>0.14000143110752106</v>
      </c>
      <c r="D61">
        <v>-5.9335159276835165</v>
      </c>
      <c r="E61">
        <v>0.21776151657104492</v>
      </c>
      <c r="F61">
        <v>86845.337520867644</v>
      </c>
      <c r="G61">
        <v>86380.065108017021</v>
      </c>
      <c r="H61">
        <v>-8977.5832520874519</v>
      </c>
      <c r="I61">
        <v>-1.2662755325955501E-4</v>
      </c>
      <c r="K61" s="17"/>
      <c r="L61" s="17"/>
      <c r="M61" s="17"/>
      <c r="N61" s="17"/>
      <c r="O61" s="7"/>
      <c r="P61" s="17"/>
      <c r="Q61" s="7"/>
      <c r="R61" s="17"/>
      <c r="S61" s="17"/>
      <c r="T61" s="7"/>
    </row>
    <row r="62" spans="2:20" x14ac:dyDescent="0.3">
      <c r="B62" s="35">
        <v>45504</v>
      </c>
      <c r="C62">
        <v>0.10000128298997879</v>
      </c>
      <c r="D62">
        <v>-7.5272856821425265</v>
      </c>
      <c r="E62">
        <v>0.23387503623962402</v>
      </c>
      <c r="F62">
        <v>86541.181258632671</v>
      </c>
      <c r="G62">
        <v>85795.42034136632</v>
      </c>
      <c r="H62">
        <v>-11336.750067271487</v>
      </c>
      <c r="I62">
        <v>-1.4038670715303775E-4</v>
      </c>
      <c r="K62" s="17"/>
      <c r="L62" s="17"/>
      <c r="M62" s="17"/>
      <c r="N62" s="17"/>
      <c r="O62" s="7"/>
      <c r="P62" s="17"/>
      <c r="Q62" s="7"/>
      <c r="R62" s="17"/>
      <c r="S62" s="17"/>
      <c r="T62" s="7"/>
    </row>
    <row r="63" spans="2:20" x14ac:dyDescent="0.3">
      <c r="E63" s="38"/>
      <c r="G63" s="39"/>
      <c r="H63" s="39"/>
    </row>
    <row r="64" spans="2:20" ht="15" thickBot="1" x14ac:dyDescent="0.35">
      <c r="E64" s="38"/>
      <c r="G64" s="39"/>
      <c r="H64" s="39"/>
      <c r="K64" s="30" t="s">
        <v>29</v>
      </c>
      <c r="L64" s="18"/>
      <c r="M64" s="18"/>
      <c r="N64" s="18"/>
      <c r="O64" s="18"/>
      <c r="P64" s="18"/>
      <c r="Q64" s="18"/>
      <c r="R64" s="18"/>
      <c r="S64" s="18"/>
      <c r="T64" s="18"/>
    </row>
    <row r="65" spans="5:11" x14ac:dyDescent="0.3">
      <c r="E65" s="38"/>
      <c r="G65" s="39"/>
      <c r="H65" s="39"/>
    </row>
    <row r="66" spans="5:11" x14ac:dyDescent="0.3">
      <c r="E66" s="38"/>
      <c r="G66" s="39"/>
      <c r="H66" s="39"/>
      <c r="K66" s="29" t="s">
        <v>30</v>
      </c>
    </row>
    <row r="67" spans="5:11" x14ac:dyDescent="0.3">
      <c r="E67" s="38"/>
      <c r="G67" s="39"/>
      <c r="H67" s="39"/>
    </row>
    <row r="68" spans="5:11" x14ac:dyDescent="0.3">
      <c r="E68" s="38"/>
      <c r="G68" s="39"/>
      <c r="H68" s="39"/>
    </row>
    <row r="69" spans="5:11" x14ac:dyDescent="0.3">
      <c r="E69" s="38"/>
      <c r="G69" s="39"/>
      <c r="H69" s="39"/>
    </row>
    <row r="70" spans="5:11" x14ac:dyDescent="0.3">
      <c r="E70" s="38"/>
      <c r="G70" s="39"/>
      <c r="H70" s="39"/>
    </row>
    <row r="71" spans="5:11" x14ac:dyDescent="0.3">
      <c r="E71" s="38"/>
      <c r="G71" s="39"/>
      <c r="H71" s="39"/>
    </row>
    <row r="72" spans="5:11" x14ac:dyDescent="0.3">
      <c r="E72" s="38"/>
      <c r="G72" s="39"/>
      <c r="H72" s="39"/>
    </row>
    <row r="73" spans="5:11" x14ac:dyDescent="0.3">
      <c r="E73" s="38"/>
      <c r="G73" s="39"/>
      <c r="H73" s="39"/>
    </row>
    <row r="74" spans="5:11" x14ac:dyDescent="0.3">
      <c r="E74" s="38"/>
      <c r="G74" s="39"/>
      <c r="H74" s="39"/>
    </row>
    <row r="75" spans="5:11" x14ac:dyDescent="0.3">
      <c r="E75" s="38"/>
      <c r="G75" s="39"/>
      <c r="H75" s="39"/>
    </row>
    <row r="76" spans="5:11" x14ac:dyDescent="0.3">
      <c r="E76" s="38"/>
      <c r="G76" s="39"/>
      <c r="H76" s="39"/>
    </row>
    <row r="77" spans="5:11" x14ac:dyDescent="0.3">
      <c r="E77" s="38"/>
      <c r="G77" s="39"/>
      <c r="H77" s="39"/>
    </row>
    <row r="78" spans="5:11" x14ac:dyDescent="0.3">
      <c r="E78" s="38"/>
      <c r="G78" s="39"/>
      <c r="H78" s="39"/>
    </row>
    <row r="79" spans="5:11" x14ac:dyDescent="0.3">
      <c r="E79" s="38"/>
      <c r="G79" s="39"/>
      <c r="H79" s="39"/>
    </row>
    <row r="80" spans="5:11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T482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3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x14ac:dyDescent="0.3">
      <c r="B8" s="1" t="s">
        <v>0</v>
      </c>
      <c r="C8">
        <v>35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205</v>
      </c>
      <c r="H9" s="1" t="s">
        <v>3</v>
      </c>
      <c r="I9" s="35">
        <v>45505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209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0" x14ac:dyDescent="0.3">
      <c r="B17" s="6"/>
    </row>
    <row r="18" spans="2:20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0" ht="15" thickBot="1" x14ac:dyDescent="0.35">
      <c r="B20" s="1" t="s">
        <v>18</v>
      </c>
      <c r="K20" s="1" t="s">
        <v>28</v>
      </c>
    </row>
    <row r="21" spans="2:20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K21" s="45" t="s">
        <v>5</v>
      </c>
      <c r="L21" s="45" t="s">
        <v>6</v>
      </c>
      <c r="M21" s="46"/>
      <c r="N21" s="46"/>
      <c r="O21" s="46"/>
      <c r="P21" s="46"/>
      <c r="Q21" s="46"/>
      <c r="R21" s="46"/>
      <c r="S21" s="46"/>
      <c r="T21" s="19"/>
    </row>
    <row r="22" spans="2:20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K22" s="47"/>
      <c r="L22" s="26" t="s">
        <v>19</v>
      </c>
      <c r="M22" s="27" t="s">
        <v>20</v>
      </c>
      <c r="N22" s="27" t="s">
        <v>21</v>
      </c>
      <c r="O22" s="27" t="s">
        <v>22</v>
      </c>
      <c r="P22" s="27" t="s">
        <v>23</v>
      </c>
      <c r="Q22" s="27" t="s">
        <v>24</v>
      </c>
      <c r="R22" s="27" t="s">
        <v>25</v>
      </c>
      <c r="S22" s="27" t="s">
        <v>26</v>
      </c>
      <c r="T22" s="28" t="s">
        <v>27</v>
      </c>
    </row>
    <row r="23" spans="2:20" x14ac:dyDescent="0.3">
      <c r="B23" s="35">
        <v>45505</v>
      </c>
      <c r="C23">
        <v>50000</v>
      </c>
      <c r="D23">
        <v>71.944915124703897</v>
      </c>
      <c r="E23">
        <v>0.457763671875</v>
      </c>
      <c r="F23">
        <v>3902.549572173476</v>
      </c>
      <c r="G23">
        <v>1209.5219070374976</v>
      </c>
      <c r="H23">
        <v>3710.3840663289502</v>
      </c>
      <c r="I23">
        <v>8.5788931952461226E-10</v>
      </c>
      <c r="K23" s="12"/>
      <c r="L23" s="17"/>
      <c r="M23" s="17"/>
      <c r="N23" s="17"/>
      <c r="O23" s="7"/>
      <c r="P23" s="17"/>
      <c r="Q23" s="7"/>
      <c r="R23" s="17"/>
      <c r="S23" s="17"/>
      <c r="T23" s="7"/>
    </row>
    <row r="24" spans="2:20" x14ac:dyDescent="0.3">
      <c r="B24" s="35">
        <v>45505</v>
      </c>
      <c r="C24">
        <v>35714.28515625</v>
      </c>
      <c r="D24">
        <v>2.9951887753814668</v>
      </c>
      <c r="E24">
        <v>0.457763671875</v>
      </c>
      <c r="F24">
        <v>1891.6455913422244</v>
      </c>
      <c r="G24">
        <v>1889.0614634326439</v>
      </c>
      <c r="H24">
        <v>98.842453521711377</v>
      </c>
      <c r="I24">
        <v>4.5085267690410929E-8</v>
      </c>
      <c r="K24" s="17"/>
      <c r="L24" s="17"/>
      <c r="M24" s="17"/>
      <c r="N24" s="17"/>
      <c r="O24" s="7"/>
      <c r="P24" s="17"/>
      <c r="Q24" s="7"/>
      <c r="R24" s="17"/>
      <c r="S24" s="17"/>
      <c r="T24" s="7"/>
    </row>
    <row r="25" spans="2:20" x14ac:dyDescent="0.3">
      <c r="B25" s="35">
        <v>45505</v>
      </c>
      <c r="C25">
        <v>25641.025390625</v>
      </c>
      <c r="D25">
        <v>0.86963311532269649</v>
      </c>
      <c r="E25">
        <v>0.457763671875</v>
      </c>
      <c r="F25">
        <v>2935.611690220353</v>
      </c>
      <c r="G25">
        <v>2935.2735575385918</v>
      </c>
      <c r="H25">
        <v>44.554889441423491</v>
      </c>
      <c r="I25">
        <v>1.3931227120112141E-7</v>
      </c>
      <c r="K25" s="17"/>
      <c r="L25" s="17"/>
      <c r="M25" s="17"/>
      <c r="N25" s="17"/>
      <c r="O25" s="7"/>
      <c r="P25" s="17"/>
      <c r="Q25" s="7"/>
      <c r="R25" s="17"/>
      <c r="S25" s="17"/>
      <c r="T25" s="7"/>
    </row>
    <row r="26" spans="2:20" x14ac:dyDescent="0.3">
      <c r="B26" s="35">
        <v>45505</v>
      </c>
      <c r="C26">
        <v>18390.8046875</v>
      </c>
      <c r="D26">
        <v>21.323854688099562</v>
      </c>
      <c r="E26">
        <v>0.8697509765625</v>
      </c>
      <c r="F26">
        <v>9251.4724747610107</v>
      </c>
      <c r="G26">
        <v>8618.115834538281</v>
      </c>
      <c r="H26">
        <v>3364.1971425202141</v>
      </c>
      <c r="I26">
        <v>2.5723968072461755E-9</v>
      </c>
      <c r="K26" s="17"/>
      <c r="L26" s="17"/>
      <c r="M26" s="17"/>
      <c r="N26" s="17"/>
      <c r="O26" s="7"/>
      <c r="P26" s="17"/>
      <c r="Q26" s="7"/>
      <c r="R26" s="17"/>
      <c r="S26" s="17"/>
      <c r="T26" s="7"/>
    </row>
    <row r="27" spans="2:20" x14ac:dyDescent="0.3">
      <c r="B27" s="35">
        <v>45505</v>
      </c>
      <c r="C27">
        <v>13136.2890625</v>
      </c>
      <c r="D27">
        <v>19.894768273955723</v>
      </c>
      <c r="E27">
        <v>0.8697509765625</v>
      </c>
      <c r="F27">
        <v>11009.44796124089</v>
      </c>
      <c r="G27">
        <v>10352.395337171271</v>
      </c>
      <c r="H27">
        <v>3746.4456747944105</v>
      </c>
      <c r="I27">
        <v>3.2339104942117832E-9</v>
      </c>
      <c r="K27" s="17"/>
      <c r="L27" s="17"/>
      <c r="M27" s="17"/>
      <c r="N27" s="17"/>
      <c r="O27" s="7"/>
      <c r="P27" s="17"/>
      <c r="Q27" s="7"/>
      <c r="R27" s="17"/>
      <c r="S27" s="17"/>
      <c r="T27" s="7"/>
    </row>
    <row r="28" spans="2:20" x14ac:dyDescent="0.3">
      <c r="B28" s="35">
        <v>45505</v>
      </c>
      <c r="C28">
        <v>9302.326171875</v>
      </c>
      <c r="D28">
        <v>28.773534369284398</v>
      </c>
      <c r="E28">
        <v>0.9613037109375</v>
      </c>
      <c r="F28">
        <v>11561.334861549818</v>
      </c>
      <c r="G28">
        <v>10133.846609134331</v>
      </c>
      <c r="H28">
        <v>5565.0351915710098</v>
      </c>
      <c r="I28">
        <v>3.0744019952043586E-9</v>
      </c>
      <c r="K28" s="17"/>
      <c r="L28" s="17"/>
      <c r="M28" s="17"/>
      <c r="N28" s="17"/>
      <c r="O28" s="7"/>
      <c r="P28" s="17"/>
      <c r="Q28" s="7"/>
      <c r="R28" s="17"/>
      <c r="S28" s="17"/>
      <c r="T28" s="7"/>
    </row>
    <row r="29" spans="2:20" x14ac:dyDescent="0.3">
      <c r="B29" s="35">
        <v>45505</v>
      </c>
      <c r="C29">
        <v>6644.5185546875</v>
      </c>
      <c r="D29">
        <v>35.128145146017715</v>
      </c>
      <c r="E29">
        <v>0.9613037109375</v>
      </c>
      <c r="F29">
        <v>14370.220600930284</v>
      </c>
      <c r="G29">
        <v>11752.931533047053</v>
      </c>
      <c r="H29">
        <v>8268.7266552298988</v>
      </c>
      <c r="I29">
        <v>2.8967964375329016E-9</v>
      </c>
      <c r="K29" s="17"/>
      <c r="L29" s="17"/>
      <c r="M29" s="17"/>
      <c r="N29" s="17"/>
      <c r="O29" s="7"/>
      <c r="P29" s="17"/>
      <c r="Q29" s="7"/>
      <c r="R29" s="17"/>
      <c r="S29" s="17"/>
      <c r="T29" s="7"/>
    </row>
    <row r="30" spans="2:20" x14ac:dyDescent="0.3">
      <c r="B30" s="35">
        <v>45505</v>
      </c>
      <c r="C30">
        <v>4761.90478515625</v>
      </c>
      <c r="D30">
        <v>35.154452248928024</v>
      </c>
      <c r="E30">
        <v>1.0528564453125</v>
      </c>
      <c r="F30">
        <v>16648.380024111131</v>
      </c>
      <c r="G30">
        <v>13611.763449983377</v>
      </c>
      <c r="H30">
        <v>9585.846504556559</v>
      </c>
      <c r="I30">
        <v>3.4866548165793068E-9</v>
      </c>
      <c r="K30" s="17"/>
      <c r="L30" s="17"/>
      <c r="M30" s="17"/>
      <c r="N30" s="17"/>
      <c r="O30" s="7"/>
      <c r="P30" s="17"/>
      <c r="Q30" s="7"/>
      <c r="R30" s="17"/>
      <c r="S30" s="17"/>
      <c r="T30" s="7"/>
    </row>
    <row r="31" spans="2:20" x14ac:dyDescent="0.3">
      <c r="B31" s="35">
        <v>45505</v>
      </c>
      <c r="C31">
        <v>3401.360595703125</v>
      </c>
      <c r="D31">
        <v>29.507983120079132</v>
      </c>
      <c r="E31">
        <v>1.0483026504516602</v>
      </c>
      <c r="F31">
        <v>22179.489921481956</v>
      </c>
      <c r="G31">
        <v>19302.523459003183</v>
      </c>
      <c r="H31">
        <v>10924.392948432032</v>
      </c>
      <c r="I31">
        <v>4.2832176379615311E-9</v>
      </c>
      <c r="K31" s="17"/>
      <c r="L31" s="17"/>
      <c r="M31" s="17"/>
      <c r="N31" s="17"/>
      <c r="O31" s="7"/>
      <c r="P31" s="17"/>
      <c r="Q31" s="7"/>
      <c r="R31" s="17"/>
      <c r="S31" s="17"/>
      <c r="T31" s="7"/>
    </row>
    <row r="32" spans="2:20" x14ac:dyDescent="0.3">
      <c r="B32" s="35">
        <v>45505</v>
      </c>
      <c r="C32">
        <v>2433.830078125</v>
      </c>
      <c r="D32">
        <v>28.87164143781316</v>
      </c>
      <c r="E32">
        <v>0.10940790176391602</v>
      </c>
      <c r="F32">
        <v>24673.884569640803</v>
      </c>
      <c r="G32">
        <v>21607.010049630582</v>
      </c>
      <c r="H32">
        <v>11913.760803000934</v>
      </c>
      <c r="I32">
        <v>5.4888454353444746E-9</v>
      </c>
      <c r="K32" s="17"/>
      <c r="L32" s="17"/>
      <c r="M32" s="17"/>
      <c r="N32" s="17"/>
      <c r="O32" s="7"/>
      <c r="P32" s="17"/>
      <c r="Q32" s="7"/>
      <c r="R32" s="17"/>
      <c r="S32" s="17"/>
      <c r="T32" s="7"/>
    </row>
    <row r="33" spans="2:20" x14ac:dyDescent="0.3">
      <c r="B33" s="35">
        <v>45505</v>
      </c>
      <c r="C33">
        <v>1732.726806640625</v>
      </c>
      <c r="D33">
        <v>31.231204572834255</v>
      </c>
      <c r="E33">
        <v>0.11307001113891602</v>
      </c>
      <c r="F33">
        <v>26652.181383655054</v>
      </c>
      <c r="G33">
        <v>22789.80067206973</v>
      </c>
      <c r="H33">
        <v>13818.963703352687</v>
      </c>
      <c r="I33">
        <v>6.6468298445183984E-9</v>
      </c>
      <c r="K33" s="17"/>
      <c r="L33" s="17"/>
      <c r="M33" s="17"/>
      <c r="N33" s="17"/>
      <c r="O33" s="7"/>
      <c r="P33" s="17"/>
      <c r="Q33" s="7"/>
      <c r="R33" s="17"/>
      <c r="S33" s="17"/>
      <c r="T33" s="7"/>
    </row>
    <row r="34" spans="2:20" x14ac:dyDescent="0.3">
      <c r="B34" s="35">
        <v>45505</v>
      </c>
      <c r="C34">
        <v>1238.39013671875</v>
      </c>
      <c r="D34">
        <v>35.40647161762918</v>
      </c>
      <c r="E34">
        <v>0.11673212051391602</v>
      </c>
      <c r="F34">
        <v>29163.813211151937</v>
      </c>
      <c r="G34">
        <v>23770.326426001418</v>
      </c>
      <c r="H34">
        <v>16896.732897702412</v>
      </c>
      <c r="I34">
        <v>7.6060628273651304E-9</v>
      </c>
      <c r="K34" s="17"/>
      <c r="L34" s="17"/>
      <c r="M34" s="17"/>
      <c r="N34" s="17"/>
      <c r="O34" s="7"/>
      <c r="P34" s="17"/>
      <c r="Q34" s="7"/>
      <c r="R34" s="17"/>
      <c r="S34" s="17"/>
      <c r="T34" s="7"/>
    </row>
    <row r="35" spans="2:20" x14ac:dyDescent="0.3">
      <c r="B35" s="35">
        <v>45505</v>
      </c>
      <c r="C35">
        <v>887.11468505859375</v>
      </c>
      <c r="D35">
        <v>39.695252919955635</v>
      </c>
      <c r="E35">
        <v>0.12039422988891602</v>
      </c>
      <c r="F35">
        <v>33924.29914206906</v>
      </c>
      <c r="G35">
        <v>26103.135961595453</v>
      </c>
      <c r="H35">
        <v>21667.587896465302</v>
      </c>
      <c r="I35">
        <v>8.2799896925683616E-9</v>
      </c>
      <c r="K35" s="17"/>
      <c r="L35" s="17"/>
      <c r="M35" s="17"/>
      <c r="N35" s="17"/>
      <c r="O35" s="7"/>
      <c r="P35" s="17"/>
      <c r="Q35" s="7"/>
      <c r="R35" s="17"/>
      <c r="S35" s="17"/>
      <c r="T35" s="7"/>
    </row>
    <row r="36" spans="2:20" x14ac:dyDescent="0.3">
      <c r="B36" s="35">
        <v>45505</v>
      </c>
      <c r="C36">
        <v>631.1636962890625</v>
      </c>
      <c r="D36">
        <v>44.295895713103079</v>
      </c>
      <c r="E36">
        <v>0.12497186660766602</v>
      </c>
      <c r="F36">
        <v>40550.280574862554</v>
      </c>
      <c r="G36">
        <v>29023.569805265397</v>
      </c>
      <c r="H36">
        <v>28318.85680000098</v>
      </c>
      <c r="I36">
        <v>8.9043537122802474E-9</v>
      </c>
      <c r="K36" s="17"/>
      <c r="L36" s="17"/>
      <c r="M36" s="17"/>
      <c r="N36" s="17"/>
      <c r="O36" s="7"/>
      <c r="P36" s="17"/>
      <c r="Q36" s="7"/>
      <c r="R36" s="17"/>
      <c r="S36" s="17"/>
      <c r="T36" s="7"/>
    </row>
    <row r="37" spans="2:20" x14ac:dyDescent="0.3">
      <c r="B37" s="35">
        <v>45505</v>
      </c>
      <c r="C37">
        <v>451.92633056640625</v>
      </c>
      <c r="D37">
        <v>47.407110816618811</v>
      </c>
      <c r="E37">
        <v>0.12954950332641602</v>
      </c>
      <c r="F37">
        <v>49945.25174508358</v>
      </c>
      <c r="G37">
        <v>33802.177701136126</v>
      </c>
      <c r="H37">
        <v>36768.749700534965</v>
      </c>
      <c r="I37">
        <v>9.5779733451558852E-9</v>
      </c>
      <c r="K37" s="17"/>
      <c r="L37" s="17"/>
      <c r="M37" s="17"/>
      <c r="N37" s="17"/>
      <c r="O37" s="7"/>
      <c r="P37" s="17"/>
      <c r="Q37" s="7"/>
      <c r="R37" s="17"/>
      <c r="S37" s="17"/>
      <c r="T37" s="7"/>
    </row>
    <row r="38" spans="2:20" x14ac:dyDescent="0.3">
      <c r="B38" s="35">
        <v>45505</v>
      </c>
      <c r="C38">
        <v>321.75030517578125</v>
      </c>
      <c r="D38">
        <v>48.387871398559362</v>
      </c>
      <c r="E38">
        <v>0.13362336158752441</v>
      </c>
      <c r="F38">
        <v>62505.015503650488</v>
      </c>
      <c r="G38">
        <v>41508.611636224632</v>
      </c>
      <c r="H38">
        <v>46732.345577176675</v>
      </c>
      <c r="I38">
        <v>1.0584822621285549E-8</v>
      </c>
      <c r="K38" s="17"/>
      <c r="L38" s="17"/>
      <c r="M38" s="17"/>
      <c r="N38" s="17"/>
      <c r="O38" s="7"/>
      <c r="P38" s="17"/>
      <c r="Q38" s="7"/>
      <c r="R38" s="17"/>
      <c r="S38" s="17"/>
      <c r="T38" s="7"/>
    </row>
    <row r="39" spans="2:20" x14ac:dyDescent="0.3">
      <c r="B39" s="35">
        <v>45505</v>
      </c>
      <c r="C39">
        <v>230.043701171875</v>
      </c>
      <c r="D39">
        <v>47.012090195993032</v>
      </c>
      <c r="E39">
        <v>0.13893342018127441</v>
      </c>
      <c r="F39">
        <v>78385.467337830501</v>
      </c>
      <c r="G39">
        <v>53446.662097241177</v>
      </c>
      <c r="H39">
        <v>57338.780946523584</v>
      </c>
      <c r="I39">
        <v>1.2065944682657445E-8</v>
      </c>
      <c r="K39" s="17"/>
      <c r="L39" s="17"/>
      <c r="M39" s="17"/>
      <c r="N39" s="17"/>
      <c r="O39" s="7"/>
      <c r="P39" s="17"/>
      <c r="Q39" s="7"/>
      <c r="R39" s="17"/>
      <c r="S39" s="17"/>
      <c r="T39" s="7"/>
    </row>
    <row r="40" spans="2:20" x14ac:dyDescent="0.3">
      <c r="B40" s="35">
        <v>45505</v>
      </c>
      <c r="C40">
        <v>164.61921691894531</v>
      </c>
      <c r="D40">
        <v>36.012812191913483</v>
      </c>
      <c r="E40">
        <v>0.14506745338439941</v>
      </c>
      <c r="F40">
        <v>93268.429131453158</v>
      </c>
      <c r="G40">
        <v>75443.483344824228</v>
      </c>
      <c r="H40">
        <v>54838.678808375123</v>
      </c>
      <c r="I40">
        <v>1.7630012373798558E-8</v>
      </c>
      <c r="K40" s="17"/>
      <c r="L40" s="17"/>
      <c r="M40" s="17"/>
      <c r="N40" s="17"/>
      <c r="O40" s="7"/>
      <c r="P40" s="17"/>
      <c r="Q40" s="7"/>
      <c r="R40" s="17"/>
      <c r="S40" s="17"/>
      <c r="T40" s="7"/>
    </row>
    <row r="41" spans="2:20" x14ac:dyDescent="0.3">
      <c r="B41" s="35">
        <v>45505</v>
      </c>
      <c r="C41">
        <v>117.70071411132813</v>
      </c>
      <c r="D41">
        <v>32.950410219636844</v>
      </c>
      <c r="E41">
        <v>0.15010309219360352</v>
      </c>
      <c r="F41">
        <v>112256.37042126575</v>
      </c>
      <c r="G41">
        <v>94198.994948602063</v>
      </c>
      <c r="H41">
        <v>61057.694444104833</v>
      </c>
      <c r="I41">
        <v>2.2146272155631689E-8</v>
      </c>
      <c r="K41" s="17"/>
      <c r="L41" s="17"/>
      <c r="M41" s="17"/>
      <c r="N41" s="17"/>
      <c r="O41" s="7"/>
      <c r="P41" s="17"/>
      <c r="Q41" s="7"/>
      <c r="R41" s="17"/>
      <c r="S41" s="17"/>
      <c r="T41" s="7"/>
    </row>
    <row r="42" spans="2:20" x14ac:dyDescent="0.3">
      <c r="B42" s="35">
        <v>45505</v>
      </c>
      <c r="C42">
        <v>84.042442321777344</v>
      </c>
      <c r="D42">
        <v>28.191542172710545</v>
      </c>
      <c r="E42">
        <v>0.15678644180297852</v>
      </c>
      <c r="F42">
        <v>128461.54663961638</v>
      </c>
      <c r="G42">
        <v>113222.56430479474</v>
      </c>
      <c r="H42">
        <v>60687.889214314855</v>
      </c>
      <c r="I42">
        <v>3.1204658517589108E-8</v>
      </c>
      <c r="K42" s="17"/>
      <c r="L42" s="17"/>
      <c r="M42" s="17"/>
      <c r="N42" s="17"/>
      <c r="O42" s="7"/>
      <c r="P42" s="17"/>
      <c r="Q42" s="7"/>
      <c r="R42" s="17"/>
      <c r="S42" s="17"/>
      <c r="T42" s="7"/>
    </row>
    <row r="43" spans="2:20" x14ac:dyDescent="0.3">
      <c r="B43" s="35">
        <v>45505</v>
      </c>
      <c r="C43">
        <v>59.955184936523438</v>
      </c>
      <c r="D43">
        <v>26.036844045961033</v>
      </c>
      <c r="E43">
        <v>0.16319513320922852</v>
      </c>
      <c r="F43">
        <v>84658.350659885502</v>
      </c>
      <c r="G43">
        <v>76066.541086322526</v>
      </c>
      <c r="H43">
        <v>37160.70052642902</v>
      </c>
      <c r="I43">
        <v>7.1434743936572626E-8</v>
      </c>
      <c r="K43" s="17"/>
      <c r="L43" s="17"/>
      <c r="M43" s="17"/>
      <c r="N43" s="17"/>
      <c r="O43" s="7"/>
      <c r="P43" s="17"/>
      <c r="Q43" s="7"/>
      <c r="R43" s="17"/>
      <c r="S43" s="17"/>
      <c r="T43" s="7"/>
    </row>
    <row r="44" spans="2:20" x14ac:dyDescent="0.3">
      <c r="B44" s="35">
        <v>45505</v>
      </c>
      <c r="C44">
        <v>42.691257476806641</v>
      </c>
      <c r="D44">
        <v>16.804917505973751</v>
      </c>
      <c r="E44">
        <v>0.17225909233093262</v>
      </c>
      <c r="F44">
        <v>140974.76677127814</v>
      </c>
      <c r="G44">
        <v>134954.39528329382</v>
      </c>
      <c r="H44">
        <v>40757.773000211251</v>
      </c>
      <c r="I44">
        <v>9.146832753926128E-8</v>
      </c>
      <c r="K44" s="17"/>
      <c r="L44" s="17"/>
      <c r="M44" s="17"/>
      <c r="N44" s="17"/>
      <c r="O44" s="7"/>
      <c r="P44" s="17"/>
      <c r="Q44" s="7"/>
      <c r="R44" s="17"/>
      <c r="S44" s="17"/>
      <c r="T44" s="7"/>
    </row>
    <row r="45" spans="2:20" x14ac:dyDescent="0.3">
      <c r="B45" s="35">
        <v>45505</v>
      </c>
      <c r="C45">
        <v>30.517578125</v>
      </c>
      <c r="D45">
        <v>13.023313322630367</v>
      </c>
      <c r="E45">
        <v>0.17930865287780762</v>
      </c>
      <c r="F45">
        <v>143224.25824756135</v>
      </c>
      <c r="G45">
        <v>139540.30873456306</v>
      </c>
      <c r="H45">
        <v>32275.228718430062</v>
      </c>
      <c r="I45">
        <v>1.6158488668609209E-7</v>
      </c>
      <c r="K45" s="17"/>
      <c r="L45" s="17"/>
      <c r="M45" s="17"/>
      <c r="N45" s="17"/>
      <c r="O45" s="7"/>
      <c r="P45" s="17"/>
      <c r="Q45" s="7"/>
      <c r="R45" s="17"/>
      <c r="S45" s="17"/>
      <c r="T45" s="7"/>
    </row>
    <row r="46" spans="2:20" x14ac:dyDescent="0.3">
      <c r="B46" s="35">
        <v>45505</v>
      </c>
      <c r="C46">
        <v>21.822626113891602</v>
      </c>
      <c r="D46">
        <v>8.5272265706516581</v>
      </c>
      <c r="E46">
        <v>0.18571758270263672</v>
      </c>
      <c r="F46">
        <v>145011.58094662419</v>
      </c>
      <c r="G46">
        <v>143408.55240565498</v>
      </c>
      <c r="H46">
        <v>21502.22559536227</v>
      </c>
      <c r="I46">
        <v>3.3917958589986406E-7</v>
      </c>
      <c r="K46" s="17"/>
      <c r="L46" s="17"/>
      <c r="M46" s="17"/>
      <c r="N46" s="17"/>
      <c r="O46" s="7"/>
      <c r="P46" s="17"/>
      <c r="Q46" s="7"/>
      <c r="R46" s="17"/>
      <c r="S46" s="17"/>
      <c r="T46" s="7"/>
    </row>
    <row r="47" spans="2:20" x14ac:dyDescent="0.3">
      <c r="B47" s="35">
        <v>45505</v>
      </c>
      <c r="C47">
        <v>15.562748908996582</v>
      </c>
      <c r="D47">
        <v>7.2315266220380403</v>
      </c>
      <c r="E47">
        <v>0.18928813934326172</v>
      </c>
      <c r="F47">
        <v>143354.0361272493</v>
      </c>
      <c r="G47">
        <v>142213.73896865858</v>
      </c>
      <c r="H47">
        <v>18045.279785221988</v>
      </c>
      <c r="I47">
        <v>5.6672216820414358E-7</v>
      </c>
      <c r="K47" s="17"/>
      <c r="L47" s="17"/>
      <c r="M47" s="17"/>
      <c r="N47" s="17"/>
      <c r="O47" s="7"/>
      <c r="P47" s="17"/>
      <c r="Q47" s="7"/>
      <c r="R47" s="17"/>
      <c r="S47" s="17"/>
      <c r="T47" s="7"/>
    </row>
    <row r="48" spans="2:20" x14ac:dyDescent="0.3">
      <c r="B48" s="35">
        <v>45505</v>
      </c>
      <c r="C48">
        <v>11.113086700439453</v>
      </c>
      <c r="D48">
        <v>5.5307779587387706</v>
      </c>
      <c r="E48">
        <v>0.19432353973388672</v>
      </c>
      <c r="F48">
        <v>141450.54648514281</v>
      </c>
      <c r="G48">
        <v>140792.03317624991</v>
      </c>
      <c r="H48">
        <v>13633.066237765117</v>
      </c>
      <c r="I48">
        <v>1.0504899074293757E-6</v>
      </c>
      <c r="K48" s="17"/>
      <c r="L48" s="17"/>
      <c r="M48" s="17"/>
      <c r="N48" s="17"/>
      <c r="O48" s="7"/>
      <c r="P48" s="17"/>
      <c r="Q48" s="7"/>
      <c r="R48" s="17"/>
      <c r="S48" s="17"/>
      <c r="T48" s="7"/>
    </row>
    <row r="49" spans="2:20" x14ac:dyDescent="0.3">
      <c r="B49" s="35">
        <v>45505</v>
      </c>
      <c r="C49">
        <v>7.9395327568054199</v>
      </c>
      <c r="D49">
        <v>4.8190586758400373</v>
      </c>
      <c r="E49">
        <v>0.19670414924621582</v>
      </c>
      <c r="F49">
        <v>139060.00386661489</v>
      </c>
      <c r="G49">
        <v>138568.42255381457</v>
      </c>
      <c r="H49">
        <v>11682.334797909265</v>
      </c>
      <c r="I49">
        <v>1.7159140824168275E-6</v>
      </c>
      <c r="K49" s="17"/>
      <c r="L49" s="17"/>
      <c r="M49" s="17"/>
      <c r="N49" s="17"/>
      <c r="O49" s="7"/>
      <c r="P49" s="17"/>
      <c r="Q49" s="7"/>
      <c r="R49" s="17"/>
      <c r="S49" s="17"/>
      <c r="T49" s="7"/>
    </row>
    <row r="50" spans="2:20" x14ac:dyDescent="0.3">
      <c r="B50" s="35">
        <v>45505</v>
      </c>
      <c r="C50">
        <v>5.6694483757019043</v>
      </c>
      <c r="D50">
        <v>2.0807421090000191</v>
      </c>
      <c r="E50">
        <v>0.20329594612121582</v>
      </c>
      <c r="F50">
        <v>137588.94328177822</v>
      </c>
      <c r="G50">
        <v>137498.22453200363</v>
      </c>
      <c r="H50">
        <v>4995.5544179900353</v>
      </c>
      <c r="I50">
        <v>5.6194735619560176E-6</v>
      </c>
      <c r="K50" s="17"/>
      <c r="L50" s="17"/>
      <c r="M50" s="17"/>
      <c r="N50" s="17"/>
      <c r="O50" s="7"/>
      <c r="P50" s="17"/>
      <c r="Q50" s="7"/>
      <c r="R50" s="17"/>
      <c r="S50" s="17"/>
      <c r="T50" s="7"/>
    </row>
    <row r="51" spans="2:20" x14ac:dyDescent="0.3">
      <c r="B51" s="35">
        <v>45505</v>
      </c>
      <c r="C51">
        <v>4.0500259399414063</v>
      </c>
      <c r="D51">
        <v>2.1836849212787568</v>
      </c>
      <c r="E51">
        <v>0.20503544807434082</v>
      </c>
      <c r="F51">
        <v>140333.33752516098</v>
      </c>
      <c r="G51">
        <v>140231.42842345219</v>
      </c>
      <c r="H51">
        <v>5347.1584293866426</v>
      </c>
      <c r="I51">
        <v>7.3491866073870128E-6</v>
      </c>
      <c r="K51" s="17"/>
      <c r="L51" s="17"/>
      <c r="M51" s="17"/>
      <c r="N51" s="17"/>
      <c r="O51" s="7"/>
      <c r="P51" s="17"/>
      <c r="Q51" s="7"/>
      <c r="R51" s="17"/>
      <c r="S51" s="17"/>
      <c r="T51" s="7"/>
    </row>
    <row r="52" spans="2:20" x14ac:dyDescent="0.3">
      <c r="B52" s="35">
        <v>45505</v>
      </c>
      <c r="C52">
        <v>2.8935184478759766</v>
      </c>
      <c r="D52">
        <v>0.76718944837049119</v>
      </c>
      <c r="E52">
        <v>0.20952153205871582</v>
      </c>
      <c r="F52">
        <v>131467.17325643331</v>
      </c>
      <c r="G52">
        <v>131455.3879516632</v>
      </c>
      <c r="H52">
        <v>1760.2904631844358</v>
      </c>
      <c r="I52">
        <v>3.1247087242593223E-5</v>
      </c>
      <c r="K52" s="17"/>
      <c r="L52" s="17"/>
      <c r="M52" s="17"/>
      <c r="N52" s="17"/>
      <c r="O52" s="7"/>
      <c r="P52" s="17"/>
      <c r="Q52" s="7"/>
      <c r="R52" s="17"/>
      <c r="S52" s="17"/>
      <c r="T52" s="7"/>
    </row>
    <row r="53" spans="2:20" x14ac:dyDescent="0.3">
      <c r="B53" s="35">
        <v>45505</v>
      </c>
      <c r="C53">
        <v>2.0662522315979004</v>
      </c>
      <c r="D53">
        <v>-1.4198855713418306</v>
      </c>
      <c r="E53">
        <v>0.20704960823059082</v>
      </c>
      <c r="F53">
        <v>123741.23587177909</v>
      </c>
      <c r="G53">
        <v>123703.24111625194</v>
      </c>
      <c r="H53">
        <v>-3066.20162574183</v>
      </c>
      <c r="I53">
        <v>-2.512095158093414E-5</v>
      </c>
      <c r="K53" s="17"/>
      <c r="L53" s="17"/>
      <c r="M53" s="17"/>
      <c r="N53" s="17"/>
      <c r="O53" s="7"/>
      <c r="P53" s="17"/>
      <c r="Q53" s="7"/>
      <c r="R53" s="17"/>
      <c r="S53" s="17"/>
      <c r="T53" s="7"/>
    </row>
    <row r="54" spans="2:20" x14ac:dyDescent="0.3">
      <c r="B54" s="35">
        <v>45505</v>
      </c>
      <c r="C54">
        <v>1.476006031036377</v>
      </c>
      <c r="D54">
        <v>-1.4659093974707222</v>
      </c>
      <c r="E54">
        <v>0.20933842658996582</v>
      </c>
      <c r="F54">
        <v>128624.10321626118</v>
      </c>
      <c r="G54">
        <v>128582.00752294218</v>
      </c>
      <c r="H54">
        <v>-3290.4816604035373</v>
      </c>
      <c r="I54">
        <v>-3.2769704488813495E-5</v>
      </c>
      <c r="K54" s="17"/>
      <c r="L54" s="17"/>
      <c r="M54" s="17"/>
      <c r="N54" s="17"/>
      <c r="O54" s="7"/>
      <c r="P54" s="17"/>
      <c r="Q54" s="7"/>
      <c r="R54" s="17"/>
      <c r="S54" s="17"/>
      <c r="T54" s="7"/>
    </row>
    <row r="55" spans="2:20" x14ac:dyDescent="0.3">
      <c r="B55" s="35">
        <v>45505</v>
      </c>
      <c r="C55">
        <v>1.0541762113571167</v>
      </c>
      <c r="D55">
        <v>-4.3898147207957647</v>
      </c>
      <c r="E55">
        <v>0.21089482307434082</v>
      </c>
      <c r="F55">
        <v>124088.14139251395</v>
      </c>
      <c r="G55">
        <v>123724.11326388795</v>
      </c>
      <c r="H55">
        <v>-9497.9277378363331</v>
      </c>
      <c r="I55">
        <v>-1.5895641482069692E-5</v>
      </c>
      <c r="K55" s="17"/>
      <c r="L55" s="17"/>
      <c r="M55" s="17"/>
      <c r="N55" s="17"/>
      <c r="O55" s="7"/>
      <c r="P55" s="17"/>
      <c r="Q55" s="7"/>
      <c r="R55" s="17"/>
      <c r="S55" s="17"/>
      <c r="T55" s="7"/>
    </row>
    <row r="56" spans="2:20" x14ac:dyDescent="0.3">
      <c r="B56" s="35">
        <v>45505</v>
      </c>
      <c r="C56">
        <v>0.75301206111907959</v>
      </c>
      <c r="D56">
        <v>-4.2258908322165105</v>
      </c>
      <c r="E56">
        <v>0.21666288375854492</v>
      </c>
      <c r="F56">
        <v>119102.41445974688</v>
      </c>
      <c r="G56">
        <v>118778.60840373924</v>
      </c>
      <c r="H56">
        <v>-8776.5207122463689</v>
      </c>
      <c r="I56">
        <v>-2.4082181051874157E-5</v>
      </c>
      <c r="K56" s="17"/>
      <c r="L56" s="17"/>
      <c r="M56" s="17"/>
      <c r="N56" s="17"/>
      <c r="O56" s="7"/>
      <c r="P56" s="17"/>
      <c r="Q56" s="7"/>
      <c r="R56" s="17"/>
      <c r="S56" s="17"/>
      <c r="T56" s="7"/>
    </row>
    <row r="57" spans="2:20" x14ac:dyDescent="0.3">
      <c r="B57" s="35">
        <v>45505</v>
      </c>
      <c r="C57">
        <v>0.53782874345779419</v>
      </c>
      <c r="D57">
        <v>-6.7819226504132288</v>
      </c>
      <c r="E57">
        <v>0.22178983688354492</v>
      </c>
      <c r="F57">
        <v>113897.05444297293</v>
      </c>
      <c r="G57">
        <v>113100.09582247441</v>
      </c>
      <c r="H57">
        <v>-13450.179765811645</v>
      </c>
      <c r="I57">
        <v>-2.2001284352908988E-5</v>
      </c>
      <c r="K57" s="17"/>
      <c r="L57" s="17"/>
      <c r="M57" s="17"/>
      <c r="N57" s="17"/>
      <c r="O57" s="7"/>
      <c r="P57" s="17"/>
      <c r="Q57" s="7"/>
      <c r="R57" s="17"/>
      <c r="S57" s="17"/>
      <c r="T57" s="7"/>
    </row>
    <row r="58" spans="2:20" x14ac:dyDescent="0.3">
      <c r="B58" s="35">
        <v>45505</v>
      </c>
      <c r="C58">
        <v>0.38417091965675354</v>
      </c>
      <c r="D58">
        <v>-7.3746014250664897</v>
      </c>
      <c r="E58">
        <v>0.22911429405212402</v>
      </c>
      <c r="F58">
        <v>105488.77036843939</v>
      </c>
      <c r="G58">
        <v>104616.18398911195</v>
      </c>
      <c r="H58">
        <v>-13540.115265447917</v>
      </c>
      <c r="I58">
        <v>-3.0596608036011822E-5</v>
      </c>
      <c r="K58" s="17"/>
      <c r="L58" s="17"/>
      <c r="M58" s="17"/>
      <c r="N58" s="17"/>
      <c r="O58" s="7"/>
      <c r="P58" s="17"/>
      <c r="Q58" s="7"/>
      <c r="R58" s="17"/>
      <c r="S58" s="17"/>
      <c r="T58" s="7"/>
    </row>
    <row r="59" spans="2:20" x14ac:dyDescent="0.3">
      <c r="B59" s="35">
        <v>45505</v>
      </c>
      <c r="C59">
        <v>0.27440202236175537</v>
      </c>
      <c r="D59">
        <v>-8.6723607699633938</v>
      </c>
      <c r="E59">
        <v>0.23936820030212402</v>
      </c>
      <c r="F59">
        <v>92697.125082797502</v>
      </c>
      <c r="G59">
        <v>91637.294689386719</v>
      </c>
      <c r="H59">
        <v>-13977.239377870854</v>
      </c>
      <c r="I59">
        <v>-4.149649549201713E-5</v>
      </c>
      <c r="K59" s="17"/>
      <c r="L59" s="17"/>
      <c r="M59" s="17"/>
      <c r="N59" s="17"/>
      <c r="O59" s="7"/>
      <c r="P59" s="17"/>
      <c r="Q59" s="7"/>
      <c r="R59" s="17"/>
      <c r="S59" s="17"/>
      <c r="T59" s="7"/>
    </row>
    <row r="60" spans="2:20" x14ac:dyDescent="0.3">
      <c r="B60" s="35">
        <v>45505</v>
      </c>
      <c r="C60">
        <v>0.19600340723991394</v>
      </c>
      <c r="D60">
        <v>-9.6280072327814672</v>
      </c>
      <c r="E60">
        <v>0.25310134887695313</v>
      </c>
      <c r="F60">
        <v>84649.2848986436</v>
      </c>
      <c r="G60">
        <v>83456.948900696589</v>
      </c>
      <c r="H60">
        <v>-14157.652137210107</v>
      </c>
      <c r="I60">
        <v>-5.7354206204640297E-5</v>
      </c>
      <c r="K60" s="17"/>
      <c r="L60" s="17"/>
      <c r="M60" s="17"/>
      <c r="N60" s="17"/>
      <c r="O60" s="7"/>
      <c r="P60" s="17"/>
      <c r="Q60" s="7"/>
      <c r="R60" s="17"/>
      <c r="S60" s="17"/>
      <c r="T60" s="7"/>
    </row>
    <row r="61" spans="2:20" x14ac:dyDescent="0.3">
      <c r="B61" s="35">
        <v>45505</v>
      </c>
      <c r="C61">
        <v>0.14000143110752106</v>
      </c>
      <c r="D61">
        <v>-10.565469062329978</v>
      </c>
      <c r="E61">
        <v>0.26765847206115723</v>
      </c>
      <c r="F61">
        <v>76599.158467461792</v>
      </c>
      <c r="G61">
        <v>75300.498951863614</v>
      </c>
      <c r="H61">
        <v>-14045.139213397299</v>
      </c>
      <c r="I61">
        <v>-8.0939703346722232E-5</v>
      </c>
      <c r="K61" s="17"/>
      <c r="L61" s="17"/>
      <c r="M61" s="17"/>
      <c r="N61" s="17"/>
      <c r="O61" s="7"/>
      <c r="P61" s="17"/>
      <c r="Q61" s="7"/>
      <c r="R61" s="17"/>
      <c r="S61" s="17"/>
      <c r="T61" s="7"/>
    </row>
    <row r="62" spans="2:20" x14ac:dyDescent="0.3">
      <c r="B62" s="35">
        <v>45505</v>
      </c>
      <c r="C62">
        <v>0.10000128298997879</v>
      </c>
      <c r="D62">
        <v>-11.523685492391555</v>
      </c>
      <c r="E62">
        <v>0.27956056594848633</v>
      </c>
      <c r="F62">
        <v>73830.231963239639</v>
      </c>
      <c r="G62">
        <v>72341.977224712624</v>
      </c>
      <c r="H62">
        <v>-14749.287540926596</v>
      </c>
      <c r="I62">
        <v>-1.0790548406796051E-4</v>
      </c>
      <c r="K62" s="17"/>
      <c r="L62" s="17"/>
      <c r="M62" s="17"/>
      <c r="N62" s="17"/>
      <c r="O62" s="7"/>
      <c r="P62" s="17"/>
      <c r="Q62" s="7"/>
      <c r="R62" s="17"/>
      <c r="S62" s="17"/>
      <c r="T62" s="7"/>
    </row>
    <row r="63" spans="2:20" x14ac:dyDescent="0.3">
      <c r="E63" s="38"/>
      <c r="G63" s="39"/>
      <c r="H63" s="39"/>
    </row>
    <row r="64" spans="2:20" ht="15" thickBot="1" x14ac:dyDescent="0.35">
      <c r="E64" s="38"/>
      <c r="G64" s="39"/>
      <c r="H64" s="39"/>
      <c r="K64" s="30" t="s">
        <v>29</v>
      </c>
      <c r="L64" s="18"/>
      <c r="M64" s="18"/>
      <c r="N64" s="18"/>
      <c r="O64" s="18"/>
      <c r="P64" s="18"/>
      <c r="Q64" s="18"/>
      <c r="R64" s="18"/>
      <c r="S64" s="18"/>
      <c r="T64" s="18"/>
    </row>
    <row r="65" spans="5:11" x14ac:dyDescent="0.3">
      <c r="E65" s="38"/>
      <c r="G65" s="39"/>
      <c r="H65" s="39"/>
    </row>
    <row r="66" spans="5:11" x14ac:dyDescent="0.3">
      <c r="E66" s="38"/>
      <c r="G66" s="39"/>
      <c r="H66" s="39"/>
      <c r="K66" s="29" t="s">
        <v>30</v>
      </c>
    </row>
    <row r="67" spans="5:11" x14ac:dyDescent="0.3">
      <c r="E67" s="38"/>
      <c r="G67" s="39"/>
      <c r="H67" s="39"/>
    </row>
    <row r="68" spans="5:11" x14ac:dyDescent="0.3">
      <c r="E68" s="38"/>
      <c r="G68" s="39"/>
      <c r="H68" s="39"/>
    </row>
    <row r="69" spans="5:11" x14ac:dyDescent="0.3">
      <c r="E69" s="38"/>
      <c r="G69" s="39"/>
      <c r="H69" s="39"/>
    </row>
    <row r="70" spans="5:11" x14ac:dyDescent="0.3">
      <c r="E70" s="38"/>
      <c r="G70" s="39"/>
      <c r="H70" s="39"/>
    </row>
    <row r="71" spans="5:11" x14ac:dyDescent="0.3">
      <c r="E71" s="38"/>
      <c r="G71" s="39"/>
      <c r="H71" s="39"/>
    </row>
    <row r="72" spans="5:11" x14ac:dyDescent="0.3">
      <c r="E72" s="38"/>
      <c r="G72" s="39"/>
      <c r="H72" s="39"/>
    </row>
    <row r="73" spans="5:11" x14ac:dyDescent="0.3">
      <c r="E73" s="38"/>
      <c r="G73" s="39"/>
      <c r="H73" s="39"/>
    </row>
    <row r="74" spans="5:11" x14ac:dyDescent="0.3">
      <c r="E74" s="38"/>
      <c r="G74" s="39"/>
      <c r="H74" s="39"/>
    </row>
    <row r="75" spans="5:11" x14ac:dyDescent="0.3">
      <c r="E75" s="38"/>
      <c r="G75" s="39"/>
      <c r="H75" s="39"/>
    </row>
    <row r="76" spans="5:11" x14ac:dyDescent="0.3">
      <c r="E76" s="38"/>
      <c r="G76" s="39"/>
      <c r="H76" s="39"/>
    </row>
    <row r="77" spans="5:11" x14ac:dyDescent="0.3">
      <c r="E77" s="38"/>
      <c r="G77" s="39"/>
      <c r="H77" s="39"/>
    </row>
    <row r="78" spans="5:11" x14ac:dyDescent="0.3">
      <c r="E78" s="38"/>
      <c r="G78" s="39"/>
      <c r="H78" s="39"/>
    </row>
    <row r="79" spans="5:11" x14ac:dyDescent="0.3">
      <c r="E79" s="38"/>
      <c r="G79" s="39"/>
      <c r="H79" s="39"/>
    </row>
    <row r="80" spans="5:11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W602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6" width="11.44140625" customWidth="1"/>
  </cols>
  <sheetData>
    <row r="1" spans="2:10" x14ac:dyDescent="0.3">
      <c r="B1" s="2"/>
      <c r="C1" s="2"/>
      <c r="D1" s="2"/>
      <c r="E1" s="2"/>
      <c r="F1" s="2"/>
      <c r="G1" s="2"/>
      <c r="H1" s="2"/>
      <c r="I1" s="2"/>
      <c r="J1" s="2"/>
    </row>
    <row r="2" spans="2:10" x14ac:dyDescent="0.3">
      <c r="B2" s="2"/>
      <c r="C2" s="2"/>
      <c r="D2" s="2"/>
      <c r="E2" s="2"/>
      <c r="F2" s="2"/>
      <c r="G2" s="2"/>
      <c r="H2" s="2"/>
      <c r="I2" s="2"/>
      <c r="J2" s="2"/>
    </row>
    <row r="3" spans="2:10" x14ac:dyDescent="0.3">
      <c r="B3" s="2"/>
      <c r="C3" s="2"/>
      <c r="D3" s="78" t="s">
        <v>4</v>
      </c>
      <c r="E3" s="78"/>
      <c r="F3" s="78"/>
      <c r="G3" s="78"/>
      <c r="H3" s="2"/>
      <c r="I3" s="2"/>
      <c r="J3" s="2"/>
    </row>
    <row r="4" spans="2:10" x14ac:dyDescent="0.3">
      <c r="B4" s="2"/>
      <c r="C4" s="2"/>
      <c r="D4" s="78"/>
      <c r="E4" s="78"/>
      <c r="F4" s="78"/>
      <c r="G4" s="78"/>
      <c r="H4" s="2"/>
      <c r="I4" s="2"/>
      <c r="J4" s="2"/>
    </row>
    <row r="5" spans="2:10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</row>
    <row r="6" spans="2:10" ht="5.25" customHeight="1" x14ac:dyDescent="0.3">
      <c r="B6" s="3"/>
      <c r="C6" s="3"/>
      <c r="D6" s="3"/>
      <c r="E6" s="3"/>
      <c r="F6" s="3"/>
      <c r="G6" s="3"/>
      <c r="H6" s="3"/>
      <c r="I6" s="3"/>
      <c r="J6" s="3"/>
    </row>
    <row r="7" spans="2:10" ht="5.25" customHeight="1" x14ac:dyDescent="0.3">
      <c r="B7" s="2"/>
      <c r="C7" s="2"/>
      <c r="D7" s="2"/>
      <c r="E7" s="2"/>
      <c r="F7" s="2"/>
      <c r="G7" s="2"/>
      <c r="H7" s="2"/>
      <c r="I7" s="2"/>
      <c r="J7" s="2"/>
    </row>
    <row r="8" spans="2:10" x14ac:dyDescent="0.3">
      <c r="B8" s="1" t="s">
        <v>0</v>
      </c>
      <c r="C8">
        <v>36</v>
      </c>
      <c r="H8" s="1" t="s">
        <v>2</v>
      </c>
      <c r="I8" t="str">
        <f>Description!I8</f>
        <v>Ailin Prado Falla</v>
      </c>
    </row>
    <row r="9" spans="2:10" x14ac:dyDescent="0.3">
      <c r="B9" s="1" t="s">
        <v>1</v>
      </c>
      <c r="C9" t="s">
        <v>211</v>
      </c>
      <c r="H9" s="1" t="s">
        <v>3</v>
      </c>
      <c r="I9" s="35">
        <v>45628</v>
      </c>
    </row>
    <row r="10" spans="2:10" ht="15" thickBot="1" x14ac:dyDescent="0.35"/>
    <row r="11" spans="2:10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10" x14ac:dyDescent="0.3">
      <c r="B12" s="6"/>
    </row>
    <row r="13" spans="2:10" x14ac:dyDescent="0.3">
      <c r="B13" s="6" t="s">
        <v>210</v>
      </c>
    </row>
    <row r="14" spans="2:10" x14ac:dyDescent="0.3">
      <c r="B14" s="6"/>
    </row>
    <row r="15" spans="2:10" x14ac:dyDescent="0.3">
      <c r="B15" s="6"/>
    </row>
    <row r="16" spans="2:10" x14ac:dyDescent="0.3">
      <c r="B16" s="6"/>
    </row>
    <row r="17" spans="2:23" x14ac:dyDescent="0.3">
      <c r="B17" s="6"/>
    </row>
    <row r="18" spans="2:23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3" ht="15" thickBot="1" x14ac:dyDescent="0.35">
      <c r="B20" s="1" t="s">
        <v>18</v>
      </c>
      <c r="N20" s="1" t="s">
        <v>28</v>
      </c>
    </row>
    <row r="21" spans="2:23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J21" s="37"/>
      <c r="K21" s="36"/>
      <c r="L21" s="36"/>
      <c r="N21" s="45" t="s">
        <v>5</v>
      </c>
      <c r="O21" s="45" t="s">
        <v>6</v>
      </c>
      <c r="P21" s="46"/>
      <c r="Q21" s="46"/>
      <c r="R21" s="46"/>
      <c r="S21" s="46"/>
      <c r="T21" s="46"/>
      <c r="U21" s="46"/>
      <c r="V21" s="46"/>
      <c r="W21" s="19"/>
    </row>
    <row r="22" spans="2:23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J22" s="37"/>
      <c r="K22" s="37"/>
      <c r="L22" s="37"/>
      <c r="N22" s="47"/>
      <c r="O22" s="26" t="s">
        <v>19</v>
      </c>
      <c r="P22" s="27" t="s">
        <v>20</v>
      </c>
      <c r="Q22" s="27" t="s">
        <v>21</v>
      </c>
      <c r="R22" s="27" t="s">
        <v>22</v>
      </c>
      <c r="S22" s="27" t="s">
        <v>23</v>
      </c>
      <c r="T22" s="27" t="s">
        <v>24</v>
      </c>
      <c r="U22" s="27" t="s">
        <v>25</v>
      </c>
      <c r="V22" s="27" t="s">
        <v>26</v>
      </c>
      <c r="W22" s="28" t="s">
        <v>27</v>
      </c>
    </row>
    <row r="23" spans="2:23" x14ac:dyDescent="0.3">
      <c r="B23" s="35">
        <v>45628</v>
      </c>
      <c r="C23">
        <v>50000</v>
      </c>
      <c r="D23">
        <v>-74.290402597272035</v>
      </c>
      <c r="E23">
        <v>465.55279541015625</v>
      </c>
      <c r="F23">
        <v>820.35545899319516</v>
      </c>
      <c r="G23">
        <v>222.12083793424944</v>
      </c>
      <c r="H23">
        <v>-789.71223395318043</v>
      </c>
      <c r="I23">
        <v>-4.0307072943568241E-9</v>
      </c>
      <c r="N23" s="12"/>
      <c r="O23" s="17"/>
      <c r="P23" s="17"/>
      <c r="Q23" s="17"/>
      <c r="R23" s="7"/>
      <c r="S23" s="17"/>
      <c r="T23" s="7"/>
      <c r="U23" s="17"/>
      <c r="V23" s="17"/>
      <c r="W23" s="7"/>
    </row>
    <row r="24" spans="2:23" x14ac:dyDescent="0.3">
      <c r="B24" s="35">
        <v>45628</v>
      </c>
      <c r="C24">
        <v>35714.28515625</v>
      </c>
      <c r="D24">
        <v>-53.103782205994499</v>
      </c>
      <c r="E24">
        <v>466.46832275390625</v>
      </c>
      <c r="F24">
        <v>610.49306325955854</v>
      </c>
      <c r="G24">
        <v>366.52015464290974</v>
      </c>
      <c r="H24">
        <v>-488.22613257442174</v>
      </c>
      <c r="I24">
        <v>-9.1276115285042958E-9</v>
      </c>
      <c r="N24" s="17"/>
      <c r="O24" s="17"/>
      <c r="P24" s="17"/>
      <c r="Q24" s="17"/>
      <c r="R24" s="7"/>
      <c r="S24" s="17"/>
      <c r="T24" s="7"/>
      <c r="U24" s="17"/>
      <c r="V24" s="17"/>
      <c r="W24" s="7"/>
    </row>
    <row r="25" spans="2:23" x14ac:dyDescent="0.3">
      <c r="B25" s="35">
        <v>45628</v>
      </c>
      <c r="C25">
        <v>25641.025390625</v>
      </c>
      <c r="D25">
        <v>-64.453978686162742</v>
      </c>
      <c r="E25">
        <v>474.70806884765625</v>
      </c>
      <c r="F25">
        <v>407.36690596353958</v>
      </c>
      <c r="G25">
        <v>175.67124879417219</v>
      </c>
      <c r="H25">
        <v>-367.54238996529824</v>
      </c>
      <c r="I25">
        <v>-1.6887964519645237E-8</v>
      </c>
      <c r="N25" s="17"/>
      <c r="O25" s="17"/>
      <c r="P25" s="17"/>
      <c r="Q25" s="17"/>
      <c r="R25" s="7"/>
      <c r="S25" s="17"/>
      <c r="T25" s="7"/>
      <c r="U25" s="17"/>
      <c r="V25" s="17"/>
      <c r="W25" s="7"/>
    </row>
    <row r="26" spans="2:23" x14ac:dyDescent="0.3">
      <c r="B26" s="35">
        <v>45628</v>
      </c>
      <c r="C26">
        <v>18390.8046875</v>
      </c>
      <c r="D26">
        <v>-63.99418536060989</v>
      </c>
      <c r="E26">
        <v>466.78875732421875</v>
      </c>
      <c r="F26">
        <v>274.93471380634935</v>
      </c>
      <c r="G26">
        <v>120.54852299069297</v>
      </c>
      <c r="H26">
        <v>-247.09745134367856</v>
      </c>
      <c r="I26">
        <v>-3.5022821730075685E-8</v>
      </c>
      <c r="N26" s="17"/>
      <c r="O26" s="17"/>
      <c r="P26" s="17"/>
      <c r="Q26" s="17"/>
      <c r="R26" s="7"/>
      <c r="S26" s="17"/>
      <c r="T26" s="7"/>
      <c r="U26" s="17"/>
      <c r="V26" s="17"/>
      <c r="W26" s="7"/>
    </row>
    <row r="27" spans="2:23" x14ac:dyDescent="0.3">
      <c r="B27" s="35">
        <v>45628</v>
      </c>
      <c r="C27">
        <v>13136.2890625</v>
      </c>
      <c r="D27">
        <v>-49.795297079536063</v>
      </c>
      <c r="E27">
        <v>479.14862060546875</v>
      </c>
      <c r="F27">
        <v>169.61767395463949</v>
      </c>
      <c r="G27">
        <v>109.49166518180006</v>
      </c>
      <c r="H27">
        <v>-129.54431895493906</v>
      </c>
      <c r="I27">
        <v>-9.3525289888831987E-8</v>
      </c>
      <c r="N27" s="17"/>
      <c r="O27" s="17"/>
      <c r="P27" s="17"/>
      <c r="Q27" s="17"/>
      <c r="R27" s="7"/>
      <c r="S27" s="17"/>
      <c r="T27" s="7"/>
      <c r="U27" s="17"/>
      <c r="V27" s="17"/>
      <c r="W27" s="7"/>
    </row>
    <row r="28" spans="2:23" x14ac:dyDescent="0.3">
      <c r="B28" s="35">
        <v>45628</v>
      </c>
      <c r="C28">
        <v>9302.326171875</v>
      </c>
      <c r="D28">
        <v>-14.482904369417575</v>
      </c>
      <c r="E28">
        <v>486.65594482421875</v>
      </c>
      <c r="F28">
        <v>124.78648100889927</v>
      </c>
      <c r="G28">
        <v>120.82105420353606</v>
      </c>
      <c r="H28">
        <v>-31.207991023623762</v>
      </c>
      <c r="I28">
        <v>-5.4822994800905733E-7</v>
      </c>
      <c r="N28" s="17"/>
      <c r="O28" s="17"/>
      <c r="P28" s="17"/>
      <c r="Q28" s="17"/>
      <c r="R28" s="7"/>
      <c r="S28" s="17"/>
      <c r="T28" s="7"/>
      <c r="U28" s="17"/>
      <c r="V28" s="17"/>
      <c r="W28" s="7"/>
    </row>
    <row r="29" spans="2:23" x14ac:dyDescent="0.3">
      <c r="B29" s="35">
        <v>45628</v>
      </c>
      <c r="C29">
        <v>6644.5185546875</v>
      </c>
      <c r="D29">
        <v>18.637934420068767</v>
      </c>
      <c r="E29">
        <v>482.90228271484375</v>
      </c>
      <c r="F29">
        <v>157.66956770747288</v>
      </c>
      <c r="G29">
        <v>149.40090659649329</v>
      </c>
      <c r="H29">
        <v>50.389102881548325</v>
      </c>
      <c r="I29">
        <v>4.7535710199306705E-7</v>
      </c>
      <c r="N29" s="17"/>
      <c r="O29" s="17"/>
      <c r="P29" s="17"/>
      <c r="Q29" s="17"/>
      <c r="R29" s="7"/>
      <c r="S29" s="17"/>
      <c r="T29" s="7"/>
      <c r="U29" s="17"/>
      <c r="V29" s="17"/>
      <c r="W29" s="7"/>
    </row>
    <row r="30" spans="2:23" x14ac:dyDescent="0.3">
      <c r="B30" s="35">
        <v>45628</v>
      </c>
      <c r="C30">
        <v>4761.90478515625</v>
      </c>
      <c r="D30">
        <v>30.383357451543716</v>
      </c>
      <c r="E30">
        <v>475.48626708984375</v>
      </c>
      <c r="F30">
        <v>226.38186023485147</v>
      </c>
      <c r="G30">
        <v>195.29071569499652</v>
      </c>
      <c r="H30">
        <v>114.50014413409212</v>
      </c>
      <c r="I30">
        <v>2.9189952675483631E-7</v>
      </c>
      <c r="N30" s="17"/>
      <c r="O30" s="17"/>
      <c r="P30" s="17"/>
      <c r="Q30" s="17"/>
      <c r="R30" s="7"/>
      <c r="S30" s="17"/>
      <c r="T30" s="7"/>
      <c r="U30" s="17"/>
      <c r="V30" s="17"/>
      <c r="W30" s="7"/>
    </row>
    <row r="31" spans="2:23" x14ac:dyDescent="0.3">
      <c r="B31" s="35">
        <v>45628</v>
      </c>
      <c r="C31">
        <v>3401.360595703125</v>
      </c>
      <c r="D31">
        <v>32.952581551237763</v>
      </c>
      <c r="E31">
        <v>466.88031005859375</v>
      </c>
      <c r="F31">
        <v>303.60164632598293</v>
      </c>
      <c r="G31">
        <v>254.75852566777485</v>
      </c>
      <c r="H31">
        <v>165.14252405552276</v>
      </c>
      <c r="I31">
        <v>2.8334042263405651E-7</v>
      </c>
      <c r="N31" s="17"/>
      <c r="O31" s="17"/>
      <c r="P31" s="17"/>
      <c r="Q31" s="17"/>
      <c r="R31" s="7"/>
      <c r="S31" s="17"/>
      <c r="T31" s="7"/>
      <c r="U31" s="17"/>
      <c r="V31" s="17"/>
      <c r="W31" s="7"/>
    </row>
    <row r="32" spans="2:23" x14ac:dyDescent="0.3">
      <c r="B32" s="35">
        <v>45628</v>
      </c>
      <c r="C32">
        <v>2433.830078125</v>
      </c>
      <c r="D32">
        <v>28.553506664501356</v>
      </c>
      <c r="E32">
        <v>475.21160888671875</v>
      </c>
      <c r="F32">
        <v>372.80729908833325</v>
      </c>
      <c r="G32">
        <v>327.46316725716622</v>
      </c>
      <c r="H32">
        <v>178.19415350522348</v>
      </c>
      <c r="I32">
        <v>3.669749557716029E-7</v>
      </c>
      <c r="N32" s="17"/>
      <c r="O32" s="17"/>
      <c r="P32" s="17"/>
      <c r="Q32" s="17"/>
      <c r="R32" s="7"/>
      <c r="S32" s="17"/>
      <c r="T32" s="7"/>
      <c r="U32" s="17"/>
      <c r="V32" s="17"/>
      <c r="W32" s="7"/>
    </row>
    <row r="33" spans="2:23" x14ac:dyDescent="0.3">
      <c r="B33" s="35">
        <v>45628</v>
      </c>
      <c r="C33">
        <v>1732.726806640625</v>
      </c>
      <c r="D33">
        <v>23.354295372996813</v>
      </c>
      <c r="E33">
        <v>471.45794677734375</v>
      </c>
      <c r="F33">
        <v>421.22747863568981</v>
      </c>
      <c r="G33">
        <v>386.71679025972321</v>
      </c>
      <c r="H33">
        <v>166.98117525337335</v>
      </c>
      <c r="I33">
        <v>5.5007578084407771E-7</v>
      </c>
      <c r="N33" s="17"/>
      <c r="O33" s="17"/>
      <c r="P33" s="17"/>
      <c r="Q33" s="17"/>
      <c r="R33" s="7"/>
      <c r="S33" s="17"/>
      <c r="T33" s="7"/>
      <c r="U33" s="17"/>
      <c r="V33" s="17"/>
      <c r="W33" s="7"/>
    </row>
    <row r="34" spans="2:23" x14ac:dyDescent="0.3">
      <c r="B34" s="35">
        <v>45628</v>
      </c>
      <c r="C34">
        <v>1238.39013671875</v>
      </c>
      <c r="D34">
        <v>18.300349038737899</v>
      </c>
      <c r="E34">
        <v>460.56295776367188</v>
      </c>
      <c r="F34">
        <v>459.89609778395868</v>
      </c>
      <c r="G34">
        <v>436.63619260551258</v>
      </c>
      <c r="H34">
        <v>144.40656516888075</v>
      </c>
      <c r="I34">
        <v>8.8997070075611102E-7</v>
      </c>
      <c r="N34" s="17"/>
      <c r="O34" s="17"/>
      <c r="P34" s="17"/>
      <c r="Q34" s="17"/>
      <c r="R34" s="7"/>
      <c r="S34" s="17"/>
      <c r="T34" s="7"/>
      <c r="U34" s="17"/>
      <c r="V34" s="17"/>
      <c r="W34" s="7"/>
    </row>
    <row r="35" spans="2:23" x14ac:dyDescent="0.3">
      <c r="B35" s="35">
        <v>45628</v>
      </c>
      <c r="C35">
        <v>887.11468505859375</v>
      </c>
      <c r="D35">
        <v>14.493782826167175</v>
      </c>
      <c r="E35">
        <v>444.99874877929688</v>
      </c>
      <c r="F35">
        <v>497.57857963610138</v>
      </c>
      <c r="G35">
        <v>481.74304354062815</v>
      </c>
      <c r="H35">
        <v>124.53145350831072</v>
      </c>
      <c r="I35">
        <v>1.4406593626852575E-6</v>
      </c>
      <c r="N35" s="17"/>
      <c r="O35" s="17"/>
      <c r="P35" s="17"/>
      <c r="Q35" s="17"/>
      <c r="R35" s="7"/>
      <c r="S35" s="17"/>
      <c r="T35" s="7"/>
      <c r="U35" s="17"/>
      <c r="V35" s="17"/>
      <c r="W35" s="7"/>
    </row>
    <row r="36" spans="2:23" x14ac:dyDescent="0.3">
      <c r="B36" s="35">
        <v>45628</v>
      </c>
      <c r="C36">
        <v>631.1636962890625</v>
      </c>
      <c r="D36">
        <v>11.490986587830452</v>
      </c>
      <c r="E36">
        <v>429.98410034179688</v>
      </c>
      <c r="F36">
        <v>517.41235221554666</v>
      </c>
      <c r="G36">
        <v>507.04136790274009</v>
      </c>
      <c r="H36">
        <v>103.07566861555186</v>
      </c>
      <c r="I36">
        <v>2.4463689739925286E-6</v>
      </c>
      <c r="N36" s="17"/>
      <c r="O36" s="17"/>
      <c r="P36" s="17"/>
      <c r="Q36" s="17"/>
      <c r="R36" s="7"/>
      <c r="S36" s="17"/>
      <c r="T36" s="7"/>
      <c r="U36" s="17"/>
      <c r="V36" s="17"/>
      <c r="W36" s="7"/>
    </row>
    <row r="37" spans="2:23" x14ac:dyDescent="0.3">
      <c r="B37" s="35">
        <v>45628</v>
      </c>
      <c r="C37">
        <v>451.92633056640625</v>
      </c>
      <c r="D37">
        <v>9.6256045355607753</v>
      </c>
      <c r="E37">
        <v>431.72360229492188</v>
      </c>
      <c r="F37">
        <v>526.02200676195071</v>
      </c>
      <c r="G37">
        <v>518.61635987400314</v>
      </c>
      <c r="H37">
        <v>87.955800655261712</v>
      </c>
      <c r="I37">
        <v>4.0039440485198373E-6</v>
      </c>
      <c r="N37" s="17"/>
      <c r="O37" s="17"/>
      <c r="P37" s="17"/>
      <c r="Q37" s="17"/>
      <c r="R37" s="7"/>
      <c r="S37" s="17"/>
      <c r="T37" s="7"/>
      <c r="U37" s="17"/>
      <c r="V37" s="17"/>
      <c r="W37" s="7"/>
    </row>
    <row r="38" spans="2:23" x14ac:dyDescent="0.3">
      <c r="B38" s="35">
        <v>45628</v>
      </c>
      <c r="C38">
        <v>321.75030517578125</v>
      </c>
      <c r="D38">
        <v>7.9332800760660298</v>
      </c>
      <c r="E38">
        <v>439.04782104492188</v>
      </c>
      <c r="F38">
        <v>533.19167831639299</v>
      </c>
      <c r="G38">
        <v>528.08874705158632</v>
      </c>
      <c r="H38">
        <v>73.591039286977789</v>
      </c>
      <c r="I38">
        <v>6.7216551553521036E-6</v>
      </c>
      <c r="N38" s="17"/>
      <c r="O38" s="17"/>
      <c r="P38" s="17"/>
      <c r="Q38" s="17"/>
      <c r="R38" s="7"/>
      <c r="S38" s="17"/>
      <c r="T38" s="7"/>
      <c r="U38" s="17"/>
      <c r="V38" s="17"/>
      <c r="W38" s="7"/>
    </row>
    <row r="39" spans="2:23" x14ac:dyDescent="0.3">
      <c r="B39" s="35">
        <v>45628</v>
      </c>
      <c r="C39">
        <v>230.043701171875</v>
      </c>
      <c r="D39">
        <v>6.4741508290397078</v>
      </c>
      <c r="E39">
        <v>429.43453979492188</v>
      </c>
      <c r="F39">
        <v>543.16145488916686</v>
      </c>
      <c r="G39">
        <v>539.6976200773023</v>
      </c>
      <c r="H39">
        <v>61.244142252237395</v>
      </c>
      <c r="I39">
        <v>1.1296534388911152E-5</v>
      </c>
      <c r="N39" s="17"/>
      <c r="O39" s="17"/>
      <c r="P39" s="17"/>
      <c r="Q39" s="17"/>
      <c r="R39" s="7"/>
      <c r="S39" s="17"/>
      <c r="T39" s="7"/>
      <c r="U39" s="17"/>
      <c r="V39" s="17"/>
      <c r="W39" s="7"/>
    </row>
    <row r="40" spans="2:23" x14ac:dyDescent="0.3">
      <c r="B40" s="35">
        <v>45628</v>
      </c>
      <c r="C40">
        <v>164.61921691894531</v>
      </c>
      <c r="D40">
        <v>-24.908206447824128</v>
      </c>
      <c r="E40">
        <v>422.93429565429688</v>
      </c>
      <c r="F40">
        <v>654.51229153134773</v>
      </c>
      <c r="G40">
        <v>593.63198001537376</v>
      </c>
      <c r="H40">
        <v>-275.65814348326961</v>
      </c>
      <c r="I40">
        <v>-3.5072665502918336E-6</v>
      </c>
      <c r="N40" s="17"/>
      <c r="O40" s="17"/>
      <c r="P40" s="17"/>
      <c r="Q40" s="17"/>
      <c r="R40" s="7"/>
      <c r="S40" s="17"/>
      <c r="T40" s="7"/>
      <c r="U40" s="17"/>
      <c r="V40" s="17"/>
      <c r="W40" s="7"/>
    </row>
    <row r="41" spans="2:23" x14ac:dyDescent="0.3">
      <c r="B41" s="35">
        <v>45628</v>
      </c>
      <c r="C41">
        <v>117.70071411132813</v>
      </c>
      <c r="D41">
        <v>-18.173869357824778</v>
      </c>
      <c r="E41">
        <v>405.08126831054688</v>
      </c>
      <c r="F41">
        <v>637.07908699999007</v>
      </c>
      <c r="G41">
        <v>605.29801321114439</v>
      </c>
      <c r="H41">
        <v>-198.70600971128735</v>
      </c>
      <c r="I41">
        <v>-6.8050298041777628E-6</v>
      </c>
      <c r="N41" s="17"/>
      <c r="O41" s="17"/>
      <c r="P41" s="17"/>
      <c r="Q41" s="17"/>
      <c r="R41" s="7"/>
      <c r="S41" s="17"/>
      <c r="T41" s="7"/>
      <c r="U41" s="17"/>
      <c r="V41" s="17"/>
      <c r="W41" s="7"/>
    </row>
    <row r="42" spans="2:23" x14ac:dyDescent="0.3">
      <c r="B42" s="35">
        <v>45628</v>
      </c>
      <c r="C42">
        <v>84.042442321777344</v>
      </c>
      <c r="D42">
        <v>-14.13111567920955</v>
      </c>
      <c r="E42">
        <v>410.84909057617188</v>
      </c>
      <c r="F42">
        <v>621.69779416531583</v>
      </c>
      <c r="G42">
        <v>602.88495283368104</v>
      </c>
      <c r="H42">
        <v>-151.78234718421504</v>
      </c>
      <c r="I42">
        <v>-1.2476713492825196E-5</v>
      </c>
      <c r="N42" s="17"/>
      <c r="O42" s="17"/>
      <c r="P42" s="17"/>
      <c r="Q42" s="17"/>
      <c r="R42" s="7"/>
      <c r="S42" s="17"/>
      <c r="T42" s="7"/>
      <c r="U42" s="17"/>
      <c r="V42" s="17"/>
      <c r="W42" s="7"/>
    </row>
    <row r="43" spans="2:23" x14ac:dyDescent="0.3">
      <c r="B43" s="35">
        <v>45628</v>
      </c>
      <c r="C43">
        <v>59.955184936523438</v>
      </c>
      <c r="D43">
        <v>-14.052568797547636</v>
      </c>
      <c r="E43">
        <v>402.97555541992188</v>
      </c>
      <c r="F43">
        <v>620.52641252661329</v>
      </c>
      <c r="G43">
        <v>601.9561388081836</v>
      </c>
      <c r="H43">
        <v>-150.67128324366089</v>
      </c>
      <c r="I43">
        <v>-1.761825524719423E-5</v>
      </c>
      <c r="N43" s="17"/>
      <c r="O43" s="17"/>
      <c r="P43" s="17"/>
      <c r="Q43" s="17"/>
      <c r="R43" s="7"/>
      <c r="S43" s="17"/>
      <c r="T43" s="7"/>
      <c r="U43" s="17"/>
      <c r="V43" s="17"/>
      <c r="W43" s="7"/>
    </row>
    <row r="44" spans="2:23" x14ac:dyDescent="0.3">
      <c r="B44" s="35">
        <v>45628</v>
      </c>
      <c r="C44">
        <v>42.691257476806641</v>
      </c>
      <c r="D44">
        <v>-10.846319871447102</v>
      </c>
      <c r="E44">
        <v>396.20040893554688</v>
      </c>
      <c r="F44">
        <v>598.7957929569626</v>
      </c>
      <c r="G44">
        <v>588.09857214576311</v>
      </c>
      <c r="H44">
        <v>-112.678618659763</v>
      </c>
      <c r="I44">
        <v>-3.3085649920959226E-5</v>
      </c>
      <c r="N44" s="17"/>
      <c r="O44" s="17"/>
      <c r="P44" s="17"/>
      <c r="Q44" s="17"/>
      <c r="R44" s="7"/>
      <c r="S44" s="17"/>
      <c r="T44" s="7"/>
      <c r="U44" s="17"/>
      <c r="V44" s="17"/>
      <c r="W44" s="7"/>
    </row>
    <row r="45" spans="2:23" x14ac:dyDescent="0.3">
      <c r="B45" s="35">
        <v>45628</v>
      </c>
      <c r="C45">
        <v>30.517578125</v>
      </c>
      <c r="D45">
        <v>-7.4720971908307776</v>
      </c>
      <c r="E45">
        <v>361.6845703125</v>
      </c>
      <c r="F45">
        <v>645.8720161903924</v>
      </c>
      <c r="G45">
        <v>640.38747094083283</v>
      </c>
      <c r="H45">
        <v>-83.991358840338322</v>
      </c>
      <c r="I45">
        <v>-6.2091972879602236E-5</v>
      </c>
      <c r="N45" s="17"/>
      <c r="O45" s="17"/>
      <c r="P45" s="17"/>
      <c r="Q45" s="17"/>
      <c r="R45" s="7"/>
      <c r="S45" s="17"/>
      <c r="T45" s="7"/>
      <c r="U45" s="17"/>
      <c r="V45" s="17"/>
      <c r="W45" s="7"/>
    </row>
    <row r="46" spans="2:23" x14ac:dyDescent="0.3">
      <c r="B46" s="35">
        <v>45628</v>
      </c>
      <c r="C46">
        <v>21.822626113891602</v>
      </c>
      <c r="D46">
        <v>-1.0042616119239709</v>
      </c>
      <c r="E46">
        <v>360.03662109375</v>
      </c>
      <c r="F46">
        <v>685.42000638187801</v>
      </c>
      <c r="G46">
        <v>685.31472195882452</v>
      </c>
      <c r="H46">
        <v>-12.013201697827993</v>
      </c>
      <c r="I46">
        <v>-6.0709177759656193E-4</v>
      </c>
      <c r="N46" s="17"/>
      <c r="O46" s="17"/>
      <c r="P46" s="17"/>
      <c r="Q46" s="17"/>
      <c r="R46" s="7"/>
      <c r="S46" s="17"/>
      <c r="T46" s="7"/>
      <c r="U46" s="17"/>
      <c r="V46" s="17"/>
      <c r="W46" s="7"/>
    </row>
    <row r="47" spans="2:23" x14ac:dyDescent="0.3">
      <c r="B47" s="35">
        <v>45628</v>
      </c>
      <c r="C47">
        <v>15.562748908996582</v>
      </c>
      <c r="D47">
        <v>-3.3971747625516437</v>
      </c>
      <c r="E47">
        <v>372.0302734375</v>
      </c>
      <c r="F47">
        <v>613.77967502424008</v>
      </c>
      <c r="G47">
        <v>612.70111135896173</v>
      </c>
      <c r="H47">
        <v>-36.370834639239128</v>
      </c>
      <c r="I47">
        <v>-2.8117749254778573E-4</v>
      </c>
      <c r="N47" s="17"/>
      <c r="O47" s="17"/>
      <c r="P47" s="17"/>
      <c r="Q47" s="17"/>
      <c r="R47" s="7"/>
      <c r="S47" s="17"/>
      <c r="T47" s="7"/>
      <c r="U47" s="17"/>
      <c r="V47" s="17"/>
      <c r="W47" s="7"/>
    </row>
    <row r="48" spans="2:23" x14ac:dyDescent="0.3">
      <c r="B48" s="35">
        <v>45628</v>
      </c>
      <c r="C48">
        <v>11.113086700439453</v>
      </c>
      <c r="D48">
        <v>-3.8766995229681012</v>
      </c>
      <c r="E48">
        <v>368.093505859375</v>
      </c>
      <c r="F48">
        <v>595.3485700184342</v>
      </c>
      <c r="G48">
        <v>593.98632682978132</v>
      </c>
      <c r="H48">
        <v>-40.251252927810825</v>
      </c>
      <c r="I48">
        <v>-3.5580006703824445E-4</v>
      </c>
      <c r="N48" s="17"/>
      <c r="O48" s="17"/>
      <c r="P48" s="17"/>
      <c r="Q48" s="17"/>
      <c r="R48" s="7"/>
      <c r="S48" s="17"/>
      <c r="T48" s="7"/>
      <c r="U48" s="17"/>
      <c r="V48" s="17"/>
      <c r="W48" s="7"/>
    </row>
    <row r="49" spans="2:23" x14ac:dyDescent="0.3">
      <c r="B49" s="35">
        <v>45628</v>
      </c>
      <c r="C49">
        <v>7.9395327568054199</v>
      </c>
      <c r="D49">
        <v>-6.4608958169326538</v>
      </c>
      <c r="E49">
        <v>377.431884765625</v>
      </c>
      <c r="F49">
        <v>553.11416584730887</v>
      </c>
      <c r="G49">
        <v>549.60127422267533</v>
      </c>
      <c r="H49">
        <v>-62.239214597999762</v>
      </c>
      <c r="I49">
        <v>-3.22078016644588E-4</v>
      </c>
      <c r="N49" s="17"/>
      <c r="O49" s="17"/>
      <c r="P49" s="17"/>
      <c r="Q49" s="17"/>
      <c r="R49" s="7"/>
      <c r="S49" s="17"/>
      <c r="T49" s="7"/>
      <c r="U49" s="17"/>
      <c r="V49" s="17"/>
      <c r="W49" s="7"/>
    </row>
    <row r="50" spans="2:23" x14ac:dyDescent="0.3">
      <c r="B50" s="35">
        <v>45628</v>
      </c>
      <c r="C50">
        <v>5.6694483757019043</v>
      </c>
      <c r="D50">
        <v>-2.5260000297698717</v>
      </c>
      <c r="E50">
        <v>379.079833984375</v>
      </c>
      <c r="F50">
        <v>532.36240992169155</v>
      </c>
      <c r="G50">
        <v>531.84512659549398</v>
      </c>
      <c r="H50">
        <v>-23.46266852372456</v>
      </c>
      <c r="I50">
        <v>-1.1964702970943758E-3</v>
      </c>
      <c r="N50" s="17"/>
      <c r="O50" s="17"/>
      <c r="P50" s="17"/>
      <c r="Q50" s="17"/>
      <c r="R50" s="7"/>
      <c r="S50" s="17"/>
      <c r="T50" s="7"/>
      <c r="U50" s="17"/>
      <c r="V50" s="17"/>
      <c r="W50" s="7"/>
    </row>
    <row r="51" spans="2:23" x14ac:dyDescent="0.3">
      <c r="B51" s="35">
        <v>45628</v>
      </c>
      <c r="C51">
        <v>4.0500259399414063</v>
      </c>
      <c r="D51">
        <v>7.0234979927591574</v>
      </c>
      <c r="E51">
        <v>389.24240112304688</v>
      </c>
      <c r="F51">
        <v>407.5341238875701</v>
      </c>
      <c r="G51">
        <v>404.47602345684993</v>
      </c>
      <c r="H51">
        <v>49.831802910823136</v>
      </c>
      <c r="I51">
        <v>7.8859810043697574E-4</v>
      </c>
      <c r="N51" s="17"/>
      <c r="O51" s="17"/>
      <c r="P51" s="17"/>
      <c r="Q51" s="17"/>
      <c r="R51" s="7"/>
      <c r="S51" s="17"/>
      <c r="T51" s="7"/>
      <c r="U51" s="17"/>
      <c r="V51" s="17"/>
      <c r="W51" s="7"/>
    </row>
    <row r="52" spans="2:23" x14ac:dyDescent="0.3">
      <c r="B52" s="35">
        <v>45628</v>
      </c>
      <c r="C52">
        <v>2.8935184478759766</v>
      </c>
      <c r="D52">
        <v>-3.1444062987035015</v>
      </c>
      <c r="E52">
        <v>382.192626953125</v>
      </c>
      <c r="F52">
        <v>518.62054723384972</v>
      </c>
      <c r="G52">
        <v>517.83974190466984</v>
      </c>
      <c r="H52">
        <v>-28.447736592613563</v>
      </c>
      <c r="I52">
        <v>-1.9335088222699108E-3</v>
      </c>
      <c r="N52" s="17"/>
      <c r="O52" s="17"/>
      <c r="P52" s="17"/>
      <c r="Q52" s="17"/>
      <c r="R52" s="7"/>
      <c r="S52" s="17"/>
      <c r="T52" s="7"/>
      <c r="U52" s="17"/>
      <c r="V52" s="17"/>
      <c r="W52" s="7"/>
    </row>
    <row r="53" spans="2:23" x14ac:dyDescent="0.3">
      <c r="B53" s="35">
        <v>45628</v>
      </c>
      <c r="C53">
        <v>2.0662522315979004</v>
      </c>
      <c r="D53">
        <v>-13.082409207560318</v>
      </c>
      <c r="E53">
        <v>391.25656127929688</v>
      </c>
      <c r="F53">
        <v>399.43183849853568</v>
      </c>
      <c r="G53">
        <v>389.06478773607779</v>
      </c>
      <c r="H53">
        <v>-90.41230309090156</v>
      </c>
      <c r="I53">
        <v>-8.5194049863102507E-4</v>
      </c>
      <c r="N53" s="17"/>
      <c r="O53" s="17"/>
      <c r="P53" s="17"/>
      <c r="Q53" s="17"/>
      <c r="R53" s="7"/>
      <c r="S53" s="17"/>
      <c r="T53" s="7"/>
      <c r="U53" s="17"/>
      <c r="V53" s="17"/>
      <c r="W53" s="7"/>
    </row>
    <row r="54" spans="2:23" x14ac:dyDescent="0.3">
      <c r="B54" s="35">
        <v>45628</v>
      </c>
      <c r="C54">
        <v>1.476006031036377</v>
      </c>
      <c r="D54">
        <v>-0.70215022016542217</v>
      </c>
      <c r="E54">
        <v>381.643310546875</v>
      </c>
      <c r="F54">
        <v>516.78300354708665</v>
      </c>
      <c r="G54">
        <v>516.74419855504254</v>
      </c>
      <c r="H54">
        <v>-6.3329309845375823</v>
      </c>
      <c r="I54">
        <v>-1.7026572988171867E-2</v>
      </c>
      <c r="N54" s="17"/>
      <c r="O54" s="17"/>
      <c r="P54" s="17"/>
      <c r="Q54" s="17"/>
      <c r="R54" s="7"/>
      <c r="S54" s="17"/>
      <c r="T54" s="7"/>
      <c r="U54" s="17"/>
      <c r="V54" s="17"/>
      <c r="W54" s="7"/>
    </row>
    <row r="55" spans="2:23" x14ac:dyDescent="0.3">
      <c r="B55" s="35">
        <v>45628</v>
      </c>
      <c r="C55">
        <v>1.0541762113571167</v>
      </c>
      <c r="D55">
        <v>-0.50270854774369766</v>
      </c>
      <c r="E55">
        <v>367.45263671875</v>
      </c>
      <c r="F55">
        <v>589.15831388077982</v>
      </c>
      <c r="G55">
        <v>589.13563683360223</v>
      </c>
      <c r="H55">
        <v>-5.1691611997867808</v>
      </c>
      <c r="I55">
        <v>-2.9206992838505228E-2</v>
      </c>
      <c r="N55" s="17"/>
      <c r="O55" s="17"/>
      <c r="P55" s="17"/>
      <c r="Q55" s="17"/>
      <c r="R55" s="7"/>
      <c r="S55" s="17"/>
      <c r="T55" s="7"/>
      <c r="U55" s="17"/>
      <c r="V55" s="17"/>
      <c r="W55" s="7"/>
    </row>
    <row r="56" spans="2:23" x14ac:dyDescent="0.3">
      <c r="B56" s="35">
        <v>45628</v>
      </c>
      <c r="C56">
        <v>0.75301206111907959</v>
      </c>
      <c r="D56">
        <v>-0.53736687961649399</v>
      </c>
      <c r="E56">
        <v>364.888916015625</v>
      </c>
      <c r="F56">
        <v>507.12605857290544</v>
      </c>
      <c r="G56">
        <v>507.10375475174885</v>
      </c>
      <c r="H56">
        <v>-4.7561749723992301</v>
      </c>
      <c r="I56">
        <v>-4.4438600771498138E-2</v>
      </c>
      <c r="N56" s="17"/>
      <c r="O56" s="17"/>
      <c r="P56" s="17"/>
      <c r="Q56" s="17"/>
      <c r="R56" s="7"/>
      <c r="S56" s="17"/>
      <c r="T56" s="7"/>
      <c r="U56" s="17"/>
      <c r="V56" s="17"/>
      <c r="W56" s="7"/>
    </row>
    <row r="57" spans="2:23" x14ac:dyDescent="0.3">
      <c r="B57" s="35">
        <v>45628</v>
      </c>
      <c r="C57">
        <v>0.53782874345779419</v>
      </c>
      <c r="D57">
        <v>1.862023894414677</v>
      </c>
      <c r="E57">
        <v>380.910888671875</v>
      </c>
      <c r="F57">
        <v>533.30331938242955</v>
      </c>
      <c r="G57">
        <v>533.02172025664356</v>
      </c>
      <c r="H57">
        <v>17.328479418750586</v>
      </c>
      <c r="I57">
        <v>1.7077160809918383E-2</v>
      </c>
      <c r="N57" s="17"/>
      <c r="O57" s="17"/>
      <c r="P57" s="17"/>
      <c r="Q57" s="17"/>
      <c r="R57" s="7"/>
      <c r="S57" s="17"/>
      <c r="T57" s="7"/>
      <c r="U57" s="17"/>
      <c r="V57" s="17"/>
      <c r="W57" s="7"/>
    </row>
    <row r="58" spans="2:23" x14ac:dyDescent="0.3">
      <c r="B58" s="35">
        <v>45628</v>
      </c>
      <c r="C58">
        <v>0.38417091965675354</v>
      </c>
      <c r="D58">
        <v>0.53369510052034119</v>
      </c>
      <c r="E58">
        <v>368.3681640625</v>
      </c>
      <c r="F58">
        <v>563.91399749217055</v>
      </c>
      <c r="G58">
        <v>563.88953386181515</v>
      </c>
      <c r="H58">
        <v>5.2526344537335552</v>
      </c>
      <c r="I58">
        <v>7.8871203238759582E-2</v>
      </c>
      <c r="N58" s="17"/>
      <c r="O58" s="17"/>
      <c r="P58" s="17"/>
      <c r="Q58" s="17"/>
      <c r="R58" s="7"/>
      <c r="S58" s="17"/>
      <c r="T58" s="7"/>
      <c r="U58" s="17"/>
      <c r="V58" s="17"/>
      <c r="W58" s="7"/>
    </row>
    <row r="59" spans="2:23" x14ac:dyDescent="0.3">
      <c r="B59" s="35">
        <v>45628</v>
      </c>
      <c r="C59">
        <v>0.27440202236175537</v>
      </c>
      <c r="D59">
        <v>0.40661026630352209</v>
      </c>
      <c r="E59">
        <v>374.319091796875</v>
      </c>
      <c r="F59">
        <v>409.89971595621597</v>
      </c>
      <c r="G59">
        <v>409.88939411405539</v>
      </c>
      <c r="H59">
        <v>2.9089059453898285</v>
      </c>
      <c r="I59">
        <v>0.19938989493760834</v>
      </c>
      <c r="N59" s="17"/>
      <c r="O59" s="17"/>
      <c r="P59" s="17"/>
      <c r="Q59" s="17"/>
      <c r="R59" s="7"/>
      <c r="S59" s="17"/>
      <c r="T59" s="7"/>
      <c r="U59" s="17"/>
      <c r="V59" s="17"/>
      <c r="W59" s="7"/>
    </row>
    <row r="60" spans="2:23" x14ac:dyDescent="0.3">
      <c r="B60" s="35">
        <v>45628</v>
      </c>
      <c r="C60">
        <v>0.19600340723991394</v>
      </c>
      <c r="D60">
        <v>-4.2272392425652106</v>
      </c>
      <c r="E60">
        <v>396.74972534179688</v>
      </c>
      <c r="F60">
        <v>370.72421533770574</v>
      </c>
      <c r="G60">
        <v>369.7156771710678</v>
      </c>
      <c r="H60">
        <v>-27.326944426634395</v>
      </c>
      <c r="I60">
        <v>-2.9714295435815087E-2</v>
      </c>
      <c r="N60" s="17"/>
      <c r="O60" s="17"/>
      <c r="P60" s="17"/>
      <c r="Q60" s="17"/>
      <c r="R60" s="7"/>
      <c r="S60" s="17"/>
      <c r="T60" s="7"/>
      <c r="U60" s="17"/>
      <c r="V60" s="17"/>
      <c r="W60" s="7"/>
    </row>
    <row r="61" spans="2:23" x14ac:dyDescent="0.3">
      <c r="B61" s="35">
        <v>45628</v>
      </c>
      <c r="C61">
        <v>0.14000143110752106</v>
      </c>
      <c r="D61">
        <v>-1.7030398144379499</v>
      </c>
      <c r="E61">
        <v>419.82150268554688</v>
      </c>
      <c r="F61">
        <v>420.90413185943993</v>
      </c>
      <c r="G61">
        <v>420.71821209690063</v>
      </c>
      <c r="H61">
        <v>-12.50896583799512</v>
      </c>
      <c r="I61">
        <v>-9.0879567193541524E-2</v>
      </c>
      <c r="N61" s="17"/>
      <c r="O61" s="17"/>
      <c r="P61" s="17"/>
      <c r="Q61" s="17"/>
      <c r="R61" s="7"/>
      <c r="S61" s="17"/>
      <c r="T61" s="7"/>
      <c r="U61" s="17"/>
      <c r="V61" s="17"/>
      <c r="W61" s="7"/>
    </row>
    <row r="62" spans="2:23" x14ac:dyDescent="0.3">
      <c r="B62" s="35">
        <v>45628</v>
      </c>
      <c r="C62">
        <v>0.10000128298997879</v>
      </c>
      <c r="D62">
        <v>-5.1955980504002568</v>
      </c>
      <c r="E62">
        <v>432.36447143554688</v>
      </c>
      <c r="F62">
        <v>431.04354077143876</v>
      </c>
      <c r="G62">
        <v>429.27253753947753</v>
      </c>
      <c r="H62">
        <v>-39.033608021765502</v>
      </c>
      <c r="I62">
        <v>-4.0773300046302967E-2</v>
      </c>
      <c r="N62" s="17"/>
      <c r="O62" s="17"/>
      <c r="P62" s="17"/>
      <c r="Q62" s="17"/>
      <c r="R62" s="7"/>
      <c r="S62" s="17"/>
      <c r="T62" s="7"/>
      <c r="U62" s="17"/>
      <c r="V62" s="17"/>
      <c r="W62" s="7"/>
    </row>
    <row r="63" spans="2:23" x14ac:dyDescent="0.3">
      <c r="N63" s="17"/>
      <c r="O63" s="17"/>
      <c r="P63" s="17"/>
      <c r="Q63" s="17"/>
      <c r="R63" s="7"/>
      <c r="S63" s="17"/>
      <c r="T63" s="7"/>
      <c r="U63" s="17"/>
      <c r="V63" s="17"/>
      <c r="W63" s="7"/>
    </row>
    <row r="64" spans="2:23" x14ac:dyDescent="0.3">
      <c r="N64" s="17"/>
      <c r="O64" s="17"/>
      <c r="P64" s="17"/>
      <c r="Q64" s="17"/>
      <c r="R64" s="7"/>
      <c r="S64" s="17"/>
      <c r="T64" s="7"/>
      <c r="U64" s="17"/>
      <c r="V64" s="17"/>
      <c r="W64" s="7"/>
    </row>
    <row r="65" spans="14:23" x14ac:dyDescent="0.3">
      <c r="N65" s="17"/>
      <c r="O65" s="17"/>
      <c r="P65" s="17"/>
      <c r="Q65" s="17"/>
      <c r="R65" s="7"/>
      <c r="S65" s="17"/>
      <c r="T65" s="7"/>
      <c r="U65" s="17"/>
      <c r="V65" s="17"/>
      <c r="W65" s="7"/>
    </row>
    <row r="66" spans="14:23" x14ac:dyDescent="0.3">
      <c r="N66" s="17"/>
      <c r="O66" s="17"/>
      <c r="P66" s="17"/>
      <c r="Q66" s="17"/>
      <c r="R66" s="7"/>
      <c r="S66" s="17"/>
      <c r="T66" s="7"/>
      <c r="U66" s="17"/>
      <c r="V66" s="17"/>
      <c r="W66" s="7"/>
    </row>
    <row r="67" spans="14:23" x14ac:dyDescent="0.3">
      <c r="N67" s="17"/>
      <c r="O67" s="17"/>
      <c r="P67" s="17"/>
      <c r="Q67" s="17"/>
      <c r="R67" s="7"/>
      <c r="S67" s="17"/>
      <c r="T67" s="7"/>
      <c r="U67" s="17"/>
      <c r="V67" s="17"/>
      <c r="W67" s="7"/>
    </row>
    <row r="68" spans="14:23" x14ac:dyDescent="0.3">
      <c r="N68" s="17"/>
      <c r="O68" s="17"/>
      <c r="P68" s="17"/>
      <c r="Q68" s="17"/>
      <c r="R68" s="7"/>
      <c r="S68" s="17"/>
      <c r="T68" s="7"/>
      <c r="U68" s="17"/>
      <c r="V68" s="17"/>
      <c r="W68" s="7"/>
    </row>
    <row r="69" spans="14:23" x14ac:dyDescent="0.3">
      <c r="N69" s="17"/>
      <c r="O69" s="17"/>
      <c r="P69" s="17"/>
      <c r="Q69" s="17"/>
      <c r="R69" s="7"/>
      <c r="S69" s="17"/>
      <c r="T69" s="7"/>
      <c r="U69" s="17"/>
      <c r="V69" s="17"/>
      <c r="W69" s="7"/>
    </row>
    <row r="70" spans="14:23" x14ac:dyDescent="0.3">
      <c r="N70" s="17"/>
      <c r="O70" s="17"/>
      <c r="P70" s="17"/>
      <c r="Q70" s="17"/>
      <c r="R70" s="7"/>
      <c r="S70" s="17"/>
      <c r="T70" s="7"/>
      <c r="U70" s="17"/>
      <c r="V70" s="17"/>
      <c r="W70" s="7"/>
    </row>
    <row r="71" spans="14:23" x14ac:dyDescent="0.3">
      <c r="N71" s="17"/>
      <c r="O71" s="17"/>
      <c r="P71" s="17"/>
      <c r="Q71" s="17"/>
      <c r="R71" s="7"/>
      <c r="S71" s="17"/>
      <c r="T71" s="7"/>
      <c r="U71" s="17"/>
      <c r="V71" s="17"/>
      <c r="W71" s="7"/>
    </row>
    <row r="72" spans="14:23" x14ac:dyDescent="0.3">
      <c r="N72" s="17"/>
      <c r="O72" s="17"/>
      <c r="P72" s="17"/>
      <c r="Q72" s="17"/>
      <c r="R72" s="7"/>
      <c r="S72" s="17"/>
      <c r="T72" s="7"/>
      <c r="U72" s="17"/>
      <c r="V72" s="17"/>
      <c r="W72" s="7"/>
    </row>
    <row r="73" spans="14:23" x14ac:dyDescent="0.3">
      <c r="N73" s="17"/>
      <c r="O73" s="17"/>
      <c r="P73" s="17"/>
      <c r="Q73" s="17"/>
      <c r="R73" s="7"/>
      <c r="S73" s="17"/>
      <c r="T73" s="7"/>
      <c r="U73" s="17"/>
      <c r="V73" s="17"/>
      <c r="W73" s="7"/>
    </row>
    <row r="74" spans="14:23" x14ac:dyDescent="0.3">
      <c r="N74" s="17"/>
      <c r="O74" s="17"/>
      <c r="P74" s="17"/>
      <c r="Q74" s="17"/>
      <c r="R74" s="7"/>
      <c r="S74" s="17"/>
      <c r="T74" s="7"/>
      <c r="U74" s="17"/>
      <c r="V74" s="17"/>
      <c r="W74" s="7"/>
    </row>
    <row r="75" spans="14:23" x14ac:dyDescent="0.3">
      <c r="N75" s="17"/>
      <c r="O75" s="17"/>
      <c r="P75" s="17"/>
      <c r="Q75" s="17"/>
      <c r="R75" s="7"/>
      <c r="S75" s="17"/>
      <c r="T75" s="7"/>
      <c r="U75" s="17"/>
      <c r="V75" s="17"/>
      <c r="W75" s="7"/>
    </row>
    <row r="76" spans="14:23" x14ac:dyDescent="0.3">
      <c r="N76" s="17"/>
      <c r="O76" s="17"/>
      <c r="P76" s="17"/>
      <c r="Q76" s="17"/>
      <c r="R76" s="7"/>
      <c r="S76" s="17"/>
      <c r="T76" s="7"/>
      <c r="U76" s="17"/>
      <c r="V76" s="17"/>
      <c r="W76" s="7"/>
    </row>
    <row r="77" spans="14:23" x14ac:dyDescent="0.3">
      <c r="N77" s="17"/>
      <c r="O77" s="17"/>
      <c r="P77" s="17"/>
      <c r="Q77" s="17"/>
      <c r="R77" s="7"/>
      <c r="S77" s="17"/>
      <c r="T77" s="7"/>
      <c r="U77" s="17"/>
      <c r="V77" s="17"/>
      <c r="W77" s="7"/>
    </row>
    <row r="78" spans="14:23" x14ac:dyDescent="0.3">
      <c r="N78" s="17"/>
      <c r="O78" s="17"/>
      <c r="P78" s="17"/>
      <c r="Q78" s="17"/>
      <c r="R78" s="7"/>
      <c r="S78" s="17"/>
      <c r="T78" s="7"/>
      <c r="U78" s="17"/>
      <c r="V78" s="17"/>
      <c r="W78" s="7"/>
    </row>
    <row r="79" spans="14:23" x14ac:dyDescent="0.3">
      <c r="N79" s="17"/>
      <c r="O79" s="17"/>
      <c r="P79" s="17"/>
      <c r="Q79" s="17"/>
      <c r="R79" s="7"/>
      <c r="S79" s="17"/>
      <c r="T79" s="7"/>
      <c r="U79" s="17"/>
      <c r="V79" s="17"/>
      <c r="W79" s="7"/>
    </row>
    <row r="80" spans="14:23" x14ac:dyDescent="0.3">
      <c r="N80" s="17"/>
      <c r="O80" s="17"/>
      <c r="P80" s="17"/>
      <c r="Q80" s="17"/>
      <c r="R80" s="7"/>
      <c r="S80" s="17"/>
      <c r="T80" s="7"/>
      <c r="U80" s="17"/>
      <c r="V80" s="17"/>
      <c r="W80" s="7"/>
    </row>
    <row r="81" spans="14:23" x14ac:dyDescent="0.3">
      <c r="N81" s="17"/>
      <c r="O81" s="17"/>
      <c r="P81" s="17"/>
      <c r="Q81" s="17"/>
      <c r="R81" s="7"/>
      <c r="S81" s="17"/>
      <c r="T81" s="7"/>
      <c r="U81" s="17"/>
      <c r="V81" s="17"/>
      <c r="W81" s="7"/>
    </row>
    <row r="82" spans="14:23" x14ac:dyDescent="0.3">
      <c r="N82" s="17"/>
      <c r="O82" s="17"/>
      <c r="P82" s="17"/>
      <c r="Q82" s="17"/>
      <c r="R82" s="7"/>
      <c r="S82" s="17"/>
      <c r="T82" s="7"/>
      <c r="U82" s="17"/>
      <c r="V82" s="17"/>
      <c r="W82" s="7"/>
    </row>
    <row r="83" spans="14:23" x14ac:dyDescent="0.3">
      <c r="N83" s="17"/>
      <c r="O83" s="17"/>
      <c r="P83" s="17"/>
      <c r="Q83" s="17"/>
      <c r="R83" s="7"/>
      <c r="S83" s="17"/>
      <c r="T83" s="7"/>
      <c r="U83" s="17"/>
      <c r="V83" s="17"/>
      <c r="W83" s="7"/>
    </row>
    <row r="84" spans="14:23" x14ac:dyDescent="0.3">
      <c r="N84" s="17"/>
      <c r="O84" s="17"/>
      <c r="P84" s="17"/>
      <c r="Q84" s="17"/>
      <c r="R84" s="7"/>
      <c r="S84" s="17"/>
      <c r="T84" s="7"/>
      <c r="U84" s="17"/>
      <c r="V84" s="17"/>
      <c r="W84" s="7"/>
    </row>
    <row r="85" spans="14:23" x14ac:dyDescent="0.3">
      <c r="N85" s="17"/>
      <c r="O85" s="17"/>
      <c r="P85" s="17"/>
      <c r="Q85" s="17"/>
      <c r="R85" s="7"/>
      <c r="S85" s="17"/>
      <c r="T85" s="7"/>
      <c r="U85" s="17"/>
      <c r="V85" s="17"/>
      <c r="W85" s="7"/>
    </row>
    <row r="86" spans="14:23" x14ac:dyDescent="0.3">
      <c r="N86" s="17"/>
      <c r="O86" s="17"/>
      <c r="P86" s="17"/>
      <c r="Q86" s="17"/>
      <c r="R86" s="7"/>
      <c r="S86" s="17"/>
      <c r="T86" s="7"/>
      <c r="U86" s="17"/>
      <c r="V86" s="17"/>
      <c r="W86" s="7"/>
    </row>
    <row r="87" spans="14:23" x14ac:dyDescent="0.3">
      <c r="N87" s="17"/>
      <c r="O87" s="17"/>
      <c r="P87" s="17"/>
      <c r="Q87" s="17"/>
      <c r="R87" s="7"/>
      <c r="S87" s="17"/>
      <c r="T87" s="7"/>
      <c r="U87" s="17"/>
      <c r="V87" s="17"/>
      <c r="W87" s="7"/>
    </row>
    <row r="88" spans="14:23" x14ac:dyDescent="0.3">
      <c r="N88" s="17"/>
      <c r="O88" s="17"/>
      <c r="P88" s="17"/>
      <c r="Q88" s="17"/>
      <c r="R88" s="7"/>
      <c r="S88" s="17"/>
      <c r="T88" s="7"/>
      <c r="U88" s="17"/>
      <c r="V88" s="17"/>
      <c r="W88" s="7"/>
    </row>
    <row r="89" spans="14:23" x14ac:dyDescent="0.3">
      <c r="N89" s="17"/>
      <c r="O89" s="17"/>
      <c r="P89" s="17"/>
      <c r="Q89" s="17"/>
      <c r="R89" s="7"/>
      <c r="S89" s="17"/>
      <c r="T89" s="7"/>
      <c r="U89" s="17"/>
      <c r="V89" s="17"/>
      <c r="W89" s="7"/>
    </row>
    <row r="90" spans="14:23" x14ac:dyDescent="0.3">
      <c r="N90" s="17"/>
      <c r="O90" s="17"/>
      <c r="P90" s="17"/>
      <c r="Q90" s="17"/>
      <c r="R90" s="7"/>
      <c r="S90" s="17"/>
      <c r="T90" s="7"/>
      <c r="U90" s="17"/>
      <c r="V90" s="17"/>
      <c r="W90" s="7"/>
    </row>
    <row r="91" spans="14:23" x14ac:dyDescent="0.3">
      <c r="N91" s="17"/>
      <c r="O91" s="17"/>
      <c r="P91" s="17"/>
      <c r="Q91" s="17"/>
      <c r="R91" s="7"/>
      <c r="S91" s="17"/>
      <c r="T91" s="7"/>
      <c r="U91" s="17"/>
      <c r="V91" s="17"/>
      <c r="W91" s="7"/>
    </row>
    <row r="92" spans="14:23" x14ac:dyDescent="0.3">
      <c r="N92" s="17"/>
      <c r="O92" s="17"/>
      <c r="P92" s="17"/>
      <c r="Q92" s="17"/>
      <c r="R92" s="7"/>
      <c r="S92" s="17"/>
      <c r="T92" s="7"/>
      <c r="U92" s="17"/>
      <c r="V92" s="17"/>
      <c r="W92" s="7"/>
    </row>
    <row r="93" spans="14:23" x14ac:dyDescent="0.3">
      <c r="N93" s="17"/>
      <c r="O93" s="17"/>
      <c r="P93" s="17"/>
      <c r="Q93" s="17"/>
      <c r="R93" s="7"/>
      <c r="S93" s="17"/>
      <c r="T93" s="7"/>
      <c r="U93" s="17"/>
      <c r="V93" s="17"/>
      <c r="W93" s="7"/>
    </row>
    <row r="94" spans="14:23" x14ac:dyDescent="0.3">
      <c r="N94" s="17"/>
      <c r="O94" s="17"/>
      <c r="P94" s="17"/>
      <c r="Q94" s="17"/>
      <c r="R94" s="7"/>
      <c r="S94" s="17"/>
      <c r="T94" s="7"/>
      <c r="U94" s="17"/>
      <c r="V94" s="17"/>
      <c r="W94" s="7"/>
    </row>
    <row r="95" spans="14:23" x14ac:dyDescent="0.3">
      <c r="N95" s="17"/>
      <c r="O95" s="17"/>
      <c r="P95" s="17"/>
      <c r="Q95" s="17"/>
      <c r="R95" s="7"/>
      <c r="S95" s="17"/>
      <c r="T95" s="7"/>
      <c r="U95" s="17"/>
      <c r="V95" s="17"/>
      <c r="W95" s="7"/>
    </row>
    <row r="96" spans="14:23" x14ac:dyDescent="0.3">
      <c r="N96" s="17"/>
      <c r="O96" s="17"/>
      <c r="P96" s="17"/>
      <c r="Q96" s="17"/>
      <c r="R96" s="7"/>
      <c r="S96" s="17"/>
      <c r="T96" s="7"/>
      <c r="U96" s="17"/>
      <c r="V96" s="17"/>
      <c r="W96" s="7"/>
    </row>
    <row r="97" spans="14:23" x14ac:dyDescent="0.3">
      <c r="N97" s="17"/>
      <c r="O97" s="17"/>
      <c r="P97" s="17"/>
      <c r="Q97" s="17"/>
      <c r="R97" s="7"/>
      <c r="S97" s="17"/>
      <c r="T97" s="7"/>
      <c r="U97" s="17"/>
      <c r="V97" s="17"/>
      <c r="W97" s="7"/>
    </row>
    <row r="98" spans="14:23" x14ac:dyDescent="0.3">
      <c r="N98" s="17"/>
      <c r="O98" s="17"/>
      <c r="P98" s="17"/>
      <c r="Q98" s="17"/>
      <c r="R98" s="7"/>
      <c r="S98" s="17"/>
      <c r="T98" s="7"/>
      <c r="U98" s="17"/>
      <c r="V98" s="17"/>
      <c r="W98" s="7"/>
    </row>
    <row r="99" spans="14:23" x14ac:dyDescent="0.3">
      <c r="N99" s="17"/>
      <c r="O99" s="17"/>
      <c r="P99" s="17"/>
      <c r="Q99" s="17"/>
      <c r="R99" s="7"/>
      <c r="S99" s="17"/>
      <c r="T99" s="7"/>
      <c r="U99" s="17"/>
      <c r="V99" s="17"/>
      <c r="W99" s="7"/>
    </row>
    <row r="100" spans="14:23" x14ac:dyDescent="0.3">
      <c r="N100" s="17"/>
      <c r="O100" s="17"/>
      <c r="P100" s="17"/>
      <c r="Q100" s="17"/>
      <c r="R100" s="7"/>
      <c r="S100" s="17"/>
      <c r="T100" s="7"/>
      <c r="U100" s="17"/>
      <c r="V100" s="17"/>
      <c r="W100" s="7"/>
    </row>
    <row r="101" spans="14:23" x14ac:dyDescent="0.3">
      <c r="N101" s="17"/>
      <c r="O101" s="17"/>
      <c r="P101" s="17"/>
      <c r="Q101" s="17"/>
      <c r="R101" s="7"/>
      <c r="S101" s="17"/>
      <c r="T101" s="7"/>
      <c r="U101" s="17"/>
      <c r="V101" s="17"/>
      <c r="W101" s="7"/>
    </row>
    <row r="102" spans="14:23" x14ac:dyDescent="0.3">
      <c r="N102" s="17"/>
      <c r="O102" s="17"/>
      <c r="P102" s="17"/>
      <c r="Q102" s="17"/>
      <c r="R102" s="7"/>
      <c r="S102" s="17"/>
      <c r="T102" s="7"/>
      <c r="U102" s="17"/>
      <c r="V102" s="17"/>
      <c r="W102" s="7"/>
    </row>
    <row r="103" spans="14:23" x14ac:dyDescent="0.3">
      <c r="N103" s="17"/>
      <c r="O103" s="17"/>
      <c r="P103" s="17"/>
      <c r="Q103" s="17"/>
      <c r="R103" s="7"/>
      <c r="S103" s="17"/>
      <c r="T103" s="7"/>
      <c r="U103" s="17"/>
      <c r="V103" s="17"/>
      <c r="W103" s="7"/>
    </row>
    <row r="104" spans="14:23" x14ac:dyDescent="0.3">
      <c r="N104" s="17"/>
      <c r="O104" s="17"/>
      <c r="P104" s="17"/>
      <c r="Q104" s="17"/>
      <c r="R104" s="7"/>
      <c r="S104" s="17"/>
      <c r="T104" s="7"/>
      <c r="U104" s="17"/>
      <c r="V104" s="17"/>
      <c r="W104" s="7"/>
    </row>
    <row r="105" spans="14:23" x14ac:dyDescent="0.3">
      <c r="N105" s="17"/>
      <c r="O105" s="17"/>
      <c r="P105" s="17"/>
      <c r="Q105" s="17"/>
      <c r="R105" s="7"/>
      <c r="S105" s="17"/>
      <c r="T105" s="7"/>
      <c r="U105" s="17"/>
      <c r="V105" s="17"/>
      <c r="W105" s="7"/>
    </row>
    <row r="106" spans="14:23" x14ac:dyDescent="0.3">
      <c r="N106" s="17"/>
      <c r="O106" s="17"/>
      <c r="P106" s="17"/>
      <c r="Q106" s="17"/>
      <c r="R106" s="7"/>
      <c r="S106" s="17"/>
      <c r="T106" s="7"/>
      <c r="U106" s="17"/>
      <c r="V106" s="17"/>
      <c r="W106" s="7"/>
    </row>
    <row r="107" spans="14:23" x14ac:dyDescent="0.3">
      <c r="N107" s="17"/>
      <c r="O107" s="17"/>
      <c r="P107" s="17"/>
      <c r="Q107" s="17"/>
      <c r="R107" s="7"/>
      <c r="S107" s="17"/>
      <c r="T107" s="7"/>
      <c r="U107" s="17"/>
      <c r="V107" s="17"/>
      <c r="W107" s="7"/>
    </row>
    <row r="108" spans="14:23" x14ac:dyDescent="0.3">
      <c r="N108" s="17"/>
      <c r="O108" s="17"/>
      <c r="P108" s="17"/>
      <c r="Q108" s="17"/>
      <c r="R108" s="7"/>
      <c r="S108" s="17"/>
      <c r="T108" s="7"/>
      <c r="U108" s="17"/>
      <c r="V108" s="17"/>
      <c r="W108" s="7"/>
    </row>
    <row r="109" spans="14:23" x14ac:dyDescent="0.3">
      <c r="N109" s="17"/>
      <c r="O109" s="17"/>
      <c r="P109" s="17"/>
      <c r="Q109" s="17"/>
      <c r="R109" s="7"/>
      <c r="S109" s="17"/>
      <c r="T109" s="7"/>
      <c r="U109" s="17"/>
      <c r="V109" s="17"/>
      <c r="W109" s="7"/>
    </row>
    <row r="110" spans="14:23" x14ac:dyDescent="0.3">
      <c r="N110" s="17"/>
      <c r="O110" s="17"/>
      <c r="P110" s="17"/>
      <c r="Q110" s="17"/>
      <c r="R110" s="7"/>
      <c r="S110" s="17"/>
      <c r="T110" s="7"/>
      <c r="U110" s="17"/>
      <c r="V110" s="17"/>
      <c r="W110" s="7"/>
    </row>
    <row r="111" spans="14:23" x14ac:dyDescent="0.3">
      <c r="N111" s="17"/>
      <c r="O111" s="17"/>
      <c r="P111" s="17"/>
      <c r="Q111" s="17"/>
      <c r="R111" s="7"/>
      <c r="S111" s="17"/>
      <c r="T111" s="7"/>
      <c r="U111" s="17"/>
      <c r="V111" s="17"/>
      <c r="W111" s="7"/>
    </row>
    <row r="112" spans="14:23" x14ac:dyDescent="0.3">
      <c r="N112" s="17"/>
      <c r="O112" s="17"/>
      <c r="P112" s="17"/>
      <c r="Q112" s="17"/>
      <c r="R112" s="7"/>
      <c r="S112" s="17"/>
      <c r="T112" s="7"/>
      <c r="U112" s="17"/>
      <c r="V112" s="17"/>
      <c r="W112" s="7"/>
    </row>
    <row r="113" spans="14:23" x14ac:dyDescent="0.3">
      <c r="N113" s="17"/>
      <c r="O113" s="17"/>
      <c r="P113" s="17"/>
      <c r="Q113" s="17"/>
      <c r="R113" s="7"/>
      <c r="S113" s="17"/>
      <c r="T113" s="7"/>
      <c r="U113" s="17"/>
      <c r="V113" s="17"/>
      <c r="W113" s="7"/>
    </row>
    <row r="114" spans="14:23" x14ac:dyDescent="0.3">
      <c r="N114" s="17"/>
      <c r="O114" s="17"/>
      <c r="P114" s="17"/>
      <c r="Q114" s="17"/>
      <c r="R114" s="7"/>
      <c r="S114" s="17"/>
      <c r="T114" s="7"/>
      <c r="U114" s="17"/>
      <c r="V114" s="17"/>
      <c r="W114" s="7"/>
    </row>
    <row r="115" spans="14:23" x14ac:dyDescent="0.3">
      <c r="N115" s="17"/>
      <c r="O115" s="17"/>
      <c r="P115" s="17"/>
      <c r="Q115" s="17"/>
      <c r="R115" s="7"/>
      <c r="S115" s="17"/>
      <c r="T115" s="7"/>
      <c r="U115" s="17"/>
      <c r="V115" s="17"/>
      <c r="W115" s="7"/>
    </row>
    <row r="116" spans="14:23" x14ac:dyDescent="0.3">
      <c r="N116" s="17"/>
      <c r="O116" s="17"/>
      <c r="P116" s="17"/>
      <c r="Q116" s="17"/>
      <c r="R116" s="7"/>
      <c r="S116" s="17"/>
      <c r="T116" s="7"/>
      <c r="U116" s="17"/>
      <c r="V116" s="17"/>
      <c r="W116" s="7"/>
    </row>
    <row r="117" spans="14:23" x14ac:dyDescent="0.3">
      <c r="N117" s="17"/>
      <c r="O117" s="17"/>
      <c r="P117" s="17"/>
      <c r="Q117" s="17"/>
      <c r="R117" s="7"/>
      <c r="S117" s="17"/>
      <c r="T117" s="7"/>
      <c r="U117" s="17"/>
      <c r="V117" s="17"/>
      <c r="W117" s="7"/>
    </row>
    <row r="118" spans="14:23" x14ac:dyDescent="0.3">
      <c r="N118" s="17"/>
      <c r="O118" s="17"/>
      <c r="P118" s="17"/>
      <c r="Q118" s="17"/>
      <c r="R118" s="7"/>
      <c r="S118" s="17"/>
      <c r="T118" s="7"/>
      <c r="U118" s="17"/>
      <c r="V118" s="17"/>
      <c r="W118" s="7"/>
    </row>
    <row r="119" spans="14:23" x14ac:dyDescent="0.3">
      <c r="N119" s="17"/>
      <c r="O119" s="17"/>
      <c r="P119" s="17"/>
      <c r="Q119" s="17"/>
      <c r="R119" s="7"/>
      <c r="S119" s="17"/>
      <c r="T119" s="7"/>
      <c r="U119" s="17"/>
      <c r="V119" s="17"/>
      <c r="W119" s="7"/>
    </row>
    <row r="120" spans="14:23" x14ac:dyDescent="0.3">
      <c r="N120" s="17"/>
      <c r="O120" s="17"/>
      <c r="P120" s="17"/>
      <c r="Q120" s="17"/>
      <c r="R120" s="7"/>
      <c r="S120" s="17"/>
      <c r="T120" s="7"/>
      <c r="U120" s="17"/>
      <c r="V120" s="17"/>
      <c r="W120" s="7"/>
    </row>
    <row r="121" spans="14:23" x14ac:dyDescent="0.3">
      <c r="N121" s="17"/>
      <c r="O121" s="17"/>
      <c r="P121" s="17"/>
      <c r="Q121" s="17"/>
      <c r="R121" s="7"/>
      <c r="S121" s="17"/>
      <c r="T121" s="7"/>
      <c r="U121" s="17"/>
      <c r="V121" s="17"/>
      <c r="W121" s="7"/>
    </row>
    <row r="122" spans="14:23" x14ac:dyDescent="0.3">
      <c r="N122" s="17"/>
      <c r="O122" s="17"/>
      <c r="P122" s="17"/>
      <c r="Q122" s="17"/>
      <c r="R122" s="7"/>
      <c r="S122" s="17"/>
      <c r="T122" s="7"/>
      <c r="U122" s="17"/>
      <c r="V122" s="17"/>
      <c r="W122" s="7"/>
    </row>
    <row r="123" spans="14:23" x14ac:dyDescent="0.3">
      <c r="N123" s="17"/>
      <c r="O123" s="17"/>
      <c r="P123" s="17"/>
      <c r="Q123" s="17"/>
      <c r="R123" s="7"/>
      <c r="S123" s="17"/>
      <c r="T123" s="7"/>
      <c r="U123" s="17"/>
      <c r="V123" s="17"/>
      <c r="W123" s="7"/>
    </row>
    <row r="124" spans="14:23" x14ac:dyDescent="0.3">
      <c r="N124" s="17"/>
      <c r="O124" s="17"/>
      <c r="P124" s="17"/>
      <c r="Q124" s="17"/>
      <c r="R124" s="7"/>
      <c r="S124" s="17"/>
      <c r="T124" s="7"/>
      <c r="U124" s="17"/>
      <c r="V124" s="17"/>
      <c r="W124" s="7"/>
    </row>
    <row r="125" spans="14:23" x14ac:dyDescent="0.3">
      <c r="N125" s="17"/>
      <c r="O125" s="17"/>
      <c r="P125" s="17"/>
      <c r="Q125" s="17"/>
      <c r="R125" s="7"/>
      <c r="S125" s="17"/>
      <c r="T125" s="7"/>
      <c r="U125" s="17"/>
      <c r="V125" s="17"/>
      <c r="W125" s="7"/>
    </row>
    <row r="126" spans="14:23" x14ac:dyDescent="0.3">
      <c r="N126" s="17"/>
      <c r="O126" s="17"/>
      <c r="P126" s="17"/>
      <c r="Q126" s="17"/>
      <c r="R126" s="7"/>
      <c r="S126" s="17"/>
      <c r="T126" s="7"/>
      <c r="U126" s="17"/>
      <c r="V126" s="17"/>
      <c r="W126" s="7"/>
    </row>
    <row r="127" spans="14:23" x14ac:dyDescent="0.3">
      <c r="N127" s="17"/>
      <c r="O127" s="17"/>
      <c r="P127" s="17"/>
      <c r="Q127" s="17"/>
      <c r="R127" s="7"/>
      <c r="S127" s="17"/>
      <c r="T127" s="7"/>
      <c r="U127" s="17"/>
      <c r="V127" s="17"/>
      <c r="W127" s="7"/>
    </row>
    <row r="128" spans="14:23" x14ac:dyDescent="0.3">
      <c r="N128" s="17"/>
      <c r="O128" s="17"/>
      <c r="P128" s="17"/>
      <c r="Q128" s="17"/>
      <c r="R128" s="7"/>
      <c r="S128" s="17"/>
      <c r="T128" s="7"/>
      <c r="U128" s="17"/>
      <c r="V128" s="17"/>
      <c r="W128" s="7"/>
    </row>
    <row r="129" spans="14:23" x14ac:dyDescent="0.3">
      <c r="N129" s="17"/>
      <c r="O129" s="17"/>
      <c r="P129" s="17"/>
      <c r="Q129" s="17"/>
      <c r="R129" s="7"/>
      <c r="S129" s="17"/>
      <c r="T129" s="7"/>
      <c r="U129" s="17"/>
      <c r="V129" s="17"/>
      <c r="W129" s="7"/>
    </row>
    <row r="130" spans="14:23" x14ac:dyDescent="0.3">
      <c r="N130" s="17"/>
      <c r="O130" s="17"/>
      <c r="P130" s="17"/>
      <c r="Q130" s="17"/>
      <c r="R130" s="7"/>
      <c r="S130" s="17"/>
      <c r="T130" s="7"/>
      <c r="U130" s="17"/>
      <c r="V130" s="17"/>
      <c r="W130" s="7"/>
    </row>
    <row r="131" spans="14:23" x14ac:dyDescent="0.3">
      <c r="N131" s="17"/>
      <c r="O131" s="17"/>
      <c r="P131" s="17"/>
      <c r="Q131" s="17"/>
      <c r="R131" s="7"/>
      <c r="S131" s="17"/>
      <c r="T131" s="7"/>
      <c r="U131" s="17"/>
      <c r="V131" s="17"/>
      <c r="W131" s="7"/>
    </row>
    <row r="132" spans="14:23" x14ac:dyDescent="0.3">
      <c r="N132" s="17"/>
      <c r="O132" s="17"/>
      <c r="P132" s="17"/>
      <c r="Q132" s="17"/>
      <c r="R132" s="7"/>
      <c r="S132" s="17"/>
      <c r="T132" s="7"/>
      <c r="U132" s="17"/>
      <c r="V132" s="17"/>
      <c r="W132" s="7"/>
    </row>
    <row r="133" spans="14:23" x14ac:dyDescent="0.3">
      <c r="N133" s="17"/>
      <c r="O133" s="17"/>
      <c r="P133" s="17"/>
      <c r="Q133" s="17"/>
      <c r="R133" s="7"/>
      <c r="S133" s="17"/>
      <c r="T133" s="7"/>
      <c r="U133" s="17"/>
      <c r="V133" s="17"/>
      <c r="W133" s="7"/>
    </row>
    <row r="134" spans="14:23" x14ac:dyDescent="0.3">
      <c r="N134" s="17"/>
      <c r="O134" s="17"/>
      <c r="P134" s="17"/>
      <c r="Q134" s="17"/>
      <c r="R134" s="7"/>
      <c r="S134" s="17"/>
      <c r="T134" s="7"/>
      <c r="U134" s="17"/>
      <c r="V134" s="17"/>
      <c r="W134" s="7"/>
    </row>
    <row r="135" spans="14:23" x14ac:dyDescent="0.3">
      <c r="N135" s="17"/>
      <c r="O135" s="17"/>
      <c r="P135" s="17"/>
      <c r="Q135" s="17"/>
      <c r="R135" s="7"/>
      <c r="S135" s="17"/>
      <c r="T135" s="7"/>
      <c r="U135" s="17"/>
      <c r="V135" s="17"/>
      <c r="W135" s="7"/>
    </row>
    <row r="136" spans="14:23" x14ac:dyDescent="0.3">
      <c r="N136" s="17"/>
      <c r="O136" s="17"/>
      <c r="P136" s="17"/>
      <c r="Q136" s="17"/>
      <c r="R136" s="7"/>
      <c r="S136" s="17"/>
      <c r="T136" s="7"/>
      <c r="U136" s="17"/>
      <c r="V136" s="17"/>
      <c r="W136" s="7"/>
    </row>
    <row r="137" spans="14:23" x14ac:dyDescent="0.3">
      <c r="N137" s="17"/>
      <c r="O137" s="17"/>
      <c r="P137" s="17"/>
      <c r="Q137" s="17"/>
      <c r="R137" s="7"/>
      <c r="S137" s="17"/>
      <c r="T137" s="7"/>
      <c r="U137" s="17"/>
      <c r="V137" s="17"/>
      <c r="W137" s="7"/>
    </row>
    <row r="138" spans="14:23" x14ac:dyDescent="0.3">
      <c r="N138" s="17"/>
      <c r="O138" s="17"/>
      <c r="P138" s="17"/>
      <c r="Q138" s="17"/>
      <c r="R138" s="7"/>
      <c r="S138" s="17"/>
      <c r="T138" s="7"/>
      <c r="U138" s="17"/>
      <c r="V138" s="17"/>
      <c r="W138" s="7"/>
    </row>
    <row r="139" spans="14:23" x14ac:dyDescent="0.3">
      <c r="N139" s="17"/>
      <c r="O139" s="17"/>
      <c r="P139" s="17"/>
      <c r="Q139" s="17"/>
      <c r="R139" s="7"/>
      <c r="S139" s="17"/>
      <c r="T139" s="7"/>
      <c r="U139" s="17"/>
      <c r="V139" s="17"/>
      <c r="W139" s="7"/>
    </row>
    <row r="140" spans="14:23" x14ac:dyDescent="0.3">
      <c r="N140" s="17"/>
      <c r="O140" s="17"/>
      <c r="P140" s="17"/>
      <c r="Q140" s="17"/>
      <c r="R140" s="7"/>
      <c r="S140" s="17"/>
      <c r="T140" s="7"/>
      <c r="U140" s="17"/>
      <c r="V140" s="17"/>
      <c r="W140" s="7"/>
    </row>
    <row r="141" spans="14:23" x14ac:dyDescent="0.3">
      <c r="N141" s="17"/>
      <c r="O141" s="17"/>
      <c r="P141" s="17"/>
      <c r="Q141" s="17"/>
      <c r="R141" s="7"/>
      <c r="S141" s="17"/>
      <c r="T141" s="7"/>
      <c r="U141" s="17"/>
      <c r="V141" s="17"/>
      <c r="W141" s="7"/>
    </row>
    <row r="142" spans="14:23" x14ac:dyDescent="0.3">
      <c r="N142" s="17"/>
      <c r="O142" s="17"/>
      <c r="P142" s="17"/>
      <c r="Q142" s="17"/>
      <c r="R142" s="7"/>
      <c r="S142" s="17"/>
      <c r="T142" s="7"/>
      <c r="U142" s="17"/>
      <c r="V142" s="17"/>
      <c r="W142" s="7"/>
    </row>
    <row r="143" spans="14:23" x14ac:dyDescent="0.3">
      <c r="N143" s="17"/>
      <c r="O143" s="17"/>
      <c r="P143" s="17"/>
      <c r="Q143" s="17"/>
      <c r="R143" s="7"/>
      <c r="S143" s="17"/>
      <c r="T143" s="7"/>
      <c r="U143" s="17"/>
      <c r="V143" s="17"/>
      <c r="W143" s="7"/>
    </row>
    <row r="144" spans="14:23" x14ac:dyDescent="0.3">
      <c r="N144" s="17"/>
      <c r="O144" s="17"/>
      <c r="P144" s="17"/>
      <c r="Q144" s="17"/>
      <c r="R144" s="7"/>
      <c r="S144" s="17"/>
      <c r="T144" s="7"/>
      <c r="U144" s="17"/>
      <c r="V144" s="17"/>
      <c r="W144" s="7"/>
    </row>
    <row r="145" spans="14:23" x14ac:dyDescent="0.3">
      <c r="N145" s="17"/>
      <c r="O145" s="17"/>
      <c r="P145" s="17"/>
      <c r="Q145" s="17"/>
      <c r="R145" s="7"/>
      <c r="S145" s="17"/>
      <c r="T145" s="7"/>
      <c r="U145" s="17"/>
      <c r="V145" s="17"/>
      <c r="W145" s="7"/>
    </row>
    <row r="146" spans="14:23" x14ac:dyDescent="0.3">
      <c r="N146" s="17"/>
      <c r="O146" s="17"/>
      <c r="P146" s="17"/>
      <c r="Q146" s="17"/>
      <c r="R146" s="7"/>
      <c r="S146" s="17"/>
      <c r="T146" s="7"/>
      <c r="U146" s="17"/>
      <c r="V146" s="17"/>
      <c r="W146" s="7"/>
    </row>
    <row r="147" spans="14:23" x14ac:dyDescent="0.3">
      <c r="N147" s="17"/>
      <c r="O147" s="17"/>
      <c r="P147" s="17"/>
      <c r="Q147" s="17"/>
      <c r="R147" s="7"/>
      <c r="S147" s="17"/>
      <c r="T147" s="7"/>
      <c r="U147" s="17"/>
      <c r="V147" s="17"/>
      <c r="W147" s="7"/>
    </row>
    <row r="148" spans="14:23" x14ac:dyDescent="0.3">
      <c r="N148" s="17"/>
      <c r="O148" s="17"/>
      <c r="P148" s="17"/>
      <c r="Q148" s="17"/>
      <c r="R148" s="7"/>
      <c r="S148" s="17"/>
      <c r="T148" s="7"/>
      <c r="U148" s="17"/>
      <c r="V148" s="17"/>
      <c r="W148" s="7"/>
    </row>
    <row r="149" spans="14:23" x14ac:dyDescent="0.3">
      <c r="N149" s="17"/>
      <c r="O149" s="17"/>
      <c r="P149" s="17"/>
      <c r="Q149" s="17"/>
      <c r="R149" s="7"/>
      <c r="S149" s="17"/>
      <c r="T149" s="7"/>
      <c r="U149" s="17"/>
      <c r="V149" s="17"/>
      <c r="W149" s="7"/>
    </row>
    <row r="150" spans="14:23" x14ac:dyDescent="0.3">
      <c r="N150" s="17"/>
      <c r="O150" s="17"/>
      <c r="P150" s="17"/>
      <c r="Q150" s="17"/>
      <c r="R150" s="7"/>
      <c r="S150" s="17"/>
      <c r="T150" s="7"/>
      <c r="U150" s="17"/>
      <c r="V150" s="17"/>
      <c r="W150" s="7"/>
    </row>
    <row r="151" spans="14:23" x14ac:dyDescent="0.3">
      <c r="N151" s="17"/>
      <c r="O151" s="17"/>
      <c r="P151" s="17"/>
      <c r="Q151" s="17"/>
      <c r="R151" s="7"/>
      <c r="S151" s="17"/>
      <c r="T151" s="7"/>
      <c r="U151" s="17"/>
      <c r="V151" s="17"/>
      <c r="W151" s="7"/>
    </row>
    <row r="152" spans="14:23" x14ac:dyDescent="0.3">
      <c r="N152" s="17"/>
      <c r="O152" s="17"/>
      <c r="P152" s="17"/>
      <c r="Q152" s="17"/>
      <c r="R152" s="7"/>
      <c r="S152" s="17"/>
      <c r="T152" s="7"/>
      <c r="U152" s="17"/>
      <c r="V152" s="17"/>
      <c r="W152" s="7"/>
    </row>
    <row r="153" spans="14:23" x14ac:dyDescent="0.3">
      <c r="N153" s="17"/>
      <c r="O153" s="17"/>
      <c r="P153" s="17"/>
      <c r="Q153" s="17"/>
      <c r="R153" s="7"/>
      <c r="S153" s="17"/>
      <c r="T153" s="7"/>
      <c r="U153" s="17"/>
      <c r="V153" s="17"/>
      <c r="W153" s="7"/>
    </row>
    <row r="154" spans="14:23" x14ac:dyDescent="0.3">
      <c r="N154" s="17"/>
      <c r="O154" s="17"/>
      <c r="P154" s="17"/>
      <c r="Q154" s="17"/>
      <c r="R154" s="7"/>
      <c r="S154" s="17"/>
      <c r="T154" s="7"/>
      <c r="U154" s="17"/>
      <c r="V154" s="17"/>
      <c r="W154" s="7"/>
    </row>
    <row r="155" spans="14:23" x14ac:dyDescent="0.3">
      <c r="N155" s="17"/>
      <c r="O155" s="17"/>
      <c r="P155" s="17"/>
      <c r="Q155" s="17"/>
      <c r="R155" s="7"/>
      <c r="S155" s="17"/>
      <c r="T155" s="7"/>
      <c r="U155" s="17"/>
      <c r="V155" s="17"/>
      <c r="W155" s="7"/>
    </row>
    <row r="156" spans="14:23" x14ac:dyDescent="0.3">
      <c r="N156" s="17"/>
      <c r="O156" s="17"/>
      <c r="P156" s="17"/>
      <c r="Q156" s="17"/>
      <c r="R156" s="7"/>
      <c r="S156" s="17"/>
      <c r="T156" s="7"/>
      <c r="U156" s="17"/>
      <c r="V156" s="17"/>
      <c r="W156" s="7"/>
    </row>
    <row r="157" spans="14:23" x14ac:dyDescent="0.3">
      <c r="N157" s="17"/>
      <c r="O157" s="17"/>
      <c r="P157" s="17"/>
      <c r="Q157" s="17"/>
      <c r="R157" s="7"/>
      <c r="S157" s="17"/>
      <c r="T157" s="7"/>
      <c r="U157" s="17"/>
      <c r="V157" s="17"/>
      <c r="W157" s="7"/>
    </row>
    <row r="158" spans="14:23" x14ac:dyDescent="0.3">
      <c r="N158" s="17"/>
      <c r="O158" s="17"/>
      <c r="P158" s="17"/>
      <c r="Q158" s="17"/>
      <c r="R158" s="7"/>
      <c r="S158" s="17"/>
      <c r="T158" s="7"/>
      <c r="U158" s="17"/>
      <c r="V158" s="17"/>
      <c r="W158" s="7"/>
    </row>
    <row r="159" spans="14:23" x14ac:dyDescent="0.3">
      <c r="N159" s="17"/>
      <c r="O159" s="17"/>
      <c r="P159" s="17"/>
      <c r="Q159" s="17"/>
      <c r="R159" s="7"/>
      <c r="S159" s="17"/>
      <c r="T159" s="7"/>
      <c r="U159" s="17"/>
      <c r="V159" s="17"/>
      <c r="W159" s="7"/>
    </row>
    <row r="160" spans="14:23" x14ac:dyDescent="0.3">
      <c r="N160" s="17"/>
      <c r="O160" s="17"/>
      <c r="P160" s="17"/>
      <c r="Q160" s="17"/>
      <c r="R160" s="7"/>
      <c r="S160" s="17"/>
      <c r="T160" s="7"/>
      <c r="U160" s="17"/>
      <c r="V160" s="17"/>
      <c r="W160" s="7"/>
    </row>
    <row r="161" spans="14:23" x14ac:dyDescent="0.3">
      <c r="N161" s="17"/>
      <c r="O161" s="17"/>
      <c r="P161" s="17"/>
      <c r="Q161" s="17"/>
      <c r="R161" s="7"/>
      <c r="S161" s="17"/>
      <c r="T161" s="7"/>
      <c r="U161" s="17"/>
      <c r="V161" s="17"/>
      <c r="W161" s="7"/>
    </row>
    <row r="162" spans="14:23" x14ac:dyDescent="0.3">
      <c r="N162" s="17"/>
      <c r="O162" s="17"/>
      <c r="P162" s="17"/>
      <c r="Q162" s="17"/>
      <c r="R162" s="7"/>
      <c r="S162" s="17"/>
      <c r="T162" s="7"/>
      <c r="U162" s="17"/>
      <c r="V162" s="17"/>
      <c r="W162" s="7"/>
    </row>
    <row r="163" spans="14:23" x14ac:dyDescent="0.3">
      <c r="N163" s="17"/>
      <c r="O163" s="17"/>
      <c r="P163" s="17"/>
      <c r="Q163" s="17"/>
      <c r="R163" s="7"/>
      <c r="S163" s="17"/>
      <c r="T163" s="7"/>
      <c r="U163" s="17"/>
      <c r="V163" s="17"/>
      <c r="W163" s="7"/>
    </row>
    <row r="164" spans="14:23" x14ac:dyDescent="0.3">
      <c r="N164" s="17"/>
      <c r="O164" s="17"/>
      <c r="P164" s="17"/>
      <c r="Q164" s="17"/>
      <c r="R164" s="7"/>
      <c r="S164" s="17"/>
      <c r="T164" s="7"/>
      <c r="U164" s="17"/>
      <c r="V164" s="17"/>
      <c r="W164" s="7"/>
    </row>
    <row r="165" spans="14:23" x14ac:dyDescent="0.3">
      <c r="N165" s="17"/>
      <c r="O165" s="17"/>
      <c r="P165" s="17"/>
      <c r="Q165" s="17"/>
      <c r="R165" s="7"/>
      <c r="S165" s="17"/>
      <c r="T165" s="7"/>
      <c r="U165" s="17"/>
      <c r="V165" s="17"/>
      <c r="W165" s="7"/>
    </row>
    <row r="166" spans="14:23" x14ac:dyDescent="0.3">
      <c r="N166" s="17"/>
      <c r="O166" s="17"/>
      <c r="P166" s="17"/>
      <c r="Q166" s="17"/>
      <c r="R166" s="7"/>
      <c r="S166" s="17"/>
      <c r="T166" s="7"/>
      <c r="U166" s="17"/>
      <c r="V166" s="17"/>
      <c r="W166" s="7"/>
    </row>
    <row r="167" spans="14:23" x14ac:dyDescent="0.3">
      <c r="N167" s="17"/>
      <c r="O167" s="17"/>
      <c r="P167" s="17"/>
      <c r="Q167" s="17"/>
      <c r="R167" s="7"/>
      <c r="S167" s="17"/>
      <c r="T167" s="7"/>
      <c r="U167" s="17"/>
      <c r="V167" s="17"/>
      <c r="W167" s="7"/>
    </row>
    <row r="168" spans="14:23" x14ac:dyDescent="0.3">
      <c r="N168" s="17"/>
      <c r="O168" s="17"/>
      <c r="P168" s="17"/>
      <c r="Q168" s="17"/>
      <c r="R168" s="7"/>
      <c r="S168" s="17"/>
      <c r="T168" s="7"/>
      <c r="U168" s="17"/>
      <c r="V168" s="17"/>
      <c r="W168" s="7"/>
    </row>
    <row r="169" spans="14:23" x14ac:dyDescent="0.3">
      <c r="N169" s="17"/>
      <c r="O169" s="17"/>
      <c r="P169" s="17"/>
      <c r="Q169" s="17"/>
      <c r="R169" s="7"/>
      <c r="S169" s="17"/>
      <c r="T169" s="7"/>
      <c r="U169" s="17"/>
      <c r="V169" s="17"/>
      <c r="W169" s="7"/>
    </row>
    <row r="170" spans="14:23" x14ac:dyDescent="0.3">
      <c r="N170" s="17"/>
      <c r="O170" s="17"/>
      <c r="P170" s="17"/>
      <c r="Q170" s="17"/>
      <c r="R170" s="7"/>
      <c r="S170" s="17"/>
      <c r="T170" s="7"/>
      <c r="U170" s="17"/>
      <c r="V170" s="17"/>
      <c r="W170" s="7"/>
    </row>
    <row r="171" spans="14:23" x14ac:dyDescent="0.3">
      <c r="N171" s="17"/>
      <c r="O171" s="17"/>
      <c r="P171" s="17"/>
      <c r="Q171" s="17"/>
      <c r="R171" s="7"/>
      <c r="S171" s="17"/>
      <c r="T171" s="7"/>
      <c r="U171" s="17"/>
      <c r="V171" s="17"/>
      <c r="W171" s="7"/>
    </row>
    <row r="172" spans="14:23" x14ac:dyDescent="0.3">
      <c r="N172" s="17"/>
      <c r="O172" s="17"/>
      <c r="P172" s="17"/>
      <c r="Q172" s="17"/>
      <c r="R172" s="7"/>
      <c r="S172" s="17"/>
      <c r="T172" s="7"/>
      <c r="U172" s="17"/>
      <c r="V172" s="17"/>
      <c r="W172" s="7"/>
    </row>
    <row r="173" spans="14:23" x14ac:dyDescent="0.3">
      <c r="N173" s="17"/>
      <c r="O173" s="17"/>
      <c r="P173" s="17"/>
      <c r="Q173" s="17"/>
      <c r="R173" s="7"/>
      <c r="S173" s="17"/>
      <c r="T173" s="7"/>
      <c r="U173" s="17"/>
      <c r="V173" s="17"/>
      <c r="W173" s="7"/>
    </row>
    <row r="174" spans="14:23" x14ac:dyDescent="0.3">
      <c r="N174" s="17"/>
      <c r="O174" s="17"/>
      <c r="P174" s="17"/>
      <c r="Q174" s="17"/>
      <c r="R174" s="7"/>
      <c r="S174" s="17"/>
      <c r="T174" s="7"/>
      <c r="U174" s="17"/>
      <c r="V174" s="17"/>
      <c r="W174" s="7"/>
    </row>
    <row r="175" spans="14:23" x14ac:dyDescent="0.3">
      <c r="N175" s="17"/>
      <c r="O175" s="17"/>
      <c r="P175" s="17"/>
      <c r="Q175" s="17"/>
      <c r="R175" s="7"/>
      <c r="S175" s="17"/>
      <c r="T175" s="7"/>
      <c r="U175" s="17"/>
      <c r="V175" s="17"/>
      <c r="W175" s="7"/>
    </row>
    <row r="176" spans="14:23" x14ac:dyDescent="0.3">
      <c r="N176" s="17"/>
      <c r="O176" s="17"/>
      <c r="P176" s="17"/>
      <c r="Q176" s="17"/>
      <c r="R176" s="7"/>
      <c r="S176" s="17"/>
      <c r="T176" s="7"/>
      <c r="U176" s="17"/>
      <c r="V176" s="17"/>
      <c r="W176" s="7"/>
    </row>
    <row r="177" spans="5:23" x14ac:dyDescent="0.3">
      <c r="N177" s="17"/>
      <c r="O177" s="17"/>
      <c r="P177" s="17"/>
      <c r="Q177" s="17"/>
      <c r="R177" s="7"/>
      <c r="S177" s="17"/>
      <c r="T177" s="7"/>
      <c r="U177" s="17"/>
      <c r="V177" s="17"/>
      <c r="W177" s="7"/>
    </row>
    <row r="178" spans="5:23" x14ac:dyDescent="0.3">
      <c r="N178" s="17"/>
      <c r="O178" s="17"/>
      <c r="P178" s="17"/>
      <c r="Q178" s="17"/>
      <c r="R178" s="7"/>
      <c r="S178" s="17"/>
      <c r="T178" s="7"/>
      <c r="U178" s="17"/>
      <c r="V178" s="17"/>
      <c r="W178" s="7"/>
    </row>
    <row r="179" spans="5:23" x14ac:dyDescent="0.3">
      <c r="N179" s="17"/>
      <c r="O179" s="17"/>
      <c r="P179" s="17"/>
      <c r="Q179" s="17"/>
      <c r="R179" s="7"/>
      <c r="S179" s="17"/>
      <c r="T179" s="7"/>
      <c r="U179" s="17"/>
      <c r="V179" s="17"/>
      <c r="W179" s="7"/>
    </row>
    <row r="180" spans="5:23" x14ac:dyDescent="0.3">
      <c r="N180" s="17"/>
      <c r="O180" s="17"/>
      <c r="P180" s="17"/>
      <c r="Q180" s="17"/>
      <c r="R180" s="7"/>
      <c r="S180" s="17"/>
      <c r="T180" s="7"/>
      <c r="U180" s="17"/>
      <c r="V180" s="17"/>
      <c r="W180" s="7"/>
    </row>
    <row r="181" spans="5:23" x14ac:dyDescent="0.3">
      <c r="N181" s="17"/>
      <c r="O181" s="17"/>
      <c r="P181" s="17"/>
      <c r="Q181" s="17"/>
      <c r="R181" s="7"/>
      <c r="S181" s="17"/>
      <c r="T181" s="7"/>
      <c r="U181" s="17"/>
      <c r="V181" s="17"/>
      <c r="W181" s="7"/>
    </row>
    <row r="182" spans="5:23" ht="15" thickBot="1" x14ac:dyDescent="0.35">
      <c r="N182" s="13"/>
      <c r="O182" s="17"/>
      <c r="P182" s="13"/>
      <c r="Q182" s="13"/>
      <c r="R182" s="10"/>
      <c r="S182" s="13"/>
      <c r="T182" s="10"/>
      <c r="U182" s="13"/>
      <c r="V182" s="13"/>
      <c r="W182" s="10"/>
    </row>
    <row r="183" spans="5:23" x14ac:dyDescent="0.3">
      <c r="E183" s="38"/>
      <c r="G183" s="39"/>
      <c r="H183" s="39"/>
    </row>
    <row r="184" spans="5:23" ht="15" thickBot="1" x14ac:dyDescent="0.35">
      <c r="E184" s="38"/>
      <c r="G184" s="39"/>
      <c r="H184" s="39"/>
      <c r="N184" s="30" t="s">
        <v>29</v>
      </c>
      <c r="O184" s="18"/>
      <c r="P184" s="18"/>
      <c r="Q184" s="18"/>
      <c r="R184" s="18"/>
      <c r="S184" s="18"/>
      <c r="T184" s="18"/>
      <c r="U184" s="18"/>
      <c r="V184" s="18"/>
      <c r="W184" s="18"/>
    </row>
    <row r="185" spans="5:23" x14ac:dyDescent="0.3">
      <c r="E185" s="38"/>
      <c r="G185" s="39"/>
      <c r="H185" s="39"/>
    </row>
    <row r="186" spans="5:23" x14ac:dyDescent="0.3">
      <c r="E186" s="38"/>
      <c r="G186" s="39"/>
      <c r="H186" s="39"/>
      <c r="N186" s="29" t="s">
        <v>30</v>
      </c>
    </row>
    <row r="187" spans="5:23" x14ac:dyDescent="0.3">
      <c r="E187" s="38"/>
      <c r="G187" s="39"/>
      <c r="H187" s="39"/>
    </row>
    <row r="188" spans="5:23" x14ac:dyDescent="0.3">
      <c r="E188" s="38"/>
      <c r="G188" s="39"/>
      <c r="H188" s="39"/>
    </row>
    <row r="189" spans="5:23" x14ac:dyDescent="0.3">
      <c r="E189" s="38"/>
      <c r="G189" s="39"/>
      <c r="H189" s="39"/>
    </row>
    <row r="190" spans="5:23" x14ac:dyDescent="0.3">
      <c r="E190" s="38"/>
      <c r="G190" s="39"/>
      <c r="H190" s="39"/>
    </row>
    <row r="191" spans="5:23" x14ac:dyDescent="0.3">
      <c r="E191" s="38"/>
      <c r="G191" s="39"/>
      <c r="H191" s="39"/>
    </row>
    <row r="192" spans="5:23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  <row r="483" spans="5:8" x14ac:dyDescent="0.3">
      <c r="E483" s="38"/>
      <c r="G483" s="39"/>
      <c r="H483" s="39"/>
    </row>
    <row r="484" spans="5:8" x14ac:dyDescent="0.3">
      <c r="E484" s="38"/>
      <c r="G484" s="39"/>
      <c r="H484" s="39"/>
    </row>
    <row r="485" spans="5:8" x14ac:dyDescent="0.3">
      <c r="E485" s="38"/>
      <c r="G485" s="39"/>
      <c r="H485" s="39"/>
    </row>
    <row r="486" spans="5:8" x14ac:dyDescent="0.3">
      <c r="E486" s="38"/>
      <c r="G486" s="39"/>
      <c r="H486" s="39"/>
    </row>
    <row r="487" spans="5:8" x14ac:dyDescent="0.3">
      <c r="E487" s="38"/>
      <c r="G487" s="39"/>
      <c r="H487" s="39"/>
    </row>
    <row r="488" spans="5:8" x14ac:dyDescent="0.3">
      <c r="E488" s="38"/>
      <c r="G488" s="39"/>
      <c r="H488" s="39"/>
    </row>
    <row r="489" spans="5:8" x14ac:dyDescent="0.3">
      <c r="E489" s="38"/>
      <c r="G489" s="39"/>
      <c r="H489" s="39"/>
    </row>
    <row r="490" spans="5:8" x14ac:dyDescent="0.3">
      <c r="E490" s="38"/>
      <c r="G490" s="39"/>
      <c r="H490" s="39"/>
    </row>
    <row r="491" spans="5:8" x14ac:dyDescent="0.3">
      <c r="E491" s="38"/>
      <c r="G491" s="39"/>
      <c r="H491" s="39"/>
    </row>
    <row r="492" spans="5:8" x14ac:dyDescent="0.3">
      <c r="E492" s="38"/>
      <c r="G492" s="39"/>
      <c r="H492" s="39"/>
    </row>
    <row r="493" spans="5:8" x14ac:dyDescent="0.3">
      <c r="E493" s="38"/>
      <c r="G493" s="39"/>
      <c r="H493" s="39"/>
    </row>
    <row r="494" spans="5:8" x14ac:dyDescent="0.3">
      <c r="E494" s="38"/>
      <c r="G494" s="39"/>
      <c r="H494" s="39"/>
    </row>
    <row r="495" spans="5:8" x14ac:dyDescent="0.3">
      <c r="E495" s="38"/>
      <c r="G495" s="39"/>
      <c r="H495" s="39"/>
    </row>
    <row r="496" spans="5:8" x14ac:dyDescent="0.3">
      <c r="E496" s="38"/>
      <c r="G496" s="39"/>
      <c r="H496" s="39"/>
    </row>
    <row r="497" spans="5:8" x14ac:dyDescent="0.3">
      <c r="E497" s="38"/>
      <c r="G497" s="39"/>
      <c r="H497" s="39"/>
    </row>
    <row r="498" spans="5:8" x14ac:dyDescent="0.3">
      <c r="E498" s="38"/>
      <c r="G498" s="39"/>
      <c r="H498" s="39"/>
    </row>
    <row r="499" spans="5:8" x14ac:dyDescent="0.3">
      <c r="E499" s="38"/>
      <c r="G499" s="39"/>
      <c r="H499" s="39"/>
    </row>
    <row r="500" spans="5:8" x14ac:dyDescent="0.3">
      <c r="E500" s="38"/>
      <c r="G500" s="39"/>
      <c r="H500" s="39"/>
    </row>
    <row r="501" spans="5:8" x14ac:dyDescent="0.3">
      <c r="E501" s="38"/>
      <c r="G501" s="39"/>
      <c r="H501" s="39"/>
    </row>
    <row r="502" spans="5:8" x14ac:dyDescent="0.3">
      <c r="E502" s="38"/>
      <c r="G502" s="39"/>
      <c r="H502" s="39"/>
    </row>
    <row r="503" spans="5:8" x14ac:dyDescent="0.3">
      <c r="E503" s="38"/>
      <c r="G503" s="39"/>
      <c r="H503" s="39"/>
    </row>
    <row r="504" spans="5:8" x14ac:dyDescent="0.3">
      <c r="E504" s="38"/>
      <c r="G504" s="39"/>
      <c r="H504" s="39"/>
    </row>
    <row r="505" spans="5:8" x14ac:dyDescent="0.3">
      <c r="E505" s="38"/>
      <c r="G505" s="39"/>
      <c r="H505" s="39"/>
    </row>
    <row r="506" spans="5:8" x14ac:dyDescent="0.3">
      <c r="E506" s="38"/>
      <c r="G506" s="39"/>
      <c r="H506" s="39"/>
    </row>
    <row r="507" spans="5:8" x14ac:dyDescent="0.3">
      <c r="E507" s="38"/>
      <c r="G507" s="39"/>
      <c r="H507" s="39"/>
    </row>
    <row r="508" spans="5:8" x14ac:dyDescent="0.3">
      <c r="E508" s="38"/>
      <c r="G508" s="39"/>
      <c r="H508" s="39"/>
    </row>
    <row r="509" spans="5:8" x14ac:dyDescent="0.3">
      <c r="E509" s="38"/>
      <c r="G509" s="39"/>
      <c r="H509" s="39"/>
    </row>
    <row r="510" spans="5:8" x14ac:dyDescent="0.3">
      <c r="E510" s="38"/>
      <c r="G510" s="39"/>
      <c r="H510" s="39"/>
    </row>
    <row r="511" spans="5:8" x14ac:dyDescent="0.3">
      <c r="E511" s="38"/>
      <c r="G511" s="39"/>
      <c r="H511" s="39"/>
    </row>
    <row r="512" spans="5:8" x14ac:dyDescent="0.3">
      <c r="E512" s="38"/>
      <c r="G512" s="39"/>
      <c r="H512" s="39"/>
    </row>
    <row r="513" spans="5:8" x14ac:dyDescent="0.3">
      <c r="E513" s="38"/>
      <c r="G513" s="39"/>
      <c r="H513" s="39"/>
    </row>
    <row r="514" spans="5:8" x14ac:dyDescent="0.3">
      <c r="E514" s="38"/>
      <c r="G514" s="39"/>
      <c r="H514" s="39"/>
    </row>
    <row r="515" spans="5:8" x14ac:dyDescent="0.3">
      <c r="E515" s="38"/>
      <c r="G515" s="39"/>
      <c r="H515" s="39"/>
    </row>
    <row r="516" spans="5:8" x14ac:dyDescent="0.3">
      <c r="E516" s="38"/>
      <c r="G516" s="39"/>
      <c r="H516" s="39"/>
    </row>
    <row r="517" spans="5:8" x14ac:dyDescent="0.3">
      <c r="E517" s="38"/>
      <c r="G517" s="39"/>
      <c r="H517" s="39"/>
    </row>
    <row r="518" spans="5:8" x14ac:dyDescent="0.3">
      <c r="E518" s="38"/>
      <c r="G518" s="39"/>
      <c r="H518" s="39"/>
    </row>
    <row r="519" spans="5:8" x14ac:dyDescent="0.3">
      <c r="E519" s="38"/>
      <c r="G519" s="39"/>
      <c r="H519" s="39"/>
    </row>
    <row r="520" spans="5:8" x14ac:dyDescent="0.3">
      <c r="E520" s="38"/>
      <c r="G520" s="39"/>
      <c r="H520" s="39"/>
    </row>
    <row r="521" spans="5:8" x14ac:dyDescent="0.3">
      <c r="E521" s="38"/>
      <c r="G521" s="39"/>
      <c r="H521" s="39"/>
    </row>
    <row r="522" spans="5:8" x14ac:dyDescent="0.3">
      <c r="E522" s="38"/>
      <c r="G522" s="39"/>
      <c r="H522" s="39"/>
    </row>
    <row r="523" spans="5:8" x14ac:dyDescent="0.3">
      <c r="E523" s="38"/>
      <c r="G523" s="39"/>
      <c r="H523" s="39"/>
    </row>
    <row r="524" spans="5:8" x14ac:dyDescent="0.3">
      <c r="E524" s="38"/>
      <c r="G524" s="39"/>
      <c r="H524" s="39"/>
    </row>
    <row r="525" spans="5:8" x14ac:dyDescent="0.3">
      <c r="E525" s="38"/>
      <c r="G525" s="39"/>
      <c r="H525" s="39"/>
    </row>
    <row r="526" spans="5:8" x14ac:dyDescent="0.3">
      <c r="E526" s="38"/>
      <c r="G526" s="39"/>
      <c r="H526" s="39"/>
    </row>
    <row r="527" spans="5:8" x14ac:dyDescent="0.3">
      <c r="E527" s="38"/>
      <c r="G527" s="39"/>
      <c r="H527" s="39"/>
    </row>
    <row r="528" spans="5:8" x14ac:dyDescent="0.3">
      <c r="E528" s="38"/>
      <c r="G528" s="39"/>
      <c r="H528" s="39"/>
    </row>
    <row r="529" spans="5:8" x14ac:dyDescent="0.3">
      <c r="E529" s="38"/>
      <c r="G529" s="39"/>
      <c r="H529" s="39"/>
    </row>
    <row r="530" spans="5:8" x14ac:dyDescent="0.3">
      <c r="E530" s="38"/>
      <c r="G530" s="39"/>
      <c r="H530" s="39"/>
    </row>
    <row r="531" spans="5:8" x14ac:dyDescent="0.3">
      <c r="E531" s="38"/>
      <c r="G531" s="39"/>
      <c r="H531" s="39"/>
    </row>
    <row r="532" spans="5:8" x14ac:dyDescent="0.3">
      <c r="E532" s="38"/>
      <c r="G532" s="39"/>
      <c r="H532" s="39"/>
    </row>
    <row r="533" spans="5:8" x14ac:dyDescent="0.3">
      <c r="E533" s="38"/>
      <c r="G533" s="39"/>
      <c r="H533" s="39"/>
    </row>
    <row r="534" spans="5:8" x14ac:dyDescent="0.3">
      <c r="E534" s="38"/>
      <c r="G534" s="39"/>
      <c r="H534" s="39"/>
    </row>
    <row r="535" spans="5:8" x14ac:dyDescent="0.3">
      <c r="E535" s="38"/>
      <c r="G535" s="39"/>
      <c r="H535" s="39"/>
    </row>
    <row r="536" spans="5:8" x14ac:dyDescent="0.3">
      <c r="E536" s="38"/>
      <c r="G536" s="39"/>
      <c r="H536" s="39"/>
    </row>
    <row r="537" spans="5:8" x14ac:dyDescent="0.3">
      <c r="E537" s="38"/>
      <c r="G537" s="39"/>
      <c r="H537" s="39"/>
    </row>
    <row r="538" spans="5:8" x14ac:dyDescent="0.3">
      <c r="E538" s="38"/>
      <c r="G538" s="39"/>
      <c r="H538" s="39"/>
    </row>
    <row r="539" spans="5:8" x14ac:dyDescent="0.3">
      <c r="E539" s="38"/>
      <c r="G539" s="39"/>
      <c r="H539" s="39"/>
    </row>
    <row r="540" spans="5:8" x14ac:dyDescent="0.3">
      <c r="E540" s="38"/>
      <c r="G540" s="39"/>
      <c r="H540" s="39"/>
    </row>
    <row r="541" spans="5:8" x14ac:dyDescent="0.3">
      <c r="E541" s="38"/>
      <c r="G541" s="39"/>
      <c r="H541" s="39"/>
    </row>
    <row r="542" spans="5:8" x14ac:dyDescent="0.3">
      <c r="E542" s="38"/>
      <c r="G542" s="39"/>
      <c r="H542" s="39"/>
    </row>
    <row r="543" spans="5:8" x14ac:dyDescent="0.3">
      <c r="E543" s="38"/>
      <c r="G543" s="39"/>
      <c r="H543" s="39"/>
    </row>
    <row r="544" spans="5:8" x14ac:dyDescent="0.3">
      <c r="E544" s="38"/>
      <c r="G544" s="39"/>
      <c r="H544" s="39"/>
    </row>
    <row r="545" spans="5:8" x14ac:dyDescent="0.3">
      <c r="E545" s="38"/>
      <c r="G545" s="39"/>
      <c r="H545" s="39"/>
    </row>
    <row r="546" spans="5:8" x14ac:dyDescent="0.3">
      <c r="E546" s="38"/>
      <c r="G546" s="39"/>
      <c r="H546" s="39"/>
    </row>
    <row r="547" spans="5:8" x14ac:dyDescent="0.3">
      <c r="E547" s="38"/>
      <c r="G547" s="39"/>
      <c r="H547" s="39"/>
    </row>
    <row r="548" spans="5:8" x14ac:dyDescent="0.3">
      <c r="E548" s="38"/>
      <c r="G548" s="39"/>
      <c r="H548" s="39"/>
    </row>
    <row r="549" spans="5:8" x14ac:dyDescent="0.3">
      <c r="E549" s="38"/>
      <c r="G549" s="39"/>
      <c r="H549" s="39"/>
    </row>
    <row r="550" spans="5:8" x14ac:dyDescent="0.3">
      <c r="E550" s="38"/>
      <c r="G550" s="39"/>
      <c r="H550" s="39"/>
    </row>
    <row r="551" spans="5:8" x14ac:dyDescent="0.3">
      <c r="E551" s="38"/>
      <c r="G551" s="39"/>
      <c r="H551" s="39"/>
    </row>
    <row r="552" spans="5:8" x14ac:dyDescent="0.3">
      <c r="E552" s="38"/>
      <c r="G552" s="39"/>
      <c r="H552" s="39"/>
    </row>
    <row r="553" spans="5:8" x14ac:dyDescent="0.3">
      <c r="E553" s="38"/>
      <c r="G553" s="39"/>
      <c r="H553" s="39"/>
    </row>
    <row r="554" spans="5:8" x14ac:dyDescent="0.3">
      <c r="E554" s="38"/>
      <c r="G554" s="39"/>
      <c r="H554" s="39"/>
    </row>
    <row r="555" spans="5:8" x14ac:dyDescent="0.3">
      <c r="E555" s="38"/>
      <c r="G555" s="39"/>
      <c r="H555" s="39"/>
    </row>
    <row r="556" spans="5:8" x14ac:dyDescent="0.3">
      <c r="E556" s="38"/>
      <c r="G556" s="39"/>
      <c r="H556" s="39"/>
    </row>
    <row r="557" spans="5:8" x14ac:dyDescent="0.3">
      <c r="E557" s="38"/>
      <c r="G557" s="39"/>
      <c r="H557" s="39"/>
    </row>
    <row r="558" spans="5:8" x14ac:dyDescent="0.3">
      <c r="E558" s="38"/>
      <c r="G558" s="39"/>
      <c r="H558" s="39"/>
    </row>
    <row r="559" spans="5:8" x14ac:dyDescent="0.3">
      <c r="E559" s="38"/>
      <c r="G559" s="39"/>
      <c r="H559" s="39"/>
    </row>
    <row r="560" spans="5:8" x14ac:dyDescent="0.3">
      <c r="E560" s="38"/>
      <c r="G560" s="39"/>
      <c r="H560" s="39"/>
    </row>
    <row r="561" spans="5:8" x14ac:dyDescent="0.3">
      <c r="E561" s="38"/>
      <c r="G561" s="39"/>
      <c r="H561" s="39"/>
    </row>
    <row r="562" spans="5:8" x14ac:dyDescent="0.3">
      <c r="E562" s="38"/>
      <c r="G562" s="39"/>
      <c r="H562" s="39"/>
    </row>
    <row r="563" spans="5:8" x14ac:dyDescent="0.3">
      <c r="E563" s="38"/>
      <c r="G563" s="39"/>
      <c r="H563" s="39"/>
    </row>
    <row r="564" spans="5:8" x14ac:dyDescent="0.3">
      <c r="E564" s="38"/>
      <c r="G564" s="39"/>
      <c r="H564" s="39"/>
    </row>
    <row r="565" spans="5:8" x14ac:dyDescent="0.3">
      <c r="E565" s="38"/>
      <c r="G565" s="39"/>
      <c r="H565" s="39"/>
    </row>
    <row r="566" spans="5:8" x14ac:dyDescent="0.3">
      <c r="E566" s="38"/>
      <c r="G566" s="39"/>
      <c r="H566" s="39"/>
    </row>
    <row r="567" spans="5:8" x14ac:dyDescent="0.3">
      <c r="E567" s="38"/>
      <c r="G567" s="39"/>
      <c r="H567" s="39"/>
    </row>
    <row r="568" spans="5:8" x14ac:dyDescent="0.3">
      <c r="E568" s="38"/>
      <c r="G568" s="39"/>
      <c r="H568" s="39"/>
    </row>
    <row r="569" spans="5:8" x14ac:dyDescent="0.3">
      <c r="E569" s="38"/>
      <c r="G569" s="39"/>
      <c r="H569" s="39"/>
    </row>
    <row r="570" spans="5:8" x14ac:dyDescent="0.3">
      <c r="E570" s="38"/>
      <c r="G570" s="39"/>
      <c r="H570" s="39"/>
    </row>
    <row r="571" spans="5:8" x14ac:dyDescent="0.3">
      <c r="E571" s="38"/>
      <c r="G571" s="39"/>
      <c r="H571" s="39"/>
    </row>
    <row r="572" spans="5:8" x14ac:dyDescent="0.3">
      <c r="E572" s="38"/>
      <c r="G572" s="39"/>
      <c r="H572" s="39"/>
    </row>
    <row r="573" spans="5:8" x14ac:dyDescent="0.3">
      <c r="E573" s="38"/>
      <c r="G573" s="39"/>
      <c r="H573" s="39"/>
    </row>
    <row r="574" spans="5:8" x14ac:dyDescent="0.3">
      <c r="E574" s="38"/>
      <c r="G574" s="39"/>
      <c r="H574" s="39"/>
    </row>
    <row r="575" spans="5:8" x14ac:dyDescent="0.3">
      <c r="E575" s="38"/>
      <c r="G575" s="39"/>
      <c r="H575" s="39"/>
    </row>
    <row r="576" spans="5:8" x14ac:dyDescent="0.3">
      <c r="E576" s="38"/>
      <c r="G576" s="39"/>
      <c r="H576" s="39"/>
    </row>
    <row r="577" spans="5:8" x14ac:dyDescent="0.3">
      <c r="E577" s="38"/>
      <c r="G577" s="39"/>
      <c r="H577" s="39"/>
    </row>
    <row r="578" spans="5:8" x14ac:dyDescent="0.3">
      <c r="E578" s="38"/>
      <c r="G578" s="39"/>
      <c r="H578" s="39"/>
    </row>
    <row r="579" spans="5:8" x14ac:dyDescent="0.3">
      <c r="E579" s="38"/>
      <c r="G579" s="39"/>
      <c r="H579" s="39"/>
    </row>
    <row r="580" spans="5:8" x14ac:dyDescent="0.3">
      <c r="E580" s="38"/>
      <c r="G580" s="39"/>
      <c r="H580" s="39"/>
    </row>
    <row r="581" spans="5:8" x14ac:dyDescent="0.3">
      <c r="E581" s="38"/>
      <c r="G581" s="39"/>
      <c r="H581" s="39"/>
    </row>
    <row r="582" spans="5:8" x14ac:dyDescent="0.3">
      <c r="E582" s="38"/>
      <c r="G582" s="39"/>
      <c r="H582" s="39"/>
    </row>
    <row r="583" spans="5:8" x14ac:dyDescent="0.3">
      <c r="E583" s="38"/>
      <c r="G583" s="39"/>
      <c r="H583" s="39"/>
    </row>
    <row r="584" spans="5:8" x14ac:dyDescent="0.3">
      <c r="E584" s="38"/>
      <c r="G584" s="39"/>
      <c r="H584" s="39"/>
    </row>
    <row r="585" spans="5:8" x14ac:dyDescent="0.3">
      <c r="E585" s="38"/>
      <c r="G585" s="39"/>
      <c r="H585" s="39"/>
    </row>
    <row r="586" spans="5:8" x14ac:dyDescent="0.3">
      <c r="E586" s="38"/>
      <c r="G586" s="39"/>
      <c r="H586" s="39"/>
    </row>
    <row r="587" spans="5:8" x14ac:dyDescent="0.3">
      <c r="E587" s="38"/>
      <c r="G587" s="39"/>
      <c r="H587" s="39"/>
    </row>
    <row r="588" spans="5:8" x14ac:dyDescent="0.3">
      <c r="E588" s="38"/>
      <c r="G588" s="39"/>
      <c r="H588" s="39"/>
    </row>
    <row r="589" spans="5:8" x14ac:dyDescent="0.3">
      <c r="E589" s="38"/>
      <c r="G589" s="39"/>
      <c r="H589" s="39"/>
    </row>
    <row r="590" spans="5:8" x14ac:dyDescent="0.3">
      <c r="E590" s="38"/>
      <c r="G590" s="39"/>
      <c r="H590" s="39"/>
    </row>
    <row r="591" spans="5:8" x14ac:dyDescent="0.3">
      <c r="E591" s="38"/>
      <c r="G591" s="39"/>
      <c r="H591" s="39"/>
    </row>
    <row r="592" spans="5:8" x14ac:dyDescent="0.3">
      <c r="E592" s="38"/>
      <c r="G592" s="39"/>
      <c r="H592" s="39"/>
    </row>
    <row r="593" spans="5:8" x14ac:dyDescent="0.3">
      <c r="E593" s="38"/>
      <c r="G593" s="39"/>
      <c r="H593" s="39"/>
    </row>
    <row r="594" spans="5:8" x14ac:dyDescent="0.3">
      <c r="E594" s="38"/>
      <c r="G594" s="39"/>
      <c r="H594" s="39"/>
    </row>
    <row r="595" spans="5:8" x14ac:dyDescent="0.3">
      <c r="E595" s="38"/>
      <c r="G595" s="39"/>
      <c r="H595" s="39"/>
    </row>
    <row r="596" spans="5:8" x14ac:dyDescent="0.3">
      <c r="E596" s="38"/>
      <c r="G596" s="39"/>
      <c r="H596" s="39"/>
    </row>
    <row r="597" spans="5:8" x14ac:dyDescent="0.3">
      <c r="E597" s="38"/>
      <c r="G597" s="39"/>
      <c r="H597" s="39"/>
    </row>
    <row r="598" spans="5:8" x14ac:dyDescent="0.3">
      <c r="E598" s="38"/>
      <c r="G598" s="39"/>
      <c r="H598" s="39"/>
    </row>
    <row r="599" spans="5:8" x14ac:dyDescent="0.3">
      <c r="E599" s="38"/>
      <c r="G599" s="39"/>
      <c r="H599" s="39"/>
    </row>
    <row r="600" spans="5:8" x14ac:dyDescent="0.3">
      <c r="E600" s="38"/>
      <c r="G600" s="39"/>
      <c r="H600" s="39"/>
    </row>
    <row r="601" spans="5:8" x14ac:dyDescent="0.3">
      <c r="E601" s="38"/>
      <c r="G601" s="39"/>
      <c r="H601" s="39"/>
    </row>
    <row r="602" spans="5:8" x14ac:dyDescent="0.3">
      <c r="E602" s="38"/>
      <c r="G602" s="39"/>
      <c r="H60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1:U482"/>
  <sheetViews>
    <sheetView zoomScale="99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4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x14ac:dyDescent="0.3">
      <c r="B8" s="1" t="s">
        <v>0</v>
      </c>
      <c r="C8">
        <v>37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162</v>
      </c>
      <c r="H9" s="1" t="s">
        <v>3</v>
      </c>
      <c r="I9" s="35">
        <v>45506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212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1" x14ac:dyDescent="0.3">
      <c r="B17" s="6"/>
    </row>
    <row r="18" spans="2:21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1" ht="15" thickBot="1" x14ac:dyDescent="0.35">
      <c r="B20" s="1" t="s">
        <v>18</v>
      </c>
      <c r="L20" s="1" t="s">
        <v>28</v>
      </c>
    </row>
    <row r="21" spans="2:21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J21" s="36"/>
      <c r="L21" s="45" t="s">
        <v>5</v>
      </c>
      <c r="M21" s="45" t="s">
        <v>6</v>
      </c>
      <c r="N21" s="46"/>
      <c r="O21" s="46"/>
      <c r="P21" s="46"/>
      <c r="Q21" s="46"/>
      <c r="R21" s="46"/>
      <c r="S21" s="46"/>
      <c r="T21" s="46"/>
      <c r="U21" s="19"/>
    </row>
    <row r="22" spans="2:21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J22" s="37"/>
      <c r="L22" s="47"/>
      <c r="M22" s="26" t="s">
        <v>19</v>
      </c>
      <c r="N22" s="27" t="s">
        <v>20</v>
      </c>
      <c r="O22" s="27" t="s">
        <v>21</v>
      </c>
      <c r="P22" s="27" t="s">
        <v>22</v>
      </c>
      <c r="Q22" s="27" t="s">
        <v>23</v>
      </c>
      <c r="R22" s="27" t="s">
        <v>24</v>
      </c>
      <c r="S22" s="27" t="s">
        <v>25</v>
      </c>
      <c r="T22" s="27" t="s">
        <v>26</v>
      </c>
      <c r="U22" s="28" t="s">
        <v>27</v>
      </c>
    </row>
    <row r="23" spans="2:21" x14ac:dyDescent="0.3">
      <c r="B23" s="35">
        <v>45506</v>
      </c>
      <c r="C23">
        <v>50000</v>
      </c>
      <c r="D23">
        <v>66.598415724670005</v>
      </c>
      <c r="E23">
        <v>16.021728515625</v>
      </c>
      <c r="F23">
        <v>4748.0976230832139</v>
      </c>
      <c r="G23">
        <v>1885.8174457147852</v>
      </c>
      <c r="H23">
        <v>4357.5364140493684</v>
      </c>
      <c r="I23">
        <v>7.304812993817117E-10</v>
      </c>
      <c r="L23" s="12"/>
      <c r="N23" s="17"/>
      <c r="O23" s="17"/>
      <c r="P23" s="7"/>
      <c r="Q23" s="17"/>
      <c r="R23" s="7"/>
      <c r="S23" s="17"/>
      <c r="T23" s="17"/>
      <c r="U23" s="7"/>
    </row>
    <row r="24" spans="2:21" x14ac:dyDescent="0.3">
      <c r="B24" s="35">
        <v>45506</v>
      </c>
      <c r="C24">
        <v>35714.28515625</v>
      </c>
      <c r="D24">
        <v>12.764962421593427</v>
      </c>
      <c r="E24">
        <v>15.106201171875</v>
      </c>
      <c r="F24">
        <v>2372.4989166592331</v>
      </c>
      <c r="G24">
        <v>2313.8617839740291</v>
      </c>
      <c r="H24">
        <v>524.20869337865588</v>
      </c>
      <c r="I24">
        <v>8.5010770185460768E-9</v>
      </c>
      <c r="L24" s="17"/>
      <c r="N24" s="17"/>
      <c r="O24" s="17"/>
      <c r="P24" s="7"/>
      <c r="Q24" s="17"/>
      <c r="R24" s="7"/>
      <c r="S24" s="17"/>
      <c r="T24" s="17"/>
      <c r="U24" s="7"/>
    </row>
    <row r="25" spans="2:21" x14ac:dyDescent="0.3">
      <c r="B25" s="35">
        <v>45506</v>
      </c>
      <c r="C25">
        <v>25641.025390625</v>
      </c>
      <c r="D25">
        <v>-15.058532923555017</v>
      </c>
      <c r="E25">
        <v>14.190673828125</v>
      </c>
      <c r="F25">
        <v>4266.258357922773</v>
      </c>
      <c r="G25">
        <v>4119.7589485282597</v>
      </c>
      <c r="H25">
        <v>-1108.3982057759026</v>
      </c>
      <c r="I25">
        <v>-5.6000116283610429E-9</v>
      </c>
      <c r="L25" s="17"/>
      <c r="N25" s="17"/>
      <c r="O25" s="17"/>
      <c r="P25" s="7"/>
      <c r="Q25" s="17"/>
      <c r="R25" s="7"/>
      <c r="S25" s="17"/>
      <c r="T25" s="17"/>
      <c r="U25" s="7"/>
    </row>
    <row r="26" spans="2:21" x14ac:dyDescent="0.3">
      <c r="B26" s="35">
        <v>45506</v>
      </c>
      <c r="C26">
        <v>18390.8046875</v>
      </c>
      <c r="D26">
        <v>-44.20865668586881</v>
      </c>
      <c r="E26">
        <v>14.053583145141602</v>
      </c>
      <c r="F26">
        <v>13268.982390660376</v>
      </c>
      <c r="G26">
        <v>9511.2764576165027</v>
      </c>
      <c r="H26">
        <v>-9252.1086153614306</v>
      </c>
      <c r="I26">
        <v>-9.3535974858717519E-10</v>
      </c>
      <c r="L26" s="17"/>
      <c r="N26" s="17"/>
      <c r="O26" s="17"/>
      <c r="P26" s="7"/>
      <c r="Q26" s="17"/>
      <c r="R26" s="7"/>
      <c r="S26" s="17"/>
      <c r="T26" s="17"/>
      <c r="U26" s="7"/>
    </row>
    <row r="27" spans="2:21" x14ac:dyDescent="0.3">
      <c r="B27" s="35">
        <v>45506</v>
      </c>
      <c r="C27">
        <v>13136.2890625</v>
      </c>
      <c r="D27">
        <v>-32.370389185222791</v>
      </c>
      <c r="E27">
        <v>13.962030410766602</v>
      </c>
      <c r="F27">
        <v>9823.5046932129553</v>
      </c>
      <c r="G27">
        <v>8296.9785423336343</v>
      </c>
      <c r="H27">
        <v>-5259.4098077286408</v>
      </c>
      <c r="I27">
        <v>-2.3036177872863519E-9</v>
      </c>
      <c r="L27" s="17"/>
      <c r="N27" s="17"/>
      <c r="O27" s="17"/>
      <c r="P27" s="7"/>
      <c r="Q27" s="17"/>
      <c r="R27" s="7"/>
      <c r="S27" s="17"/>
      <c r="T27" s="17"/>
      <c r="U27" s="7"/>
    </row>
    <row r="28" spans="2:21" x14ac:dyDescent="0.3">
      <c r="B28" s="35">
        <v>45506</v>
      </c>
      <c r="C28">
        <v>9302.326171875</v>
      </c>
      <c r="D28">
        <v>-10.981633553786157</v>
      </c>
      <c r="E28">
        <v>14.145135879516602</v>
      </c>
      <c r="F28">
        <v>9141.3468508520327</v>
      </c>
      <c r="G28">
        <v>8973.9532294513465</v>
      </c>
      <c r="H28">
        <v>-1741.3746533133271</v>
      </c>
      <c r="I28">
        <v>-9.8250857526808844E-9</v>
      </c>
      <c r="L28" s="17"/>
      <c r="N28" s="17"/>
      <c r="O28" s="17"/>
      <c r="P28" s="7"/>
      <c r="Q28" s="17"/>
      <c r="R28" s="7"/>
      <c r="S28" s="17"/>
      <c r="T28" s="17"/>
      <c r="U28" s="7"/>
    </row>
    <row r="29" spans="2:21" x14ac:dyDescent="0.3">
      <c r="B29" s="35">
        <v>45506</v>
      </c>
      <c r="C29">
        <v>6644.5185546875</v>
      </c>
      <c r="D29">
        <v>3.2615949472513974</v>
      </c>
      <c r="E29">
        <v>14.236688613891602</v>
      </c>
      <c r="F29">
        <v>10147.392751065863</v>
      </c>
      <c r="G29">
        <v>10130.955772864058</v>
      </c>
      <c r="H29">
        <v>577.3341949481794</v>
      </c>
      <c r="I29">
        <v>4.1488652720376776E-8</v>
      </c>
      <c r="L29" s="17"/>
      <c r="N29" s="17"/>
      <c r="O29" s="17"/>
      <c r="P29" s="7"/>
      <c r="Q29" s="17"/>
      <c r="R29" s="7"/>
      <c r="S29" s="17"/>
      <c r="T29" s="17"/>
      <c r="U29" s="7"/>
    </row>
    <row r="30" spans="2:21" x14ac:dyDescent="0.3">
      <c r="B30" s="35">
        <v>45506</v>
      </c>
      <c r="C30">
        <v>4761.90478515625</v>
      </c>
      <c r="D30">
        <v>11.073083913247206</v>
      </c>
      <c r="E30">
        <v>13.595819473266602</v>
      </c>
      <c r="F30">
        <v>11438.025899537421</v>
      </c>
      <c r="G30">
        <v>11225.084143778471</v>
      </c>
      <c r="H30">
        <v>2196.7982255050101</v>
      </c>
      <c r="I30">
        <v>1.5214204699395507E-8</v>
      </c>
      <c r="L30" s="17"/>
      <c r="N30" s="17"/>
      <c r="O30" s="17"/>
      <c r="P30" s="7"/>
      <c r="Q30" s="17"/>
      <c r="R30" s="7"/>
      <c r="S30" s="17"/>
      <c r="T30" s="17"/>
      <c r="U30" s="7"/>
    </row>
    <row r="31" spans="2:21" x14ac:dyDescent="0.3">
      <c r="B31" s="35">
        <v>45506</v>
      </c>
      <c r="C31">
        <v>3401.360595703125</v>
      </c>
      <c r="D31">
        <v>8.0868683140206592</v>
      </c>
      <c r="E31">
        <v>13.316559791564941</v>
      </c>
      <c r="F31">
        <v>14033.688352221458</v>
      </c>
      <c r="G31">
        <v>13894.13630314596</v>
      </c>
      <c r="H31">
        <v>1974.1796161640661</v>
      </c>
      <c r="I31">
        <v>2.3701770688760876E-8</v>
      </c>
      <c r="L31" s="17"/>
      <c r="N31" s="17"/>
      <c r="O31" s="17"/>
      <c r="P31" s="7"/>
      <c r="Q31" s="17"/>
      <c r="R31" s="7"/>
      <c r="S31" s="17"/>
      <c r="T31" s="17"/>
      <c r="U31" s="7"/>
    </row>
    <row r="32" spans="2:21" x14ac:dyDescent="0.3">
      <c r="B32" s="35">
        <v>45506</v>
      </c>
      <c r="C32">
        <v>2433.830078125</v>
      </c>
      <c r="D32">
        <v>6.5630983798131011</v>
      </c>
      <c r="E32">
        <v>1.3215827941894531</v>
      </c>
      <c r="F32">
        <v>15384.100733327323</v>
      </c>
      <c r="G32">
        <v>15283.282342769495</v>
      </c>
      <c r="H32">
        <v>1758.3617956360599</v>
      </c>
      <c r="I32">
        <v>3.7189611241344551E-8</v>
      </c>
      <c r="L32" s="17"/>
      <c r="N32" s="17"/>
      <c r="O32" s="17"/>
      <c r="P32" s="7"/>
      <c r="Q32" s="17"/>
      <c r="R32" s="7"/>
      <c r="S32" s="17"/>
      <c r="T32" s="17"/>
      <c r="U32" s="7"/>
    </row>
    <row r="33" spans="2:21" x14ac:dyDescent="0.3">
      <c r="B33" s="35">
        <v>45506</v>
      </c>
      <c r="C33">
        <v>1732.726806640625</v>
      </c>
      <c r="D33">
        <v>5.272896039365893</v>
      </c>
      <c r="E33">
        <v>1.3096809387207031</v>
      </c>
      <c r="F33">
        <v>16090.763703597308</v>
      </c>
      <c r="G33">
        <v>16022.672145092314</v>
      </c>
      <c r="H33">
        <v>1478.7338827143276</v>
      </c>
      <c r="I33">
        <v>6.2115503970977726E-8</v>
      </c>
      <c r="L33" s="17"/>
      <c r="N33" s="17"/>
      <c r="O33" s="17"/>
      <c r="P33" s="7"/>
      <c r="Q33" s="17"/>
      <c r="R33" s="7"/>
      <c r="S33" s="17"/>
      <c r="T33" s="17"/>
      <c r="U33" s="7"/>
    </row>
    <row r="34" spans="2:21" x14ac:dyDescent="0.3">
      <c r="B34" s="35">
        <v>45506</v>
      </c>
      <c r="C34">
        <v>1238.39013671875</v>
      </c>
      <c r="D34">
        <v>3.9448068014318447</v>
      </c>
      <c r="E34">
        <v>1.2858772277832031</v>
      </c>
      <c r="F34">
        <v>16510.134459968016</v>
      </c>
      <c r="G34">
        <v>16471.01838568108</v>
      </c>
      <c r="H34">
        <v>1135.822708339271</v>
      </c>
      <c r="I34">
        <v>1.1314935953784745E-7</v>
      </c>
      <c r="L34" s="17"/>
      <c r="N34" s="17"/>
      <c r="O34" s="17"/>
      <c r="P34" s="7"/>
      <c r="Q34" s="17"/>
      <c r="R34" s="7"/>
      <c r="S34" s="17"/>
      <c r="T34" s="17"/>
      <c r="U34" s="7"/>
    </row>
    <row r="35" spans="2:21" x14ac:dyDescent="0.3">
      <c r="B35" s="35">
        <v>45506</v>
      </c>
      <c r="C35">
        <v>887.11468505859375</v>
      </c>
      <c r="D35">
        <v>2.9771022853783067</v>
      </c>
      <c r="E35">
        <v>1.2693977355957031</v>
      </c>
      <c r="F35">
        <v>16752.86892739305</v>
      </c>
      <c r="G35">
        <v>16730.258762543905</v>
      </c>
      <c r="H35">
        <v>870.09139562148698</v>
      </c>
      <c r="I35">
        <v>2.0619374625283471E-7</v>
      </c>
      <c r="L35" s="17"/>
      <c r="N35" s="17"/>
      <c r="O35" s="17"/>
      <c r="P35" s="7"/>
      <c r="Q35" s="17"/>
      <c r="R35" s="7"/>
      <c r="S35" s="17"/>
      <c r="T35" s="17"/>
      <c r="U35" s="7"/>
    </row>
    <row r="36" spans="2:21" x14ac:dyDescent="0.3">
      <c r="B36" s="35">
        <v>45506</v>
      </c>
      <c r="C36">
        <v>631.1636962890625</v>
      </c>
      <c r="D36">
        <v>2.2613025728062732</v>
      </c>
      <c r="E36">
        <v>1.2501716613769531</v>
      </c>
      <c r="F36">
        <v>16904.000691810033</v>
      </c>
      <c r="G36">
        <v>16890.837075327185</v>
      </c>
      <c r="H36">
        <v>666.97997231301702</v>
      </c>
      <c r="I36">
        <v>3.7806400213210749E-7</v>
      </c>
      <c r="L36" s="17"/>
      <c r="N36" s="17"/>
      <c r="O36" s="17"/>
      <c r="P36" s="7"/>
      <c r="Q36" s="17"/>
      <c r="R36" s="7"/>
      <c r="S36" s="17"/>
      <c r="T36" s="17"/>
      <c r="U36" s="7"/>
    </row>
    <row r="37" spans="2:21" x14ac:dyDescent="0.3">
      <c r="B37" s="35">
        <v>45506</v>
      </c>
      <c r="C37">
        <v>451.92633056640625</v>
      </c>
      <c r="D37">
        <v>1.7836842775272952</v>
      </c>
      <c r="E37">
        <v>1.2318611145019531</v>
      </c>
      <c r="F37">
        <v>17008.052835694656</v>
      </c>
      <c r="G37">
        <v>16999.811829714912</v>
      </c>
      <c r="H37">
        <v>529.39495281494123</v>
      </c>
      <c r="I37">
        <v>6.6523132246321057E-7</v>
      </c>
      <c r="L37" s="17"/>
      <c r="N37" s="17"/>
      <c r="O37" s="17"/>
      <c r="P37" s="7"/>
      <c r="Q37" s="17"/>
      <c r="R37" s="7"/>
      <c r="S37" s="17"/>
      <c r="T37" s="17"/>
      <c r="U37" s="7"/>
    </row>
    <row r="38" spans="2:21" x14ac:dyDescent="0.3">
      <c r="B38" s="35">
        <v>45506</v>
      </c>
      <c r="C38">
        <v>321.75030517578125</v>
      </c>
      <c r="D38">
        <v>1.3843198723980832</v>
      </c>
      <c r="E38">
        <v>1.2181282043457031</v>
      </c>
      <c r="F38">
        <v>17126.469058326114</v>
      </c>
      <c r="G38">
        <v>17121.470504721961</v>
      </c>
      <c r="H38">
        <v>413.75132838177228</v>
      </c>
      <c r="I38">
        <v>1.1955335359180086E-6</v>
      </c>
      <c r="L38" s="17"/>
      <c r="N38" s="17"/>
      <c r="O38" s="17"/>
      <c r="P38" s="7"/>
      <c r="Q38" s="17"/>
      <c r="R38" s="7"/>
      <c r="S38" s="17"/>
      <c r="T38" s="17"/>
      <c r="U38" s="7"/>
    </row>
    <row r="39" spans="2:21" x14ac:dyDescent="0.3">
      <c r="B39" s="35">
        <v>45506</v>
      </c>
      <c r="C39">
        <v>230.043701171875</v>
      </c>
      <c r="D39">
        <v>1.1453125501452694</v>
      </c>
      <c r="E39">
        <v>1.1970710754394531</v>
      </c>
      <c r="F39">
        <v>17307.800489073692</v>
      </c>
      <c r="G39">
        <v>17304.342686462645</v>
      </c>
      <c r="H39">
        <v>345.95080437287123</v>
      </c>
      <c r="I39">
        <v>1.9998408742709067E-6</v>
      </c>
      <c r="L39" s="17"/>
      <c r="N39" s="17"/>
      <c r="O39" s="17"/>
      <c r="P39" s="7"/>
      <c r="Q39" s="17"/>
      <c r="R39" s="7"/>
      <c r="S39" s="17"/>
      <c r="T39" s="17"/>
      <c r="U39" s="7"/>
    </row>
    <row r="40" spans="2:21" x14ac:dyDescent="0.3">
      <c r="B40" s="35">
        <v>45506</v>
      </c>
      <c r="C40">
        <v>164.61921691894531</v>
      </c>
      <c r="D40">
        <v>-47.143361731250522</v>
      </c>
      <c r="E40">
        <v>1.1815071105957031</v>
      </c>
      <c r="F40">
        <v>29553.483017943068</v>
      </c>
      <c r="G40">
        <v>20101.282663148992</v>
      </c>
      <c r="H40">
        <v>-21664.413072779866</v>
      </c>
      <c r="I40">
        <v>-4.4626484119671688E-8</v>
      </c>
      <c r="L40" s="17"/>
      <c r="N40" s="17"/>
      <c r="O40" s="17"/>
      <c r="P40" s="7"/>
      <c r="Q40" s="17"/>
      <c r="R40" s="7"/>
      <c r="S40" s="17"/>
      <c r="T40" s="17"/>
      <c r="U40" s="7"/>
    </row>
    <row r="41" spans="2:21" x14ac:dyDescent="0.3">
      <c r="B41" s="35">
        <v>45506</v>
      </c>
      <c r="C41">
        <v>117.70071411132813</v>
      </c>
      <c r="D41">
        <v>-78.665882983161794</v>
      </c>
      <c r="E41">
        <v>1.158571720123291</v>
      </c>
      <c r="F41">
        <v>2.7073244763354411E+19</v>
      </c>
      <c r="G41">
        <v>5.3207053526877737E+18</v>
      </c>
      <c r="H41">
        <v>-2.6545257138825699E+19</v>
      </c>
      <c r="I41">
        <v>-5.0939431902386337E-23</v>
      </c>
      <c r="L41" s="17"/>
      <c r="N41" s="17"/>
      <c r="O41" s="17"/>
      <c r="P41" s="7"/>
      <c r="Q41" s="17"/>
      <c r="R41" s="7"/>
      <c r="S41" s="17"/>
      <c r="T41" s="17"/>
      <c r="U41" s="7"/>
    </row>
    <row r="42" spans="2:21" x14ac:dyDescent="0.3">
      <c r="B42" s="35">
        <v>45506</v>
      </c>
      <c r="C42">
        <v>84.042442321777344</v>
      </c>
      <c r="D42">
        <v>-32.658892629106738</v>
      </c>
      <c r="E42">
        <v>1.144289493560791</v>
      </c>
      <c r="F42">
        <v>21734.342530783142</v>
      </c>
      <c r="G42">
        <v>18298.103107028273</v>
      </c>
      <c r="H42">
        <v>-11728.64305578319</v>
      </c>
      <c r="I42">
        <v>-1.6146325283146899E-7</v>
      </c>
      <c r="L42" s="17"/>
      <c r="N42" s="17"/>
      <c r="O42" s="17"/>
      <c r="P42" s="7"/>
      <c r="Q42" s="17"/>
      <c r="R42" s="7"/>
      <c r="S42" s="17"/>
      <c r="T42" s="17"/>
      <c r="U42" s="7"/>
    </row>
    <row r="43" spans="2:21" x14ac:dyDescent="0.3">
      <c r="B43" s="35">
        <v>45506</v>
      </c>
      <c r="C43">
        <v>59.955184936523438</v>
      </c>
      <c r="D43">
        <v>-26.396208321865846</v>
      </c>
      <c r="E43">
        <v>1.1143512725830078</v>
      </c>
      <c r="F43">
        <v>19492.342854790324</v>
      </c>
      <c r="G43">
        <v>17460.09424856734</v>
      </c>
      <c r="H43">
        <v>-8665.8259156205695</v>
      </c>
      <c r="I43">
        <v>-3.0632569272181374E-7</v>
      </c>
      <c r="L43" s="17"/>
      <c r="N43" s="17"/>
      <c r="O43" s="17"/>
      <c r="P43" s="7"/>
      <c r="Q43" s="17"/>
      <c r="R43" s="7"/>
      <c r="S43" s="17"/>
      <c r="T43" s="17"/>
      <c r="U43" s="7"/>
    </row>
    <row r="44" spans="2:21" x14ac:dyDescent="0.3">
      <c r="B44" s="35">
        <v>45506</v>
      </c>
      <c r="C44">
        <v>42.691257476806641</v>
      </c>
      <c r="D44">
        <v>-19.686702707114765</v>
      </c>
      <c r="E44">
        <v>1.0803847312927246</v>
      </c>
      <c r="F44">
        <v>18613.869544477362</v>
      </c>
      <c r="G44">
        <v>17525.865658929957</v>
      </c>
      <c r="H44">
        <v>-6270.5799033232533</v>
      </c>
      <c r="I44">
        <v>-5.9452959503448957E-7</v>
      </c>
      <c r="L44" s="17"/>
      <c r="N44" s="17"/>
      <c r="O44" s="17"/>
      <c r="P44" s="7"/>
      <c r="Q44" s="17"/>
      <c r="R44" s="7"/>
      <c r="S44" s="17"/>
      <c r="T44" s="17"/>
      <c r="U44" s="7"/>
    </row>
    <row r="45" spans="2:21" x14ac:dyDescent="0.3">
      <c r="B45" s="35">
        <v>45506</v>
      </c>
      <c r="C45">
        <v>30.517578125</v>
      </c>
      <c r="D45">
        <v>-14.520661015409054</v>
      </c>
      <c r="E45">
        <v>1.0087890625</v>
      </c>
      <c r="F45">
        <v>18668.302016317099</v>
      </c>
      <c r="G45">
        <v>18071.98585353278</v>
      </c>
      <c r="H45">
        <v>-4680.6866464376872</v>
      </c>
      <c r="I45">
        <v>-1.1141931877034177E-6</v>
      </c>
      <c r="L45" s="17"/>
      <c r="N45" s="17"/>
      <c r="O45" s="17"/>
      <c r="P45" s="7"/>
      <c r="Q45" s="17"/>
      <c r="R45" s="7"/>
      <c r="S45" s="17"/>
      <c r="T45" s="17"/>
      <c r="U45" s="7"/>
    </row>
    <row r="46" spans="2:21" x14ac:dyDescent="0.3">
      <c r="B46" s="35">
        <v>45506</v>
      </c>
      <c r="C46">
        <v>21.822626113891602</v>
      </c>
      <c r="D46">
        <v>-10.980140980752807</v>
      </c>
      <c r="E46">
        <v>0.98278789520263676</v>
      </c>
      <c r="F46">
        <v>18362.982053006432</v>
      </c>
      <c r="G46">
        <v>18026.81571284587</v>
      </c>
      <c r="H46">
        <v>-3497.5741785027994</v>
      </c>
      <c r="I46">
        <v>-2.0851926510054418E-6</v>
      </c>
      <c r="L46" s="17"/>
      <c r="N46" s="17"/>
      <c r="O46" s="17"/>
      <c r="P46" s="7"/>
      <c r="Q46" s="17"/>
      <c r="R46" s="7"/>
      <c r="S46" s="17"/>
      <c r="T46" s="17"/>
      <c r="U46" s="7"/>
    </row>
    <row r="47" spans="2:21" x14ac:dyDescent="0.3">
      <c r="B47" s="35">
        <v>45506</v>
      </c>
      <c r="C47">
        <v>15.562748908996582</v>
      </c>
      <c r="D47">
        <v>-8.2550916423767031</v>
      </c>
      <c r="E47">
        <v>0.9700617790222168</v>
      </c>
      <c r="F47">
        <v>18093.742347536074</v>
      </c>
      <c r="G47">
        <v>17906.266412047244</v>
      </c>
      <c r="H47">
        <v>-2597.9097982433877</v>
      </c>
      <c r="I47">
        <v>-3.9364954443939139E-6</v>
      </c>
      <c r="L47" s="17"/>
      <c r="N47" s="17"/>
      <c r="O47" s="17"/>
      <c r="P47" s="7"/>
      <c r="Q47" s="17"/>
      <c r="R47" s="7"/>
      <c r="S47" s="17"/>
      <c r="T47" s="17"/>
      <c r="U47" s="7"/>
    </row>
    <row r="48" spans="2:21" x14ac:dyDescent="0.3">
      <c r="B48" s="35">
        <v>45506</v>
      </c>
      <c r="C48">
        <v>11.113086700439453</v>
      </c>
      <c r="D48">
        <v>-7.526254699432033</v>
      </c>
      <c r="E48">
        <v>0.95843429565429683</v>
      </c>
      <c r="F48">
        <v>18437.339765124692</v>
      </c>
      <c r="G48">
        <v>18278.50109011132</v>
      </c>
      <c r="H48">
        <v>-2414.9317823589881</v>
      </c>
      <c r="I48">
        <v>-5.9303532276587916E-6</v>
      </c>
      <c r="L48" s="17"/>
      <c r="N48" s="17"/>
      <c r="O48" s="17"/>
      <c r="P48" s="7"/>
      <c r="Q48" s="17"/>
      <c r="R48" s="7"/>
      <c r="S48" s="17"/>
      <c r="T48" s="17"/>
      <c r="U48" s="7"/>
    </row>
    <row r="49" spans="2:21" x14ac:dyDescent="0.3">
      <c r="B49" s="35">
        <v>45506</v>
      </c>
      <c r="C49">
        <v>7.9395327568054199</v>
      </c>
      <c r="D49">
        <v>-4.8109215227686626</v>
      </c>
      <c r="E49">
        <v>0.94204616546630859</v>
      </c>
      <c r="F49">
        <v>18159.644327674258</v>
      </c>
      <c r="G49">
        <v>18095.665917052076</v>
      </c>
      <c r="H49">
        <v>-1523.0092337447322</v>
      </c>
      <c r="I49">
        <v>-1.3162023151988646E-5</v>
      </c>
      <c r="L49" s="17"/>
      <c r="N49" s="17"/>
      <c r="O49" s="17"/>
      <c r="P49" s="7"/>
      <c r="Q49" s="17"/>
      <c r="R49" s="7"/>
      <c r="S49" s="17"/>
      <c r="T49" s="17"/>
      <c r="U49" s="7"/>
    </row>
    <row r="50" spans="2:21" x14ac:dyDescent="0.3">
      <c r="B50" s="35">
        <v>45506</v>
      </c>
      <c r="C50">
        <v>5.6694483757019043</v>
      </c>
      <c r="D50">
        <v>-2.9496135515998327</v>
      </c>
      <c r="E50">
        <v>0.92620735168457036</v>
      </c>
      <c r="F50">
        <v>18206.418653106837</v>
      </c>
      <c r="G50">
        <v>18182.298304132084</v>
      </c>
      <c r="H50">
        <v>-936.86100983662118</v>
      </c>
      <c r="I50">
        <v>-2.9964301731484287E-5</v>
      </c>
      <c r="L50" s="17"/>
      <c r="N50" s="17"/>
      <c r="O50" s="17"/>
      <c r="P50" s="7"/>
      <c r="Q50" s="17"/>
      <c r="R50" s="7"/>
      <c r="S50" s="17"/>
      <c r="T50" s="17"/>
      <c r="U50" s="7"/>
    </row>
    <row r="51" spans="2:21" x14ac:dyDescent="0.3">
      <c r="B51" s="35">
        <v>45506</v>
      </c>
      <c r="C51">
        <v>4.0500259399414063</v>
      </c>
      <c r="D51">
        <v>-2.8861729941535703</v>
      </c>
      <c r="E51">
        <v>0.90698099136352539</v>
      </c>
      <c r="F51">
        <v>18410.301674435494</v>
      </c>
      <c r="G51">
        <v>18386.948897760041</v>
      </c>
      <c r="H51">
        <v>-926.99405331595926</v>
      </c>
      <c r="I51">
        <v>-4.2392143699578512E-5</v>
      </c>
      <c r="L51" s="17"/>
      <c r="N51" s="17"/>
      <c r="O51" s="17"/>
      <c r="P51" s="7"/>
      <c r="Q51" s="17"/>
      <c r="R51" s="7"/>
      <c r="S51" s="17"/>
      <c r="T51" s="17"/>
      <c r="U51" s="7"/>
    </row>
    <row r="52" spans="2:21" x14ac:dyDescent="0.3">
      <c r="B52" s="35">
        <v>45506</v>
      </c>
      <c r="C52">
        <v>2.8935184478759766</v>
      </c>
      <c r="D52">
        <v>-2.2005999086680856</v>
      </c>
      <c r="E52">
        <v>0.88757152557373042</v>
      </c>
      <c r="F52">
        <v>18451.332007002806</v>
      </c>
      <c r="G52">
        <v>18437.724415731391</v>
      </c>
      <c r="H52">
        <v>-708.49926054216178</v>
      </c>
      <c r="I52">
        <v>-7.763444895247804E-5</v>
      </c>
      <c r="L52" s="17"/>
      <c r="N52" s="17"/>
      <c r="O52" s="17"/>
      <c r="P52" s="7"/>
      <c r="Q52" s="17"/>
      <c r="R52" s="7"/>
      <c r="S52" s="17"/>
      <c r="T52" s="17"/>
      <c r="U52" s="7"/>
    </row>
    <row r="53" spans="2:21" x14ac:dyDescent="0.3">
      <c r="B53" s="35">
        <v>45506</v>
      </c>
      <c r="C53">
        <v>2.0662522315979004</v>
      </c>
      <c r="D53">
        <v>-1.7550264257269392</v>
      </c>
      <c r="E53">
        <v>0.86770439147949219</v>
      </c>
      <c r="F53">
        <v>18766.041244336549</v>
      </c>
      <c r="G53">
        <v>18757.238242970245</v>
      </c>
      <c r="H53">
        <v>-574.73252961266621</v>
      </c>
      <c r="I53">
        <v>-1.3402043317358893E-4</v>
      </c>
      <c r="L53" s="17"/>
      <c r="N53" s="17"/>
      <c r="O53" s="17"/>
      <c r="P53" s="7"/>
      <c r="Q53" s="17"/>
      <c r="R53" s="7"/>
      <c r="S53" s="17"/>
      <c r="T53" s="17"/>
      <c r="U53" s="7"/>
    </row>
    <row r="54" spans="2:21" x14ac:dyDescent="0.3">
      <c r="B54" s="35">
        <v>45506</v>
      </c>
      <c r="C54">
        <v>1.476006031036377</v>
      </c>
      <c r="D54">
        <v>-1.3577059024813047</v>
      </c>
      <c r="E54">
        <v>0.85561923980712895</v>
      </c>
      <c r="F54">
        <v>18851.271009865526</v>
      </c>
      <c r="G54">
        <v>18845.978563489309</v>
      </c>
      <c r="H54">
        <v>-446.66617500971751</v>
      </c>
      <c r="I54">
        <v>-2.4140648580550878E-4</v>
      </c>
      <c r="L54" s="17"/>
      <c r="N54" s="17"/>
      <c r="O54" s="17"/>
      <c r="P54" s="7"/>
      <c r="Q54" s="17"/>
      <c r="R54" s="7"/>
      <c r="S54" s="17"/>
      <c r="T54" s="17"/>
      <c r="U54" s="7"/>
    </row>
    <row r="55" spans="2:21" x14ac:dyDescent="0.3">
      <c r="B55" s="35">
        <v>45506</v>
      </c>
      <c r="C55">
        <v>1.0541762113571167</v>
      </c>
      <c r="D55">
        <v>-0.46625824521426962</v>
      </c>
      <c r="E55">
        <v>0.83913946151733398</v>
      </c>
      <c r="F55">
        <v>19392.287119740715</v>
      </c>
      <c r="G55">
        <v>19391.645017145554</v>
      </c>
      <c r="H55">
        <v>-157.80767876012666</v>
      </c>
      <c r="I55">
        <v>-9.5670664019296557E-4</v>
      </c>
      <c r="L55" s="17"/>
      <c r="N55" s="17"/>
      <c r="O55" s="17"/>
      <c r="P55" s="7"/>
      <c r="Q55" s="17"/>
      <c r="R55" s="7"/>
      <c r="S55" s="17"/>
      <c r="T55" s="17"/>
      <c r="U55" s="7"/>
    </row>
    <row r="56" spans="2:21" x14ac:dyDescent="0.3">
      <c r="B56" s="35">
        <v>45506</v>
      </c>
      <c r="C56">
        <v>0.75301206111907959</v>
      </c>
      <c r="D56">
        <v>-1.0216185864741743</v>
      </c>
      <c r="E56">
        <v>0.83035011291503902</v>
      </c>
      <c r="F56">
        <v>19637.221107441932</v>
      </c>
      <c r="G56">
        <v>19634.099553570286</v>
      </c>
      <c r="H56">
        <v>-350.12503917037981</v>
      </c>
      <c r="I56">
        <v>-6.0366365484357286E-4</v>
      </c>
      <c r="L56" s="17"/>
      <c r="N56" s="17"/>
      <c r="O56" s="17"/>
      <c r="P56" s="7"/>
      <c r="Q56" s="17"/>
      <c r="R56" s="7"/>
      <c r="S56" s="17"/>
      <c r="T56" s="17"/>
      <c r="U56" s="7"/>
    </row>
    <row r="57" spans="2:21" x14ac:dyDescent="0.3">
      <c r="B57" s="35">
        <v>45506</v>
      </c>
      <c r="C57">
        <v>0.53782874345779419</v>
      </c>
      <c r="D57">
        <v>-0.34525893085109244</v>
      </c>
      <c r="E57">
        <v>0.81176471710205078</v>
      </c>
      <c r="F57">
        <v>19426.832573371077</v>
      </c>
      <c r="G57">
        <v>19426.479865407586</v>
      </c>
      <c r="H57">
        <v>-117.06354131488087</v>
      </c>
      <c r="I57">
        <v>-2.527868423434991E-3</v>
      </c>
      <c r="L57" s="17"/>
      <c r="N57" s="17"/>
      <c r="O57" s="17"/>
      <c r="P57" s="7"/>
      <c r="Q57" s="17"/>
      <c r="R57" s="7"/>
      <c r="S57" s="17"/>
      <c r="T57" s="17"/>
      <c r="U57" s="7"/>
    </row>
    <row r="58" spans="2:21" x14ac:dyDescent="0.3">
      <c r="B58" s="35">
        <v>45506</v>
      </c>
      <c r="C58">
        <v>0.38417091965675354</v>
      </c>
      <c r="D58">
        <v>0.10985680153421913</v>
      </c>
      <c r="E58">
        <v>0.79262995719909668</v>
      </c>
      <c r="F58">
        <v>20602.529539069244</v>
      </c>
      <c r="G58">
        <v>20602.491668742445</v>
      </c>
      <c r="H58">
        <v>39.502501425754595</v>
      </c>
      <c r="I58">
        <v>1.0487477617537136E-2</v>
      </c>
      <c r="L58" s="17"/>
      <c r="N58" s="17"/>
      <c r="O58" s="17"/>
      <c r="P58" s="7"/>
      <c r="Q58" s="17"/>
      <c r="R58" s="7"/>
      <c r="S58" s="17"/>
      <c r="T58" s="17"/>
      <c r="U58" s="7"/>
    </row>
    <row r="59" spans="2:21" x14ac:dyDescent="0.3">
      <c r="B59" s="35">
        <v>45506</v>
      </c>
      <c r="C59">
        <v>0.27440202236175537</v>
      </c>
      <c r="D59">
        <v>1.7208532143324939</v>
      </c>
      <c r="E59">
        <v>0.76891732215881348</v>
      </c>
      <c r="F59">
        <v>23738.641072259634</v>
      </c>
      <c r="G59">
        <v>23727.934866127391</v>
      </c>
      <c r="H59">
        <v>712.87232123865783</v>
      </c>
      <c r="I59">
        <v>8.1361897994141035E-4</v>
      </c>
      <c r="L59" s="17"/>
      <c r="N59" s="17"/>
      <c r="O59" s="17"/>
      <c r="P59" s="7"/>
      <c r="Q59" s="17"/>
      <c r="R59" s="7"/>
      <c r="S59" s="17"/>
      <c r="T59" s="17"/>
      <c r="U59" s="7"/>
    </row>
    <row r="60" spans="2:21" x14ac:dyDescent="0.3">
      <c r="B60" s="35">
        <v>45506</v>
      </c>
      <c r="C60">
        <v>0.19600340723991394</v>
      </c>
      <c r="D60">
        <v>0.99632309577644074</v>
      </c>
      <c r="E60">
        <v>0.73989462852478027</v>
      </c>
      <c r="F60">
        <v>21534.700519117618</v>
      </c>
      <c r="G60">
        <v>21531.444754283217</v>
      </c>
      <c r="H60">
        <v>374.45058597138382</v>
      </c>
      <c r="I60">
        <v>2.1685128304570725E-3</v>
      </c>
      <c r="L60" s="17"/>
      <c r="N60" s="17"/>
      <c r="O60" s="17"/>
      <c r="P60" s="7"/>
      <c r="Q60" s="17"/>
      <c r="R60" s="7"/>
      <c r="S60" s="17"/>
      <c r="T60" s="17"/>
      <c r="U60" s="7"/>
    </row>
    <row r="61" spans="2:21" x14ac:dyDescent="0.3">
      <c r="B61" s="35">
        <v>45506</v>
      </c>
      <c r="C61">
        <v>0.14000143110752106</v>
      </c>
      <c r="D61">
        <v>1.3777816130465566</v>
      </c>
      <c r="E61">
        <v>0.70913243293762207</v>
      </c>
      <c r="F61">
        <v>22307.306044175355</v>
      </c>
      <c r="G61">
        <v>22300.856757133195</v>
      </c>
      <c r="H61">
        <v>536.36820033356355</v>
      </c>
      <c r="I61">
        <v>2.1194571204795867E-3</v>
      </c>
      <c r="L61" s="17"/>
      <c r="N61" s="17"/>
      <c r="O61" s="17"/>
      <c r="P61" s="7"/>
      <c r="Q61" s="17"/>
      <c r="R61" s="7"/>
      <c r="S61" s="17"/>
      <c r="T61" s="17"/>
      <c r="U61" s="7"/>
    </row>
    <row r="62" spans="2:21" x14ac:dyDescent="0.3">
      <c r="B62" s="35">
        <v>45506</v>
      </c>
      <c r="C62">
        <v>0.10000128298997879</v>
      </c>
      <c r="D62">
        <v>3.222403672422594</v>
      </c>
      <c r="E62">
        <v>0.66427111625671387</v>
      </c>
      <c r="F62">
        <v>23938.48899129032</v>
      </c>
      <c r="G62">
        <v>23900.638904354368</v>
      </c>
      <c r="H62">
        <v>1345.6281617855147</v>
      </c>
      <c r="I62">
        <v>1.1827405645623696E-3</v>
      </c>
      <c r="L62" s="17"/>
      <c r="N62" s="17"/>
      <c r="O62" s="17"/>
      <c r="P62" s="7"/>
      <c r="Q62" s="17"/>
      <c r="R62" s="7"/>
      <c r="S62" s="17"/>
      <c r="T62" s="17"/>
      <c r="U62" s="7"/>
    </row>
    <row r="63" spans="2:21" x14ac:dyDescent="0.3">
      <c r="E63" s="38"/>
      <c r="G63" s="39"/>
      <c r="H63" s="39"/>
    </row>
    <row r="64" spans="2:21" ht="15" thickBot="1" x14ac:dyDescent="0.35">
      <c r="E64" s="38"/>
      <c r="G64" s="39"/>
      <c r="H64" s="39"/>
      <c r="L64" s="30" t="s">
        <v>29</v>
      </c>
      <c r="M64" s="18"/>
      <c r="N64" s="18"/>
      <c r="O64" s="18"/>
      <c r="P64" s="18"/>
      <c r="Q64" s="18"/>
      <c r="R64" s="18"/>
      <c r="S64" s="18"/>
      <c r="T64" s="18"/>
      <c r="U64" s="18"/>
    </row>
    <row r="65" spans="5:12" x14ac:dyDescent="0.3">
      <c r="E65" s="38"/>
      <c r="G65" s="39"/>
      <c r="H65" s="39"/>
    </row>
    <row r="66" spans="5:12" x14ac:dyDescent="0.3">
      <c r="E66" s="38"/>
      <c r="G66" s="39"/>
      <c r="H66" s="39"/>
      <c r="L66" s="29" t="s">
        <v>30</v>
      </c>
    </row>
    <row r="67" spans="5:12" x14ac:dyDescent="0.3">
      <c r="E67" s="38"/>
      <c r="G67" s="39"/>
      <c r="H67" s="39"/>
    </row>
    <row r="68" spans="5:12" x14ac:dyDescent="0.3">
      <c r="E68" s="38"/>
      <c r="G68" s="39"/>
      <c r="H68" s="39"/>
    </row>
    <row r="69" spans="5:12" x14ac:dyDescent="0.3">
      <c r="E69" s="38"/>
      <c r="G69" s="39"/>
      <c r="H69" s="39"/>
    </row>
    <row r="70" spans="5:12" x14ac:dyDescent="0.3">
      <c r="E70" s="38"/>
      <c r="G70" s="39"/>
      <c r="H70" s="39"/>
    </row>
    <row r="71" spans="5:12" x14ac:dyDescent="0.3">
      <c r="E71" s="38"/>
      <c r="G71" s="39"/>
      <c r="H71" s="39"/>
    </row>
    <row r="72" spans="5:12" x14ac:dyDescent="0.3">
      <c r="E72" s="38"/>
      <c r="G72" s="39"/>
      <c r="H72" s="39"/>
    </row>
    <row r="73" spans="5:12" x14ac:dyDescent="0.3">
      <c r="E73" s="38"/>
      <c r="G73" s="39"/>
      <c r="H73" s="39"/>
    </row>
    <row r="74" spans="5:12" x14ac:dyDescent="0.3">
      <c r="E74" s="38"/>
      <c r="G74" s="39"/>
      <c r="H74" s="39"/>
    </row>
    <row r="75" spans="5:12" x14ac:dyDescent="0.3">
      <c r="E75" s="38"/>
      <c r="G75" s="39"/>
      <c r="H75" s="39"/>
    </row>
    <row r="76" spans="5:12" x14ac:dyDescent="0.3">
      <c r="E76" s="38"/>
      <c r="G76" s="39"/>
      <c r="H76" s="39"/>
    </row>
    <row r="77" spans="5:12" x14ac:dyDescent="0.3">
      <c r="E77" s="38"/>
      <c r="G77" s="39"/>
      <c r="H77" s="39"/>
    </row>
    <row r="78" spans="5:12" x14ac:dyDescent="0.3">
      <c r="E78" s="38"/>
      <c r="G78" s="39"/>
      <c r="H78" s="39"/>
    </row>
    <row r="79" spans="5:12" x14ac:dyDescent="0.3">
      <c r="E79" s="38"/>
      <c r="G79" s="39"/>
      <c r="H79" s="39"/>
    </row>
    <row r="80" spans="5:12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1:U482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4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x14ac:dyDescent="0.3">
      <c r="B8" s="1" t="s">
        <v>0</v>
      </c>
      <c r="C8">
        <v>38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211</v>
      </c>
      <c r="H9" s="1" t="s">
        <v>3</v>
      </c>
      <c r="I9" s="35">
        <v>45503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213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1" x14ac:dyDescent="0.3">
      <c r="B17" s="6"/>
    </row>
    <row r="18" spans="2:21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1" ht="15" thickBot="1" x14ac:dyDescent="0.35">
      <c r="B20" s="1" t="s">
        <v>18</v>
      </c>
      <c r="L20" s="1" t="s">
        <v>28</v>
      </c>
    </row>
    <row r="21" spans="2:21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J21" s="36"/>
      <c r="L21" s="45" t="s">
        <v>5</v>
      </c>
      <c r="M21" s="45" t="s">
        <v>6</v>
      </c>
      <c r="N21" s="46"/>
      <c r="O21" s="46"/>
      <c r="P21" s="46"/>
      <c r="Q21" s="46"/>
      <c r="R21" s="46"/>
      <c r="S21" s="46"/>
      <c r="T21" s="46"/>
      <c r="U21" s="19"/>
    </row>
    <row r="22" spans="2:21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J22" s="37"/>
      <c r="L22" s="47"/>
      <c r="M22" s="26" t="s">
        <v>19</v>
      </c>
      <c r="N22" s="27" t="s">
        <v>20</v>
      </c>
      <c r="O22" s="27" t="s">
        <v>21</v>
      </c>
      <c r="P22" s="27" t="s">
        <v>22</v>
      </c>
      <c r="Q22" s="27" t="s">
        <v>23</v>
      </c>
      <c r="R22" s="27" t="s">
        <v>24</v>
      </c>
      <c r="S22" s="27" t="s">
        <v>25</v>
      </c>
      <c r="T22" s="27" t="s">
        <v>26</v>
      </c>
      <c r="U22" s="28" t="s">
        <v>27</v>
      </c>
    </row>
    <row r="23" spans="2:21" x14ac:dyDescent="0.3">
      <c r="B23" s="35">
        <v>45503</v>
      </c>
      <c r="C23">
        <v>50000</v>
      </c>
      <c r="D23">
        <v>63.994433267211349</v>
      </c>
      <c r="E23">
        <v>6.866455078125</v>
      </c>
      <c r="F23">
        <v>4479.5793320473358</v>
      </c>
      <c r="G23">
        <v>1964.1094983196533</v>
      </c>
      <c r="H23">
        <v>4026.0284239826442</v>
      </c>
      <c r="I23">
        <v>7.90630002231606E-10</v>
      </c>
      <c r="L23" s="12"/>
      <c r="M23" s="17"/>
      <c r="N23" s="17"/>
      <c r="O23" s="17"/>
      <c r="P23" s="7"/>
      <c r="Q23" s="17"/>
      <c r="R23" s="7"/>
      <c r="S23" s="17"/>
      <c r="T23" s="17"/>
      <c r="U23" s="7"/>
    </row>
    <row r="24" spans="2:21" x14ac:dyDescent="0.3">
      <c r="B24" s="35">
        <v>45503</v>
      </c>
      <c r="C24">
        <v>35714.28515625</v>
      </c>
      <c r="D24">
        <v>7.07063147617108</v>
      </c>
      <c r="E24">
        <v>6.866455078125</v>
      </c>
      <c r="F24">
        <v>2357.3111641183909</v>
      </c>
      <c r="G24">
        <v>2339.3841966044051</v>
      </c>
      <c r="H24">
        <v>290.16806363686118</v>
      </c>
      <c r="I24">
        <v>1.535778410742116E-8</v>
      </c>
      <c r="L24" s="17"/>
      <c r="M24" s="17"/>
      <c r="N24" s="17"/>
      <c r="O24" s="17"/>
      <c r="P24" s="7"/>
      <c r="Q24" s="17"/>
      <c r="R24" s="7"/>
      <c r="S24" s="17"/>
      <c r="T24" s="17"/>
      <c r="U24" s="7"/>
    </row>
    <row r="25" spans="2:21" x14ac:dyDescent="0.3">
      <c r="B25" s="35">
        <v>45503</v>
      </c>
      <c r="C25">
        <v>25641.025390625</v>
      </c>
      <c r="D25">
        <v>-19.913627382479522</v>
      </c>
      <c r="E25">
        <v>6.866455078125</v>
      </c>
      <c r="F25">
        <v>3259.2794589058262</v>
      </c>
      <c r="G25">
        <v>3064.3978303392596</v>
      </c>
      <c r="H25">
        <v>-1110.1209522648844</v>
      </c>
      <c r="I25">
        <v>-5.5913212236341226E-9</v>
      </c>
      <c r="L25" s="17"/>
      <c r="M25" s="17"/>
      <c r="N25" s="17"/>
      <c r="O25" s="17"/>
      <c r="P25" s="7"/>
      <c r="Q25" s="17"/>
      <c r="R25" s="7"/>
      <c r="S25" s="17"/>
      <c r="T25" s="17"/>
      <c r="U25" s="7"/>
    </row>
    <row r="26" spans="2:21" x14ac:dyDescent="0.3">
      <c r="B26" s="35">
        <v>45503</v>
      </c>
      <c r="C26">
        <v>18390.8046875</v>
      </c>
      <c r="D26">
        <v>-27.083211049356546</v>
      </c>
      <c r="E26">
        <v>6.9122314453125</v>
      </c>
      <c r="F26">
        <v>5651.5366894110512</v>
      </c>
      <c r="G26">
        <v>5031.8245054100962</v>
      </c>
      <c r="H26">
        <v>-2573.0544297611873</v>
      </c>
      <c r="I26">
        <v>-3.3633373193620756E-9</v>
      </c>
      <c r="L26" s="17"/>
      <c r="M26" s="17"/>
      <c r="N26" s="17"/>
      <c r="O26" s="17"/>
      <c r="P26" s="7"/>
      <c r="Q26" s="17"/>
      <c r="R26" s="7"/>
      <c r="S26" s="17"/>
      <c r="T26" s="17"/>
      <c r="U26" s="7"/>
    </row>
    <row r="27" spans="2:21" x14ac:dyDescent="0.3">
      <c r="B27" s="35">
        <v>45503</v>
      </c>
      <c r="C27">
        <v>13136.2890625</v>
      </c>
      <c r="D27">
        <v>1.0865228183643298</v>
      </c>
      <c r="E27">
        <v>6.8206787109375</v>
      </c>
      <c r="F27">
        <v>5381.9076619520501</v>
      </c>
      <c r="G27">
        <v>5380.93999553303</v>
      </c>
      <c r="H27">
        <v>102.05315404816074</v>
      </c>
      <c r="I27">
        <v>1.1871921153945309E-7</v>
      </c>
      <c r="L27" s="17"/>
      <c r="M27" s="17"/>
      <c r="N27" s="17"/>
      <c r="O27" s="17"/>
      <c r="P27" s="7"/>
      <c r="Q27" s="17"/>
      <c r="R27" s="7"/>
      <c r="S27" s="17"/>
      <c r="T27" s="17"/>
      <c r="U27" s="7"/>
    </row>
    <row r="28" spans="2:21" x14ac:dyDescent="0.3">
      <c r="B28" s="35">
        <v>45503</v>
      </c>
      <c r="C28">
        <v>9302.326171875</v>
      </c>
      <c r="D28">
        <v>20.71180535007252</v>
      </c>
      <c r="E28">
        <v>6.6375732421875</v>
      </c>
      <c r="F28">
        <v>6666.6007713776944</v>
      </c>
      <c r="G28">
        <v>6235.7462316431011</v>
      </c>
      <c r="H28">
        <v>2357.7605432873238</v>
      </c>
      <c r="I28">
        <v>7.2565279561824481E-9</v>
      </c>
      <c r="L28" s="17"/>
      <c r="M28" s="17"/>
      <c r="N28" s="17"/>
      <c r="O28" s="17"/>
      <c r="P28" s="7"/>
      <c r="Q28" s="17"/>
      <c r="R28" s="7"/>
      <c r="S28" s="17"/>
      <c r="T28" s="17"/>
      <c r="U28" s="7"/>
    </row>
    <row r="29" spans="2:21" x14ac:dyDescent="0.3">
      <c r="B29" s="35">
        <v>45503</v>
      </c>
      <c r="C29">
        <v>6644.5185546875</v>
      </c>
      <c r="D29">
        <v>27.437909597391688</v>
      </c>
      <c r="E29">
        <v>6.5460205078125</v>
      </c>
      <c r="F29">
        <v>8651.4847961481919</v>
      </c>
      <c r="G29">
        <v>7678.2853351196245</v>
      </c>
      <c r="H29">
        <v>3986.492630178845</v>
      </c>
      <c r="I29">
        <v>6.0084942178179132E-9</v>
      </c>
      <c r="L29" s="17"/>
      <c r="M29" s="17"/>
      <c r="N29" s="17"/>
      <c r="O29" s="17"/>
      <c r="P29" s="7"/>
      <c r="Q29" s="17"/>
      <c r="R29" s="7"/>
      <c r="S29" s="17"/>
      <c r="T29" s="17"/>
      <c r="U29" s="7"/>
    </row>
    <row r="30" spans="2:21" x14ac:dyDescent="0.3">
      <c r="B30" s="35">
        <v>45503</v>
      </c>
      <c r="C30">
        <v>4761.90478515625</v>
      </c>
      <c r="D30">
        <v>27.617312784353452</v>
      </c>
      <c r="E30">
        <v>6.4544677734375</v>
      </c>
      <c r="F30">
        <v>10229.397385781289</v>
      </c>
      <c r="G30">
        <v>9063.8961301773707</v>
      </c>
      <c r="H30">
        <v>4741.9782599232522</v>
      </c>
      <c r="I30">
        <v>7.0482267218667039E-9</v>
      </c>
      <c r="L30" s="17"/>
      <c r="M30" s="17"/>
      <c r="N30" s="17"/>
      <c r="O30" s="17"/>
      <c r="P30" s="7"/>
      <c r="Q30" s="17"/>
      <c r="R30" s="7"/>
      <c r="S30" s="17"/>
      <c r="T30" s="17"/>
      <c r="U30" s="7"/>
    </row>
    <row r="31" spans="2:21" x14ac:dyDescent="0.3">
      <c r="B31" s="35">
        <v>45503</v>
      </c>
      <c r="C31">
        <v>3401.360595703125</v>
      </c>
      <c r="D31">
        <v>22.323172834172446</v>
      </c>
      <c r="E31">
        <v>6.3950538635253906</v>
      </c>
      <c r="F31">
        <v>12872.34863411275</v>
      </c>
      <c r="G31">
        <v>11907.645585793971</v>
      </c>
      <c r="H31">
        <v>4889.3083315808344</v>
      </c>
      <c r="I31">
        <v>9.5701783130575832E-9</v>
      </c>
      <c r="L31" s="17"/>
      <c r="M31" s="17"/>
      <c r="N31" s="17"/>
      <c r="O31" s="17"/>
      <c r="P31" s="7"/>
      <c r="Q31" s="17"/>
      <c r="R31" s="7"/>
      <c r="S31" s="17"/>
      <c r="T31" s="17"/>
      <c r="U31" s="7"/>
    </row>
    <row r="32" spans="2:21" x14ac:dyDescent="0.3">
      <c r="B32" s="35">
        <v>45503</v>
      </c>
      <c r="C32">
        <v>2433.830078125</v>
      </c>
      <c r="D32">
        <v>20.184321263672604</v>
      </c>
      <c r="E32">
        <v>0.63401222229003906</v>
      </c>
      <c r="F32">
        <v>14035.502756929338</v>
      </c>
      <c r="G32">
        <v>13173.54712025701</v>
      </c>
      <c r="H32">
        <v>4842.8291225418316</v>
      </c>
      <c r="I32">
        <v>1.3503014446030096E-8</v>
      </c>
      <c r="L32" s="17"/>
      <c r="M32" s="17"/>
      <c r="N32" s="17"/>
      <c r="O32" s="17"/>
      <c r="P32" s="7"/>
      <c r="Q32" s="17"/>
      <c r="R32" s="7"/>
      <c r="S32" s="17"/>
      <c r="T32" s="17"/>
      <c r="U32" s="7"/>
    </row>
    <row r="33" spans="2:21" x14ac:dyDescent="0.3">
      <c r="B33" s="35">
        <v>45503</v>
      </c>
      <c r="C33">
        <v>1732.726806640625</v>
      </c>
      <c r="D33">
        <v>19.68244543878118</v>
      </c>
      <c r="E33">
        <v>0.62943458557128906</v>
      </c>
      <c r="F33">
        <v>14884.244593738935</v>
      </c>
      <c r="G33">
        <v>14014.614467136602</v>
      </c>
      <c r="H33">
        <v>5013.1146469806745</v>
      </c>
      <c r="I33">
        <v>1.8322401706707913E-8</v>
      </c>
      <c r="L33" s="17"/>
      <c r="M33" s="17"/>
      <c r="N33" s="17"/>
      <c r="O33" s="17"/>
      <c r="P33" s="7"/>
      <c r="Q33" s="17"/>
      <c r="R33" s="7"/>
      <c r="S33" s="17"/>
      <c r="T33" s="17"/>
      <c r="U33" s="7"/>
    </row>
    <row r="34" spans="2:21" x14ac:dyDescent="0.3">
      <c r="B34" s="35">
        <v>45503</v>
      </c>
      <c r="C34">
        <v>1238.39013671875</v>
      </c>
      <c r="D34">
        <v>20.134363707447584</v>
      </c>
      <c r="E34">
        <v>0.62577247619628906</v>
      </c>
      <c r="F34">
        <v>15812.040496896847</v>
      </c>
      <c r="G34">
        <v>14845.734602465343</v>
      </c>
      <c r="H34">
        <v>5442.8658617192687</v>
      </c>
      <c r="I34">
        <v>2.3612121860474482E-8</v>
      </c>
      <c r="L34" s="17"/>
      <c r="M34" s="17"/>
      <c r="N34" s="17"/>
      <c r="O34" s="17"/>
      <c r="P34" s="7"/>
      <c r="Q34" s="17"/>
      <c r="R34" s="7"/>
      <c r="S34" s="17"/>
      <c r="T34" s="17"/>
      <c r="U34" s="7"/>
    </row>
    <row r="35" spans="2:21" x14ac:dyDescent="0.3">
      <c r="B35" s="35">
        <v>45503</v>
      </c>
      <c r="C35">
        <v>887.11468505859375</v>
      </c>
      <c r="D35">
        <v>21.018591761238767</v>
      </c>
      <c r="E35">
        <v>0.62211036682128906</v>
      </c>
      <c r="F35">
        <v>16957.991054294511</v>
      </c>
      <c r="G35">
        <v>15829.675712293147</v>
      </c>
      <c r="H35">
        <v>6082.3373337204084</v>
      </c>
      <c r="I35">
        <v>2.9496457463961941E-8</v>
      </c>
      <c r="L35" s="17"/>
      <c r="M35" s="17"/>
      <c r="N35" s="17"/>
      <c r="O35" s="17"/>
      <c r="P35" s="7"/>
      <c r="Q35" s="17"/>
      <c r="R35" s="7"/>
      <c r="S35" s="17"/>
      <c r="T35" s="17"/>
      <c r="U35" s="7"/>
    </row>
    <row r="36" spans="2:21" x14ac:dyDescent="0.3">
      <c r="B36" s="35">
        <v>45503</v>
      </c>
      <c r="C36">
        <v>631.1636962890625</v>
      </c>
      <c r="D36">
        <v>22.069645816323156</v>
      </c>
      <c r="E36">
        <v>0.61753273010253906</v>
      </c>
      <c r="F36">
        <v>18465.366099699724</v>
      </c>
      <c r="G36">
        <v>17112.368417483278</v>
      </c>
      <c r="H36">
        <v>6938.0539303367077</v>
      </c>
      <c r="I36">
        <v>3.6344646525741828E-8</v>
      </c>
      <c r="L36" s="17"/>
      <c r="M36" s="17"/>
      <c r="N36" s="17"/>
      <c r="O36" s="17"/>
      <c r="P36" s="7"/>
      <c r="Q36" s="17"/>
      <c r="R36" s="7"/>
      <c r="S36" s="17"/>
      <c r="T36" s="17"/>
      <c r="U36" s="7"/>
    </row>
    <row r="37" spans="2:21" x14ac:dyDescent="0.3">
      <c r="B37" s="35">
        <v>45503</v>
      </c>
      <c r="C37">
        <v>451.92633056640625</v>
      </c>
      <c r="D37">
        <v>22.663831023650229</v>
      </c>
      <c r="E37">
        <v>0.61661720275878906</v>
      </c>
      <c r="F37">
        <v>20338.539262080478</v>
      </c>
      <c r="G37">
        <v>18768.02808645121</v>
      </c>
      <c r="H37">
        <v>7836.9191051948255</v>
      </c>
      <c r="I37">
        <v>4.4937315268826855E-8</v>
      </c>
      <c r="L37" s="17"/>
      <c r="M37" s="17"/>
      <c r="N37" s="17"/>
      <c r="O37" s="17"/>
      <c r="P37" s="7"/>
      <c r="Q37" s="17"/>
      <c r="R37" s="7"/>
      <c r="S37" s="17"/>
      <c r="T37" s="17"/>
      <c r="U37" s="7"/>
    </row>
    <row r="38" spans="2:21" x14ac:dyDescent="0.3">
      <c r="B38" s="35">
        <v>45503</v>
      </c>
      <c r="C38">
        <v>321.75030517578125</v>
      </c>
      <c r="D38">
        <v>22.506159155587017</v>
      </c>
      <c r="E38">
        <v>0.61295509338378906</v>
      </c>
      <c r="F38">
        <v>22554.983540790803</v>
      </c>
      <c r="G38">
        <v>20837.159672774658</v>
      </c>
      <c r="H38">
        <v>8633.6585116992901</v>
      </c>
      <c r="I38">
        <v>5.7293624474576873E-8</v>
      </c>
      <c r="L38" s="17"/>
      <c r="M38" s="17"/>
      <c r="N38" s="17"/>
      <c r="O38" s="17"/>
      <c r="P38" s="7"/>
      <c r="Q38" s="17"/>
      <c r="R38" s="7"/>
      <c r="S38" s="17"/>
      <c r="T38" s="17"/>
      <c r="U38" s="7"/>
    </row>
    <row r="39" spans="2:21" x14ac:dyDescent="0.3">
      <c r="B39" s="35">
        <v>45503</v>
      </c>
      <c r="C39">
        <v>230.043701171875</v>
      </c>
      <c r="D39">
        <v>21.439576702879489</v>
      </c>
      <c r="E39">
        <v>0.60837745666503906</v>
      </c>
      <c r="F39">
        <v>24953.447103564355</v>
      </c>
      <c r="G39">
        <v>23226.757333395792</v>
      </c>
      <c r="H39">
        <v>9120.9794499236195</v>
      </c>
      <c r="I39">
        <v>7.5852222107304484E-8</v>
      </c>
      <c r="L39" s="17"/>
      <c r="M39" s="17"/>
      <c r="N39" s="17"/>
      <c r="O39" s="17"/>
      <c r="P39" s="7"/>
      <c r="Q39" s="17"/>
      <c r="R39" s="7"/>
      <c r="S39" s="17"/>
      <c r="T39" s="17"/>
      <c r="U39" s="7"/>
    </row>
    <row r="40" spans="2:21" x14ac:dyDescent="0.3">
      <c r="B40" s="35">
        <v>45503</v>
      </c>
      <c r="C40">
        <v>164.61921691894531</v>
      </c>
      <c r="D40">
        <v>-54.218050577339419</v>
      </c>
      <c r="E40">
        <v>0.60549330711364746</v>
      </c>
      <c r="F40">
        <v>1.6593756109054618E+19</v>
      </c>
      <c r="G40">
        <v>9.7024044883919667E+18</v>
      </c>
      <c r="H40">
        <v>-1.3461652534158606E+19</v>
      </c>
      <c r="I40">
        <v>-7.1819309219367447E-23</v>
      </c>
      <c r="L40" s="17"/>
      <c r="M40" s="17"/>
      <c r="N40" s="17"/>
      <c r="O40" s="17"/>
      <c r="P40" s="7"/>
      <c r="Q40" s="17"/>
      <c r="R40" s="7"/>
      <c r="S40" s="17"/>
      <c r="T40" s="17"/>
      <c r="U40" s="7"/>
    </row>
    <row r="41" spans="2:21" x14ac:dyDescent="0.3">
      <c r="B41" s="35">
        <v>45503</v>
      </c>
      <c r="C41">
        <v>117.70071411132813</v>
      </c>
      <c r="D41">
        <v>-0.42554146908416945</v>
      </c>
      <c r="E41">
        <v>0.60283827781677246</v>
      </c>
      <c r="F41">
        <v>31225.083516627361</v>
      </c>
      <c r="G41">
        <v>31224.22230451573</v>
      </c>
      <c r="H41">
        <v>-231.90967753905667</v>
      </c>
      <c r="I41">
        <v>-5.830719669414477E-6</v>
      </c>
      <c r="L41" s="17"/>
      <c r="M41" s="17"/>
      <c r="N41" s="17"/>
      <c r="O41" s="17"/>
      <c r="P41" s="7"/>
      <c r="Q41" s="17"/>
      <c r="R41" s="7"/>
      <c r="S41" s="17"/>
      <c r="T41" s="17"/>
      <c r="U41" s="7"/>
    </row>
    <row r="42" spans="2:21" x14ac:dyDescent="0.3">
      <c r="B42" s="35">
        <v>45503</v>
      </c>
      <c r="C42">
        <v>84.042442321777344</v>
      </c>
      <c r="D42">
        <v>1.7055810332951586</v>
      </c>
      <c r="E42">
        <v>0.59890127182006836</v>
      </c>
      <c r="F42">
        <v>32676.026888257617</v>
      </c>
      <c r="G42">
        <v>32661.550286430207</v>
      </c>
      <c r="H42">
        <v>972.55647091859339</v>
      </c>
      <c r="I42">
        <v>1.9471824163560451E-6</v>
      </c>
      <c r="L42" s="17"/>
      <c r="M42" s="17"/>
      <c r="N42" s="17"/>
      <c r="O42" s="17"/>
      <c r="P42" s="7"/>
      <c r="Q42" s="17"/>
      <c r="R42" s="7"/>
      <c r="S42" s="17"/>
      <c r="T42" s="17"/>
      <c r="U42" s="7"/>
    </row>
    <row r="43" spans="2:21" x14ac:dyDescent="0.3">
      <c r="B43" s="35">
        <v>45503</v>
      </c>
      <c r="C43">
        <v>59.955184936523438</v>
      </c>
      <c r="D43">
        <v>2.0879678218928817</v>
      </c>
      <c r="E43">
        <v>0.59478139877319336</v>
      </c>
      <c r="F43">
        <v>33810.609434428567</v>
      </c>
      <c r="G43">
        <v>33788.161453830515</v>
      </c>
      <c r="H43">
        <v>1231.8505986326377</v>
      </c>
      <c r="I43">
        <v>2.1549408098317292E-6</v>
      </c>
      <c r="L43" s="17"/>
      <c r="M43" s="17"/>
      <c r="N43" s="17"/>
      <c r="O43" s="17"/>
      <c r="P43" s="7"/>
      <c r="Q43" s="17"/>
      <c r="R43" s="7"/>
      <c r="S43" s="17"/>
      <c r="T43" s="17"/>
      <c r="U43" s="7"/>
    </row>
    <row r="44" spans="2:21" x14ac:dyDescent="0.3">
      <c r="B44" s="35">
        <v>45503</v>
      </c>
      <c r="C44">
        <v>42.691257476806641</v>
      </c>
      <c r="D44">
        <v>1.9409528265163694</v>
      </c>
      <c r="E44">
        <v>0.59423208236694336</v>
      </c>
      <c r="F44">
        <v>34601.041576332347</v>
      </c>
      <c r="G44">
        <v>34581.189664415317</v>
      </c>
      <c r="H44">
        <v>1171.9213116993662</v>
      </c>
      <c r="I44">
        <v>3.1811396322746806E-6</v>
      </c>
      <c r="L44" s="17"/>
      <c r="M44" s="17"/>
      <c r="N44" s="17"/>
      <c r="O44" s="17"/>
      <c r="P44" s="7"/>
      <c r="Q44" s="17"/>
      <c r="R44" s="7"/>
      <c r="S44" s="17"/>
      <c r="T44" s="17"/>
      <c r="U44" s="7"/>
    </row>
    <row r="45" spans="2:21" x14ac:dyDescent="0.3">
      <c r="B45" s="35">
        <v>45503</v>
      </c>
      <c r="C45">
        <v>30.517578125</v>
      </c>
      <c r="D45">
        <v>1.3219777740788827</v>
      </c>
      <c r="E45">
        <v>0.59414052963256836</v>
      </c>
      <c r="F45">
        <v>34985.663349139009</v>
      </c>
      <c r="G45">
        <v>34976.351329295809</v>
      </c>
      <c r="H45">
        <v>807.14786065238991</v>
      </c>
      <c r="I45">
        <v>6.4612562697248162E-6</v>
      </c>
      <c r="L45" s="17"/>
      <c r="M45" s="17"/>
      <c r="N45" s="17"/>
      <c r="O45" s="17"/>
      <c r="P45" s="7"/>
      <c r="Q45" s="17"/>
      <c r="R45" s="7"/>
      <c r="S45" s="17"/>
      <c r="T45" s="17"/>
      <c r="U45" s="7"/>
    </row>
    <row r="46" spans="2:21" x14ac:dyDescent="0.3">
      <c r="B46" s="35">
        <v>45503</v>
      </c>
      <c r="C46">
        <v>21.822626113891602</v>
      </c>
      <c r="D46">
        <v>0.90454985366131391</v>
      </c>
      <c r="E46">
        <v>0.59249258041381836</v>
      </c>
      <c r="F46">
        <v>35167.458547852264</v>
      </c>
      <c r="G46">
        <v>35163.076049930707</v>
      </c>
      <c r="H46">
        <v>555.17872950672654</v>
      </c>
      <c r="I46">
        <v>1.3136519080693758E-5</v>
      </c>
      <c r="L46" s="17"/>
      <c r="M46" s="17"/>
      <c r="N46" s="17"/>
      <c r="O46" s="17"/>
      <c r="P46" s="7"/>
      <c r="Q46" s="17"/>
      <c r="R46" s="7"/>
      <c r="S46" s="17"/>
      <c r="T46" s="17"/>
      <c r="U46" s="7"/>
    </row>
    <row r="47" spans="2:21" x14ac:dyDescent="0.3">
      <c r="B47" s="35">
        <v>45503</v>
      </c>
      <c r="C47">
        <v>15.562748908996582</v>
      </c>
      <c r="D47">
        <v>0.26820278213575843</v>
      </c>
      <c r="E47">
        <v>0.59157705307006836</v>
      </c>
      <c r="F47">
        <v>35238.136009886046</v>
      </c>
      <c r="G47">
        <v>35237.749942219059</v>
      </c>
      <c r="H47">
        <v>164.94987380595975</v>
      </c>
      <c r="I47">
        <v>6.1998592965046027E-5</v>
      </c>
      <c r="L47" s="17"/>
      <c r="M47" s="17"/>
      <c r="N47" s="17"/>
      <c r="O47" s="17"/>
      <c r="P47" s="7"/>
      <c r="Q47" s="17"/>
      <c r="R47" s="7"/>
      <c r="S47" s="17"/>
      <c r="T47" s="17"/>
      <c r="U47" s="7"/>
    </row>
    <row r="48" spans="2:21" x14ac:dyDescent="0.3">
      <c r="B48" s="35">
        <v>45503</v>
      </c>
      <c r="C48">
        <v>11.113086700439453</v>
      </c>
      <c r="D48">
        <v>2.6601011984299205E-2</v>
      </c>
      <c r="E48">
        <v>0.59047842025756836</v>
      </c>
      <c r="F48">
        <v>34976.653936040762</v>
      </c>
      <c r="G48">
        <v>34976.650166405692</v>
      </c>
      <c r="H48">
        <v>16.238793939185271</v>
      </c>
      <c r="I48">
        <v>8.8192500894601264E-4</v>
      </c>
      <c r="L48" s="17"/>
      <c r="M48" s="17"/>
      <c r="N48" s="17"/>
      <c r="O48" s="17"/>
      <c r="P48" s="7"/>
      <c r="Q48" s="17"/>
      <c r="R48" s="7"/>
      <c r="S48" s="17"/>
      <c r="T48" s="17"/>
      <c r="U48" s="7"/>
    </row>
    <row r="49" spans="2:21" x14ac:dyDescent="0.3">
      <c r="B49" s="35">
        <v>45503</v>
      </c>
      <c r="C49">
        <v>7.9395327568054199</v>
      </c>
      <c r="D49">
        <v>-0.47622550008236275</v>
      </c>
      <c r="E49">
        <v>0.58956289291381836</v>
      </c>
      <c r="F49">
        <v>35012.67824332547</v>
      </c>
      <c r="G49">
        <v>35011.46883524744</v>
      </c>
      <c r="H49">
        <v>-291.01163058172091</v>
      </c>
      <c r="I49">
        <v>-6.8883442064393484E-5</v>
      </c>
      <c r="L49" s="17"/>
      <c r="M49" s="17"/>
      <c r="N49" s="17"/>
      <c r="O49" s="17"/>
      <c r="P49" s="7"/>
      <c r="Q49" s="17"/>
      <c r="R49" s="7"/>
      <c r="S49" s="17"/>
      <c r="T49" s="17"/>
      <c r="U49" s="7"/>
    </row>
    <row r="50" spans="2:21" x14ac:dyDescent="0.3">
      <c r="B50" s="35">
        <v>45503</v>
      </c>
      <c r="C50">
        <v>5.6694483757019043</v>
      </c>
      <c r="D50">
        <v>-0.40080964542482211</v>
      </c>
      <c r="E50">
        <v>0.59267568588256836</v>
      </c>
      <c r="F50">
        <v>34470.317927059295</v>
      </c>
      <c r="G50">
        <v>34469.474505717946</v>
      </c>
      <c r="H50">
        <v>-241.13334942732052</v>
      </c>
      <c r="I50">
        <v>-1.1641851301729138E-4</v>
      </c>
      <c r="L50" s="17"/>
      <c r="M50" s="17"/>
      <c r="N50" s="17"/>
      <c r="O50" s="17"/>
      <c r="P50" s="7"/>
      <c r="Q50" s="17"/>
      <c r="R50" s="7"/>
      <c r="S50" s="17"/>
      <c r="T50" s="17"/>
      <c r="U50" s="7"/>
    </row>
    <row r="51" spans="2:21" x14ac:dyDescent="0.3">
      <c r="B51" s="35">
        <v>45503</v>
      </c>
      <c r="C51">
        <v>4.0500259399414063</v>
      </c>
      <c r="D51">
        <v>-1.0784439804953314</v>
      </c>
      <c r="E51">
        <v>0.59011220932006836</v>
      </c>
      <c r="F51">
        <v>34586.334559989933</v>
      </c>
      <c r="G51">
        <v>34580.208071285269</v>
      </c>
      <c r="H51">
        <v>-650.95932451369208</v>
      </c>
      <c r="I51">
        <v>-6.0368234445650551E-5</v>
      </c>
      <c r="L51" s="17"/>
      <c r="M51" s="17"/>
      <c r="N51" s="17"/>
      <c r="O51" s="17"/>
      <c r="P51" s="7"/>
      <c r="Q51" s="17"/>
      <c r="R51" s="7"/>
      <c r="S51" s="17"/>
      <c r="T51" s="17"/>
      <c r="U51" s="7"/>
    </row>
    <row r="52" spans="2:21" x14ac:dyDescent="0.3">
      <c r="B52" s="35">
        <v>45503</v>
      </c>
      <c r="C52">
        <v>2.8935184478759766</v>
      </c>
      <c r="D52">
        <v>-0.19886099973794424</v>
      </c>
      <c r="E52">
        <v>0.59148550033569336</v>
      </c>
      <c r="F52">
        <v>34213.951821495313</v>
      </c>
      <c r="G52">
        <v>34213.74574579714</v>
      </c>
      <c r="H52">
        <v>-118.74883389115308</v>
      </c>
      <c r="I52">
        <v>-4.6319570368031E-4</v>
      </c>
      <c r="L52" s="17"/>
      <c r="M52" s="17"/>
      <c r="N52" s="17"/>
      <c r="O52" s="17"/>
      <c r="P52" s="7"/>
      <c r="Q52" s="17"/>
      <c r="R52" s="7"/>
      <c r="S52" s="17"/>
      <c r="T52" s="17"/>
      <c r="U52" s="7"/>
    </row>
    <row r="53" spans="2:21" x14ac:dyDescent="0.3">
      <c r="B53" s="35">
        <v>45503</v>
      </c>
      <c r="C53">
        <v>2.0662522315979004</v>
      </c>
      <c r="D53">
        <v>-0.2448295976135022</v>
      </c>
      <c r="E53">
        <v>0.59249258041381836</v>
      </c>
      <c r="F53">
        <v>34035.33015937647</v>
      </c>
      <c r="G53">
        <v>34035.019430307257</v>
      </c>
      <c r="H53">
        <v>-145.43533397755957</v>
      </c>
      <c r="I53">
        <v>-5.2962303225106912E-4</v>
      </c>
      <c r="L53" s="17"/>
      <c r="M53" s="17"/>
      <c r="N53" s="17"/>
      <c r="O53" s="17"/>
      <c r="P53" s="7"/>
      <c r="Q53" s="17"/>
      <c r="R53" s="7"/>
      <c r="S53" s="17"/>
      <c r="T53" s="17"/>
      <c r="U53" s="7"/>
    </row>
    <row r="54" spans="2:21" x14ac:dyDescent="0.3">
      <c r="B54" s="35">
        <v>45503</v>
      </c>
      <c r="C54">
        <v>1.476006031036377</v>
      </c>
      <c r="D54">
        <v>-0.91535935827706483</v>
      </c>
      <c r="E54">
        <v>0.59056997299194336</v>
      </c>
      <c r="F54">
        <v>34131.493875527536</v>
      </c>
      <c r="G54">
        <v>34127.138214729879</v>
      </c>
      <c r="H54">
        <v>-545.26273290704319</v>
      </c>
      <c r="I54">
        <v>-1.9775441292751417E-4</v>
      </c>
      <c r="L54" s="17"/>
      <c r="M54" s="17"/>
      <c r="N54" s="17"/>
      <c r="O54" s="17"/>
      <c r="P54" s="7"/>
      <c r="Q54" s="17"/>
      <c r="R54" s="7"/>
      <c r="S54" s="17"/>
      <c r="T54" s="17"/>
      <c r="U54" s="7"/>
    </row>
    <row r="55" spans="2:21" x14ac:dyDescent="0.3">
      <c r="B55" s="35">
        <v>45503</v>
      </c>
      <c r="C55">
        <v>1.0541762113571167</v>
      </c>
      <c r="D55">
        <v>0.67502660919672541</v>
      </c>
      <c r="E55">
        <v>0.59221792221069336</v>
      </c>
      <c r="F55">
        <v>33221.127504215059</v>
      </c>
      <c r="G55">
        <v>33218.821947182667</v>
      </c>
      <c r="H55">
        <v>391.38356210966583</v>
      </c>
      <c r="I55">
        <v>3.8574858210562287E-4</v>
      </c>
      <c r="L55" s="17"/>
      <c r="M55" s="17"/>
      <c r="N55" s="17"/>
      <c r="O55" s="17"/>
      <c r="P55" s="7"/>
      <c r="Q55" s="17"/>
      <c r="R55" s="7"/>
      <c r="S55" s="17"/>
      <c r="T55" s="17"/>
      <c r="U55" s="7"/>
    </row>
    <row r="56" spans="2:21" x14ac:dyDescent="0.3">
      <c r="B56" s="35">
        <v>45503</v>
      </c>
      <c r="C56">
        <v>0.75301206111907959</v>
      </c>
      <c r="D56">
        <v>0.10445547859778068</v>
      </c>
      <c r="E56">
        <v>0.58919668197631836</v>
      </c>
      <c r="F56">
        <v>34058.954225787245</v>
      </c>
      <c r="G56">
        <v>34058.897625533958</v>
      </c>
      <c r="H56">
        <v>62.092573374387243</v>
      </c>
      <c r="I56">
        <v>3.4039136938882972E-3</v>
      </c>
      <c r="L56" s="17"/>
      <c r="M56" s="17"/>
      <c r="N56" s="17"/>
      <c r="O56" s="17"/>
      <c r="P56" s="7"/>
      <c r="Q56" s="17"/>
      <c r="R56" s="7"/>
      <c r="S56" s="17"/>
      <c r="T56" s="17"/>
      <c r="U56" s="7"/>
    </row>
    <row r="57" spans="2:21" x14ac:dyDescent="0.3">
      <c r="B57" s="35">
        <v>45503</v>
      </c>
      <c r="C57">
        <v>0.53782874345779419</v>
      </c>
      <c r="D57">
        <v>2.9532069054386665</v>
      </c>
      <c r="E57">
        <v>0.56502628326416016</v>
      </c>
      <c r="F57">
        <v>37288.782673007161</v>
      </c>
      <c r="G57">
        <v>37239.261087094586</v>
      </c>
      <c r="H57">
        <v>1921.1316774136758</v>
      </c>
      <c r="I57">
        <v>1.5403484992957322E-4</v>
      </c>
      <c r="L57" s="17"/>
      <c r="M57" s="17"/>
      <c r="N57" s="17"/>
      <c r="O57" s="17"/>
      <c r="P57" s="7"/>
      <c r="Q57" s="17"/>
      <c r="R57" s="7"/>
      <c r="S57" s="17"/>
      <c r="T57" s="17"/>
      <c r="U57" s="7"/>
    </row>
    <row r="58" spans="2:21" x14ac:dyDescent="0.3">
      <c r="B58" s="35">
        <v>45503</v>
      </c>
      <c r="C58">
        <v>0.38417091965675354</v>
      </c>
      <c r="D58">
        <v>1.8562840145601822</v>
      </c>
      <c r="E58">
        <v>0.55211710929870605</v>
      </c>
      <c r="F58">
        <v>35534.247531140587</v>
      </c>
      <c r="G58">
        <v>35515.599940621796</v>
      </c>
      <c r="H58">
        <v>1151.0466811021436</v>
      </c>
      <c r="I58">
        <v>3.5991728775296031E-4</v>
      </c>
      <c r="L58" s="17"/>
      <c r="M58" s="17"/>
      <c r="N58" s="17"/>
      <c r="O58" s="17"/>
      <c r="P58" s="7"/>
      <c r="Q58" s="17"/>
      <c r="R58" s="7"/>
      <c r="S58" s="17"/>
      <c r="T58" s="17"/>
      <c r="U58" s="7"/>
    </row>
    <row r="59" spans="2:21" x14ac:dyDescent="0.3">
      <c r="B59" s="35">
        <v>45503</v>
      </c>
      <c r="C59">
        <v>0.27440202236175537</v>
      </c>
      <c r="D59">
        <v>4.9684488108424611</v>
      </c>
      <c r="E59">
        <v>0.53755998611450195</v>
      </c>
      <c r="F59">
        <v>38166.863223423105</v>
      </c>
      <c r="G59">
        <v>38023.452810587994</v>
      </c>
      <c r="H59">
        <v>3305.5233589364998</v>
      </c>
      <c r="I59">
        <v>1.7546584545125409E-4</v>
      </c>
      <c r="L59" s="17"/>
      <c r="M59" s="17"/>
      <c r="N59" s="17"/>
      <c r="O59" s="17"/>
      <c r="P59" s="7"/>
      <c r="Q59" s="17"/>
      <c r="R59" s="7"/>
      <c r="S59" s="17"/>
      <c r="T59" s="17"/>
      <c r="U59" s="7"/>
    </row>
    <row r="60" spans="2:21" x14ac:dyDescent="0.3">
      <c r="B60" s="35">
        <v>45503</v>
      </c>
      <c r="C60">
        <v>0.19600340723991394</v>
      </c>
      <c r="D60">
        <v>2.8819856581331167</v>
      </c>
      <c r="E60">
        <v>0.51229119300842285</v>
      </c>
      <c r="F60">
        <v>41721.479466733981</v>
      </c>
      <c r="G60">
        <v>41668.710753873194</v>
      </c>
      <c r="H60">
        <v>2097.7113727006058</v>
      </c>
      <c r="I60">
        <v>3.8708895352259081E-4</v>
      </c>
      <c r="L60" s="17"/>
      <c r="M60" s="17"/>
      <c r="N60" s="17"/>
      <c r="O60" s="17"/>
      <c r="P60" s="7"/>
      <c r="Q60" s="17"/>
      <c r="R60" s="7"/>
      <c r="S60" s="17"/>
      <c r="T60" s="17"/>
      <c r="U60" s="7"/>
    </row>
    <row r="61" spans="2:21" x14ac:dyDescent="0.3">
      <c r="B61" s="35">
        <v>45503</v>
      </c>
      <c r="C61">
        <v>0.14000143110752106</v>
      </c>
      <c r="D61">
        <v>6.4080733629817015</v>
      </c>
      <c r="E61">
        <v>0.47182416915893555</v>
      </c>
      <c r="F61">
        <v>48968.940877045017</v>
      </c>
      <c r="G61">
        <v>48662.992854007229</v>
      </c>
      <c r="H61">
        <v>5465.372550007166</v>
      </c>
      <c r="I61">
        <v>2.0800217935633726E-4</v>
      </c>
      <c r="L61" s="17"/>
      <c r="M61" s="17"/>
      <c r="N61" s="17"/>
      <c r="O61" s="17"/>
      <c r="P61" s="7"/>
      <c r="Q61" s="17"/>
      <c r="R61" s="7"/>
      <c r="S61" s="17"/>
      <c r="T61" s="17"/>
      <c r="U61" s="7"/>
    </row>
    <row r="62" spans="2:21" x14ac:dyDescent="0.3">
      <c r="B62" s="35">
        <v>45503</v>
      </c>
      <c r="C62">
        <v>0.10000128298997879</v>
      </c>
      <c r="D62">
        <v>7.0034409842137526</v>
      </c>
      <c r="E62">
        <v>0.41881442070007324</v>
      </c>
      <c r="F62">
        <v>58523.529804689599</v>
      </c>
      <c r="G62">
        <v>58086.87584690842</v>
      </c>
      <c r="H62">
        <v>7135.71265860941</v>
      </c>
      <c r="I62">
        <v>2.2303714960285076E-4</v>
      </c>
      <c r="L62" s="17"/>
      <c r="M62" s="17"/>
      <c r="N62" s="17"/>
      <c r="O62" s="17"/>
      <c r="P62" s="7"/>
      <c r="Q62" s="17"/>
      <c r="R62" s="7"/>
      <c r="S62" s="17"/>
      <c r="T62" s="17"/>
      <c r="U62" s="7"/>
    </row>
    <row r="63" spans="2:21" x14ac:dyDescent="0.3">
      <c r="E63" s="38"/>
      <c r="G63" s="39"/>
      <c r="H63" s="39"/>
    </row>
    <row r="64" spans="2:21" ht="15" thickBot="1" x14ac:dyDescent="0.35">
      <c r="E64" s="38"/>
      <c r="G64" s="39"/>
      <c r="H64" s="39"/>
      <c r="L64" s="30" t="s">
        <v>29</v>
      </c>
      <c r="M64" s="18"/>
      <c r="N64" s="18"/>
      <c r="O64" s="18"/>
      <c r="P64" s="18"/>
      <c r="Q64" s="18"/>
      <c r="R64" s="18"/>
      <c r="S64" s="18"/>
      <c r="T64" s="18"/>
      <c r="U64" s="18"/>
    </row>
    <row r="65" spans="5:12" x14ac:dyDescent="0.3">
      <c r="E65" s="38"/>
      <c r="G65" s="39"/>
      <c r="H65" s="39"/>
    </row>
    <row r="66" spans="5:12" x14ac:dyDescent="0.3">
      <c r="E66" s="38"/>
      <c r="G66" s="39"/>
      <c r="H66" s="39"/>
      <c r="L66" s="29" t="s">
        <v>30</v>
      </c>
    </row>
    <row r="67" spans="5:12" x14ac:dyDescent="0.3">
      <c r="E67" s="38"/>
      <c r="G67" s="39"/>
      <c r="H67" s="39"/>
    </row>
    <row r="68" spans="5:12" x14ac:dyDescent="0.3">
      <c r="E68" s="38"/>
      <c r="G68" s="39"/>
      <c r="H68" s="39"/>
    </row>
    <row r="69" spans="5:12" x14ac:dyDescent="0.3">
      <c r="E69" s="38"/>
      <c r="G69" s="39"/>
      <c r="H69" s="39"/>
    </row>
    <row r="70" spans="5:12" x14ac:dyDescent="0.3">
      <c r="E70" s="38"/>
      <c r="G70" s="39"/>
      <c r="H70" s="39"/>
    </row>
    <row r="71" spans="5:12" x14ac:dyDescent="0.3">
      <c r="E71" s="38"/>
      <c r="G71" s="39"/>
      <c r="H71" s="39"/>
    </row>
    <row r="72" spans="5:12" x14ac:dyDescent="0.3">
      <c r="E72" s="38"/>
      <c r="G72" s="39"/>
      <c r="H72" s="39"/>
    </row>
    <row r="73" spans="5:12" x14ac:dyDescent="0.3">
      <c r="E73" s="38"/>
      <c r="G73" s="39"/>
      <c r="H73" s="39"/>
    </row>
    <row r="74" spans="5:12" x14ac:dyDescent="0.3">
      <c r="E74" s="38"/>
      <c r="G74" s="39"/>
      <c r="H74" s="39"/>
    </row>
    <row r="75" spans="5:12" x14ac:dyDescent="0.3">
      <c r="E75" s="38"/>
      <c r="G75" s="39"/>
      <c r="H75" s="39"/>
    </row>
    <row r="76" spans="5:12" x14ac:dyDescent="0.3">
      <c r="E76" s="38"/>
      <c r="G76" s="39"/>
      <c r="H76" s="39"/>
    </row>
    <row r="77" spans="5:12" x14ac:dyDescent="0.3">
      <c r="E77" s="38"/>
      <c r="G77" s="39"/>
      <c r="H77" s="39"/>
    </row>
    <row r="78" spans="5:12" x14ac:dyDescent="0.3">
      <c r="E78" s="38"/>
      <c r="G78" s="39"/>
      <c r="H78" s="39"/>
    </row>
    <row r="79" spans="5:12" x14ac:dyDescent="0.3">
      <c r="E79" s="38"/>
      <c r="G79" s="39"/>
      <c r="H79" s="39"/>
    </row>
    <row r="80" spans="5:12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1:T482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3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x14ac:dyDescent="0.3">
      <c r="B8" s="1" t="s">
        <v>0</v>
      </c>
      <c r="C8">
        <v>39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211</v>
      </c>
      <c r="H9" s="1" t="s">
        <v>3</v>
      </c>
      <c r="I9" s="35">
        <v>45504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214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0" x14ac:dyDescent="0.3">
      <c r="B17" s="6"/>
    </row>
    <row r="18" spans="2:20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0" ht="15" thickBot="1" x14ac:dyDescent="0.35">
      <c r="B20" s="1" t="s">
        <v>18</v>
      </c>
      <c r="K20" s="1" t="s">
        <v>28</v>
      </c>
    </row>
    <row r="21" spans="2:20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K21" s="45" t="s">
        <v>5</v>
      </c>
      <c r="L21" s="45" t="s">
        <v>6</v>
      </c>
      <c r="M21" s="46"/>
      <c r="N21" s="46"/>
      <c r="O21" s="46"/>
      <c r="P21" s="46"/>
      <c r="Q21" s="46"/>
      <c r="R21" s="46"/>
      <c r="S21" s="46"/>
      <c r="T21" s="19"/>
    </row>
    <row r="22" spans="2:20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K22" s="47"/>
      <c r="L22" s="26" t="s">
        <v>19</v>
      </c>
      <c r="M22" s="27" t="s">
        <v>20</v>
      </c>
      <c r="N22" s="27" t="s">
        <v>21</v>
      </c>
      <c r="O22" s="27" t="s">
        <v>22</v>
      </c>
      <c r="P22" s="27" t="s">
        <v>23</v>
      </c>
      <c r="Q22" s="27" t="s">
        <v>24</v>
      </c>
      <c r="R22" s="27" t="s">
        <v>25</v>
      </c>
      <c r="S22" s="27" t="s">
        <v>26</v>
      </c>
      <c r="T22" s="28" t="s">
        <v>27</v>
      </c>
    </row>
    <row r="23" spans="2:20" x14ac:dyDescent="0.3">
      <c r="B23" s="35">
        <v>45504</v>
      </c>
      <c r="C23">
        <v>50000</v>
      </c>
      <c r="D23">
        <v>89.9145609284557</v>
      </c>
      <c r="E23">
        <v>18.768310546875</v>
      </c>
      <c r="F23">
        <v>3033.2282920734829</v>
      </c>
      <c r="G23">
        <v>4.5231274487113513</v>
      </c>
      <c r="H23">
        <v>3033.2249196446182</v>
      </c>
      <c r="I23">
        <v>1.0494107579107085E-9</v>
      </c>
      <c r="K23" s="12"/>
      <c r="L23" s="17"/>
      <c r="M23" s="17"/>
      <c r="N23" s="17"/>
      <c r="O23" s="7"/>
      <c r="P23" s="17"/>
      <c r="Q23" s="7"/>
      <c r="R23" s="17"/>
      <c r="S23" s="17"/>
      <c r="T23" s="7"/>
    </row>
    <row r="24" spans="2:20" x14ac:dyDescent="0.3">
      <c r="B24" s="35">
        <v>45504</v>
      </c>
      <c r="C24">
        <v>35714.28515625</v>
      </c>
      <c r="D24">
        <v>-4.1522630992877687</v>
      </c>
      <c r="E24">
        <v>18.768310546875</v>
      </c>
      <c r="F24">
        <v>1532.9879017364051</v>
      </c>
      <c r="G24">
        <v>1528.9640394376624</v>
      </c>
      <c r="H24">
        <v>-110.99942782128412</v>
      </c>
      <c r="I24">
        <v>-4.0147400429652093E-8</v>
      </c>
      <c r="K24" s="17"/>
      <c r="L24" s="17"/>
      <c r="M24" s="17"/>
      <c r="N24" s="17"/>
      <c r="O24" s="7"/>
      <c r="P24" s="17"/>
      <c r="Q24" s="7"/>
      <c r="R24" s="17"/>
      <c r="S24" s="17"/>
      <c r="T24" s="7"/>
    </row>
    <row r="25" spans="2:20" x14ac:dyDescent="0.3">
      <c r="B25" s="35">
        <v>45504</v>
      </c>
      <c r="C25">
        <v>25641.025390625</v>
      </c>
      <c r="D25">
        <v>-11.625510808658014</v>
      </c>
      <c r="E25">
        <v>17.852783203125</v>
      </c>
      <c r="F25">
        <v>1780.6424607945753</v>
      </c>
      <c r="G25">
        <v>1744.113690124901</v>
      </c>
      <c r="H25">
        <v>-358.82448230780165</v>
      </c>
      <c r="I25">
        <v>-1.7298270177326235E-8</v>
      </c>
      <c r="K25" s="17"/>
      <c r="L25" s="17"/>
      <c r="M25" s="17"/>
      <c r="N25" s="17"/>
      <c r="O25" s="7"/>
      <c r="P25" s="17"/>
      <c r="Q25" s="7"/>
      <c r="R25" s="17"/>
      <c r="S25" s="17"/>
      <c r="T25" s="7"/>
    </row>
    <row r="26" spans="2:20" x14ac:dyDescent="0.3">
      <c r="B26" s="35">
        <v>45504</v>
      </c>
      <c r="C26">
        <v>18390.8046875</v>
      </c>
      <c r="D26">
        <v>0.73381838871292604</v>
      </c>
      <c r="E26">
        <v>17.898797988891602</v>
      </c>
      <c r="F26">
        <v>2848.3721574280539</v>
      </c>
      <c r="G26">
        <v>2848.1385467360378</v>
      </c>
      <c r="H26">
        <v>36.479662932620215</v>
      </c>
      <c r="I26">
        <v>2.3722943943726055E-7</v>
      </c>
      <c r="K26" s="17"/>
      <c r="L26" s="17"/>
      <c r="M26" s="17"/>
      <c r="N26" s="17"/>
      <c r="O26" s="7"/>
      <c r="P26" s="17"/>
      <c r="Q26" s="7"/>
      <c r="R26" s="17"/>
      <c r="S26" s="17"/>
      <c r="T26" s="7"/>
    </row>
    <row r="27" spans="2:20" x14ac:dyDescent="0.3">
      <c r="B27" s="35">
        <v>45504</v>
      </c>
      <c r="C27">
        <v>13136.2890625</v>
      </c>
      <c r="D27">
        <v>8.7410890330159834</v>
      </c>
      <c r="E27">
        <v>17.807245254516602</v>
      </c>
      <c r="F27">
        <v>3181.9194062111169</v>
      </c>
      <c r="G27">
        <v>3144.9619138181265</v>
      </c>
      <c r="H27">
        <v>483.55523806110659</v>
      </c>
      <c r="I27">
        <v>2.5055400148888341E-8</v>
      </c>
      <c r="K27" s="17"/>
      <c r="L27" s="17"/>
      <c r="M27" s="17"/>
      <c r="N27" s="17"/>
      <c r="O27" s="7"/>
      <c r="P27" s="17"/>
      <c r="Q27" s="7"/>
      <c r="R27" s="17"/>
      <c r="S27" s="17"/>
      <c r="T27" s="7"/>
    </row>
    <row r="28" spans="2:20" x14ac:dyDescent="0.3">
      <c r="B28" s="35">
        <v>45504</v>
      </c>
      <c r="C28">
        <v>9302.326171875</v>
      </c>
      <c r="D28">
        <v>15.96886663416063</v>
      </c>
      <c r="E28">
        <v>17.990350723266602</v>
      </c>
      <c r="F28">
        <v>3517.3777482428968</v>
      </c>
      <c r="G28">
        <v>3381.6468182563644</v>
      </c>
      <c r="H28">
        <v>967.68332651279991</v>
      </c>
      <c r="I28">
        <v>1.7680531251896151E-8</v>
      </c>
      <c r="K28" s="17"/>
      <c r="L28" s="17"/>
      <c r="M28" s="17"/>
      <c r="N28" s="17"/>
      <c r="O28" s="7"/>
      <c r="P28" s="17"/>
      <c r="Q28" s="7"/>
      <c r="R28" s="17"/>
      <c r="S28" s="17"/>
      <c r="T28" s="7"/>
    </row>
    <row r="29" spans="2:20" x14ac:dyDescent="0.3">
      <c r="B29" s="35">
        <v>45504</v>
      </c>
      <c r="C29">
        <v>6644.5185546875</v>
      </c>
      <c r="D29">
        <v>20.23983341122257</v>
      </c>
      <c r="E29">
        <v>17.715692520141602</v>
      </c>
      <c r="F29">
        <v>3948.6532826218631</v>
      </c>
      <c r="G29">
        <v>3704.8347471920138</v>
      </c>
      <c r="H29">
        <v>1366.0388875720569</v>
      </c>
      <c r="I29">
        <v>1.7534506620361374E-8</v>
      </c>
      <c r="K29" s="17"/>
      <c r="L29" s="17"/>
      <c r="M29" s="17"/>
      <c r="N29" s="17"/>
      <c r="O29" s="7"/>
      <c r="P29" s="17"/>
      <c r="Q29" s="7"/>
      <c r="R29" s="17"/>
      <c r="S29" s="17"/>
      <c r="T29" s="7"/>
    </row>
    <row r="30" spans="2:20" x14ac:dyDescent="0.3">
      <c r="B30" s="35">
        <v>45504</v>
      </c>
      <c r="C30">
        <v>4761.90478515625</v>
      </c>
      <c r="D30">
        <v>23.177303162678246</v>
      </c>
      <c r="E30">
        <v>17.532587051391602</v>
      </c>
      <c r="F30">
        <v>4349.47159159897</v>
      </c>
      <c r="G30">
        <v>3998.4314856678584</v>
      </c>
      <c r="H30">
        <v>1711.8553620403791</v>
      </c>
      <c r="I30">
        <v>1.9524159942032339E-8</v>
      </c>
      <c r="K30" s="17"/>
      <c r="L30" s="17"/>
      <c r="M30" s="17"/>
      <c r="N30" s="17"/>
      <c r="O30" s="7"/>
      <c r="P30" s="17"/>
      <c r="Q30" s="7"/>
      <c r="R30" s="17"/>
      <c r="S30" s="17"/>
      <c r="T30" s="7"/>
    </row>
    <row r="31" spans="2:20" x14ac:dyDescent="0.3">
      <c r="B31" s="35">
        <v>45504</v>
      </c>
      <c r="C31">
        <v>3401.360595703125</v>
      </c>
      <c r="D31">
        <v>25.047188206382362</v>
      </c>
      <c r="E31">
        <v>17.308307647705078</v>
      </c>
      <c r="F31">
        <v>4984.466102195297</v>
      </c>
      <c r="G31">
        <v>4515.7239975690973</v>
      </c>
      <c r="H31">
        <v>2110.246218267564</v>
      </c>
      <c r="I31">
        <v>2.2173503809977603E-8</v>
      </c>
      <c r="K31" s="17"/>
      <c r="L31" s="17"/>
      <c r="M31" s="17"/>
      <c r="N31" s="17"/>
      <c r="O31" s="7"/>
      <c r="P31" s="17"/>
      <c r="Q31" s="7"/>
      <c r="R31" s="17"/>
      <c r="S31" s="17"/>
      <c r="T31" s="7"/>
    </row>
    <row r="32" spans="2:20" x14ac:dyDescent="0.3">
      <c r="B32" s="35">
        <v>45504</v>
      </c>
      <c r="C32">
        <v>2433.830078125</v>
      </c>
      <c r="D32">
        <v>27.616894646726291</v>
      </c>
      <c r="E32">
        <v>1.7280841827392579</v>
      </c>
      <c r="F32">
        <v>5570.1435325092525</v>
      </c>
      <c r="G32">
        <v>4935.5199789364942</v>
      </c>
      <c r="H32">
        <v>2582.0808489033334</v>
      </c>
      <c r="I32">
        <v>2.5325617371396933E-8</v>
      </c>
      <c r="K32" s="17"/>
      <c r="L32" s="17"/>
      <c r="M32" s="17"/>
      <c r="N32" s="17"/>
      <c r="O32" s="7"/>
      <c r="P32" s="17"/>
      <c r="Q32" s="7"/>
      <c r="R32" s="17"/>
      <c r="S32" s="17"/>
      <c r="T32" s="7"/>
    </row>
    <row r="33" spans="2:20" x14ac:dyDescent="0.3">
      <c r="B33" s="35">
        <v>45504</v>
      </c>
      <c r="C33">
        <v>1732.726806640625</v>
      </c>
      <c r="D33">
        <v>29.653211753349503</v>
      </c>
      <c r="E33">
        <v>1.7024494171142579</v>
      </c>
      <c r="F33">
        <v>6308.9433188275143</v>
      </c>
      <c r="G33">
        <v>5482.6977351760152</v>
      </c>
      <c r="H33">
        <v>3121.3444771242616</v>
      </c>
      <c r="I33">
        <v>2.9427159045382249E-8</v>
      </c>
      <c r="K33" s="17"/>
      <c r="L33" s="17"/>
      <c r="M33" s="17"/>
      <c r="N33" s="17"/>
      <c r="O33" s="7"/>
      <c r="P33" s="17"/>
      <c r="Q33" s="7"/>
      <c r="R33" s="17"/>
      <c r="S33" s="17"/>
      <c r="T33" s="7"/>
    </row>
    <row r="34" spans="2:20" x14ac:dyDescent="0.3">
      <c r="B34" s="35">
        <v>45504</v>
      </c>
      <c r="C34">
        <v>1238.39013671875</v>
      </c>
      <c r="D34">
        <v>30.779792330890572</v>
      </c>
      <c r="E34">
        <v>1.6969562530517579</v>
      </c>
      <c r="F34">
        <v>7257.9385727762547</v>
      </c>
      <c r="G34">
        <v>6235.5885105011484</v>
      </c>
      <c r="H34">
        <v>3714.1766589514145</v>
      </c>
      <c r="I34">
        <v>3.4601911486195941E-8</v>
      </c>
      <c r="K34" s="17"/>
      <c r="L34" s="17"/>
      <c r="M34" s="17"/>
      <c r="N34" s="17"/>
      <c r="O34" s="7"/>
      <c r="P34" s="17"/>
      <c r="Q34" s="7"/>
      <c r="R34" s="17"/>
      <c r="S34" s="17"/>
      <c r="T34" s="7"/>
    </row>
    <row r="35" spans="2:20" x14ac:dyDescent="0.3">
      <c r="B35" s="35">
        <v>45504</v>
      </c>
      <c r="C35">
        <v>887.11468505859375</v>
      </c>
      <c r="D35">
        <v>30.602959608035341</v>
      </c>
      <c r="E35">
        <v>1.6832233428955079</v>
      </c>
      <c r="F35">
        <v>8417.3024359838382</v>
      </c>
      <c r="G35">
        <v>7244.9046223483301</v>
      </c>
      <c r="H35">
        <v>4285.1297893873952</v>
      </c>
      <c r="I35">
        <v>4.1867437688789323E-8</v>
      </c>
      <c r="K35" s="17"/>
      <c r="L35" s="17"/>
      <c r="M35" s="17"/>
      <c r="N35" s="17"/>
      <c r="O35" s="7"/>
      <c r="P35" s="17"/>
      <c r="Q35" s="7"/>
      <c r="R35" s="17"/>
      <c r="S35" s="17"/>
      <c r="T35" s="7"/>
    </row>
    <row r="36" spans="2:20" x14ac:dyDescent="0.3">
      <c r="B36" s="35">
        <v>45504</v>
      </c>
      <c r="C36">
        <v>631.1636962890625</v>
      </c>
      <c r="D36">
        <v>28.830884793003673</v>
      </c>
      <c r="E36">
        <v>1.6685749053955079</v>
      </c>
      <c r="F36">
        <v>9778.931171054448</v>
      </c>
      <c r="G36">
        <v>8566.8020209226434</v>
      </c>
      <c r="H36">
        <v>4715.6545656500348</v>
      </c>
      <c r="I36">
        <v>5.3473195325082515E-8</v>
      </c>
      <c r="K36" s="17"/>
      <c r="L36" s="17"/>
      <c r="M36" s="17"/>
      <c r="N36" s="17"/>
      <c r="O36" s="7"/>
      <c r="P36" s="17"/>
      <c r="Q36" s="7"/>
      <c r="R36" s="17"/>
      <c r="S36" s="17"/>
      <c r="T36" s="7"/>
    </row>
    <row r="37" spans="2:20" x14ac:dyDescent="0.3">
      <c r="B37" s="35">
        <v>45504</v>
      </c>
      <c r="C37">
        <v>451.92633056640625</v>
      </c>
      <c r="D37">
        <v>25.444416150871735</v>
      </c>
      <c r="E37">
        <v>1.6621662139892579</v>
      </c>
      <c r="F37">
        <v>11152.427386772308</v>
      </c>
      <c r="G37">
        <v>10070.669894850074</v>
      </c>
      <c r="H37">
        <v>4791.4762324558596</v>
      </c>
      <c r="I37">
        <v>7.3499290715656623E-8</v>
      </c>
      <c r="K37" s="17"/>
      <c r="L37" s="17"/>
      <c r="M37" s="17"/>
      <c r="N37" s="17"/>
      <c r="O37" s="7"/>
      <c r="P37" s="17"/>
      <c r="Q37" s="7"/>
      <c r="R37" s="17"/>
      <c r="S37" s="17"/>
      <c r="T37" s="7"/>
    </row>
    <row r="38" spans="2:20" x14ac:dyDescent="0.3">
      <c r="B38" s="35">
        <v>45504</v>
      </c>
      <c r="C38">
        <v>321.75030517578125</v>
      </c>
      <c r="D38">
        <v>20.658226783946972</v>
      </c>
      <c r="E38">
        <v>1.6658283233642579</v>
      </c>
      <c r="F38">
        <v>12368.34181250194</v>
      </c>
      <c r="G38">
        <v>11573.075908316789</v>
      </c>
      <c r="H38">
        <v>4363.4611504196164</v>
      </c>
      <c r="I38">
        <v>1.1336266591108862E-7</v>
      </c>
      <c r="K38" s="17"/>
      <c r="L38" s="17"/>
      <c r="M38" s="17"/>
      <c r="N38" s="17"/>
      <c r="O38" s="7"/>
      <c r="P38" s="17"/>
      <c r="Q38" s="7"/>
      <c r="R38" s="17"/>
      <c r="S38" s="17"/>
      <c r="T38" s="7"/>
    </row>
    <row r="39" spans="2:20" x14ac:dyDescent="0.3">
      <c r="B39" s="35">
        <v>45504</v>
      </c>
      <c r="C39">
        <v>230.043701171875</v>
      </c>
      <c r="D39">
        <v>15.547451106800013</v>
      </c>
      <c r="E39">
        <v>1.6621662139892579</v>
      </c>
      <c r="F39">
        <v>13210.875393059565</v>
      </c>
      <c r="G39">
        <v>12727.473633296262</v>
      </c>
      <c r="H39">
        <v>3540.994714016831</v>
      </c>
      <c r="I39">
        <v>1.9538198019136544E-7</v>
      </c>
      <c r="K39" s="17"/>
      <c r="L39" s="17"/>
      <c r="M39" s="17"/>
      <c r="N39" s="17"/>
      <c r="O39" s="7"/>
      <c r="P39" s="17"/>
      <c r="Q39" s="7"/>
      <c r="R39" s="17"/>
      <c r="S39" s="17"/>
      <c r="T39" s="7"/>
    </row>
    <row r="40" spans="2:20" x14ac:dyDescent="0.3">
      <c r="B40" s="35">
        <v>45504</v>
      </c>
      <c r="C40">
        <v>164.61921691894531</v>
      </c>
      <c r="D40">
        <v>-4.2557531298642717</v>
      </c>
      <c r="E40">
        <v>1.6401910781860352</v>
      </c>
      <c r="F40">
        <v>14697.332422865418</v>
      </c>
      <c r="G40">
        <v>14656.808037847855</v>
      </c>
      <c r="H40">
        <v>-1090.6688268624735</v>
      </c>
      <c r="I40">
        <v>-8.8643460062540735E-7</v>
      </c>
      <c r="K40" s="17"/>
      <c r="L40" s="17"/>
      <c r="M40" s="17"/>
      <c r="N40" s="17"/>
      <c r="O40" s="7"/>
      <c r="P40" s="17"/>
      <c r="Q40" s="7"/>
      <c r="R40" s="17"/>
      <c r="S40" s="17"/>
      <c r="T40" s="7"/>
    </row>
    <row r="41" spans="2:20" x14ac:dyDescent="0.3">
      <c r="B41" s="35">
        <v>45504</v>
      </c>
      <c r="C41">
        <v>117.70071411132813</v>
      </c>
      <c r="D41">
        <v>-4.0023643576885801</v>
      </c>
      <c r="E41">
        <v>1.6282892227172852</v>
      </c>
      <c r="F41">
        <v>14641.270820298296</v>
      </c>
      <c r="G41">
        <v>14605.563262256992</v>
      </c>
      <c r="H41">
        <v>-1021.9261350641763</v>
      </c>
      <c r="I41">
        <v>-1.323187921277333E-6</v>
      </c>
      <c r="K41" s="17"/>
      <c r="L41" s="17"/>
      <c r="M41" s="17"/>
      <c r="N41" s="17"/>
      <c r="O41" s="7"/>
      <c r="P41" s="17"/>
      <c r="Q41" s="7"/>
      <c r="R41" s="17"/>
      <c r="S41" s="17"/>
      <c r="T41" s="7"/>
    </row>
    <row r="42" spans="2:20" x14ac:dyDescent="0.3">
      <c r="B42" s="35">
        <v>45504</v>
      </c>
      <c r="C42">
        <v>84.042442321777344</v>
      </c>
      <c r="D42">
        <v>-3.7632899336278971</v>
      </c>
      <c r="E42">
        <v>1.6237115859985352</v>
      </c>
      <c r="F42">
        <v>14424.458073395715</v>
      </c>
      <c r="G42">
        <v>14393.354988574836</v>
      </c>
      <c r="H42">
        <v>-946.743304184772</v>
      </c>
      <c r="I42">
        <v>-2.0002727779697926E-6</v>
      </c>
      <c r="K42" s="17"/>
      <c r="L42" s="17"/>
      <c r="M42" s="17"/>
      <c r="N42" s="17"/>
      <c r="O42" s="7"/>
      <c r="P42" s="17"/>
      <c r="Q42" s="7"/>
      <c r="R42" s="17"/>
      <c r="S42" s="17"/>
      <c r="T42" s="7"/>
    </row>
    <row r="43" spans="2:20" x14ac:dyDescent="0.3">
      <c r="B43" s="35">
        <v>45504</v>
      </c>
      <c r="C43">
        <v>59.955184936523438</v>
      </c>
      <c r="D43">
        <v>-1.9842909595332971</v>
      </c>
      <c r="E43">
        <v>1.6200494766235352</v>
      </c>
      <c r="F43">
        <v>14353.938530254854</v>
      </c>
      <c r="G43">
        <v>14345.331305952303</v>
      </c>
      <c r="H43">
        <v>-497.01212540508504</v>
      </c>
      <c r="I43">
        <v>-5.3410470105644571E-6</v>
      </c>
      <c r="K43" s="17"/>
      <c r="L43" s="17"/>
      <c r="M43" s="17"/>
      <c r="N43" s="17"/>
      <c r="O43" s="7"/>
      <c r="P43" s="17"/>
      <c r="Q43" s="7"/>
      <c r="R43" s="17"/>
      <c r="S43" s="17"/>
      <c r="T43" s="7"/>
    </row>
    <row r="44" spans="2:20" x14ac:dyDescent="0.3">
      <c r="B44" s="35">
        <v>45504</v>
      </c>
      <c r="C44">
        <v>42.691257476806641</v>
      </c>
      <c r="D44">
        <v>-3.0662820976525307</v>
      </c>
      <c r="E44">
        <v>1.6200494766235352</v>
      </c>
      <c r="F44">
        <v>13967.680200275412</v>
      </c>
      <c r="G44">
        <v>13947.682982242019</v>
      </c>
      <c r="H44">
        <v>-747.14764541030809</v>
      </c>
      <c r="I44">
        <v>-4.9897036462008355E-6</v>
      </c>
      <c r="K44" s="17"/>
      <c r="L44" s="17"/>
      <c r="M44" s="17"/>
      <c r="N44" s="17"/>
      <c r="O44" s="7"/>
      <c r="P44" s="17"/>
      <c r="Q44" s="7"/>
      <c r="R44" s="17"/>
      <c r="S44" s="17"/>
      <c r="T44" s="7"/>
    </row>
    <row r="45" spans="2:20" x14ac:dyDescent="0.3">
      <c r="B45" s="35">
        <v>45504</v>
      </c>
      <c r="C45">
        <v>30.517578125</v>
      </c>
      <c r="D45">
        <v>-2.7262425979155687</v>
      </c>
      <c r="E45">
        <v>1.6145563125610352</v>
      </c>
      <c r="F45">
        <v>13778.953568566198</v>
      </c>
      <c r="G45">
        <v>13763.358473187071</v>
      </c>
      <c r="H45">
        <v>-655.3815554719265</v>
      </c>
      <c r="I45">
        <v>-7.9574854246239491E-6</v>
      </c>
      <c r="K45" s="17"/>
      <c r="L45" s="17"/>
      <c r="M45" s="17"/>
      <c r="N45" s="17"/>
      <c r="O45" s="7"/>
      <c r="P45" s="17"/>
      <c r="Q45" s="7"/>
      <c r="R45" s="17"/>
      <c r="S45" s="17"/>
      <c r="T45" s="7"/>
    </row>
    <row r="46" spans="2:20" x14ac:dyDescent="0.3">
      <c r="B46" s="35">
        <v>45504</v>
      </c>
      <c r="C46">
        <v>21.822626113891602</v>
      </c>
      <c r="D46">
        <v>-2.4578134027927487</v>
      </c>
      <c r="E46">
        <v>1.6182184219360352</v>
      </c>
      <c r="F46">
        <v>13559.369213444257</v>
      </c>
      <c r="G46">
        <v>13546.895509154665</v>
      </c>
      <c r="H46">
        <v>-581.47702495036162</v>
      </c>
      <c r="I46">
        <v>-1.2542397481625377E-5</v>
      </c>
      <c r="K46" s="17"/>
      <c r="L46" s="17"/>
      <c r="M46" s="17"/>
      <c r="N46" s="17"/>
      <c r="O46" s="7"/>
      <c r="P46" s="17"/>
      <c r="Q46" s="7"/>
      <c r="R46" s="17"/>
      <c r="S46" s="17"/>
      <c r="T46" s="7"/>
    </row>
    <row r="47" spans="2:20" x14ac:dyDescent="0.3">
      <c r="B47" s="35">
        <v>45504</v>
      </c>
      <c r="C47">
        <v>15.562748908996582</v>
      </c>
      <c r="D47">
        <v>-2.2567329210663307</v>
      </c>
      <c r="E47">
        <v>1.6127252578735352</v>
      </c>
      <c r="F47">
        <v>13482.469664564927</v>
      </c>
      <c r="G47">
        <v>13472.012874873733</v>
      </c>
      <c r="H47">
        <v>-530.90239700896052</v>
      </c>
      <c r="I47">
        <v>-1.9262787554449111E-5</v>
      </c>
      <c r="K47" s="17"/>
      <c r="L47" s="17"/>
      <c r="M47" s="17"/>
      <c r="N47" s="17"/>
      <c r="O47" s="7"/>
      <c r="P47" s="17"/>
      <c r="Q47" s="7"/>
      <c r="R47" s="17"/>
      <c r="S47" s="17"/>
      <c r="T47" s="7"/>
    </row>
    <row r="48" spans="2:20" x14ac:dyDescent="0.3">
      <c r="B48" s="35">
        <v>45504</v>
      </c>
      <c r="C48">
        <v>11.113086700439453</v>
      </c>
      <c r="D48">
        <v>-2.0752479443249583</v>
      </c>
      <c r="E48">
        <v>1.6118097305297852</v>
      </c>
      <c r="F48">
        <v>13252.558962577677</v>
      </c>
      <c r="G48">
        <v>13243.867017164386</v>
      </c>
      <c r="H48">
        <v>-479.90154017593824</v>
      </c>
      <c r="I48">
        <v>-2.984236825920169E-5</v>
      </c>
      <c r="K48" s="17"/>
      <c r="L48" s="17"/>
      <c r="M48" s="17"/>
      <c r="N48" s="17"/>
      <c r="O48" s="7"/>
      <c r="P48" s="17"/>
      <c r="Q48" s="7"/>
      <c r="R48" s="17"/>
      <c r="S48" s="17"/>
      <c r="T48" s="7"/>
    </row>
    <row r="49" spans="2:20" x14ac:dyDescent="0.3">
      <c r="B49" s="35">
        <v>45504</v>
      </c>
      <c r="C49">
        <v>7.9395327568054199</v>
      </c>
      <c r="D49">
        <v>-1.6695992741673142</v>
      </c>
      <c r="E49">
        <v>1.6054010391235352</v>
      </c>
      <c r="F49">
        <v>13225.985434317367</v>
      </c>
      <c r="G49">
        <v>13220.370475924099</v>
      </c>
      <c r="H49">
        <v>-385.35073386404713</v>
      </c>
      <c r="I49">
        <v>-5.2019838120544224E-5</v>
      </c>
      <c r="K49" s="17"/>
      <c r="L49" s="17"/>
      <c r="M49" s="17"/>
      <c r="N49" s="17"/>
      <c r="O49" s="7"/>
      <c r="P49" s="17"/>
      <c r="Q49" s="7"/>
      <c r="R49" s="17"/>
      <c r="S49" s="17"/>
      <c r="T49" s="7"/>
    </row>
    <row r="50" spans="2:20" x14ac:dyDescent="0.3">
      <c r="B50" s="35">
        <v>45504</v>
      </c>
      <c r="C50">
        <v>5.6694483757019043</v>
      </c>
      <c r="D50">
        <v>-1.7448505432040382</v>
      </c>
      <c r="E50">
        <v>1.5944147109985352</v>
      </c>
      <c r="F50">
        <v>13145.30304806901</v>
      </c>
      <c r="G50">
        <v>13139.207984438748</v>
      </c>
      <c r="H50">
        <v>-400.25712639935489</v>
      </c>
      <c r="I50">
        <v>-7.0135880481984175E-5</v>
      </c>
      <c r="K50" s="17"/>
      <c r="L50" s="17"/>
      <c r="M50" s="17"/>
      <c r="N50" s="17"/>
      <c r="O50" s="7"/>
      <c r="P50" s="17"/>
      <c r="Q50" s="7"/>
      <c r="R50" s="17"/>
      <c r="S50" s="17"/>
      <c r="T50" s="7"/>
    </row>
    <row r="51" spans="2:20" x14ac:dyDescent="0.3">
      <c r="B51" s="35">
        <v>45504</v>
      </c>
      <c r="C51">
        <v>4.0500259399414063</v>
      </c>
      <c r="D51">
        <v>-1.2734154727451181</v>
      </c>
      <c r="E51">
        <v>1.5825128555297852</v>
      </c>
      <c r="F51">
        <v>13049.036993230447</v>
      </c>
      <c r="G51">
        <v>13045.814251003259</v>
      </c>
      <c r="H51">
        <v>-289.99479136177018</v>
      </c>
      <c r="I51">
        <v>-1.3551024462298469E-4</v>
      </c>
      <c r="K51" s="17"/>
      <c r="L51" s="17"/>
      <c r="M51" s="17"/>
      <c r="N51" s="17"/>
      <c r="O51" s="7"/>
      <c r="P51" s="17"/>
      <c r="Q51" s="7"/>
      <c r="R51" s="17"/>
      <c r="S51" s="17"/>
      <c r="T51" s="7"/>
    </row>
    <row r="52" spans="2:20" x14ac:dyDescent="0.3">
      <c r="B52" s="35">
        <v>45504</v>
      </c>
      <c r="C52">
        <v>2.8935184478759766</v>
      </c>
      <c r="D52">
        <v>-1.4205446482627551</v>
      </c>
      <c r="E52">
        <v>1.5779352188110352</v>
      </c>
      <c r="F52">
        <v>13011.337658965665</v>
      </c>
      <c r="G52">
        <v>13007.338817225234</v>
      </c>
      <c r="H52">
        <v>-322.55940464317467</v>
      </c>
      <c r="I52">
        <v>-1.7052347221522185E-4</v>
      </c>
      <c r="K52" s="17"/>
      <c r="L52" s="17"/>
      <c r="M52" s="17"/>
      <c r="N52" s="17"/>
      <c r="O52" s="7"/>
      <c r="P52" s="17"/>
      <c r="Q52" s="7"/>
      <c r="R52" s="17"/>
      <c r="S52" s="17"/>
      <c r="T52" s="7"/>
    </row>
    <row r="53" spans="2:20" x14ac:dyDescent="0.3">
      <c r="B53" s="35">
        <v>45504</v>
      </c>
      <c r="C53">
        <v>2.0662522315979004</v>
      </c>
      <c r="D53">
        <v>-0.88823684056212349</v>
      </c>
      <c r="E53">
        <v>1.5678644180297852</v>
      </c>
      <c r="F53">
        <v>12916.166248300531</v>
      </c>
      <c r="G53">
        <v>12914.614192854742</v>
      </c>
      <c r="H53">
        <v>-200.226879945371</v>
      </c>
      <c r="I53">
        <v>-3.8469311712122491E-4</v>
      </c>
      <c r="K53" s="17"/>
      <c r="L53" s="17"/>
      <c r="M53" s="17"/>
      <c r="N53" s="17"/>
      <c r="O53" s="7"/>
      <c r="P53" s="17"/>
      <c r="Q53" s="7"/>
      <c r="R53" s="17"/>
      <c r="S53" s="17"/>
      <c r="T53" s="7"/>
    </row>
    <row r="54" spans="2:20" x14ac:dyDescent="0.3">
      <c r="B54" s="35">
        <v>45504</v>
      </c>
      <c r="C54">
        <v>1.476006031036377</v>
      </c>
      <c r="D54">
        <v>-0.89913561888992477</v>
      </c>
      <c r="E54">
        <v>1.5559625625610352</v>
      </c>
      <c r="F54">
        <v>12519.540772631221</v>
      </c>
      <c r="G54">
        <v>12517.999233226861</v>
      </c>
      <c r="H54">
        <v>-196.45954929005657</v>
      </c>
      <c r="I54">
        <v>-5.4885655610501698E-4</v>
      </c>
      <c r="K54" s="17"/>
      <c r="L54" s="17"/>
      <c r="M54" s="17"/>
      <c r="N54" s="17"/>
      <c r="O54" s="7"/>
      <c r="P54" s="17"/>
      <c r="Q54" s="7"/>
      <c r="R54" s="17"/>
      <c r="S54" s="17"/>
      <c r="T54" s="7"/>
    </row>
    <row r="55" spans="2:20" x14ac:dyDescent="0.3">
      <c r="B55" s="35">
        <v>45504</v>
      </c>
      <c r="C55">
        <v>1.0541762113571167</v>
      </c>
      <c r="D55">
        <v>1.2555503803909314</v>
      </c>
      <c r="E55">
        <v>1.5147638320922852</v>
      </c>
      <c r="F55">
        <v>13338.223039481252</v>
      </c>
      <c r="G55">
        <v>13335.020653885493</v>
      </c>
      <c r="H55">
        <v>292.26359916321474</v>
      </c>
      <c r="I55">
        <v>5.1657358143645919E-4</v>
      </c>
      <c r="K55" s="17"/>
      <c r="L55" s="17"/>
      <c r="M55" s="17"/>
      <c r="N55" s="17"/>
      <c r="O55" s="7"/>
      <c r="P55" s="17"/>
      <c r="Q55" s="7"/>
      <c r="R55" s="17"/>
      <c r="S55" s="17"/>
      <c r="T55" s="7"/>
    </row>
    <row r="56" spans="2:20" x14ac:dyDescent="0.3">
      <c r="B56" s="35">
        <v>45504</v>
      </c>
      <c r="C56">
        <v>0.75301206111907959</v>
      </c>
      <c r="D56">
        <v>0.64860913855705338</v>
      </c>
      <c r="E56">
        <v>1.4937067031860352</v>
      </c>
      <c r="F56">
        <v>13372.525477940162</v>
      </c>
      <c r="G56">
        <v>13371.668638078721</v>
      </c>
      <c r="H56">
        <v>151.37863647389867</v>
      </c>
      <c r="I56">
        <v>1.3962192137612745E-3</v>
      </c>
      <c r="K56" s="17"/>
      <c r="L56" s="17"/>
      <c r="M56" s="17"/>
      <c r="N56" s="17"/>
      <c r="O56" s="7"/>
      <c r="P56" s="17"/>
      <c r="Q56" s="7"/>
      <c r="R56" s="17"/>
      <c r="S56" s="17"/>
      <c r="T56" s="7"/>
    </row>
    <row r="57" spans="2:20" x14ac:dyDescent="0.3">
      <c r="B57" s="35">
        <v>45504</v>
      </c>
      <c r="C57">
        <v>0.53782874345779419</v>
      </c>
      <c r="D57">
        <v>-0.5546097568669548</v>
      </c>
      <c r="E57">
        <v>1.4763092994689941</v>
      </c>
      <c r="F57">
        <v>13157.203366171187</v>
      </c>
      <c r="G57">
        <v>13156.586969979178</v>
      </c>
      <c r="H57">
        <v>-127.3566651593455</v>
      </c>
      <c r="I57">
        <v>-2.323562958052612E-3</v>
      </c>
      <c r="K57" s="17"/>
      <c r="L57" s="17"/>
      <c r="M57" s="17"/>
      <c r="N57" s="17"/>
      <c r="O57" s="7"/>
      <c r="P57" s="17"/>
      <c r="Q57" s="7"/>
      <c r="R57" s="17"/>
      <c r="S57" s="17"/>
      <c r="T57" s="7"/>
    </row>
    <row r="58" spans="2:20" x14ac:dyDescent="0.3">
      <c r="B58" s="35">
        <v>45504</v>
      </c>
      <c r="C58">
        <v>0.38417091965675354</v>
      </c>
      <c r="D58">
        <v>2.146114412768747</v>
      </c>
      <c r="E58">
        <v>1.4406037330627441</v>
      </c>
      <c r="F58">
        <v>13555.108539276969</v>
      </c>
      <c r="G58">
        <v>13545.600680900117</v>
      </c>
      <c r="H58">
        <v>507.61176619309947</v>
      </c>
      <c r="I58">
        <v>8.1613868537029567E-4</v>
      </c>
      <c r="K58" s="17"/>
      <c r="L58" s="17"/>
      <c r="M58" s="17"/>
      <c r="N58" s="17"/>
      <c r="O58" s="7"/>
      <c r="P58" s="17"/>
      <c r="Q58" s="7"/>
      <c r="R58" s="17"/>
      <c r="S58" s="17"/>
      <c r="T58" s="7"/>
    </row>
    <row r="59" spans="2:20" x14ac:dyDescent="0.3">
      <c r="B59" s="35">
        <v>45504</v>
      </c>
      <c r="C59">
        <v>0.27440202236175537</v>
      </c>
      <c r="D59">
        <v>3.311874324285577</v>
      </c>
      <c r="E59">
        <v>1.3939118385314941</v>
      </c>
      <c r="F59">
        <v>13602.321143096338</v>
      </c>
      <c r="G59">
        <v>13579.603433966406</v>
      </c>
      <c r="H59">
        <v>785.81871709288066</v>
      </c>
      <c r="I59">
        <v>7.3809192657103341E-4</v>
      </c>
      <c r="K59" s="17"/>
      <c r="L59" s="17"/>
      <c r="M59" s="17"/>
      <c r="N59" s="17"/>
      <c r="O59" s="7"/>
      <c r="P59" s="17"/>
      <c r="Q59" s="7"/>
      <c r="R59" s="17"/>
      <c r="S59" s="17"/>
      <c r="T59" s="7"/>
    </row>
    <row r="60" spans="2:20" x14ac:dyDescent="0.3">
      <c r="B60" s="35">
        <v>45504</v>
      </c>
      <c r="C60">
        <v>0.19600340723991394</v>
      </c>
      <c r="D60">
        <v>4.9136851435697473</v>
      </c>
      <c r="E60">
        <v>1.3618683815002441</v>
      </c>
      <c r="F60">
        <v>14281.834952661167</v>
      </c>
      <c r="G60">
        <v>14229.347293571656</v>
      </c>
      <c r="H60">
        <v>1223.3091244567659</v>
      </c>
      <c r="I60">
        <v>6.637740893265221E-4</v>
      </c>
      <c r="K60" s="17"/>
      <c r="L60" s="17"/>
      <c r="M60" s="17"/>
      <c r="N60" s="17"/>
      <c r="O60" s="7"/>
      <c r="P60" s="17"/>
      <c r="Q60" s="7"/>
      <c r="R60" s="17"/>
      <c r="S60" s="17"/>
      <c r="T60" s="7"/>
    </row>
    <row r="61" spans="2:20" x14ac:dyDescent="0.3">
      <c r="B61" s="35">
        <v>45504</v>
      </c>
      <c r="C61">
        <v>0.14000143110752106</v>
      </c>
      <c r="D61">
        <v>4.4053182232600552</v>
      </c>
      <c r="E61">
        <v>1.3078498840332031</v>
      </c>
      <c r="F61">
        <v>15376.932159312217</v>
      </c>
      <c r="G61">
        <v>15331.502963546494</v>
      </c>
      <c r="H61">
        <v>1181.1263737870556</v>
      </c>
      <c r="I61">
        <v>9.6247905950218608E-4</v>
      </c>
      <c r="K61" s="17"/>
      <c r="L61" s="17"/>
      <c r="M61" s="17"/>
      <c r="N61" s="17"/>
      <c r="O61" s="7"/>
      <c r="P61" s="17"/>
      <c r="Q61" s="7"/>
      <c r="R61" s="17"/>
      <c r="S61" s="17"/>
      <c r="T61" s="7"/>
    </row>
    <row r="62" spans="2:20" x14ac:dyDescent="0.3">
      <c r="B62" s="35">
        <v>45504</v>
      </c>
      <c r="C62">
        <v>0.10000128298997879</v>
      </c>
      <c r="D62">
        <v>5.6372113285576475</v>
      </c>
      <c r="E62">
        <v>1.2501716613769531</v>
      </c>
      <c r="F62">
        <v>17514.869936258154</v>
      </c>
      <c r="G62">
        <v>17430.164765444126</v>
      </c>
      <c r="H62">
        <v>1720.4723576709252</v>
      </c>
      <c r="I62">
        <v>9.2505352071784635E-4</v>
      </c>
      <c r="K62" s="17"/>
      <c r="L62" s="17"/>
      <c r="M62" s="17"/>
      <c r="N62" s="17"/>
      <c r="O62" s="7"/>
      <c r="P62" s="17"/>
      <c r="Q62" s="7"/>
      <c r="R62" s="17"/>
      <c r="S62" s="17"/>
      <c r="T62" s="7"/>
    </row>
    <row r="63" spans="2:20" x14ac:dyDescent="0.3">
      <c r="E63" s="38"/>
      <c r="G63" s="39"/>
      <c r="H63" s="39"/>
    </row>
    <row r="64" spans="2:20" ht="15" thickBot="1" x14ac:dyDescent="0.35">
      <c r="E64" s="38"/>
      <c r="G64" s="39"/>
      <c r="H64" s="39"/>
      <c r="K64" s="30" t="s">
        <v>29</v>
      </c>
      <c r="L64" s="18"/>
      <c r="M64" s="18"/>
      <c r="N64" s="18"/>
      <c r="O64" s="18"/>
      <c r="P64" s="18"/>
      <c r="Q64" s="18"/>
      <c r="R64" s="18"/>
      <c r="S64" s="18"/>
      <c r="T64" s="18"/>
    </row>
    <row r="65" spans="5:11" x14ac:dyDescent="0.3">
      <c r="E65" s="38"/>
      <c r="G65" s="39"/>
      <c r="H65" s="39"/>
    </row>
    <row r="66" spans="5:11" x14ac:dyDescent="0.3">
      <c r="E66" s="38"/>
      <c r="G66" s="39"/>
      <c r="H66" s="39"/>
      <c r="K66" s="29" t="s">
        <v>30</v>
      </c>
    </row>
    <row r="67" spans="5:11" x14ac:dyDescent="0.3">
      <c r="E67" s="38"/>
      <c r="G67" s="39"/>
      <c r="H67" s="39"/>
    </row>
    <row r="68" spans="5:11" x14ac:dyDescent="0.3">
      <c r="E68" s="38"/>
      <c r="G68" s="39"/>
      <c r="H68" s="39"/>
    </row>
    <row r="69" spans="5:11" x14ac:dyDescent="0.3">
      <c r="E69" s="38"/>
      <c r="G69" s="39"/>
      <c r="H69" s="39"/>
    </row>
    <row r="70" spans="5:11" x14ac:dyDescent="0.3">
      <c r="E70" s="38"/>
      <c r="G70" s="39"/>
      <c r="H70" s="39"/>
    </row>
    <row r="71" spans="5:11" x14ac:dyDescent="0.3">
      <c r="E71" s="38"/>
      <c r="G71" s="39"/>
      <c r="H71" s="39"/>
    </row>
    <row r="72" spans="5:11" x14ac:dyDescent="0.3">
      <c r="E72" s="38"/>
      <c r="G72" s="39"/>
      <c r="H72" s="39"/>
    </row>
    <row r="73" spans="5:11" x14ac:dyDescent="0.3">
      <c r="E73" s="38"/>
      <c r="G73" s="39"/>
      <c r="H73" s="39"/>
    </row>
    <row r="74" spans="5:11" x14ac:dyDescent="0.3">
      <c r="E74" s="38"/>
      <c r="G74" s="39"/>
      <c r="H74" s="39"/>
    </row>
    <row r="75" spans="5:11" x14ac:dyDescent="0.3">
      <c r="E75" s="38"/>
      <c r="G75" s="39"/>
      <c r="H75" s="39"/>
    </row>
    <row r="76" spans="5:11" x14ac:dyDescent="0.3">
      <c r="E76" s="38"/>
      <c r="G76" s="39"/>
      <c r="H76" s="39"/>
    </row>
    <row r="77" spans="5:11" x14ac:dyDescent="0.3">
      <c r="E77" s="38"/>
      <c r="G77" s="39"/>
      <c r="H77" s="39"/>
    </row>
    <row r="78" spans="5:11" x14ac:dyDescent="0.3">
      <c r="E78" s="38"/>
      <c r="G78" s="39"/>
      <c r="H78" s="39"/>
    </row>
    <row r="79" spans="5:11" x14ac:dyDescent="0.3">
      <c r="E79" s="38"/>
      <c r="G79" s="39"/>
      <c r="H79" s="39"/>
    </row>
    <row r="80" spans="5:11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T482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3" width="11.44140625" customWidth="1"/>
  </cols>
  <sheetData>
    <row r="1" spans="2:9" x14ac:dyDescent="0.3">
      <c r="B1" s="2"/>
      <c r="C1" s="2"/>
      <c r="D1" s="2"/>
      <c r="E1" s="2"/>
      <c r="F1" s="2"/>
      <c r="G1" s="2"/>
      <c r="H1" s="2"/>
      <c r="I1" s="2"/>
    </row>
    <row r="2" spans="2:9" x14ac:dyDescent="0.3">
      <c r="B2" s="2"/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78" t="s">
        <v>4</v>
      </c>
      <c r="E3" s="78"/>
      <c r="F3" s="78"/>
      <c r="G3" s="78"/>
      <c r="H3" s="2"/>
      <c r="I3" s="2"/>
    </row>
    <row r="4" spans="2:9" x14ac:dyDescent="0.3">
      <c r="B4" s="2"/>
      <c r="C4" s="2"/>
      <c r="D4" s="78"/>
      <c r="E4" s="78"/>
      <c r="F4" s="78"/>
      <c r="G4" s="78"/>
      <c r="H4" s="2"/>
      <c r="I4" s="2"/>
    </row>
    <row r="5" spans="2: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</row>
    <row r="6" spans="2:9" ht="5.25" customHeight="1" x14ac:dyDescent="0.3">
      <c r="B6" s="3"/>
      <c r="C6" s="3"/>
      <c r="D6" s="3"/>
      <c r="E6" s="3"/>
      <c r="F6" s="3"/>
      <c r="G6" s="3"/>
      <c r="H6" s="3"/>
      <c r="I6" s="3"/>
    </row>
    <row r="7" spans="2:9" ht="5.25" customHeight="1" x14ac:dyDescent="0.3">
      <c r="B7" s="2"/>
      <c r="C7" s="2"/>
      <c r="D7" s="2"/>
      <c r="E7" s="2"/>
      <c r="F7" s="2"/>
      <c r="G7" s="2"/>
      <c r="H7" s="2"/>
      <c r="I7" s="2"/>
    </row>
    <row r="8" spans="2:9" x14ac:dyDescent="0.3">
      <c r="B8" s="1" t="s">
        <v>0</v>
      </c>
      <c r="C8">
        <v>40</v>
      </c>
      <c r="H8" s="1" t="s">
        <v>2</v>
      </c>
      <c r="I8" t="str">
        <f>Description!I8</f>
        <v>Ailin Prado Falla</v>
      </c>
    </row>
    <row r="9" spans="2:9" x14ac:dyDescent="0.3">
      <c r="B9" s="1" t="s">
        <v>1</v>
      </c>
      <c r="C9" t="s">
        <v>211</v>
      </c>
      <c r="H9" s="1" t="s">
        <v>3</v>
      </c>
      <c r="I9" s="35">
        <v>45505</v>
      </c>
    </row>
    <row r="10" spans="2:9" ht="15" thickBot="1" x14ac:dyDescent="0.35"/>
    <row r="11" spans="2: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9" x14ac:dyDescent="0.3">
      <c r="B12" s="6"/>
    </row>
    <row r="13" spans="2:9" x14ac:dyDescent="0.3">
      <c r="B13" s="6" t="s">
        <v>215</v>
      </c>
    </row>
    <row r="14" spans="2:9" x14ac:dyDescent="0.3">
      <c r="B14" s="6"/>
    </row>
    <row r="15" spans="2:9" x14ac:dyDescent="0.3">
      <c r="B15" s="6"/>
    </row>
    <row r="16" spans="2:9" x14ac:dyDescent="0.3">
      <c r="B16" s="6"/>
    </row>
    <row r="17" spans="2:20" x14ac:dyDescent="0.3">
      <c r="B17" s="6"/>
    </row>
    <row r="18" spans="2:20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20" ht="15" thickBot="1" x14ac:dyDescent="0.35">
      <c r="B20" s="1" t="s">
        <v>18</v>
      </c>
      <c r="K20" s="1" t="s">
        <v>28</v>
      </c>
    </row>
    <row r="21" spans="2:20" x14ac:dyDescent="0.3">
      <c r="B21" s="75" t="s">
        <v>5</v>
      </c>
      <c r="C21" s="75" t="s">
        <v>6</v>
      </c>
      <c r="D21" s="76"/>
      <c r="E21" s="76"/>
      <c r="F21" s="76"/>
      <c r="G21" s="76"/>
      <c r="H21" s="76"/>
      <c r="I21" s="76"/>
      <c r="K21" s="45" t="s">
        <v>5</v>
      </c>
      <c r="L21" s="45" t="s">
        <v>6</v>
      </c>
      <c r="M21" s="46"/>
      <c r="N21" s="46"/>
      <c r="O21" s="46"/>
      <c r="P21" s="46"/>
      <c r="Q21" s="46"/>
      <c r="R21" s="46"/>
      <c r="S21" s="46"/>
      <c r="T21" s="19"/>
    </row>
    <row r="22" spans="2:20" ht="15" thickBot="1" x14ac:dyDescent="0.35">
      <c r="B22" s="87"/>
      <c r="C22" s="26" t="s">
        <v>79</v>
      </c>
      <c r="D22" s="28" t="s">
        <v>80</v>
      </c>
      <c r="E22" s="26" t="s">
        <v>81</v>
      </c>
      <c r="F22" s="27" t="s">
        <v>82</v>
      </c>
      <c r="G22" s="26" t="s">
        <v>83</v>
      </c>
      <c r="H22" s="28" t="s">
        <v>84</v>
      </c>
      <c r="I22" s="26" t="s">
        <v>85</v>
      </c>
      <c r="K22" s="47"/>
      <c r="L22" s="26" t="s">
        <v>19</v>
      </c>
      <c r="M22" s="27" t="s">
        <v>20</v>
      </c>
      <c r="N22" s="27" t="s">
        <v>21</v>
      </c>
      <c r="O22" s="27" t="s">
        <v>22</v>
      </c>
      <c r="P22" s="27" t="s">
        <v>23</v>
      </c>
      <c r="Q22" s="27" t="s">
        <v>24</v>
      </c>
      <c r="R22" s="27" t="s">
        <v>25</v>
      </c>
      <c r="S22" s="27" t="s">
        <v>26</v>
      </c>
      <c r="T22" s="28" t="s">
        <v>27</v>
      </c>
    </row>
    <row r="23" spans="2:20" x14ac:dyDescent="0.3">
      <c r="B23" s="35">
        <v>45505</v>
      </c>
      <c r="C23">
        <v>50000</v>
      </c>
      <c r="D23">
        <v>75.101371002700873</v>
      </c>
      <c r="E23">
        <v>17.852783203125</v>
      </c>
      <c r="F23">
        <v>3386.9304818941118</v>
      </c>
      <c r="G23">
        <v>870.81257560086567</v>
      </c>
      <c r="H23">
        <v>3273.0694382122215</v>
      </c>
      <c r="I23">
        <v>9.7251186445239084E-10</v>
      </c>
      <c r="K23" s="12"/>
      <c r="L23" s="17"/>
      <c r="M23" s="17"/>
      <c r="N23" s="17"/>
      <c r="O23" s="7"/>
      <c r="P23" s="17"/>
      <c r="Q23" s="7"/>
      <c r="R23" s="17"/>
      <c r="S23" s="17"/>
      <c r="T23" s="7"/>
    </row>
    <row r="24" spans="2:20" x14ac:dyDescent="0.3">
      <c r="B24" s="35">
        <v>45505</v>
      </c>
      <c r="C24">
        <v>35714.28515625</v>
      </c>
      <c r="D24">
        <v>-4.3446218418003859</v>
      </c>
      <c r="E24">
        <v>16.937255859375</v>
      </c>
      <c r="F24">
        <v>1848.3898260384663</v>
      </c>
      <c r="G24">
        <v>1843.0783629675427</v>
      </c>
      <c r="H24">
        <v>-140.0253440038407</v>
      </c>
      <c r="I24">
        <v>-3.1825227839334051E-8</v>
      </c>
      <c r="K24" s="17"/>
      <c r="L24" s="17"/>
      <c r="M24" s="17"/>
      <c r="N24" s="17"/>
      <c r="O24" s="7"/>
      <c r="P24" s="17"/>
      <c r="Q24" s="7"/>
      <c r="R24" s="17"/>
      <c r="S24" s="17"/>
      <c r="T24" s="7"/>
    </row>
    <row r="25" spans="2:20" x14ac:dyDescent="0.3">
      <c r="B25" s="35">
        <v>45505</v>
      </c>
      <c r="C25">
        <v>25641.025390625</v>
      </c>
      <c r="D25">
        <v>-23.467235816704342</v>
      </c>
      <c r="E25">
        <v>16.937255859375</v>
      </c>
      <c r="F25">
        <v>2186.823322308785</v>
      </c>
      <c r="G25">
        <v>2005.9466741223664</v>
      </c>
      <c r="H25">
        <v>-870.84681980877019</v>
      </c>
      <c r="I25">
        <v>-7.1275943139604967E-9</v>
      </c>
      <c r="K25" s="17"/>
      <c r="L25" s="17"/>
      <c r="M25" s="17"/>
      <c r="N25" s="17"/>
      <c r="O25" s="7"/>
      <c r="P25" s="17"/>
      <c r="Q25" s="7"/>
      <c r="R25" s="17"/>
      <c r="S25" s="17"/>
      <c r="T25" s="7"/>
    </row>
    <row r="26" spans="2:20" x14ac:dyDescent="0.3">
      <c r="B26" s="35">
        <v>45505</v>
      </c>
      <c r="C26">
        <v>18390.8046875</v>
      </c>
      <c r="D26">
        <v>-9.2766553544811838</v>
      </c>
      <c r="E26">
        <v>16.708612442016602</v>
      </c>
      <c r="F26">
        <v>3273.6533525212735</v>
      </c>
      <c r="G26">
        <v>3230.8388067754208</v>
      </c>
      <c r="H26">
        <v>-527.71855861600102</v>
      </c>
      <c r="I26">
        <v>-1.6398987390289792E-8</v>
      </c>
      <c r="K26" s="17"/>
      <c r="L26" s="17"/>
      <c r="M26" s="17"/>
      <c r="N26" s="17"/>
      <c r="O26" s="7"/>
      <c r="P26" s="17"/>
      <c r="Q26" s="7"/>
      <c r="R26" s="17"/>
      <c r="S26" s="17"/>
      <c r="T26" s="7"/>
    </row>
    <row r="27" spans="2:20" x14ac:dyDescent="0.3">
      <c r="B27" s="35">
        <v>45505</v>
      </c>
      <c r="C27">
        <v>13136.2890625</v>
      </c>
      <c r="D27">
        <v>4.2416682870829057</v>
      </c>
      <c r="E27">
        <v>16.342401504516602</v>
      </c>
      <c r="F27">
        <v>3716.2430560136609</v>
      </c>
      <c r="G27">
        <v>3706.0640845690391</v>
      </c>
      <c r="H27">
        <v>274.86624463037276</v>
      </c>
      <c r="I27">
        <v>4.4078420760630591E-8</v>
      </c>
      <c r="K27" s="17"/>
      <c r="L27" s="17"/>
      <c r="M27" s="17"/>
      <c r="N27" s="17"/>
      <c r="O27" s="7"/>
      <c r="P27" s="17"/>
      <c r="Q27" s="7"/>
      <c r="R27" s="17"/>
      <c r="S27" s="17"/>
      <c r="T27" s="7"/>
    </row>
    <row r="28" spans="2:20" x14ac:dyDescent="0.3">
      <c r="B28" s="35">
        <v>45505</v>
      </c>
      <c r="C28">
        <v>9302.326171875</v>
      </c>
      <c r="D28">
        <v>13.132540904769449</v>
      </c>
      <c r="E28">
        <v>16.433954238891602</v>
      </c>
      <c r="F28">
        <v>4267.5390436640846</v>
      </c>
      <c r="G28">
        <v>4155.9304557233509</v>
      </c>
      <c r="H28">
        <v>969.60380382322535</v>
      </c>
      <c r="I28">
        <v>1.7645511732612452E-8</v>
      </c>
      <c r="K28" s="17"/>
      <c r="L28" s="17"/>
      <c r="M28" s="17"/>
      <c r="N28" s="17"/>
      <c r="O28" s="7"/>
      <c r="P28" s="17"/>
      <c r="Q28" s="7"/>
      <c r="R28" s="17"/>
      <c r="S28" s="17"/>
      <c r="T28" s="7"/>
    </row>
    <row r="29" spans="2:20" x14ac:dyDescent="0.3">
      <c r="B29" s="35">
        <v>45505</v>
      </c>
      <c r="C29">
        <v>6644.5185546875</v>
      </c>
      <c r="D29">
        <v>16.806983916028258</v>
      </c>
      <c r="E29">
        <v>16.067743301391602</v>
      </c>
      <c r="F29">
        <v>4921.1945176968165</v>
      </c>
      <c r="G29">
        <v>4710.9820505229363</v>
      </c>
      <c r="H29">
        <v>1422.955937708512</v>
      </c>
      <c r="I29">
        <v>1.6833140987047187E-8</v>
      </c>
      <c r="K29" s="17"/>
      <c r="L29" s="17"/>
      <c r="M29" s="17"/>
      <c r="N29" s="17"/>
      <c r="O29" s="7"/>
      <c r="P29" s="17"/>
      <c r="Q29" s="7"/>
      <c r="R29" s="17"/>
      <c r="S29" s="17"/>
      <c r="T29" s="7"/>
    </row>
    <row r="30" spans="2:20" x14ac:dyDescent="0.3">
      <c r="B30" s="35">
        <v>45505</v>
      </c>
      <c r="C30">
        <v>4761.90478515625</v>
      </c>
      <c r="D30">
        <v>17.686095394379024</v>
      </c>
      <c r="E30">
        <v>15.701532363891602</v>
      </c>
      <c r="F30">
        <v>5378.6487397046394</v>
      </c>
      <c r="G30">
        <v>5124.428177956408</v>
      </c>
      <c r="H30">
        <v>1634.0434859858165</v>
      </c>
      <c r="I30">
        <v>2.0453885207307233E-8</v>
      </c>
      <c r="K30" s="17"/>
      <c r="L30" s="17"/>
      <c r="M30" s="17"/>
      <c r="N30" s="17"/>
      <c r="O30" s="7"/>
      <c r="P30" s="17"/>
      <c r="Q30" s="7"/>
      <c r="R30" s="17"/>
      <c r="S30" s="17"/>
      <c r="T30" s="7"/>
    </row>
    <row r="31" spans="2:20" x14ac:dyDescent="0.3">
      <c r="B31" s="35">
        <v>45505</v>
      </c>
      <c r="C31">
        <v>3401.360595703125</v>
      </c>
      <c r="D31">
        <v>16.382887958188281</v>
      </c>
      <c r="E31">
        <v>15.358209609985352</v>
      </c>
      <c r="F31">
        <v>6058.7848700591931</v>
      </c>
      <c r="G31">
        <v>5812.7876394435561</v>
      </c>
      <c r="H31">
        <v>1708.9101674430981</v>
      </c>
      <c r="I31">
        <v>2.7380931690960102E-8</v>
      </c>
      <c r="K31" s="17"/>
      <c r="L31" s="17"/>
      <c r="M31" s="17"/>
      <c r="N31" s="17"/>
      <c r="O31" s="7"/>
      <c r="P31" s="17"/>
      <c r="Q31" s="7"/>
      <c r="R31" s="17"/>
      <c r="S31" s="17"/>
      <c r="T31" s="7"/>
    </row>
    <row r="32" spans="2:20" x14ac:dyDescent="0.3">
      <c r="B32" s="35">
        <v>45505</v>
      </c>
      <c r="C32">
        <v>2433.830078125</v>
      </c>
      <c r="D32">
        <v>16.944287107782845</v>
      </c>
      <c r="E32">
        <v>1.5111017227172852</v>
      </c>
      <c r="F32">
        <v>6473.1247044052352</v>
      </c>
      <c r="G32">
        <v>6192.1172875462453</v>
      </c>
      <c r="H32">
        <v>1886.5383473580109</v>
      </c>
      <c r="I32">
        <v>3.4662847798941624E-8</v>
      </c>
      <c r="K32" s="17"/>
      <c r="L32" s="17"/>
      <c r="M32" s="17"/>
      <c r="N32" s="17"/>
      <c r="O32" s="7"/>
      <c r="P32" s="17"/>
      <c r="Q32" s="7"/>
      <c r="R32" s="17"/>
      <c r="S32" s="17"/>
      <c r="T32" s="7"/>
    </row>
    <row r="33" spans="2:20" x14ac:dyDescent="0.3">
      <c r="B33" s="35">
        <v>45505</v>
      </c>
      <c r="C33">
        <v>1732.726806640625</v>
      </c>
      <c r="D33">
        <v>17.725526437265298</v>
      </c>
      <c r="E33">
        <v>1.4836335182189941</v>
      </c>
      <c r="F33">
        <v>6892.2838588737441</v>
      </c>
      <c r="G33">
        <v>6565.0791186066526</v>
      </c>
      <c r="H33">
        <v>2098.4072430599467</v>
      </c>
      <c r="I33">
        <v>4.3772390067535203E-8</v>
      </c>
      <c r="K33" s="17"/>
      <c r="L33" s="17"/>
      <c r="M33" s="17"/>
      <c r="N33" s="17"/>
      <c r="O33" s="7"/>
      <c r="P33" s="17"/>
      <c r="Q33" s="7"/>
      <c r="R33" s="17"/>
      <c r="S33" s="17"/>
      <c r="T33" s="7"/>
    </row>
    <row r="34" spans="2:20" x14ac:dyDescent="0.3">
      <c r="B34" s="35">
        <v>45505</v>
      </c>
      <c r="C34">
        <v>1238.39013671875</v>
      </c>
      <c r="D34">
        <v>18.452838121202866</v>
      </c>
      <c r="E34">
        <v>1.4488434791564941</v>
      </c>
      <c r="F34">
        <v>7402.1091441507797</v>
      </c>
      <c r="G34">
        <v>7021.5261266530661</v>
      </c>
      <c r="H34">
        <v>2342.9448637663199</v>
      </c>
      <c r="I34">
        <v>5.4853024492662522E-8</v>
      </c>
      <c r="K34" s="17"/>
      <c r="L34" s="17"/>
      <c r="M34" s="17"/>
      <c r="N34" s="17"/>
      <c r="O34" s="7"/>
      <c r="P34" s="17"/>
      <c r="Q34" s="7"/>
      <c r="R34" s="17"/>
      <c r="S34" s="17"/>
      <c r="T34" s="7"/>
    </row>
    <row r="35" spans="2:20" x14ac:dyDescent="0.3">
      <c r="B35" s="35">
        <v>45505</v>
      </c>
      <c r="C35">
        <v>887.11468505859375</v>
      </c>
      <c r="D35">
        <v>19.041893402354006</v>
      </c>
      <c r="E35">
        <v>1.4131379127502441</v>
      </c>
      <c r="F35">
        <v>8011.4634969304116</v>
      </c>
      <c r="G35">
        <v>7573.0784148441444</v>
      </c>
      <c r="H35">
        <v>2613.8153502629375</v>
      </c>
      <c r="I35">
        <v>6.8638132539662437E-8</v>
      </c>
      <c r="K35" s="17"/>
      <c r="L35" s="17"/>
      <c r="M35" s="17"/>
      <c r="N35" s="17"/>
      <c r="O35" s="7"/>
      <c r="P35" s="17"/>
      <c r="Q35" s="7"/>
      <c r="R35" s="17"/>
      <c r="S35" s="17"/>
      <c r="T35" s="7"/>
    </row>
    <row r="36" spans="2:20" x14ac:dyDescent="0.3">
      <c r="B36" s="35">
        <v>45505</v>
      </c>
      <c r="C36">
        <v>631.1636962890625</v>
      </c>
      <c r="D36">
        <v>19.10217031486814</v>
      </c>
      <c r="E36">
        <v>1.3710236549377441</v>
      </c>
      <c r="F36">
        <v>8741.6869933044891</v>
      </c>
      <c r="G36">
        <v>8260.3392579450392</v>
      </c>
      <c r="H36">
        <v>2860.7493480836206</v>
      </c>
      <c r="I36">
        <v>8.814512807406247E-8</v>
      </c>
      <c r="K36" s="17"/>
      <c r="L36" s="17"/>
      <c r="M36" s="17"/>
      <c r="N36" s="17"/>
      <c r="O36" s="7"/>
      <c r="P36" s="17"/>
      <c r="Q36" s="7"/>
      <c r="R36" s="17"/>
      <c r="S36" s="17"/>
      <c r="T36" s="7"/>
    </row>
    <row r="37" spans="2:20" x14ac:dyDescent="0.3">
      <c r="B37" s="35">
        <v>45505</v>
      </c>
      <c r="C37">
        <v>451.92633056640625</v>
      </c>
      <c r="D37">
        <v>18.527882923418723</v>
      </c>
      <c r="E37">
        <v>1.3307404518127441</v>
      </c>
      <c r="F37">
        <v>9545.0010065020833</v>
      </c>
      <c r="G37">
        <v>9050.2752713747104</v>
      </c>
      <c r="H37">
        <v>3033.0779295081052</v>
      </c>
      <c r="I37">
        <v>1.1610981080975591E-7</v>
      </c>
      <c r="K37" s="17"/>
      <c r="L37" s="17"/>
      <c r="M37" s="17"/>
      <c r="N37" s="17"/>
      <c r="O37" s="7"/>
      <c r="P37" s="17"/>
      <c r="Q37" s="7"/>
      <c r="R37" s="17"/>
      <c r="S37" s="17"/>
      <c r="T37" s="7"/>
    </row>
    <row r="38" spans="2:20" x14ac:dyDescent="0.3">
      <c r="B38" s="35">
        <v>45505</v>
      </c>
      <c r="C38">
        <v>321.75030517578125</v>
      </c>
      <c r="D38">
        <v>17.165234091931847</v>
      </c>
      <c r="E38">
        <v>1.3023567199707031</v>
      </c>
      <c r="F38">
        <v>10356.208898222623</v>
      </c>
      <c r="G38">
        <v>9894.918663191178</v>
      </c>
      <c r="H38">
        <v>3056.4108677428071</v>
      </c>
      <c r="I38">
        <v>1.6184132631891226E-7</v>
      </c>
      <c r="K38" s="17"/>
      <c r="L38" s="17"/>
      <c r="M38" s="17"/>
      <c r="N38" s="17"/>
      <c r="O38" s="7"/>
      <c r="P38" s="17"/>
      <c r="Q38" s="7"/>
      <c r="R38" s="17"/>
      <c r="S38" s="17"/>
      <c r="T38" s="7"/>
    </row>
    <row r="39" spans="2:20" x14ac:dyDescent="0.3">
      <c r="B39" s="35">
        <v>45505</v>
      </c>
      <c r="C39">
        <v>230.043701171875</v>
      </c>
      <c r="D39">
        <v>15.419702490690085</v>
      </c>
      <c r="E39">
        <v>1.2684822082519531</v>
      </c>
      <c r="F39">
        <v>11088.477122575361</v>
      </c>
      <c r="G39">
        <v>10689.336627924069</v>
      </c>
      <c r="H39">
        <v>2948.2888855738074</v>
      </c>
      <c r="I39">
        <v>2.3466036942886496E-7</v>
      </c>
      <c r="K39" s="17"/>
      <c r="L39" s="17"/>
      <c r="M39" s="17"/>
      <c r="N39" s="17"/>
      <c r="O39" s="7"/>
      <c r="P39" s="17"/>
      <c r="Q39" s="7"/>
      <c r="R39" s="17"/>
      <c r="S39" s="17"/>
      <c r="T39" s="7"/>
    </row>
    <row r="40" spans="2:20" x14ac:dyDescent="0.3">
      <c r="B40" s="35">
        <v>45505</v>
      </c>
      <c r="C40">
        <v>164.61921691894531</v>
      </c>
      <c r="D40">
        <v>-8.785509395101549</v>
      </c>
      <c r="E40">
        <v>1.2300300598144531</v>
      </c>
      <c r="F40">
        <v>12597.648293175813</v>
      </c>
      <c r="G40">
        <v>12449.840606038315</v>
      </c>
      <c r="H40">
        <v>-1924.1131470875168</v>
      </c>
      <c r="I40">
        <v>-5.0246867624071367E-7</v>
      </c>
      <c r="K40" s="17"/>
      <c r="L40" s="17"/>
      <c r="M40" s="17"/>
      <c r="N40" s="17"/>
      <c r="O40" s="7"/>
      <c r="P40" s="17"/>
      <c r="Q40" s="7"/>
      <c r="R40" s="17"/>
      <c r="S40" s="17"/>
      <c r="T40" s="7"/>
    </row>
    <row r="41" spans="2:20" x14ac:dyDescent="0.3">
      <c r="B41" s="35">
        <v>45505</v>
      </c>
      <c r="C41">
        <v>117.70071411132813</v>
      </c>
      <c r="D41">
        <v>-3.7161035508625044</v>
      </c>
      <c r="E41">
        <v>1.1879158020019531</v>
      </c>
      <c r="F41">
        <v>12743.621317047176</v>
      </c>
      <c r="G41">
        <v>12716.827106552235</v>
      </c>
      <c r="H41">
        <v>-825.94952288714194</v>
      </c>
      <c r="I41">
        <v>-1.6371464367796621E-6</v>
      </c>
      <c r="K41" s="17"/>
      <c r="L41" s="17"/>
      <c r="M41" s="17"/>
      <c r="N41" s="17"/>
      <c r="O41" s="7"/>
      <c r="P41" s="17"/>
      <c r="Q41" s="7"/>
      <c r="R41" s="17"/>
      <c r="S41" s="17"/>
      <c r="T41" s="7"/>
    </row>
    <row r="42" spans="2:20" x14ac:dyDescent="0.3">
      <c r="B42" s="35">
        <v>45505</v>
      </c>
      <c r="C42">
        <v>84.042442321777344</v>
      </c>
      <c r="D42">
        <v>4.4270271623817761E-2</v>
      </c>
      <c r="E42">
        <v>1.1384749412536621</v>
      </c>
      <c r="F42">
        <v>13162.076231826071</v>
      </c>
      <c r="G42">
        <v>13162.072302903292</v>
      </c>
      <c r="H42">
        <v>10.169835141262547</v>
      </c>
      <c r="I42">
        <v>1.8621195258145283E-4</v>
      </c>
      <c r="K42" s="17"/>
      <c r="L42" s="17"/>
      <c r="M42" s="17"/>
      <c r="N42" s="17"/>
      <c r="O42" s="7"/>
      <c r="P42" s="17"/>
      <c r="Q42" s="7"/>
      <c r="R42" s="17"/>
      <c r="S42" s="17"/>
      <c r="T42" s="7"/>
    </row>
    <row r="43" spans="2:20" x14ac:dyDescent="0.3">
      <c r="B43" s="35">
        <v>45505</v>
      </c>
      <c r="C43">
        <v>59.955184936523438</v>
      </c>
      <c r="D43">
        <v>-6.6397334768251645E-2</v>
      </c>
      <c r="E43">
        <v>1.0753035545349121</v>
      </c>
      <c r="F43">
        <v>13916.643564452084</v>
      </c>
      <c r="G43">
        <v>13916.634219856973</v>
      </c>
      <c r="H43">
        <v>-16.127328096995889</v>
      </c>
      <c r="I43">
        <v>-1.6460042919965115E-4</v>
      </c>
      <c r="K43" s="17"/>
      <c r="L43" s="17"/>
      <c r="M43" s="17"/>
      <c r="N43" s="17"/>
      <c r="O43" s="7"/>
      <c r="P43" s="17"/>
      <c r="Q43" s="7"/>
      <c r="R43" s="17"/>
      <c r="S43" s="17"/>
      <c r="T43" s="7"/>
    </row>
    <row r="44" spans="2:20" x14ac:dyDescent="0.3">
      <c r="B44" s="35">
        <v>45505</v>
      </c>
      <c r="C44">
        <v>42.691257476806641</v>
      </c>
      <c r="D44">
        <v>4.474977143850924</v>
      </c>
      <c r="E44">
        <v>1.0231184959411621</v>
      </c>
      <c r="F44">
        <v>14394.994254435614</v>
      </c>
      <c r="G44">
        <v>14351.111174854834</v>
      </c>
      <c r="H44">
        <v>1123.1507611140539</v>
      </c>
      <c r="I44">
        <v>3.3192741879606012E-6</v>
      </c>
      <c r="K44" s="17"/>
      <c r="L44" s="17"/>
      <c r="M44" s="17"/>
      <c r="N44" s="17"/>
      <c r="O44" s="7"/>
      <c r="P44" s="17"/>
      <c r="Q44" s="7"/>
      <c r="R44" s="17"/>
      <c r="S44" s="17"/>
      <c r="T44" s="7"/>
    </row>
    <row r="45" spans="2:20" x14ac:dyDescent="0.3">
      <c r="B45" s="35">
        <v>45505</v>
      </c>
      <c r="C45">
        <v>30.517578125</v>
      </c>
      <c r="D45">
        <v>5.6155559568801428</v>
      </c>
      <c r="E45">
        <v>0.98374843597412109</v>
      </c>
      <c r="F45">
        <v>15056.361878824882</v>
      </c>
      <c r="G45">
        <v>14984.104430057758</v>
      </c>
      <c r="H45">
        <v>1473.3117305087312</v>
      </c>
      <c r="I45">
        <v>3.5397730617636726E-6</v>
      </c>
      <c r="K45" s="17"/>
      <c r="L45" s="17"/>
      <c r="M45" s="17"/>
      <c r="N45" s="17"/>
      <c r="O45" s="7"/>
      <c r="P45" s="17"/>
      <c r="Q45" s="7"/>
      <c r="R45" s="17"/>
      <c r="S45" s="17"/>
      <c r="T45" s="7"/>
    </row>
    <row r="46" spans="2:20" x14ac:dyDescent="0.3">
      <c r="B46" s="35">
        <v>45505</v>
      </c>
      <c r="C46">
        <v>21.822626113891602</v>
      </c>
      <c r="D46">
        <v>5.7593928735350755</v>
      </c>
      <c r="E46">
        <v>0.95353603363037109</v>
      </c>
      <c r="F46">
        <v>15741.755245691513</v>
      </c>
      <c r="G46">
        <v>15662.29213075205</v>
      </c>
      <c r="H46">
        <v>1579.70358809451</v>
      </c>
      <c r="I46">
        <v>4.6167623016908036E-6</v>
      </c>
      <c r="K46" s="17"/>
      <c r="L46" s="17"/>
      <c r="M46" s="17"/>
      <c r="N46" s="17"/>
      <c r="O46" s="7"/>
      <c r="P46" s="17"/>
      <c r="Q46" s="7"/>
      <c r="R46" s="17"/>
      <c r="S46" s="17"/>
      <c r="T46" s="7"/>
    </row>
    <row r="47" spans="2:20" x14ac:dyDescent="0.3">
      <c r="B47" s="35">
        <v>45505</v>
      </c>
      <c r="C47">
        <v>15.562748908996582</v>
      </c>
      <c r="D47">
        <v>5.6165927970314238</v>
      </c>
      <c r="E47">
        <v>0.92423915863037109</v>
      </c>
      <c r="F47">
        <v>16399.835159097172</v>
      </c>
      <c r="G47">
        <v>16321.101163327401</v>
      </c>
      <c r="H47">
        <v>1605.0701112389811</v>
      </c>
      <c r="I47">
        <v>6.3714725071026784E-6</v>
      </c>
      <c r="K47" s="17"/>
      <c r="L47" s="17"/>
      <c r="M47" s="17"/>
      <c r="N47" s="17"/>
      <c r="O47" s="7"/>
      <c r="P47" s="17"/>
      <c r="Q47" s="7"/>
      <c r="R47" s="17"/>
      <c r="S47" s="17"/>
      <c r="T47" s="7"/>
    </row>
    <row r="48" spans="2:20" x14ac:dyDescent="0.3">
      <c r="B48" s="35">
        <v>45505</v>
      </c>
      <c r="C48">
        <v>11.113086700439453</v>
      </c>
      <c r="D48">
        <v>5.4791672331722969</v>
      </c>
      <c r="E48">
        <v>0.90135097503662109</v>
      </c>
      <c r="F48">
        <v>16974.174705713871</v>
      </c>
      <c r="G48">
        <v>16896.619397977218</v>
      </c>
      <c r="H48">
        <v>1620.7590382276378</v>
      </c>
      <c r="I48">
        <v>8.8362292927574373E-6</v>
      </c>
      <c r="K48" s="17"/>
      <c r="L48" s="17"/>
      <c r="M48" s="17"/>
      <c r="N48" s="17"/>
      <c r="O48" s="7"/>
      <c r="P48" s="17"/>
      <c r="Q48" s="7"/>
      <c r="R48" s="17"/>
      <c r="S48" s="17"/>
      <c r="T48" s="7"/>
    </row>
    <row r="49" spans="2:20" x14ac:dyDescent="0.3">
      <c r="B49" s="35">
        <v>45505</v>
      </c>
      <c r="C49">
        <v>7.9395327568054199</v>
      </c>
      <c r="D49">
        <v>4.7919851807579166</v>
      </c>
      <c r="E49">
        <v>0.88487148284912109</v>
      </c>
      <c r="F49">
        <v>17638.557149304579</v>
      </c>
      <c r="G49">
        <v>17576.902538918428</v>
      </c>
      <c r="H49">
        <v>1473.4976914289844</v>
      </c>
      <c r="I49">
        <v>1.3604285172513803E-5</v>
      </c>
      <c r="K49" s="17"/>
      <c r="L49" s="17"/>
      <c r="M49" s="17"/>
      <c r="N49" s="17"/>
      <c r="O49" s="7"/>
      <c r="P49" s="17"/>
      <c r="Q49" s="7"/>
      <c r="R49" s="17"/>
      <c r="S49" s="17"/>
      <c r="T49" s="7"/>
    </row>
    <row r="50" spans="2:20" x14ac:dyDescent="0.3">
      <c r="B50" s="35">
        <v>45505</v>
      </c>
      <c r="C50">
        <v>5.6694483757019043</v>
      </c>
      <c r="D50">
        <v>4.5957188906283681</v>
      </c>
      <c r="E50">
        <v>0.87113857269287109</v>
      </c>
      <c r="F50">
        <v>18113.819904204891</v>
      </c>
      <c r="G50">
        <v>18055.581583883846</v>
      </c>
      <c r="H50">
        <v>1451.3597726559074</v>
      </c>
      <c r="I50">
        <v>1.9342127643400704E-5</v>
      </c>
      <c r="K50" s="17"/>
      <c r="L50" s="17"/>
      <c r="M50" s="17"/>
      <c r="N50" s="17"/>
      <c r="O50" s="7"/>
      <c r="P50" s="17"/>
      <c r="Q50" s="7"/>
      <c r="R50" s="17"/>
      <c r="S50" s="17"/>
      <c r="T50" s="7"/>
    </row>
    <row r="51" spans="2:20" x14ac:dyDescent="0.3">
      <c r="B51" s="35">
        <v>45505</v>
      </c>
      <c r="C51">
        <v>4.0500259399414063</v>
      </c>
      <c r="D51">
        <v>3.638867769844194</v>
      </c>
      <c r="E51">
        <v>0.85740327835083008</v>
      </c>
      <c r="F51">
        <v>18447.445856006259</v>
      </c>
      <c r="G51">
        <v>18410.254025952177</v>
      </c>
      <c r="H51">
        <v>1170.8139519984413</v>
      </c>
      <c r="I51">
        <v>3.3564056056685253E-5</v>
      </c>
      <c r="K51" s="17"/>
      <c r="L51" s="17"/>
      <c r="M51" s="17"/>
      <c r="N51" s="17"/>
      <c r="O51" s="7"/>
      <c r="P51" s="17"/>
      <c r="Q51" s="7"/>
      <c r="R51" s="17"/>
      <c r="S51" s="17"/>
      <c r="T51" s="7"/>
    </row>
    <row r="52" spans="2:20" x14ac:dyDescent="0.3">
      <c r="B52" s="35">
        <v>45505</v>
      </c>
      <c r="C52">
        <v>2.8935184478759766</v>
      </c>
      <c r="D52">
        <v>3.6835762028485202</v>
      </c>
      <c r="E52">
        <v>0.84550142288208008</v>
      </c>
      <c r="F52">
        <v>18846.224029112574</v>
      </c>
      <c r="G52">
        <v>18807.289151593148</v>
      </c>
      <c r="H52">
        <v>1210.7992913224509</v>
      </c>
      <c r="I52">
        <v>4.5427801345467309E-5</v>
      </c>
      <c r="K52" s="17"/>
      <c r="L52" s="17"/>
      <c r="M52" s="17"/>
      <c r="N52" s="17"/>
      <c r="O52" s="7"/>
      <c r="P52" s="17"/>
      <c r="Q52" s="7"/>
      <c r="R52" s="17"/>
      <c r="S52" s="17"/>
      <c r="T52" s="7"/>
    </row>
    <row r="53" spans="2:20" x14ac:dyDescent="0.3">
      <c r="B53" s="35">
        <v>45505</v>
      </c>
      <c r="C53">
        <v>2.0662522315979004</v>
      </c>
      <c r="D53">
        <v>3.5687982774573155</v>
      </c>
      <c r="E53">
        <v>0.83634614944458008</v>
      </c>
      <c r="F53">
        <v>19204.981370206013</v>
      </c>
      <c r="G53">
        <v>19167.738579604662</v>
      </c>
      <c r="H53">
        <v>1195.4527066743794</v>
      </c>
      <c r="I53">
        <v>6.4432413049546561E-5</v>
      </c>
      <c r="K53" s="17"/>
      <c r="L53" s="17"/>
      <c r="M53" s="17"/>
      <c r="N53" s="17"/>
      <c r="O53" s="7"/>
      <c r="P53" s="17"/>
      <c r="Q53" s="7"/>
      <c r="R53" s="17"/>
      <c r="S53" s="17"/>
      <c r="T53" s="7"/>
    </row>
    <row r="54" spans="2:20" x14ac:dyDescent="0.3">
      <c r="B54" s="35">
        <v>45505</v>
      </c>
      <c r="C54">
        <v>1.476006031036377</v>
      </c>
      <c r="D54">
        <v>3.4893644817624092</v>
      </c>
      <c r="E54">
        <v>0.82902193069458008</v>
      </c>
      <c r="F54">
        <v>19546.236601499913</v>
      </c>
      <c r="G54">
        <v>19510.000094392148</v>
      </c>
      <c r="H54">
        <v>1189.6476783625042</v>
      </c>
      <c r="I54">
        <v>9.0638693790168824E-5</v>
      </c>
      <c r="K54" s="17"/>
      <c r="L54" s="17"/>
      <c r="M54" s="17"/>
      <c r="N54" s="17"/>
      <c r="O54" s="7"/>
      <c r="P54" s="17"/>
      <c r="Q54" s="7"/>
      <c r="R54" s="17"/>
      <c r="S54" s="17"/>
      <c r="T54" s="7"/>
    </row>
    <row r="55" spans="2:20" x14ac:dyDescent="0.3">
      <c r="B55" s="35">
        <v>45505</v>
      </c>
      <c r="C55">
        <v>1.0541762113571167</v>
      </c>
      <c r="D55">
        <v>3.6803619737747648</v>
      </c>
      <c r="E55">
        <v>0.82169771194458008</v>
      </c>
      <c r="F55">
        <v>19698.185944060624</v>
      </c>
      <c r="G55">
        <v>19657.561941622287</v>
      </c>
      <c r="H55">
        <v>1264.4318874777455</v>
      </c>
      <c r="I55">
        <v>1.1940196671598794E-4</v>
      </c>
      <c r="K55" s="17"/>
      <c r="L55" s="17"/>
      <c r="M55" s="17"/>
      <c r="N55" s="17"/>
      <c r="O55" s="7"/>
      <c r="P55" s="17"/>
      <c r="Q55" s="7"/>
      <c r="R55" s="17"/>
      <c r="S55" s="17"/>
      <c r="T55" s="7"/>
    </row>
    <row r="56" spans="2:20" x14ac:dyDescent="0.3">
      <c r="B56" s="35">
        <v>45505</v>
      </c>
      <c r="C56">
        <v>0.75301206111907959</v>
      </c>
      <c r="D56">
        <v>4.3996098059699893</v>
      </c>
      <c r="E56">
        <v>0.80521821975708008</v>
      </c>
      <c r="F56">
        <v>20308.62994575901</v>
      </c>
      <c r="G56">
        <v>20248.785991550616</v>
      </c>
      <c r="H56">
        <v>1557.9204543760272</v>
      </c>
      <c r="I56">
        <v>1.3566659337719064E-4</v>
      </c>
      <c r="K56" s="17"/>
      <c r="L56" s="17"/>
      <c r="M56" s="17"/>
      <c r="N56" s="17"/>
      <c r="O56" s="7"/>
      <c r="P56" s="17"/>
      <c r="Q56" s="7"/>
      <c r="R56" s="17"/>
      <c r="S56" s="17"/>
      <c r="T56" s="7"/>
    </row>
    <row r="57" spans="2:20" x14ac:dyDescent="0.3">
      <c r="B57" s="35">
        <v>45505</v>
      </c>
      <c r="C57">
        <v>0.53782874345779419</v>
      </c>
      <c r="D57">
        <v>4.7930896875041755</v>
      </c>
      <c r="E57">
        <v>0.80338716506958008</v>
      </c>
      <c r="F57">
        <v>20085.904611362945</v>
      </c>
      <c r="G57">
        <v>20015.663082034163</v>
      </c>
      <c r="H57">
        <v>1678.3311482737399</v>
      </c>
      <c r="I57">
        <v>1.7631873777099161E-4</v>
      </c>
      <c r="K57" s="17"/>
      <c r="L57" s="17"/>
      <c r="M57" s="17"/>
      <c r="N57" s="17"/>
      <c r="O57" s="7"/>
      <c r="P57" s="17"/>
      <c r="Q57" s="7"/>
      <c r="R57" s="17"/>
      <c r="S57" s="17"/>
      <c r="T57" s="7"/>
    </row>
    <row r="58" spans="2:20" x14ac:dyDescent="0.3">
      <c r="B58" s="35">
        <v>45505</v>
      </c>
      <c r="C58">
        <v>0.38417091965675354</v>
      </c>
      <c r="D58">
        <v>5.4575691797418155</v>
      </c>
      <c r="E58">
        <v>0.79972505569458008</v>
      </c>
      <c r="F58">
        <v>21034.198288283809</v>
      </c>
      <c r="G58">
        <v>20938.84826294674</v>
      </c>
      <c r="H58">
        <v>2000.5326920932357</v>
      </c>
      <c r="I58">
        <v>2.0708564332725356E-4</v>
      </c>
      <c r="K58" s="17"/>
      <c r="L58" s="17"/>
      <c r="M58" s="17"/>
      <c r="N58" s="17"/>
      <c r="O58" s="7"/>
      <c r="P58" s="17"/>
      <c r="Q58" s="7"/>
      <c r="R58" s="17"/>
      <c r="S58" s="17"/>
      <c r="T58" s="7"/>
    </row>
    <row r="59" spans="2:20" x14ac:dyDescent="0.3">
      <c r="B59" s="35">
        <v>45505</v>
      </c>
      <c r="C59">
        <v>0.27440202236175537</v>
      </c>
      <c r="D59">
        <v>5.9684425164081683</v>
      </c>
      <c r="E59">
        <v>0.80704927444458008</v>
      </c>
      <c r="F59">
        <v>20541.029979563289</v>
      </c>
      <c r="G59">
        <v>20429.683565725278</v>
      </c>
      <c r="H59">
        <v>2135.8703204202984</v>
      </c>
      <c r="I59">
        <v>2.7155508707126376E-4</v>
      </c>
      <c r="K59" s="17"/>
      <c r="L59" s="17"/>
      <c r="M59" s="17"/>
      <c r="N59" s="17"/>
      <c r="O59" s="7"/>
      <c r="P59" s="17"/>
      <c r="Q59" s="7"/>
      <c r="R59" s="17"/>
      <c r="S59" s="17"/>
      <c r="T59" s="7"/>
    </row>
    <row r="60" spans="2:20" x14ac:dyDescent="0.3">
      <c r="B60" s="35">
        <v>45505</v>
      </c>
      <c r="C60">
        <v>0.19600340723991394</v>
      </c>
      <c r="D60">
        <v>7.2866098942931208</v>
      </c>
      <c r="E60">
        <v>0.82535982131958008</v>
      </c>
      <c r="F60">
        <v>20614.689115259669</v>
      </c>
      <c r="G60">
        <v>20448.207167678731</v>
      </c>
      <c r="H60">
        <v>2614.6187000206455</v>
      </c>
      <c r="I60">
        <v>3.105618804167136E-4</v>
      </c>
      <c r="K60" s="17"/>
      <c r="L60" s="17"/>
      <c r="M60" s="17"/>
      <c r="N60" s="17"/>
      <c r="O60" s="7"/>
      <c r="P60" s="17"/>
      <c r="Q60" s="7"/>
      <c r="R60" s="17"/>
      <c r="S60" s="17"/>
      <c r="T60" s="7"/>
    </row>
    <row r="61" spans="2:20" x14ac:dyDescent="0.3">
      <c r="B61" s="35">
        <v>45505</v>
      </c>
      <c r="C61">
        <v>0.14000143110752106</v>
      </c>
      <c r="D61">
        <v>9.8174807749359445</v>
      </c>
      <c r="E61">
        <v>0.84733247756958008</v>
      </c>
      <c r="F61">
        <v>19706.241274028183</v>
      </c>
      <c r="G61">
        <v>19417.661543673876</v>
      </c>
      <c r="H61">
        <v>3360.11388579919</v>
      </c>
      <c r="I61">
        <v>3.3832466399435959E-4</v>
      </c>
      <c r="K61" s="17"/>
      <c r="L61" s="17"/>
      <c r="M61" s="17"/>
      <c r="N61" s="17"/>
      <c r="O61" s="7"/>
      <c r="P61" s="17"/>
      <c r="Q61" s="7"/>
      <c r="R61" s="17"/>
      <c r="S61" s="17"/>
      <c r="T61" s="7"/>
    </row>
    <row r="62" spans="2:20" x14ac:dyDescent="0.3">
      <c r="B62" s="35">
        <v>45505</v>
      </c>
      <c r="C62">
        <v>0.10000128298997879</v>
      </c>
      <c r="D62">
        <v>12.285515511779009</v>
      </c>
      <c r="E62">
        <v>0.87663173675537109</v>
      </c>
      <c r="F62">
        <v>20021.35773751602</v>
      </c>
      <c r="G62">
        <v>19562.856586935293</v>
      </c>
      <c r="H62">
        <v>4260.2121792928438</v>
      </c>
      <c r="I62">
        <v>3.7357975255246611E-4</v>
      </c>
      <c r="K62" s="17"/>
      <c r="L62" s="17"/>
      <c r="M62" s="17"/>
      <c r="N62" s="17"/>
      <c r="O62" s="7"/>
      <c r="P62" s="17"/>
      <c r="Q62" s="7"/>
      <c r="R62" s="17"/>
      <c r="S62" s="17"/>
      <c r="T62" s="7"/>
    </row>
    <row r="63" spans="2:20" x14ac:dyDescent="0.3">
      <c r="E63" s="38"/>
      <c r="G63" s="39"/>
      <c r="H63" s="39"/>
    </row>
    <row r="64" spans="2:20" ht="15" thickBot="1" x14ac:dyDescent="0.35">
      <c r="E64" s="38"/>
      <c r="G64" s="39"/>
      <c r="H64" s="39"/>
      <c r="K64" s="30" t="s">
        <v>29</v>
      </c>
      <c r="L64" s="18"/>
      <c r="M64" s="18"/>
      <c r="N64" s="18"/>
      <c r="O64" s="18"/>
      <c r="P64" s="18"/>
      <c r="Q64" s="18"/>
      <c r="R64" s="18"/>
      <c r="S64" s="18"/>
      <c r="T64" s="18"/>
    </row>
    <row r="65" spans="5:11" x14ac:dyDescent="0.3">
      <c r="E65" s="38"/>
      <c r="G65" s="39"/>
      <c r="H65" s="39"/>
    </row>
    <row r="66" spans="5:11" x14ac:dyDescent="0.3">
      <c r="E66" s="38"/>
      <c r="G66" s="39"/>
      <c r="H66" s="39"/>
      <c r="K66" s="29" t="s">
        <v>30</v>
      </c>
    </row>
    <row r="67" spans="5:11" x14ac:dyDescent="0.3">
      <c r="E67" s="38"/>
      <c r="G67" s="39"/>
      <c r="H67" s="39"/>
    </row>
    <row r="68" spans="5:11" x14ac:dyDescent="0.3">
      <c r="E68" s="38"/>
      <c r="G68" s="39"/>
      <c r="H68" s="39"/>
    </row>
    <row r="69" spans="5:11" x14ac:dyDescent="0.3">
      <c r="E69" s="38"/>
      <c r="G69" s="39"/>
      <c r="H69" s="39"/>
    </row>
    <row r="70" spans="5:11" x14ac:dyDescent="0.3">
      <c r="E70" s="38"/>
      <c r="G70" s="39"/>
      <c r="H70" s="39"/>
    </row>
    <row r="71" spans="5:11" x14ac:dyDescent="0.3">
      <c r="E71" s="38"/>
      <c r="G71" s="39"/>
      <c r="H71" s="39"/>
    </row>
    <row r="72" spans="5:11" x14ac:dyDescent="0.3">
      <c r="E72" s="38"/>
      <c r="G72" s="39"/>
      <c r="H72" s="39"/>
    </row>
    <row r="73" spans="5:11" x14ac:dyDescent="0.3">
      <c r="E73" s="38"/>
      <c r="G73" s="39"/>
      <c r="H73" s="39"/>
    </row>
    <row r="74" spans="5:11" x14ac:dyDescent="0.3">
      <c r="E74" s="38"/>
      <c r="G74" s="39"/>
      <c r="H74" s="39"/>
    </row>
    <row r="75" spans="5:11" x14ac:dyDescent="0.3">
      <c r="E75" s="38"/>
      <c r="G75" s="39"/>
      <c r="H75" s="39"/>
    </row>
    <row r="76" spans="5:11" x14ac:dyDescent="0.3">
      <c r="E76" s="38"/>
      <c r="G76" s="39"/>
      <c r="H76" s="39"/>
    </row>
    <row r="77" spans="5:11" x14ac:dyDescent="0.3">
      <c r="E77" s="38"/>
      <c r="G77" s="39"/>
      <c r="H77" s="39"/>
    </row>
    <row r="78" spans="5:11" x14ac:dyDescent="0.3">
      <c r="E78" s="38"/>
      <c r="G78" s="39"/>
      <c r="H78" s="39"/>
    </row>
    <row r="79" spans="5:11" x14ac:dyDescent="0.3">
      <c r="E79" s="38"/>
      <c r="G79" s="39"/>
      <c r="H79" s="39"/>
    </row>
    <row r="80" spans="5:11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3">
    <mergeCell ref="D3:G4"/>
    <mergeCell ref="B21:B22"/>
    <mergeCell ref="C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1:BX482"/>
  <sheetViews>
    <sheetView topLeftCell="CK1" zoomScale="56" zoomScaleNormal="100" workbookViewId="0">
      <selection activeCell="F21" sqref="F21:G21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78" width="11.44140625" customWidth="1"/>
  </cols>
  <sheetData>
    <row r="1" spans="2:44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2:44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2:44" x14ac:dyDescent="0.3">
      <c r="B3" s="2"/>
      <c r="C3" s="2"/>
      <c r="D3" s="78" t="s">
        <v>4</v>
      </c>
      <c r="E3" s="78"/>
      <c r="F3" s="78"/>
      <c r="G3" s="7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2:44" x14ac:dyDescent="0.3">
      <c r="B4" s="2"/>
      <c r="C4" s="2"/>
      <c r="D4" s="78"/>
      <c r="E4" s="78"/>
      <c r="F4" s="78"/>
      <c r="G4" s="7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2:44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</row>
    <row r="6" spans="2:44" ht="5.25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</row>
    <row r="7" spans="2:44" ht="5.2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2:44" x14ac:dyDescent="0.3">
      <c r="B8" s="1" t="s">
        <v>0</v>
      </c>
      <c r="H8" s="1" t="s">
        <v>2</v>
      </c>
      <c r="I8" t="str">
        <f>Description!I8</f>
        <v>Ailin Prado Falla</v>
      </c>
    </row>
    <row r="9" spans="2:44" x14ac:dyDescent="0.3">
      <c r="B9" s="1" t="s">
        <v>1</v>
      </c>
      <c r="C9" t="s">
        <v>164</v>
      </c>
      <c r="H9" s="1" t="s">
        <v>3</v>
      </c>
      <c r="I9" s="35">
        <v>45632</v>
      </c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</row>
    <row r="10" spans="2:44" ht="15" thickBot="1" x14ac:dyDescent="0.35"/>
    <row r="11" spans="2:44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44" x14ac:dyDescent="0.3">
      <c r="B12" s="6"/>
    </row>
    <row r="13" spans="2:44" x14ac:dyDescent="0.3">
      <c r="B13" t="s">
        <v>163</v>
      </c>
    </row>
    <row r="14" spans="2:44" x14ac:dyDescent="0.3">
      <c r="B14" s="6"/>
    </row>
    <row r="15" spans="2:44" x14ac:dyDescent="0.3">
      <c r="B15" s="6"/>
    </row>
    <row r="16" spans="2:44" x14ac:dyDescent="0.3">
      <c r="B16" s="6"/>
    </row>
    <row r="17" spans="2:76" x14ac:dyDescent="0.3">
      <c r="B17" s="6"/>
    </row>
    <row r="18" spans="2:76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76" ht="15" thickBot="1" x14ac:dyDescent="0.35">
      <c r="B20" s="1" t="s">
        <v>18</v>
      </c>
      <c r="AT20" s="1" t="s">
        <v>28</v>
      </c>
      <c r="BE20" t="s">
        <v>111</v>
      </c>
    </row>
    <row r="21" spans="2:76" x14ac:dyDescent="0.3">
      <c r="B21" s="36"/>
      <c r="C21" s="67" t="s">
        <v>6</v>
      </c>
      <c r="D21" s="76" t="s">
        <v>112</v>
      </c>
      <c r="E21" s="76"/>
      <c r="F21" s="76" t="s">
        <v>113</v>
      </c>
      <c r="G21" s="76"/>
      <c r="H21" s="76" t="s">
        <v>114</v>
      </c>
      <c r="I21" s="76"/>
      <c r="J21" s="76" t="s">
        <v>115</v>
      </c>
      <c r="K21" s="76"/>
      <c r="L21" s="76" t="s">
        <v>116</v>
      </c>
      <c r="M21" s="76"/>
      <c r="N21" s="76" t="s">
        <v>117</v>
      </c>
      <c r="O21" s="76"/>
      <c r="P21" s="76" t="s">
        <v>118</v>
      </c>
      <c r="Q21" s="76"/>
      <c r="R21" s="76" t="s">
        <v>119</v>
      </c>
      <c r="S21" s="76"/>
      <c r="T21" s="76" t="s">
        <v>120</v>
      </c>
      <c r="U21" s="76"/>
      <c r="V21" s="76" t="s">
        <v>121</v>
      </c>
      <c r="W21" s="76"/>
      <c r="X21" s="76" t="s">
        <v>122</v>
      </c>
      <c r="Y21" s="76"/>
      <c r="Z21" s="76" t="s">
        <v>123</v>
      </c>
      <c r="AA21" s="76"/>
      <c r="AB21" s="76" t="s">
        <v>124</v>
      </c>
      <c r="AC21" s="76"/>
      <c r="AD21" s="76" t="s">
        <v>125</v>
      </c>
      <c r="AE21" s="76"/>
      <c r="AF21" s="76" t="s">
        <v>126</v>
      </c>
      <c r="AG21" s="76"/>
      <c r="AH21" s="76" t="s">
        <v>127</v>
      </c>
      <c r="AI21" s="76"/>
      <c r="AJ21" s="76" t="s">
        <v>128</v>
      </c>
      <c r="AK21" s="76"/>
      <c r="AL21" s="76" t="s">
        <v>129</v>
      </c>
      <c r="AM21" s="76"/>
      <c r="AN21" s="76" t="s">
        <v>130</v>
      </c>
      <c r="AO21" s="76"/>
      <c r="AP21" s="76" t="s">
        <v>131</v>
      </c>
      <c r="AQ21" s="76"/>
      <c r="AR21" s="51"/>
      <c r="AT21" s="45" t="s">
        <v>5</v>
      </c>
      <c r="AU21" s="53" t="s">
        <v>106</v>
      </c>
      <c r="AV21" s="46"/>
      <c r="AW21" s="54" t="s">
        <v>107</v>
      </c>
      <c r="AX21" s="46"/>
      <c r="AY21" s="53" t="s">
        <v>108</v>
      </c>
      <c r="AZ21" s="46"/>
      <c r="BA21" s="53" t="s">
        <v>109</v>
      </c>
      <c r="BB21" s="46"/>
      <c r="BC21" s="53" t="s">
        <v>110</v>
      </c>
      <c r="BD21" s="19"/>
      <c r="BE21" s="53" t="s">
        <v>106</v>
      </c>
      <c r="BF21" s="46"/>
      <c r="BG21" s="54" t="s">
        <v>107</v>
      </c>
      <c r="BH21" s="46"/>
      <c r="BI21" s="53" t="s">
        <v>108</v>
      </c>
      <c r="BJ21" s="46"/>
      <c r="BK21" s="53" t="s">
        <v>109</v>
      </c>
      <c r="BL21" s="46"/>
      <c r="BM21" s="53" t="s">
        <v>110</v>
      </c>
      <c r="BN21" s="19"/>
      <c r="BO21" s="53" t="s">
        <v>106</v>
      </c>
      <c r="BP21" s="46"/>
      <c r="BQ21" s="54" t="s">
        <v>107</v>
      </c>
      <c r="BR21" s="46"/>
      <c r="BS21" s="53" t="s">
        <v>108</v>
      </c>
      <c r="BT21" s="46"/>
      <c r="BU21" s="53" t="s">
        <v>109</v>
      </c>
      <c r="BV21" s="46"/>
      <c r="BW21" s="53" t="s">
        <v>110</v>
      </c>
      <c r="BX21" s="19"/>
    </row>
    <row r="22" spans="2:76" ht="15" thickBot="1" x14ac:dyDescent="0.35">
      <c r="B22" s="36"/>
      <c r="C22" s="68" t="s">
        <v>79</v>
      </c>
      <c r="D22" s="27" t="s">
        <v>83</v>
      </c>
      <c r="E22" s="28" t="s">
        <v>84</v>
      </c>
      <c r="F22" s="26" t="s">
        <v>83</v>
      </c>
      <c r="G22" s="28" t="s">
        <v>84</v>
      </c>
      <c r="H22" s="26" t="s">
        <v>83</v>
      </c>
      <c r="I22" s="28" t="s">
        <v>84</v>
      </c>
      <c r="J22" s="26" t="s">
        <v>83</v>
      </c>
      <c r="K22" s="28" t="s">
        <v>84</v>
      </c>
      <c r="L22" s="26" t="s">
        <v>83</v>
      </c>
      <c r="M22" s="28" t="s">
        <v>84</v>
      </c>
      <c r="N22" s="26" t="s">
        <v>83</v>
      </c>
      <c r="O22" s="28" t="s">
        <v>84</v>
      </c>
      <c r="P22" s="26" t="s">
        <v>83</v>
      </c>
      <c r="Q22" s="28" t="s">
        <v>84</v>
      </c>
      <c r="R22" s="26" t="s">
        <v>83</v>
      </c>
      <c r="S22" s="28" t="s">
        <v>84</v>
      </c>
      <c r="T22" s="26" t="s">
        <v>83</v>
      </c>
      <c r="U22" s="28" t="s">
        <v>84</v>
      </c>
      <c r="V22" s="26" t="s">
        <v>83</v>
      </c>
      <c r="W22" s="28" t="s">
        <v>84</v>
      </c>
      <c r="X22" s="26" t="s">
        <v>83</v>
      </c>
      <c r="Y22" s="28" t="s">
        <v>84</v>
      </c>
      <c r="Z22" s="26" t="s">
        <v>83</v>
      </c>
      <c r="AA22" s="28" t="s">
        <v>84</v>
      </c>
      <c r="AB22" s="26" t="s">
        <v>83</v>
      </c>
      <c r="AC22" s="28" t="s">
        <v>84</v>
      </c>
      <c r="AD22" s="26" t="s">
        <v>83</v>
      </c>
      <c r="AE22" s="28" t="s">
        <v>84</v>
      </c>
      <c r="AF22" s="26" t="s">
        <v>83</v>
      </c>
      <c r="AG22" s="28" t="s">
        <v>84</v>
      </c>
      <c r="AH22" s="26" t="s">
        <v>83</v>
      </c>
      <c r="AI22" s="28" t="s">
        <v>84</v>
      </c>
      <c r="AJ22" s="26" t="s">
        <v>83</v>
      </c>
      <c r="AK22" s="28" t="s">
        <v>84</v>
      </c>
      <c r="AL22" s="26" t="s">
        <v>83</v>
      </c>
      <c r="AM22" s="28" t="s">
        <v>84</v>
      </c>
      <c r="AN22" s="26" t="s">
        <v>83</v>
      </c>
      <c r="AO22" s="28" t="s">
        <v>84</v>
      </c>
      <c r="AP22" s="26" t="s">
        <v>83</v>
      </c>
      <c r="AQ22" s="28" t="s">
        <v>84</v>
      </c>
      <c r="AR22" s="51"/>
      <c r="AT22" s="47"/>
      <c r="AU22" s="26" t="s">
        <v>83</v>
      </c>
      <c r="AV22" s="28" t="s">
        <v>84</v>
      </c>
      <c r="AW22" s="26" t="s">
        <v>83</v>
      </c>
      <c r="AX22" s="28" t="s">
        <v>84</v>
      </c>
      <c r="AY22" s="26" t="s">
        <v>83</v>
      </c>
      <c r="AZ22" s="28" t="s">
        <v>84</v>
      </c>
      <c r="BA22" s="26" t="s">
        <v>83</v>
      </c>
      <c r="BB22" s="28" t="s">
        <v>84</v>
      </c>
      <c r="BC22" s="26" t="s">
        <v>83</v>
      </c>
      <c r="BD22" s="28" t="s">
        <v>84</v>
      </c>
      <c r="BE22" s="26" t="s">
        <v>83</v>
      </c>
      <c r="BF22" s="28" t="s">
        <v>84</v>
      </c>
      <c r="BG22" s="26" t="s">
        <v>83</v>
      </c>
      <c r="BH22" s="28" t="s">
        <v>84</v>
      </c>
      <c r="BI22" s="26" t="s">
        <v>83</v>
      </c>
      <c r="BJ22" s="28" t="s">
        <v>84</v>
      </c>
      <c r="BK22" s="26" t="s">
        <v>83</v>
      </c>
      <c r="BL22" s="28" t="s">
        <v>84</v>
      </c>
      <c r="BM22" s="26" t="s">
        <v>83</v>
      </c>
      <c r="BN22" s="28" t="s">
        <v>84</v>
      </c>
      <c r="BO22" s="26" t="s">
        <v>83</v>
      </c>
      <c r="BP22" s="28" t="s">
        <v>84</v>
      </c>
      <c r="BQ22" s="26" t="s">
        <v>83</v>
      </c>
      <c r="BR22" s="28" t="s">
        <v>84</v>
      </c>
      <c r="BS22" s="26" t="s">
        <v>83</v>
      </c>
      <c r="BT22" s="28" t="s">
        <v>84</v>
      </c>
      <c r="BU22" s="26" t="s">
        <v>83</v>
      </c>
      <c r="BV22" s="28" t="s">
        <v>84</v>
      </c>
      <c r="BW22" s="26" t="s">
        <v>83</v>
      </c>
      <c r="BX22" s="28" t="s">
        <v>84</v>
      </c>
    </row>
    <row r="23" spans="2:76" x14ac:dyDescent="0.3">
      <c r="B23" s="35"/>
      <c r="C23">
        <v>50000</v>
      </c>
      <c r="D23">
        <f>'Sensor1_0%'!G23</f>
        <v>62.230360395673827</v>
      </c>
      <c r="E23">
        <f>'Sensor1_0%'!H23</f>
        <v>2523.6989545950441</v>
      </c>
      <c r="F23">
        <f>'Sensor1_15%'!G23</f>
        <v>364.25049906986982</v>
      </c>
      <c r="G23">
        <f>'Sensor1_15%'!H23</f>
        <v>3102.5869969672335</v>
      </c>
      <c r="H23">
        <f>'Sensor1_30%'!G23</f>
        <v>1246.3412933618508</v>
      </c>
      <c r="I23">
        <f>'Sensor1_30%'!H23</f>
        <v>-824.93548210436472</v>
      </c>
      <c r="J23">
        <f>'Sensor1_45%'!G23</f>
        <v>954.84551250559139</v>
      </c>
      <c r="K23">
        <f>'Sensor1_45%'!H23</f>
        <v>-1481.5473602501531</v>
      </c>
      <c r="L23">
        <f>'Sensor1_60%'!G23</f>
        <v>1192.0211632630778</v>
      </c>
      <c r="M23">
        <f>'Sensor1_60%'!H23</f>
        <v>-688.36398468933862</v>
      </c>
      <c r="N23">
        <f>'Sensor2_0%'!G23</f>
        <v>1602.5708893693068</v>
      </c>
      <c r="O23">
        <f>'Sensor2_0%'!H23</f>
        <v>3471.2536590812215</v>
      </c>
      <c r="P23">
        <f>' Sensor2_15%'!G23</f>
        <v>1022.1846101786543</v>
      </c>
      <c r="Q23">
        <f>' Sensor2_15%'!H23</f>
        <v>3480.8911500875756</v>
      </c>
      <c r="R23">
        <f>'Sensor2_30%'!G23</f>
        <v>-25.89287704398614</v>
      </c>
      <c r="S23">
        <f>'Sensor2_30%'!H23</f>
        <v>2631.186556176805</v>
      </c>
      <c r="T23">
        <f>'Sensor2_45%'!G23</f>
        <v>200.66823385653925</v>
      </c>
      <c r="U23">
        <f>'Sensor2_45%'!H23</f>
        <v>-263.38085724793075</v>
      </c>
      <c r="V23">
        <f>'Sensor2_60%'!G23</f>
        <v>659.84416995410015</v>
      </c>
      <c r="W23">
        <f>'Sensor2_60%'!H23</f>
        <v>3398.2924668823744</v>
      </c>
      <c r="X23">
        <f>'Sensor3_0%'!G23</f>
        <v>1305.0787362552469</v>
      </c>
      <c r="Y23">
        <f>'Sensor3_0%'!H23</f>
        <v>3497.536219588756</v>
      </c>
      <c r="Z23">
        <f>'Sensor3_15%'!G23</f>
        <v>1022.1846101752345</v>
      </c>
      <c r="AA23">
        <f>'Sensor3_15%'!H23</f>
        <v>3480.8911500864137</v>
      </c>
      <c r="AB23">
        <f>'Sensor3_30%'!G23</f>
        <v>786.33899105767796</v>
      </c>
      <c r="AC23">
        <f>'Sensor3_30%'!H23</f>
        <v>3636.2395061395205</v>
      </c>
      <c r="AD23">
        <f>'Sensor3_45%'!G23</f>
        <v>210.64103025468984</v>
      </c>
      <c r="AE23">
        <f>'Sensor3_45%'!H23</f>
        <v>-1903.8735880307108</v>
      </c>
      <c r="AF23">
        <f>'Sensor3_60%'!G23</f>
        <v>760.48002836670423</v>
      </c>
      <c r="AG23">
        <f>'Sensor3_60%'!H23</f>
        <v>-1057.5657893167161</v>
      </c>
      <c r="AH23">
        <f>'Sensor4_0%'!G23</f>
        <v>2358.2579767771531</v>
      </c>
      <c r="AI23">
        <f>'Sensor4_0%'!H23</f>
        <v>4255.3838922991199</v>
      </c>
      <c r="AJ23">
        <f>'Sensor4_15%'!G23</f>
        <v>1877.3961054649876</v>
      </c>
      <c r="AK23">
        <f>'Sensor4_15%'!H23</f>
        <v>3651.1056788585179</v>
      </c>
      <c r="AL23">
        <f>'Sensor4_30%'!G23</f>
        <v>23.529580772875324</v>
      </c>
      <c r="AM23">
        <f>'Sensor4_30%'!H23</f>
        <v>3237.8512142292116</v>
      </c>
      <c r="AN23">
        <f>'Sensor4_45%'!G23</f>
        <v>23.529580770413766</v>
      </c>
      <c r="AO23">
        <f>'Sensor4_45%'!H23</f>
        <v>3237.8512142286522</v>
      </c>
      <c r="AP23">
        <f>'Sensor4_60%'!G23</f>
        <v>669.97123150966297</v>
      </c>
      <c r="AQ23">
        <f>'Sensor4_60%'!H23</f>
        <v>-2173.639230366502</v>
      </c>
      <c r="AT23" s="12"/>
      <c r="AU23" s="17">
        <f>AVERAGE(D23,X23,AH23)</f>
        <v>1241.8556911426913</v>
      </c>
      <c r="AV23" s="17">
        <f t="shared" ref="AV23:BD23" si="0">AVERAGE(E23,Y23,AI23)</f>
        <v>3425.5396888276396</v>
      </c>
      <c r="AW23" s="17">
        <f t="shared" si="0"/>
        <v>1087.9437382366973</v>
      </c>
      <c r="AX23" s="17">
        <f t="shared" si="0"/>
        <v>3411.5279419707217</v>
      </c>
      <c r="AY23" s="17">
        <f t="shared" si="0"/>
        <v>685.40328839746815</v>
      </c>
      <c r="AZ23" s="17">
        <f t="shared" si="0"/>
        <v>2016.3850794214559</v>
      </c>
      <c r="BA23" s="17">
        <f t="shared" si="0"/>
        <v>396.33870784356503</v>
      </c>
      <c r="BB23" s="17">
        <f t="shared" si="0"/>
        <v>-49.189911350737169</v>
      </c>
      <c r="BC23" s="17">
        <f t="shared" si="0"/>
        <v>874.15747437981508</v>
      </c>
      <c r="BD23" s="17">
        <f t="shared" si="0"/>
        <v>-1306.5230014575188</v>
      </c>
    </row>
    <row r="24" spans="2:76" x14ac:dyDescent="0.3">
      <c r="C24">
        <v>35714.28515625</v>
      </c>
      <c r="D24">
        <f>'Sensor1_0%'!G24</f>
        <v>1513.2875233165912</v>
      </c>
      <c r="E24">
        <f>'Sensor1_0%'!H24</f>
        <v>-455.85832317315328</v>
      </c>
      <c r="F24">
        <f>'Sensor1_15%'!G24</f>
        <v>1646.8321452922046</v>
      </c>
      <c r="G24">
        <f>'Sensor1_15%'!H24</f>
        <v>-224.69971393237554</v>
      </c>
      <c r="H24">
        <f>'Sensor1_30%'!G24</f>
        <v>903.91015095583464</v>
      </c>
      <c r="I24">
        <f>'Sensor1_30%'!H24</f>
        <v>72.718330615629199</v>
      </c>
      <c r="J24">
        <f>'Sensor1_45%'!G24</f>
        <v>965.95543367004257</v>
      </c>
      <c r="K24">
        <f>'Sensor1_45%'!H24</f>
        <v>-161.01365352401169</v>
      </c>
      <c r="L24">
        <f>'Sensor1_60%'!G24</f>
        <v>830.73574719185979</v>
      </c>
      <c r="M24">
        <f>'Sensor1_60%'!H24</f>
        <v>156.86610602770529</v>
      </c>
      <c r="N24">
        <f>'Sensor2_0%'!G24</f>
        <v>1922.9056401657369</v>
      </c>
      <c r="O24">
        <f>'Sensor2_0%'!H24</f>
        <v>58.792557641063993</v>
      </c>
      <c r="P24">
        <f>' Sensor2_15%'!G24</f>
        <v>2001.2234835085026</v>
      </c>
      <c r="Q24">
        <f>' Sensor2_15%'!H24</f>
        <v>-49.893188726980505</v>
      </c>
      <c r="R24">
        <f>'Sensor2_30%'!G24</f>
        <v>1604.8088917117382</v>
      </c>
      <c r="S24">
        <f>'Sensor2_30%'!H24</f>
        <v>-451.07920026510914</v>
      </c>
      <c r="T24">
        <f>'Sensor2_45%'!G24</f>
        <v>187.36870419700935</v>
      </c>
      <c r="U24">
        <f>'Sensor2_45%'!H24</f>
        <v>-124.93998355061026</v>
      </c>
      <c r="V24">
        <f>'Sensor2_60%'!G24</f>
        <v>1977.4098723224743</v>
      </c>
      <c r="W24">
        <f>'Sensor2_60%'!H24</f>
        <v>52.808028133220603</v>
      </c>
      <c r="X24">
        <f>'Sensor3_0%'!G24</f>
        <v>2122.3543902387532</v>
      </c>
      <c r="Y24">
        <f>'Sensor3_0%'!H24</f>
        <v>34.81205836351063</v>
      </c>
      <c r="Z24">
        <f>'Sensor3_15%'!G24</f>
        <v>2213.3028008912552</v>
      </c>
      <c r="AA24">
        <f>'Sensor3_15%'!H24</f>
        <v>-101.17042276604404</v>
      </c>
      <c r="AB24">
        <f>'Sensor3_30%'!G24</f>
        <v>1962.7836358065942</v>
      </c>
      <c r="AC24">
        <f>'Sensor3_30%'!H24</f>
        <v>-181.66301718269241</v>
      </c>
      <c r="AD24">
        <f>'Sensor3_45%'!G24</f>
        <v>1141.5843555637987</v>
      </c>
      <c r="AE24">
        <f>'Sensor3_45%'!H24</f>
        <v>-505.30454832910311</v>
      </c>
      <c r="AF24">
        <f>'Sensor3_60%'!G24</f>
        <v>801.25641778280522</v>
      </c>
      <c r="AG24">
        <f>'Sensor3_60%'!H24</f>
        <v>-172.77712973285813</v>
      </c>
      <c r="AH24">
        <f>'Sensor4_0%'!G24</f>
        <v>2286.2099917012329</v>
      </c>
      <c r="AI24">
        <f>'Sensor4_0%'!H24</f>
        <v>557.83630764233385</v>
      </c>
      <c r="AJ24">
        <f>'Sensor4_15%'!G24</f>
        <v>2330.2557503496505</v>
      </c>
      <c r="AK24">
        <f>'Sensor4_15%'!H24</f>
        <v>369.78494139094227</v>
      </c>
      <c r="AL24">
        <f>'Sensor4_30%'!G24</f>
        <v>1611.8576866773599</v>
      </c>
      <c r="AM24">
        <f>'Sensor4_30%'!H24</f>
        <v>-187.88887246304088</v>
      </c>
      <c r="AN24">
        <f>'Sensor4_45%'!G24</f>
        <v>1611.4751130604081</v>
      </c>
      <c r="AO24">
        <f>'Sensor4_45%'!H24</f>
        <v>-208.44700976032775</v>
      </c>
      <c r="AP24">
        <f>'Sensor4_60%'!G24</f>
        <v>1183.147331484995</v>
      </c>
      <c r="AQ24">
        <f>'Sensor4_60%'!H24</f>
        <v>-199.97046067534012</v>
      </c>
      <c r="AT24" s="17"/>
      <c r="AU24" s="17">
        <f t="shared" ref="AU24:AU54" si="1">AVERAGE(D24,X24,AH24)</f>
        <v>1973.9506350855256</v>
      </c>
      <c r="AV24" s="17">
        <f t="shared" ref="AV24:AV54" si="2">AVERAGE(E24,Y24,AI24)</f>
        <v>45.5966809442304</v>
      </c>
      <c r="AW24" s="17">
        <f t="shared" ref="AW24:AW54" si="3">AVERAGE(F24,Z24,AJ24)</f>
        <v>2063.4635655110364</v>
      </c>
      <c r="AX24" s="17">
        <f t="shared" ref="AX24:AX54" si="4">AVERAGE(G24,AA24,AK24)</f>
        <v>14.638268230840898</v>
      </c>
      <c r="AY24" s="17">
        <f t="shared" ref="AY24:AY54" si="5">AVERAGE(H24,AB24,AL24)</f>
        <v>1492.8504911465961</v>
      </c>
      <c r="AZ24" s="17">
        <f t="shared" ref="AZ24:AZ54" si="6">AVERAGE(I24,AC24,AM24)</f>
        <v>-98.944519676701361</v>
      </c>
      <c r="BA24" s="17">
        <f t="shared" ref="BA24:BA54" si="7">AVERAGE(J24,AD24,AN24)</f>
        <v>1239.6716340980831</v>
      </c>
      <c r="BB24" s="17">
        <f t="shared" ref="BB24:BB54" si="8">AVERAGE(K24,AE24,AO24)</f>
        <v>-291.58840387114753</v>
      </c>
      <c r="BC24" s="17">
        <f t="shared" ref="BC24:BC54" si="9">AVERAGE(L24,AF24,AP24)</f>
        <v>938.37983215322004</v>
      </c>
      <c r="BD24" s="17">
        <f t="shared" ref="BD24:BD54" si="10">AVERAGE(M24,AG24,AQ24)</f>
        <v>-71.960494793497659</v>
      </c>
    </row>
    <row r="25" spans="2:76" x14ac:dyDescent="0.3">
      <c r="C25">
        <v>25641.025390625</v>
      </c>
      <c r="D25">
        <f>'Sensor1_0%'!G25</f>
        <v>1042.0635757013254</v>
      </c>
      <c r="E25">
        <f>'Sensor1_0%'!H25</f>
        <v>-1030.0692356239113</v>
      </c>
      <c r="F25">
        <f>'Sensor1_15%'!G25</f>
        <v>1491.3467234995601</v>
      </c>
      <c r="G25">
        <f>'Sensor1_15%'!H25</f>
        <v>-573.35390001755911</v>
      </c>
      <c r="H25">
        <f>'Sensor1_30%'!G25</f>
        <v>1163.6314587246775</v>
      </c>
      <c r="I25">
        <f>'Sensor1_30%'!H25</f>
        <v>78.512417201340156</v>
      </c>
      <c r="J25">
        <f>'Sensor1_45%'!G25</f>
        <v>1045.7911563629268</v>
      </c>
      <c r="K25">
        <f>'Sensor1_45%'!H25</f>
        <v>-235.79086675918663</v>
      </c>
      <c r="L25">
        <f>'Sensor1_60%'!G25</f>
        <v>1122.9491747481293</v>
      </c>
      <c r="M25">
        <f>'Sensor1_60%'!H25</f>
        <v>284.12389038310278</v>
      </c>
      <c r="N25">
        <f>'Sensor2_0%'!G25</f>
        <v>2362.4676552703572</v>
      </c>
      <c r="O25">
        <f>'Sensor2_0%'!H25</f>
        <v>-167.50017654938654</v>
      </c>
      <c r="P25">
        <f>' Sensor2_15%'!G25</f>
        <v>1974.037400299125</v>
      </c>
      <c r="Q25">
        <f>' Sensor2_15%'!H25</f>
        <v>-717.23082834943602</v>
      </c>
      <c r="R25">
        <f>'Sensor2_30%'!G25</f>
        <v>1303.617654033955</v>
      </c>
      <c r="S25">
        <f>'Sensor2_30%'!H25</f>
        <v>-1028.3828363783243</v>
      </c>
      <c r="T25">
        <f>'Sensor2_45%'!G25</f>
        <v>166.05641479111975</v>
      </c>
      <c r="U25">
        <f>'Sensor2_45%'!H25</f>
        <v>-84.858414334459567</v>
      </c>
      <c r="V25">
        <f>'Sensor2_60%'!G25</f>
        <v>2420.3642404378816</v>
      </c>
      <c r="W25">
        <f>'Sensor2_60%'!H25</f>
        <v>-1022.4779344870352</v>
      </c>
      <c r="X25">
        <f>'Sensor3_0%'!G25</f>
        <v>2481.7505570255776</v>
      </c>
      <c r="Y25">
        <f>'Sensor3_0%'!H25</f>
        <v>-1572.8149145916248</v>
      </c>
      <c r="Z25">
        <f>'Sensor3_15%'!G25</f>
        <v>2149.1545451894831</v>
      </c>
      <c r="AA25">
        <f>'Sensor3_15%'!H25</f>
        <v>-1472.8858099150248</v>
      </c>
      <c r="AB25">
        <f>'Sensor3_30%'!G25</f>
        <v>1771.4042741097564</v>
      </c>
      <c r="AC25">
        <f>'Sensor3_30%'!H25</f>
        <v>-1388.739634338197</v>
      </c>
      <c r="AD25">
        <f>'Sensor3_45%'!G25</f>
        <v>816.14672770687048</v>
      </c>
      <c r="AE25">
        <f>'Sensor3_45%'!H25</f>
        <v>-567.67808211084491</v>
      </c>
      <c r="AF25">
        <f>'Sensor3_60%'!G25</f>
        <v>786.93086879629959</v>
      </c>
      <c r="AG25">
        <f>'Sensor3_60%'!H25</f>
        <v>-175.45424794559909</v>
      </c>
      <c r="AH25">
        <f>'Sensor4_0%'!G25</f>
        <v>3897.407746355515</v>
      </c>
      <c r="AI25">
        <f>'Sensor4_0%'!H25</f>
        <v>-931.90965868821718</v>
      </c>
      <c r="AJ25">
        <f>'Sensor4_15%'!G25</f>
        <v>3582.273344906886</v>
      </c>
      <c r="AK25">
        <f>'Sensor4_15%'!H25</f>
        <v>-1427.0325823502819</v>
      </c>
      <c r="AL25">
        <f>'Sensor4_30%'!G25</f>
        <v>1515.6300202331554</v>
      </c>
      <c r="AM25">
        <f>'Sensor4_30%'!H25</f>
        <v>-591.84896536101326</v>
      </c>
      <c r="AN25">
        <f>'Sensor4_45%'!G25</f>
        <v>1566.1050558733775</v>
      </c>
      <c r="AO25">
        <f>'Sensor4_45%'!H25</f>
        <v>-569.64230568833864</v>
      </c>
      <c r="AP25">
        <f>'Sensor4_60%'!G25</f>
        <v>1206.5637779102312</v>
      </c>
      <c r="AQ25">
        <f>'Sensor4_60%'!H25</f>
        <v>-235.13259045272514</v>
      </c>
      <c r="AT25" s="17"/>
      <c r="AU25" s="17">
        <f t="shared" si="1"/>
        <v>2473.7406263608059</v>
      </c>
      <c r="AV25" s="17">
        <f t="shared" si="2"/>
        <v>-1178.2646029679179</v>
      </c>
      <c r="AW25" s="17">
        <f t="shared" si="3"/>
        <v>2407.5915378653099</v>
      </c>
      <c r="AX25" s="17">
        <f t="shared" si="4"/>
        <v>-1157.7574307609555</v>
      </c>
      <c r="AY25" s="17">
        <f>AVERAGE(H25,AB25,AL25)</f>
        <v>1483.5552510225298</v>
      </c>
      <c r="AZ25" s="17">
        <f t="shared" si="6"/>
        <v>-634.02539416595664</v>
      </c>
      <c r="BA25" s="17">
        <f t="shared" si="7"/>
        <v>1142.6809799810583</v>
      </c>
      <c r="BB25" s="17">
        <f t="shared" si="8"/>
        <v>-457.70375151945672</v>
      </c>
      <c r="BC25" s="17">
        <f t="shared" si="9"/>
        <v>1038.8146071515532</v>
      </c>
      <c r="BD25" s="17">
        <f t="shared" si="10"/>
        <v>-42.154316005073817</v>
      </c>
      <c r="BE25" s="17">
        <f>AVERAGE(AU23:AU27)</f>
        <v>2583.0925662149752</v>
      </c>
      <c r="BF25" s="17">
        <f t="shared" ref="BF25:BN25" si="11">AVERAGE(AV23:AV27)</f>
        <v>-756.43416870741953</v>
      </c>
      <c r="BG25" s="17">
        <f t="shared" si="11"/>
        <v>2322.9576760499203</v>
      </c>
      <c r="BH25" s="17">
        <f t="shared" si="11"/>
        <v>-184.935267915515</v>
      </c>
      <c r="BI25" s="17">
        <f t="shared" si="11"/>
        <v>1445.9708339536776</v>
      </c>
      <c r="BJ25" s="17">
        <f t="shared" si="11"/>
        <v>160.12701055790524</v>
      </c>
      <c r="BK25" s="17">
        <f t="shared" si="11"/>
        <v>1214.9228702859918</v>
      </c>
      <c r="BL25" s="17">
        <f t="shared" si="11"/>
        <v>-143.34586672451343</v>
      </c>
      <c r="BM25" s="17">
        <f t="shared" si="11"/>
        <v>1132.5503364907192</v>
      </c>
      <c r="BN25" s="17">
        <f t="shared" si="11"/>
        <v>-90.314952031281337</v>
      </c>
    </row>
    <row r="26" spans="2:76" x14ac:dyDescent="0.3">
      <c r="C26">
        <v>18390.8046875</v>
      </c>
      <c r="D26">
        <f>'Sensor1_0%'!G26</f>
        <v>727.87993339852005</v>
      </c>
      <c r="E26">
        <f>'Sensor1_0%'!H26</f>
        <v>-959.19184473594362</v>
      </c>
      <c r="F26">
        <f>'Sensor1_15%'!G26</f>
        <v>2110.2852519745406</v>
      </c>
      <c r="G26">
        <f>'Sensor1_15%'!H26</f>
        <v>258.17562666342747</v>
      </c>
      <c r="H26">
        <f>'Sensor1_30%'!G26</f>
        <v>1611.861457080958</v>
      </c>
      <c r="I26">
        <f>'Sensor1_30%'!H26</f>
        <v>265.21712025083781</v>
      </c>
      <c r="J26">
        <f>'Sensor1_45%'!G26</f>
        <v>1380.7371571506403</v>
      </c>
      <c r="K26">
        <f>'Sensor1_45%'!H26</f>
        <v>-170.84798970324266</v>
      </c>
      <c r="L26">
        <f>'Sensor1_60%'!G26</f>
        <v>1506.5248032549891</v>
      </c>
      <c r="M26">
        <f>'Sensor1_60%'!H26</f>
        <v>765.33240899728526</v>
      </c>
      <c r="N26">
        <f>'Sensor2_0%'!G26</f>
        <v>1267.6948651772539</v>
      </c>
      <c r="O26">
        <f>'Sensor2_0%'!H26</f>
        <v>473.84561510304121</v>
      </c>
      <c r="P26">
        <f>' Sensor2_15%'!G26</f>
        <v>3372.7244246311971</v>
      </c>
      <c r="Q26">
        <f>' Sensor2_15%'!H26</f>
        <v>1081.1571668252163</v>
      </c>
      <c r="R26">
        <f>'Sensor2_30%'!G26</f>
        <v>1203.3122713052223</v>
      </c>
      <c r="S26">
        <f>'Sensor2_30%'!H26</f>
        <v>-1219.1935258044564</v>
      </c>
      <c r="T26">
        <f>'Sensor2_45%'!G26</f>
        <v>167.32228848156302</v>
      </c>
      <c r="U26">
        <f>'Sensor2_45%'!H26</f>
        <v>-63.885436753657224</v>
      </c>
      <c r="V26">
        <f>'Sensor2_60%'!G26</f>
        <v>3292.962810689573</v>
      </c>
      <c r="W26">
        <f>'Sensor2_60%'!H26</f>
        <v>-2179.351552748416</v>
      </c>
      <c r="X26">
        <f>'Sensor3_0%'!G26</f>
        <v>2389.3860394212979</v>
      </c>
      <c r="Y26">
        <f>'Sensor3_0%'!H26</f>
        <v>-2366.4955364906659</v>
      </c>
      <c r="Z26">
        <f>'Sensor3_15%'!G26</f>
        <v>1998.4516752433478</v>
      </c>
      <c r="AA26">
        <f>'Sensor3_15%'!H26</f>
        <v>-2146.1422221543544</v>
      </c>
      <c r="AB26">
        <f>'Sensor3_30%'!G26</f>
        <v>1595.9865288093529</v>
      </c>
      <c r="AC26">
        <f>'Sensor3_30%'!H26</f>
        <v>-1779.4988467908909</v>
      </c>
      <c r="AD26">
        <f>'Sensor3_45%'!G26</f>
        <v>916.81472469862365</v>
      </c>
      <c r="AE26">
        <f>'Sensor3_45%'!H26</f>
        <v>-310.53840091646282</v>
      </c>
      <c r="AF26">
        <f>'Sensor3_60%'!G26</f>
        <v>917.23940864113342</v>
      </c>
      <c r="AG26">
        <f>'Sensor3_60%'!H26</f>
        <v>-11.586281423639544</v>
      </c>
      <c r="AH26">
        <f>'Sensor4_0%'!G26</f>
        <v>8759.7704009943391</v>
      </c>
      <c r="AI26">
        <f>'Sensor4_0%'!H26</f>
        <v>-8788.5148752283258</v>
      </c>
      <c r="AJ26">
        <f>'Sensor4_15%'!G26</f>
        <v>5100.1255371979159</v>
      </c>
      <c r="AK26">
        <f>'Sensor4_15%'!H26</f>
        <v>-5607.26578484114</v>
      </c>
      <c r="AL26">
        <f>'Sensor4_30%'!G26</f>
        <v>2014.9070202727937</v>
      </c>
      <c r="AM26">
        <f>'Sensor4_30%'!H26</f>
        <v>-145.79251818598243</v>
      </c>
      <c r="AN26">
        <f>'Sensor4_45%'!G26</f>
        <v>2364.2784320197488</v>
      </c>
      <c r="AO26">
        <f>'Sensor4_45%'!H26</f>
        <v>0.6185023805370149</v>
      </c>
      <c r="AP26">
        <f>'Sensor4_60%'!G26</f>
        <v>1624.5956459198501</v>
      </c>
      <c r="AQ26">
        <f>'Sensor4_60%'!H26</f>
        <v>203.71913036339288</v>
      </c>
      <c r="AT26" s="17"/>
      <c r="AU26" s="17">
        <f t="shared" si="1"/>
        <v>3959.0121246047188</v>
      </c>
      <c r="AV26" s="17">
        <f t="shared" si="2"/>
        <v>-4038.0674188183116</v>
      </c>
      <c r="AW26" s="17">
        <f t="shared" si="3"/>
        <v>3069.620821471935</v>
      </c>
      <c r="AX26" s="17">
        <f t="shared" si="4"/>
        <v>-2498.4107934440221</v>
      </c>
      <c r="AY26" s="17">
        <f t="shared" si="5"/>
        <v>1740.9183353877015</v>
      </c>
      <c r="AZ26" s="17">
        <f t="shared" si="6"/>
        <v>-553.35808157534518</v>
      </c>
      <c r="BA26" s="17">
        <f t="shared" si="7"/>
        <v>1553.9434379563374</v>
      </c>
      <c r="BB26" s="17">
        <f t="shared" si="8"/>
        <v>-160.25596274638949</v>
      </c>
      <c r="BC26" s="17">
        <f t="shared" si="9"/>
        <v>1349.4532859386575</v>
      </c>
      <c r="BD26" s="17">
        <f t="shared" si="10"/>
        <v>319.15508597901288</v>
      </c>
      <c r="BE26" s="17">
        <f t="shared" ref="BE26:BE52" si="12">AVERAGE(AU24:AU28)</f>
        <v>2974.4908851873829</v>
      </c>
      <c r="BF26" s="17">
        <f t="shared" ref="BF26:BF52" si="13">AVERAGE(AV24:AV28)</f>
        <v>-1468.3662286505721</v>
      </c>
      <c r="BG26" s="17">
        <f t="shared" ref="BG26:BG52" si="14">AVERAGE(AW24:AW28)</f>
        <v>2780.0404124370743</v>
      </c>
      <c r="BH26" s="17">
        <f t="shared" ref="BH26:BH52" si="15">AVERAGE(AX24:AX28)</f>
        <v>-681.28387901657857</v>
      </c>
      <c r="BI26" s="17">
        <f t="shared" ref="BI26:BI52" si="16">AVERAGE(AY24:AY28)</f>
        <v>1710.8298461189079</v>
      </c>
      <c r="BJ26" s="17">
        <f t="shared" ref="BJ26:BJ52" si="17">AVERAGE(AZ24:AZ28)</f>
        <v>-120.32391606030953</v>
      </c>
      <c r="BK26" s="17">
        <f t="shared" ref="BK26:BK52" si="18">AVERAGE(BA24:BA28)</f>
        <v>1527.9286836076058</v>
      </c>
      <c r="BL26" s="17">
        <f t="shared" ref="BL26:BL52" si="19">AVERAGE(BB24:BB28)</f>
        <v>-15.631701812416168</v>
      </c>
      <c r="BM26" s="17">
        <f t="shared" ref="BM26:BM52" si="20">AVERAGE(BC24:BC28)</f>
        <v>1281.3492491783331</v>
      </c>
      <c r="BN26" s="17">
        <f t="shared" ref="BN26:BX52" si="21">AVERAGE(BD24:BD28)</f>
        <v>375.72133922025387</v>
      </c>
    </row>
    <row r="27" spans="2:76" x14ac:dyDescent="0.3">
      <c r="C27">
        <v>13136.2890625</v>
      </c>
      <c r="D27">
        <f>'Sensor1_0%'!G27</f>
        <v>568.26732872394655</v>
      </c>
      <c r="E27">
        <f>'Sensor1_0%'!H27</f>
        <v>-393.86211823947633</v>
      </c>
      <c r="F27">
        <f>'Sensor1_15%'!G27</f>
        <v>2655.1142306175916</v>
      </c>
      <c r="G27">
        <f>'Sensor1_15%'!H27</f>
        <v>1240.9571304456522</v>
      </c>
      <c r="H27">
        <f>'Sensor1_30%'!G27</f>
        <v>1744.6966082286513</v>
      </c>
      <c r="I27">
        <f>'Sensor1_30%'!H27</f>
        <v>340.46901219115568</v>
      </c>
      <c r="J27">
        <f>'Sensor1_45%'!G27</f>
        <v>1431.3607531472567</v>
      </c>
      <c r="K27">
        <f>'Sensor1_45%'!H27</f>
        <v>-60.138368084290832</v>
      </c>
      <c r="L27">
        <f>'Sensor1_60%'!G27</f>
        <v>1667.8679834291477</v>
      </c>
      <c r="M27">
        <f>'Sensor1_60%'!H27</f>
        <v>1048.8033107595511</v>
      </c>
      <c r="N27">
        <f>'Sensor2_0%'!G27</f>
        <v>1362.0154786792548</v>
      </c>
      <c r="O27">
        <f>'Sensor2_0%'!H27</f>
        <v>1266.8990136874195</v>
      </c>
      <c r="P27">
        <f>' Sensor2_15%'!G27</f>
        <v>4596.8026065259282</v>
      </c>
      <c r="Q27">
        <f>' Sensor2_15%'!H27</f>
        <v>3254.706294331334</v>
      </c>
      <c r="R27">
        <f>'Sensor2_30%'!G27</f>
        <v>1123.1552714630079</v>
      </c>
      <c r="S27">
        <f>'Sensor2_30%'!H27</f>
        <v>-869.54426786043848</v>
      </c>
      <c r="T27">
        <f>'Sensor2_45%'!G27</f>
        <v>167.71118808754872</v>
      </c>
      <c r="U27">
        <f>'Sensor2_45%'!H27</f>
        <v>-43.523439170441819</v>
      </c>
      <c r="V27">
        <f>'Sensor2_60%'!G27</f>
        <v>3235.5220287324755</v>
      </c>
      <c r="W27">
        <f>'Sensor2_60%'!H27</f>
        <v>-1471.452974115218</v>
      </c>
      <c r="X27">
        <f>'Sensor3_0%'!G27</f>
        <v>2366.9612274398078</v>
      </c>
      <c r="Y27">
        <f>'Sensor3_0%'!H27</f>
        <v>-878.21404039489539</v>
      </c>
      <c r="Z27">
        <f>'Sensor3_15%'!G27</f>
        <v>1987.0051996950103</v>
      </c>
      <c r="AA27">
        <f>'Sensor3_15%'!H27</f>
        <v>-961.97673309931474</v>
      </c>
      <c r="AB27">
        <f>'Sensor3_30%'!G27</f>
        <v>1621.123407441517</v>
      </c>
      <c r="AC27">
        <f>'Sensor3_30%'!H27</f>
        <v>-832.71554369532657</v>
      </c>
      <c r="AD27">
        <f>'Sensor3_45%'!G27</f>
        <v>1049.7748784388734</v>
      </c>
      <c r="AE27">
        <f>'Sensor3_45%'!H27</f>
        <v>6.1385421068717072</v>
      </c>
      <c r="AF27">
        <f>'Sensor3_60%'!G27</f>
        <v>954.84140301974173</v>
      </c>
      <c r="AG27">
        <f>'Sensor3_60%'!H27</f>
        <v>198.99378433984896</v>
      </c>
      <c r="AH27">
        <f>'Sensor4_0%'!G27</f>
        <v>6865.4827054796533</v>
      </c>
      <c r="AI27">
        <f>'Sensor4_0%'!H27</f>
        <v>-4838.8494159338406</v>
      </c>
      <c r="AJ27">
        <f>'Sensor4_15%'!G27</f>
        <v>4316.3867211812676</v>
      </c>
      <c r="AK27">
        <f>'Sensor4_15%'!H27</f>
        <v>-2363.0033740688164</v>
      </c>
      <c r="AL27">
        <f>'Sensor4_30%'!G27</f>
        <v>2115.5603957721087</v>
      </c>
      <c r="AM27">
        <f>'Sensor4_30%'!H27</f>
        <v>703.98043786239168</v>
      </c>
      <c r="AN27">
        <f>'Sensor4_45%'!G27</f>
        <v>2744.8031430666156</v>
      </c>
      <c r="AO27">
        <f>'Sensor4_45%'!H27</f>
        <v>780.02591357291044</v>
      </c>
      <c r="AP27">
        <f>'Sensor4_60%'!G27</f>
        <v>1763.1300620421621</v>
      </c>
      <c r="AQ27">
        <f>'Sensor4_60%'!H27</f>
        <v>701.926803262612</v>
      </c>
      <c r="AT27" s="17"/>
      <c r="AU27" s="17">
        <f t="shared" si="1"/>
        <v>3266.9037538811358</v>
      </c>
      <c r="AV27" s="17">
        <f t="shared" si="2"/>
        <v>-2036.9751915227373</v>
      </c>
      <c r="AW27" s="17">
        <f t="shared" si="3"/>
        <v>2986.1687171646231</v>
      </c>
      <c r="AX27" s="17">
        <f t="shared" si="4"/>
        <v>-694.67432557415975</v>
      </c>
      <c r="AY27" s="17">
        <f t="shared" si="5"/>
        <v>1827.1268038140922</v>
      </c>
      <c r="AZ27" s="17">
        <f t="shared" si="6"/>
        <v>70.577968786073598</v>
      </c>
      <c r="BA27" s="17">
        <f t="shared" si="7"/>
        <v>1741.9795915509155</v>
      </c>
      <c r="BB27" s="17">
        <f t="shared" si="8"/>
        <v>242.00869586516376</v>
      </c>
      <c r="BC27" s="17">
        <f t="shared" si="9"/>
        <v>1461.9464828303505</v>
      </c>
      <c r="BD27" s="17">
        <f t="shared" si="10"/>
        <v>649.90796612067061</v>
      </c>
      <c r="BE27" s="17">
        <f t="shared" si="12"/>
        <v>3274.0955427757776</v>
      </c>
      <c r="BF27" s="17">
        <f t="shared" si="13"/>
        <v>-1153.385777931745</v>
      </c>
      <c r="BG27" s="17">
        <f t="shared" si="14"/>
        <v>3200.8752333065399</v>
      </c>
      <c r="BH27" s="17">
        <f t="shared" si="15"/>
        <v>-236.54361118881707</v>
      </c>
      <c r="BI27" s="17">
        <f t="shared" si="16"/>
        <v>1863.5833419156229</v>
      </c>
      <c r="BJ27" s="17">
        <f t="shared" si="17"/>
        <v>120.03397252763759</v>
      </c>
      <c r="BK27" s="17">
        <f t="shared" si="18"/>
        <v>1732.179185119885</v>
      </c>
      <c r="BL27" s="17">
        <f t="shared" si="19"/>
        <v>216.37475273915044</v>
      </c>
      <c r="BM27" s="17">
        <f t="shared" si="20"/>
        <v>1466.8699295262877</v>
      </c>
      <c r="BN27" s="17">
        <f t="shared" si="21"/>
        <v>682.20890636584011</v>
      </c>
      <c r="BO27" s="17">
        <f>AVERAGE(BE25:BE29)</f>
        <v>3275.4940312862977</v>
      </c>
      <c r="BP27" s="17">
        <f t="shared" ref="BP27:BX42" si="22">AVERAGE(BF25:BF29)</f>
        <v>-434.5519449848772</v>
      </c>
      <c r="BQ27" s="17">
        <f t="shared" si="22"/>
        <v>3308.8137212972883</v>
      </c>
      <c r="BR27" s="17">
        <f t="shared" si="22"/>
        <v>268.92948074688542</v>
      </c>
      <c r="BS27" s="17">
        <f t="shared" si="22"/>
        <v>1883.2668969565475</v>
      </c>
      <c r="BT27" s="17">
        <f t="shared" si="22"/>
        <v>359.39625653990942</v>
      </c>
      <c r="BU27" s="17">
        <f t="shared" si="22"/>
        <v>1762.0336694932462</v>
      </c>
      <c r="BV27" s="17">
        <f t="shared" si="22"/>
        <v>272.18344343446205</v>
      </c>
      <c r="BW27" s="17">
        <f t="shared" si="22"/>
        <v>1520.3395976798831</v>
      </c>
      <c r="BX27" s="17">
        <f t="shared" si="22"/>
        <v>699.37100471917586</v>
      </c>
    </row>
    <row r="28" spans="2:76" x14ac:dyDescent="0.3">
      <c r="C28">
        <v>9302.326171875</v>
      </c>
      <c r="D28">
        <f>'Sensor1_0%'!G28</f>
        <v>469.18340945129796</v>
      </c>
      <c r="E28">
        <f>'Sensor1_0%'!H28</f>
        <v>228.58538557263367</v>
      </c>
      <c r="F28">
        <f>'Sensor1_15%'!G28</f>
        <v>3276.506844670901</v>
      </c>
      <c r="G28">
        <f>'Sensor1_15%'!H28</f>
        <v>2034.5103865829042</v>
      </c>
      <c r="H28">
        <f>'Sensor1_30%'!G28</f>
        <v>1889.5826713280594</v>
      </c>
      <c r="I28">
        <f>'Sensor1_30%'!H28</f>
        <v>401.6831962311955</v>
      </c>
      <c r="J28">
        <f>'Sensor1_45%'!G28</f>
        <v>1500.6868552232056</v>
      </c>
      <c r="K28">
        <f>'Sensor1_45%'!H28</f>
        <v>34.515371854640243</v>
      </c>
      <c r="L28">
        <f>'Sensor1_60%'!G28</f>
        <v>1866.9708464516743</v>
      </c>
      <c r="M28">
        <f>'Sensor1_60%'!H28</f>
        <v>1408.3921848754292</v>
      </c>
      <c r="N28">
        <f>'Sensor2_0%'!G28</f>
        <v>1246.2938961002594</v>
      </c>
      <c r="O28">
        <f>'Sensor2_0%'!H28</f>
        <v>1361.3123354141926</v>
      </c>
      <c r="P28">
        <f>' Sensor2_15%'!G28</f>
        <v>5618.5587884336564</v>
      </c>
      <c r="Q28">
        <f>' Sensor2_15%'!H28</f>
        <v>4934.3055782982128</v>
      </c>
      <c r="R28">
        <f>'Sensor2_30%'!G28</f>
        <v>1105.0406652880849</v>
      </c>
      <c r="S28">
        <f>'Sensor2_30%'!H28</f>
        <v>-612.47801039788135</v>
      </c>
      <c r="T28">
        <f>'Sensor2_45%'!G28</f>
        <v>170.63949765363387</v>
      </c>
      <c r="U28">
        <f>'Sensor2_45%'!H28</f>
        <v>-30.575327013293659</v>
      </c>
      <c r="V28">
        <f>'Sensor2_60%'!G28</f>
        <v>3367.3362165042822</v>
      </c>
      <c r="W28">
        <f>'Sensor2_60%'!H28</f>
        <v>-852.52469806999818</v>
      </c>
      <c r="X28">
        <f>'Sensor3_0%'!G28</f>
        <v>2777.7215560677514</v>
      </c>
      <c r="Y28">
        <f>'Sensor3_0%'!H28</f>
        <v>395.74975630058913</v>
      </c>
      <c r="Z28">
        <f>'Sensor3_15%'!G28</f>
        <v>2307.9551841841699</v>
      </c>
      <c r="AA28">
        <f>'Sensor3_15%'!H28</f>
        <v>-20.787285295080125</v>
      </c>
      <c r="AB28">
        <f>'Sensor3_30%'!G28</f>
        <v>1882.7950268388151</v>
      </c>
      <c r="AC28">
        <f>'Sensor3_30%'!H28</f>
        <v>-129.86518422483701</v>
      </c>
      <c r="AD28">
        <f>'Sensor3_45%'!G28</f>
        <v>1232.02485816026</v>
      </c>
      <c r="AE28">
        <f>'Sensor3_45%'!H28</f>
        <v>224.40926292217816</v>
      </c>
      <c r="AF28">
        <f>'Sensor3_60%'!G28</f>
        <v>1040.9657816631411</v>
      </c>
      <c r="AG28">
        <f>'Sensor3_60%'!H28</f>
        <v>416.94394368628008</v>
      </c>
      <c r="AH28">
        <f>'Sensor4_0%'!G28</f>
        <v>6349.6368924951339</v>
      </c>
      <c r="AI28">
        <f>'Sensor4_0%'!H28</f>
        <v>-1026.6969745375982</v>
      </c>
      <c r="AJ28">
        <f>'Sensor4_15%'!G28</f>
        <v>4535.6102316623337</v>
      </c>
      <c r="AK28">
        <f>'Sensor4_15%'!H28</f>
        <v>775.63155810838816</v>
      </c>
      <c r="AL28">
        <f>'Sensor4_30%'!G28</f>
        <v>2256.7173495039824</v>
      </c>
      <c r="AM28">
        <f>'Sensor4_30%'!H28</f>
        <v>1570.5733269847872</v>
      </c>
      <c r="AN28">
        <f>'Sensor4_45%'!G28</f>
        <v>3151.3916099714343</v>
      </c>
      <c r="AO28">
        <f>'Sensor4_45%'!H28</f>
        <v>1509.2181048524292</v>
      </c>
      <c r="AP28">
        <f>'Sensor4_60%'!G28</f>
        <v>1946.5194853388375</v>
      </c>
      <c r="AQ28">
        <f>'Sensor4_60%'!H28</f>
        <v>1245.6392358387627</v>
      </c>
      <c r="AT28" s="17"/>
      <c r="AU28" s="17">
        <f t="shared" si="1"/>
        <v>3198.8472860047277</v>
      </c>
      <c r="AV28" s="17">
        <f t="shared" si="2"/>
        <v>-134.12061088812513</v>
      </c>
      <c r="AW28" s="17">
        <f t="shared" si="3"/>
        <v>3373.3574201724682</v>
      </c>
      <c r="AX28" s="17">
        <f t="shared" si="4"/>
        <v>929.78488646540393</v>
      </c>
      <c r="AY28" s="17">
        <f t="shared" si="5"/>
        <v>2009.6983492236188</v>
      </c>
      <c r="AZ28" s="17">
        <f t="shared" si="6"/>
        <v>614.13044633038191</v>
      </c>
      <c r="BA28" s="17">
        <f t="shared" si="7"/>
        <v>1961.3677744516333</v>
      </c>
      <c r="BB28" s="17">
        <f t="shared" si="8"/>
        <v>589.38091320974911</v>
      </c>
      <c r="BC28" s="17">
        <f t="shared" si="9"/>
        <v>1618.1520378178841</v>
      </c>
      <c r="BD28" s="17">
        <f t="shared" si="10"/>
        <v>1023.6584548001574</v>
      </c>
      <c r="BE28" s="17">
        <f t="shared" si="12"/>
        <v>3591.0853754955074</v>
      </c>
      <c r="BF28" s="17">
        <f t="shared" si="13"/>
        <v>-287.23952710018665</v>
      </c>
      <c r="BG28" s="17">
        <f t="shared" si="14"/>
        <v>3742.3946419777262</v>
      </c>
      <c r="BH28" s="17">
        <f t="shared" si="15"/>
        <v>606.51156093324562</v>
      </c>
      <c r="BI28" s="17">
        <f t="shared" si="16"/>
        <v>2072.7599647716461</v>
      </c>
      <c r="BJ28" s="17">
        <f t="shared" si="17"/>
        <v>554.33047781501523</v>
      </c>
      <c r="BK28" s="17">
        <f t="shared" si="18"/>
        <v>2018.3375426357863</v>
      </c>
      <c r="BL28" s="17">
        <f t="shared" si="19"/>
        <v>518.77866211495643</v>
      </c>
      <c r="BM28" s="17">
        <f t="shared" si="20"/>
        <v>1707.1258296116291</v>
      </c>
      <c r="BN28" s="17">
        <f t="shared" si="21"/>
        <v>1063.6271515172552</v>
      </c>
      <c r="BO28" s="17">
        <f t="shared" si="21"/>
        <v>3721.5703567918417</v>
      </c>
      <c r="BP28" s="17">
        <f t="shared" si="22"/>
        <v>341.11422740949365</v>
      </c>
      <c r="BQ28" s="17">
        <f t="shared" si="22"/>
        <v>3952.6900435915713</v>
      </c>
      <c r="BR28" s="17">
        <f t="shared" si="22"/>
        <v>853.41309830748855</v>
      </c>
      <c r="BS28" s="17">
        <f t="shared" si="22"/>
        <v>2127.6083204457668</v>
      </c>
      <c r="BT28" s="17">
        <f t="shared" si="22"/>
        <v>645.06320328894958</v>
      </c>
      <c r="BU28" s="17">
        <f t="shared" si="22"/>
        <v>2050.4877913770347</v>
      </c>
      <c r="BV28" s="17">
        <f t="shared" si="22"/>
        <v>493.89888227718041</v>
      </c>
      <c r="BW28" s="17">
        <f t="shared" si="22"/>
        <v>1780.9899093363158</v>
      </c>
      <c r="BX28" s="17">
        <f t="shared" si="22"/>
        <v>1088.7870016701067</v>
      </c>
    </row>
    <row r="29" spans="2:76" x14ac:dyDescent="0.3">
      <c r="C29">
        <v>6644.5185546875</v>
      </c>
      <c r="D29">
        <f>'Sensor1_0%'!G29</f>
        <v>418.58813113559489</v>
      </c>
      <c r="E29">
        <f>'Sensor1_0%'!H29</f>
        <v>806.48384774536726</v>
      </c>
      <c r="F29">
        <f>'Sensor1_15%'!G29</f>
        <v>4112.3032765471244</v>
      </c>
      <c r="G29">
        <f>'Sensor1_15%'!H29</f>
        <v>2739.0321432076398</v>
      </c>
      <c r="H29">
        <f>'Sensor1_30%'!G29</f>
        <v>2053.865252347452</v>
      </c>
      <c r="I29">
        <f>'Sensor1_30%'!H29</f>
        <v>435.86580118924979</v>
      </c>
      <c r="J29">
        <f>'Sensor1_45%'!G29</f>
        <v>1578.0731806336348</v>
      </c>
      <c r="K29">
        <f>'Sensor1_45%'!H29</f>
        <v>94.74356241970807</v>
      </c>
      <c r="L29">
        <f>'Sensor1_60%'!G29</f>
        <v>2156.3381196779796</v>
      </c>
      <c r="M29">
        <f>'Sensor1_60%'!H29</f>
        <v>1886.7316065749974</v>
      </c>
      <c r="N29">
        <f>'Sensor2_0%'!G29</f>
        <v>1718.7539452279836</v>
      </c>
      <c r="O29">
        <f>'Sensor2_0%'!H29</f>
        <v>1970.8676404659459</v>
      </c>
      <c r="P29">
        <f>' Sensor2_15%'!G29</f>
        <v>7080.4112551664539</v>
      </c>
      <c r="Q29">
        <f>' Sensor2_15%'!H29</f>
        <v>7159.9429617078922</v>
      </c>
      <c r="R29">
        <f>'Sensor2_30%'!G29</f>
        <v>1078.7295622766578</v>
      </c>
      <c r="S29">
        <f>'Sensor2_30%'!H29</f>
        <v>-439.35418780830128</v>
      </c>
      <c r="T29">
        <f>'Sensor2_45%'!G29</f>
        <v>171.83630148827518</v>
      </c>
      <c r="U29">
        <f>'Sensor2_45%'!H29</f>
        <v>-20.777826168631652</v>
      </c>
      <c r="V29">
        <f>'Sensor2_60%'!G29</f>
        <v>3491.6726931313215</v>
      </c>
      <c r="W29">
        <f>'Sensor2_60%'!H29</f>
        <v>-567.62822893079999</v>
      </c>
      <c r="X29">
        <f>'Sensor3_0%'!G29</f>
        <v>3486.8695975442442</v>
      </c>
      <c r="Y29">
        <f>'Sensor3_0%'!H29</f>
        <v>1329.4603255996165</v>
      </c>
      <c r="Z29">
        <f>'Sensor3_15%'!G29</f>
        <v>2800.376498595374</v>
      </c>
      <c r="AA29">
        <f>'Sensor3_15%'!H29</f>
        <v>560.19382339586502</v>
      </c>
      <c r="AB29">
        <f>'Sensor3_30%'!G29</f>
        <v>2230.0047504006748</v>
      </c>
      <c r="AC29">
        <f>'Sensor3_30%'!H29</f>
        <v>301.46201126799053</v>
      </c>
      <c r="AD29">
        <f>'Sensor3_45%'!G29</f>
        <v>1436.2046036787679</v>
      </c>
      <c r="AE29">
        <f>'Sensor3_45%'!H29</f>
        <v>380.74924474713794</v>
      </c>
      <c r="AF29">
        <f>'Sensor3_60%'!G29</f>
        <v>1178.1256767032548</v>
      </c>
      <c r="AG29">
        <f>'Sensor3_60%'!H29</f>
        <v>636.82952114800617</v>
      </c>
      <c r="AH29">
        <f>'Sensor4_0%'!G29</f>
        <v>6510.4640404026659</v>
      </c>
      <c r="AI29">
        <f>'Sensor4_0%'!H29</f>
        <v>2725.552630270116</v>
      </c>
      <c r="AJ29">
        <f>'Sensor4_15%'!G29</f>
        <v>5590.2332344325932</v>
      </c>
      <c r="AK29">
        <f>'Sensor4_15%'!H29</f>
        <v>3415.7928555054377</v>
      </c>
      <c r="AL29">
        <f>'Sensor4_30%'!G29</f>
        <v>2485.9839076423887</v>
      </c>
      <c r="AM29">
        <f>'Sensor4_30%'!H29</f>
        <v>2571.2069573318627</v>
      </c>
      <c r="AN29">
        <f>'Sensor4_45%'!G29</f>
        <v>3768.494640666037</v>
      </c>
      <c r="AO29">
        <f>'Sensor4_45%'!H29</f>
        <v>2129.8387994932104</v>
      </c>
      <c r="AP29">
        <f>'Sensor4_60%'!G29</f>
        <v>2263.4859052977454</v>
      </c>
      <c r="AQ29">
        <f>'Sensor4_60%'!H29</f>
        <v>1857.8708950802975</v>
      </c>
      <c r="AT29" s="17"/>
      <c r="AU29" s="17">
        <f t="shared" si="1"/>
        <v>3471.9739230275013</v>
      </c>
      <c r="AV29" s="17">
        <f t="shared" si="2"/>
        <v>1620.4989345383667</v>
      </c>
      <c r="AW29" s="17">
        <f t="shared" si="3"/>
        <v>4167.6376698583636</v>
      </c>
      <c r="AX29" s="17">
        <f t="shared" si="4"/>
        <v>2238.3396073696476</v>
      </c>
      <c r="AY29" s="17">
        <f t="shared" si="5"/>
        <v>2256.6179701301717</v>
      </c>
      <c r="AZ29" s="17">
        <f t="shared" si="6"/>
        <v>1102.8449232630344</v>
      </c>
      <c r="BA29" s="17">
        <f t="shared" si="7"/>
        <v>2260.92414165948</v>
      </c>
      <c r="BB29" s="17">
        <f t="shared" si="8"/>
        <v>868.44386888668544</v>
      </c>
      <c r="BC29" s="17">
        <f t="shared" si="9"/>
        <v>1865.9832338929934</v>
      </c>
      <c r="BD29" s="17">
        <f t="shared" si="10"/>
        <v>1460.4773409344336</v>
      </c>
      <c r="BE29" s="17">
        <f t="shared" si="12"/>
        <v>3954.7057867578465</v>
      </c>
      <c r="BF29" s="17">
        <f t="shared" si="13"/>
        <v>1492.6659774655373</v>
      </c>
      <c r="BG29" s="17">
        <f t="shared" si="14"/>
        <v>4497.8006427151813</v>
      </c>
      <c r="BH29" s="17">
        <f t="shared" si="15"/>
        <v>1840.8986009220921</v>
      </c>
      <c r="BI29" s="17">
        <f t="shared" si="16"/>
        <v>2323.1904980228842</v>
      </c>
      <c r="BJ29" s="17">
        <f t="shared" si="17"/>
        <v>1082.8137378592987</v>
      </c>
      <c r="BK29" s="17">
        <f t="shared" si="18"/>
        <v>2316.8000658169631</v>
      </c>
      <c r="BL29" s="17">
        <f t="shared" si="19"/>
        <v>784.74137085513303</v>
      </c>
      <c r="BM29" s="17">
        <f t="shared" si="20"/>
        <v>2013.8026435924462</v>
      </c>
      <c r="BN29" s="17">
        <f t="shared" si="21"/>
        <v>1465.6125785238114</v>
      </c>
      <c r="BO29" s="17">
        <f t="shared" si="21"/>
        <v>4340.3452334917392</v>
      </c>
      <c r="BP29" s="17">
        <f t="shared" si="22"/>
        <v>1539.0319106222071</v>
      </c>
      <c r="BQ29" s="17">
        <f t="shared" si="22"/>
        <v>4741.4115677886193</v>
      </c>
      <c r="BR29" s="17">
        <f t="shared" si="22"/>
        <v>1644.0299185768388</v>
      </c>
      <c r="BS29" s="17">
        <f t="shared" si="22"/>
        <v>2410.3732197805098</v>
      </c>
      <c r="BT29" s="17">
        <f t="shared" si="22"/>
        <v>1082.2654899109341</v>
      </c>
      <c r="BU29" s="17">
        <f t="shared" si="22"/>
        <v>2347.0233295749313</v>
      </c>
      <c r="BV29" s="17">
        <f t="shared" si="22"/>
        <v>708.20190109241128</v>
      </c>
      <c r="BW29" s="17">
        <f t="shared" si="22"/>
        <v>2119.9703517789262</v>
      </c>
      <c r="BX29" s="17">
        <f t="shared" si="22"/>
        <v>1451.8627899592227</v>
      </c>
    </row>
    <row r="30" spans="2:76" x14ac:dyDescent="0.3">
      <c r="C30">
        <v>4761.90478515625</v>
      </c>
      <c r="D30">
        <f>'Sensor1_0%'!G30</f>
        <v>458.21965140763177</v>
      </c>
      <c r="E30">
        <f>'Sensor1_0%'!H30</f>
        <v>1557.1582849938677</v>
      </c>
      <c r="F30">
        <f>'Sensor1_15%'!G30</f>
        <v>5016.8795977596828</v>
      </c>
      <c r="G30">
        <f>'Sensor1_15%'!H30</f>
        <v>3044.9939905649317</v>
      </c>
      <c r="H30">
        <f>'Sensor1_30%'!G30</f>
        <v>2177.99662624339</v>
      </c>
      <c r="I30">
        <f>'Sensor1_30%'!H30</f>
        <v>413.96865027986104</v>
      </c>
      <c r="J30">
        <f>'Sensor1_45%'!G30</f>
        <v>1632.7730872355194</v>
      </c>
      <c r="K30">
        <f>'Sensor1_45%'!H30</f>
        <v>130.10763673871475</v>
      </c>
      <c r="L30">
        <f>'Sensor1_60%'!G30</f>
        <v>2597.6702185821036</v>
      </c>
      <c r="M30">
        <f>'Sensor1_60%'!H30</f>
        <v>2337.4720629141184</v>
      </c>
      <c r="N30">
        <f>'Sensor2_0%'!G30</f>
        <v>1623.09866796603</v>
      </c>
      <c r="O30">
        <f>'Sensor2_0%'!H30</f>
        <v>1609.4829860271082</v>
      </c>
      <c r="P30">
        <f>' Sensor2_15%'!G30</f>
        <v>9477.5451603615238</v>
      </c>
      <c r="Q30">
        <f>' Sensor2_15%'!H30</f>
        <v>8347.7071169297487</v>
      </c>
      <c r="R30">
        <f>'Sensor2_30%'!G30</f>
        <v>1058.026398744106</v>
      </c>
      <c r="S30">
        <f>'Sensor2_30%'!H30</f>
        <v>-300.91223196378365</v>
      </c>
      <c r="T30">
        <f>'Sensor2_45%'!G30</f>
        <v>172.67587930609102</v>
      </c>
      <c r="U30">
        <f>'Sensor2_45%'!H30</f>
        <v>-11.872997324111632</v>
      </c>
      <c r="V30">
        <f>'Sensor2_60%'!G30</f>
        <v>3492.9139040553096</v>
      </c>
      <c r="W30">
        <f>'Sensor2_60%'!H30</f>
        <v>-354.53165242486267</v>
      </c>
      <c r="X30">
        <f>'Sensor3_0%'!G30</f>
        <v>4276.0019403509468</v>
      </c>
      <c r="Y30">
        <f>'Sensor3_0%'!H30</f>
        <v>1823.320923308954</v>
      </c>
      <c r="Z30">
        <f>'Sensor3_15%'!G30</f>
        <v>3282.2867222046598</v>
      </c>
      <c r="AA30">
        <f>'Sensor3_15%'!H30</f>
        <v>831.2647731456334</v>
      </c>
      <c r="AB30">
        <f>'Sensor3_30%'!G30</f>
        <v>2543.7187626915029</v>
      </c>
      <c r="AC30">
        <f>'Sensor3_30%'!H30</f>
        <v>524.52970281114108</v>
      </c>
      <c r="AD30">
        <f>'Sensor3_45%'!G30</f>
        <v>1646.037743949677</v>
      </c>
      <c r="AE30">
        <f>'Sensor3_45%'!H30</f>
        <v>504.50177949360665</v>
      </c>
      <c r="AF30">
        <f>'Sensor3_60%'!G30</f>
        <v>1377.0156008432191</v>
      </c>
      <c r="AG30">
        <f>'Sensor3_60%'!H30</f>
        <v>828.02619761039978</v>
      </c>
      <c r="AH30">
        <f>'Sensor4_0%'!G30</f>
        <v>7441.8477781197853</v>
      </c>
      <c r="AI30">
        <f>'Sensor4_0%'!H30</f>
        <v>6076.9207452668024</v>
      </c>
      <c r="AJ30">
        <f>'Sensor4_15%'!G30</f>
        <v>7046.3994236993813</v>
      </c>
      <c r="AK30">
        <f>'Sensor4_15%'!H30</f>
        <v>5296.2965258375098</v>
      </c>
      <c r="AL30">
        <f>'Sensor4_30%'!G30</f>
        <v>2866.5997069730447</v>
      </c>
      <c r="AM30">
        <f>'Sensor4_30%'!H30</f>
        <v>3673.8730437217928</v>
      </c>
      <c r="AN30">
        <f>'Sensor4_45%'!G30</f>
        <v>4441.6074714964952</v>
      </c>
      <c r="AO30">
        <f>'Sensor4_45%'!H30</f>
        <v>2528.3379698464</v>
      </c>
      <c r="AP30">
        <f>'Sensor4_60%'!G30</f>
        <v>2745.5965033094553</v>
      </c>
      <c r="AQ30">
        <f>'Sensor4_60%'!H30</f>
        <v>2429.312468731488</v>
      </c>
      <c r="AT30" s="17"/>
      <c r="AU30" s="17">
        <f t="shared" si="1"/>
        <v>4058.6897899594546</v>
      </c>
      <c r="AV30" s="17">
        <f t="shared" si="2"/>
        <v>3152.4666511898745</v>
      </c>
      <c r="AW30" s="17">
        <f t="shared" si="3"/>
        <v>5115.1885812212413</v>
      </c>
      <c r="AX30" s="17">
        <f t="shared" si="4"/>
        <v>3057.5184298493587</v>
      </c>
      <c r="AY30" s="17">
        <f t="shared" si="5"/>
        <v>2529.4383653026457</v>
      </c>
      <c r="AZ30" s="17">
        <f t="shared" si="6"/>
        <v>1537.4571322709317</v>
      </c>
      <c r="BA30" s="17">
        <f t="shared" si="7"/>
        <v>2573.4727675605641</v>
      </c>
      <c r="BB30" s="17">
        <f t="shared" si="8"/>
        <v>1054.3157953595737</v>
      </c>
      <c r="BC30" s="17">
        <f t="shared" si="9"/>
        <v>2240.0941075782594</v>
      </c>
      <c r="BD30" s="17">
        <f t="shared" si="10"/>
        <v>1864.9369097520021</v>
      </c>
      <c r="BE30" s="17">
        <f t="shared" si="12"/>
        <v>4813.474193742697</v>
      </c>
      <c r="BF30" s="17">
        <f t="shared" si="13"/>
        <v>3121.8966932644348</v>
      </c>
      <c r="BG30" s="17">
        <f t="shared" si="14"/>
        <v>5542.3392875213349</v>
      </c>
      <c r="BH30" s="17">
        <f t="shared" si="15"/>
        <v>2737.4828198875007</v>
      </c>
      <c r="BI30" s="17">
        <f t="shared" si="16"/>
        <v>2667.6779513997708</v>
      </c>
      <c r="BJ30" s="17">
        <f t="shared" si="17"/>
        <v>1588.4617443031063</v>
      </c>
      <c r="BK30" s="17">
        <f t="shared" si="18"/>
        <v>2657.1934797049335</v>
      </c>
      <c r="BL30" s="17">
        <f t="shared" si="19"/>
        <v>965.23132748907813</v>
      </c>
      <c r="BM30" s="17">
        <f t="shared" si="20"/>
        <v>2435.8018947728838</v>
      </c>
      <c r="BN30" s="17">
        <f t="shared" si="21"/>
        <v>1856.7650327233737</v>
      </c>
      <c r="BO30" s="17">
        <f t="shared" si="21"/>
        <v>5221.3158629729387</v>
      </c>
      <c r="BP30" s="17">
        <f t="shared" si="22"/>
        <v>2897.3672551641857</v>
      </c>
      <c r="BQ30" s="17">
        <f t="shared" si="22"/>
        <v>5688.2695080871536</v>
      </c>
      <c r="BR30" s="17">
        <f t="shared" si="22"/>
        <v>2387.4621916314745</v>
      </c>
      <c r="BS30" s="17">
        <f t="shared" si="22"/>
        <v>2780.0135429903698</v>
      </c>
      <c r="BT30" s="17">
        <f t="shared" si="22"/>
        <v>1555.0638448406537</v>
      </c>
      <c r="BU30" s="17">
        <f t="shared" si="22"/>
        <v>2671.1400832569007</v>
      </c>
      <c r="BV30" s="17">
        <f t="shared" si="22"/>
        <v>878.19458356051257</v>
      </c>
      <c r="BW30" s="17">
        <f t="shared" si="22"/>
        <v>2548.5343411386066</v>
      </c>
      <c r="BX30" s="17">
        <f t="shared" si="22"/>
        <v>1801.0047222723326</v>
      </c>
    </row>
    <row r="31" spans="2:76" x14ac:dyDescent="0.3">
      <c r="C31">
        <v>3401.360595703125</v>
      </c>
      <c r="D31">
        <f>'Sensor1_0%'!G31</f>
        <v>666.46218837127799</v>
      </c>
      <c r="E31">
        <f>'Sensor1_0%'!H31</f>
        <v>2591.6415232989862</v>
      </c>
      <c r="F31">
        <f>'Sensor1_15%'!G31</f>
        <v>6326.421044473147</v>
      </c>
      <c r="G31">
        <f>'Sensor1_15%'!H31</f>
        <v>3143.2707779428629</v>
      </c>
      <c r="H31">
        <f>'Sensor1_30%'!G31</f>
        <v>2311.5647866895192</v>
      </c>
      <c r="I31">
        <f>'Sensor1_30%'!H31</f>
        <v>367.95854341444334</v>
      </c>
      <c r="J31">
        <f>'Sensor1_45%'!G31</f>
        <v>1707.3102657692828</v>
      </c>
      <c r="K31">
        <f>'Sensor1_45%'!H31</f>
        <v>149.13855180353286</v>
      </c>
      <c r="L31">
        <f>'Sensor1_60%'!G31</f>
        <v>3374.6965257312222</v>
      </c>
      <c r="M31">
        <f>'Sensor1_60%'!H31</f>
        <v>2887.4742327944987</v>
      </c>
      <c r="N31">
        <f>'Sensor2_0%'!G31</f>
        <v>2028.6474262941069</v>
      </c>
      <c r="O31">
        <f>'Sensor2_0%'!H31</f>
        <v>1650.8742177887784</v>
      </c>
      <c r="P31">
        <f>' Sensor2_15%'!G31</f>
        <v>14763.00813591732</v>
      </c>
      <c r="Q31">
        <f>' Sensor2_15%'!H31</f>
        <v>9663.1331124003755</v>
      </c>
      <c r="R31">
        <f>'Sensor2_30%'!G31</f>
        <v>1053.3103602684146</v>
      </c>
      <c r="S31">
        <f>'Sensor2_30%'!H31</f>
        <v>-202.79013467279944</v>
      </c>
      <c r="T31">
        <f>'Sensor2_45%'!G31</f>
        <v>173.99621642998738</v>
      </c>
      <c r="U31">
        <f>'Sensor2_45%'!H31</f>
        <v>-2.4438456223977916</v>
      </c>
      <c r="V31">
        <f>'Sensor2_60%'!G31</f>
        <v>3509.6263604507444</v>
      </c>
      <c r="W31">
        <f>'Sensor2_60%'!H31</f>
        <v>-295.73288436287612</v>
      </c>
      <c r="X31">
        <f>'Sensor3_0%'!G31</f>
        <v>5391.9429454288211</v>
      </c>
      <c r="Y31">
        <f>'Sensor3_0%'!H31</f>
        <v>1900.7379930544214</v>
      </c>
      <c r="Z31">
        <f>'Sensor3_15%'!G31</f>
        <v>3818.5370134562795</v>
      </c>
      <c r="AA31">
        <f>'Sensor3_15%'!H31</f>
        <v>832.177469716838</v>
      </c>
      <c r="AB31">
        <f>'Sensor3_30%'!G31</f>
        <v>2886.9974196496778</v>
      </c>
      <c r="AC31">
        <f>'Sensor3_30%'!H31</f>
        <v>571.12472161418168</v>
      </c>
      <c r="AD31">
        <f>'Sensor3_45%'!G31</f>
        <v>1836.7663210973753</v>
      </c>
      <c r="AE31">
        <f>'Sensor3_45%'!H31</f>
        <v>600.22502759882775</v>
      </c>
      <c r="AF31">
        <f>'Sensor3_60%'!G31</f>
        <v>1666.6062728014952</v>
      </c>
      <c r="AG31">
        <f>'Sensor3_60%'!H31</f>
        <v>996.17934368224246</v>
      </c>
      <c r="AH31">
        <f>'Sensor4_0%'!G31</f>
        <v>11272.937408949139</v>
      </c>
      <c r="AI31">
        <f>'Sensor4_0%'!H31</f>
        <v>10092.000795677512</v>
      </c>
      <c r="AJ31">
        <f>'Sensor4_15%'!G31</f>
        <v>10394.994417548203</v>
      </c>
      <c r="AK31">
        <f>'Sensor4_15%'!H31</f>
        <v>7045.1249718409299</v>
      </c>
      <c r="AL31">
        <f>'Sensor4_30%'!G31</f>
        <v>3780.6507985924814</v>
      </c>
      <c r="AM31">
        <f>'Sensor4_30%'!H31</f>
        <v>5328.0913909095889</v>
      </c>
      <c r="AN31">
        <f>'Sensor4_45%'!G31</f>
        <v>5594.6915747200073</v>
      </c>
      <c r="AO31">
        <f>'Sensor4_45%'!H31</f>
        <v>2759.3091634611187</v>
      </c>
      <c r="AP31">
        <f>'Sensor4_60%'!G31</f>
        <v>3607.2092689955111</v>
      </c>
      <c r="AQ31">
        <f>'Sensor4_60%'!H31</f>
        <v>3103.5930865586406</v>
      </c>
      <c r="AT31" s="17"/>
      <c r="AU31" s="17">
        <f t="shared" si="1"/>
        <v>5777.1141809164137</v>
      </c>
      <c r="AV31" s="17">
        <f t="shared" si="2"/>
        <v>4861.4601040103071</v>
      </c>
      <c r="AW31" s="17">
        <f t="shared" si="3"/>
        <v>6846.6508251592095</v>
      </c>
      <c r="AX31" s="17">
        <f t="shared" si="4"/>
        <v>3673.5244065002103</v>
      </c>
      <c r="AY31" s="17">
        <f t="shared" si="5"/>
        <v>2993.0710016438929</v>
      </c>
      <c r="AZ31" s="17">
        <f t="shared" si="6"/>
        <v>2089.0582186460711</v>
      </c>
      <c r="BA31" s="17">
        <f t="shared" si="7"/>
        <v>3046.256053862222</v>
      </c>
      <c r="BB31" s="17">
        <f t="shared" si="8"/>
        <v>1169.5575809544932</v>
      </c>
      <c r="BC31" s="17">
        <f t="shared" si="9"/>
        <v>2882.8373558427429</v>
      </c>
      <c r="BD31" s="17">
        <f t="shared" si="10"/>
        <v>2329.082221011794</v>
      </c>
      <c r="BE31" s="17">
        <f t="shared" si="12"/>
        <v>6068.3652686868654</v>
      </c>
      <c r="BF31" s="17">
        <f t="shared" si="13"/>
        <v>4521.2221874129946</v>
      </c>
      <c r="BG31" s="17">
        <f t="shared" si="14"/>
        <v>6723.6480334223143</v>
      </c>
      <c r="BH31" s="17">
        <f t="shared" si="15"/>
        <v>3271.8002223301737</v>
      </c>
      <c r="BI31" s="17">
        <f t="shared" si="16"/>
        <v>3124.6543427926235</v>
      </c>
      <c r="BJ31" s="17">
        <f t="shared" si="17"/>
        <v>2065.6875170496119</v>
      </c>
      <c r="BK31" s="17">
        <f t="shared" si="18"/>
        <v>3010.6063745970887</v>
      </c>
      <c r="BL31" s="17">
        <f t="shared" si="19"/>
        <v>1055.8833922637386</v>
      </c>
      <c r="BM31" s="17">
        <f t="shared" si="20"/>
        <v>2976.2514613913836</v>
      </c>
      <c r="BN31" s="17">
        <f t="shared" si="21"/>
        <v>2191.1002806658335</v>
      </c>
      <c r="BO31" s="17">
        <f t="shared" si="21"/>
        <v>6418.3853294217643</v>
      </c>
      <c r="BP31" s="17">
        <f t="shared" si="22"/>
        <v>4242.2508255359344</v>
      </c>
      <c r="BQ31" s="17">
        <f t="shared" si="22"/>
        <v>6767.5213945496816</v>
      </c>
      <c r="BR31" s="17">
        <f t="shared" si="22"/>
        <v>2955.579810132921</v>
      </c>
      <c r="BS31" s="17">
        <f t="shared" si="22"/>
        <v>3250.4437497866625</v>
      </c>
      <c r="BT31" s="17">
        <f t="shared" si="22"/>
        <v>2004.5589686243632</v>
      </c>
      <c r="BU31" s="17">
        <f t="shared" si="22"/>
        <v>3001.8871161005964</v>
      </c>
      <c r="BV31" s="17">
        <f t="shared" si="22"/>
        <v>977.4518034272802</v>
      </c>
      <c r="BW31" s="17">
        <f t="shared" si="22"/>
        <v>3065.7544890715158</v>
      </c>
      <c r="BX31" s="17">
        <f t="shared" si="22"/>
        <v>2099.5010688651041</v>
      </c>
    </row>
    <row r="32" spans="2:76" x14ac:dyDescent="0.3">
      <c r="C32">
        <v>2433.830078125</v>
      </c>
      <c r="D32">
        <f>'Sensor1_0%'!G32</f>
        <v>1349.4137254571071</v>
      </c>
      <c r="E32">
        <f>'Sensor1_0%'!H32</f>
        <v>3829.6387682867257</v>
      </c>
      <c r="F32">
        <f>'Sensor1_15%'!G32</f>
        <v>7332.8148825042063</v>
      </c>
      <c r="G32">
        <f>'Sensor1_15%'!H32</f>
        <v>3014.9951749839101</v>
      </c>
      <c r="H32">
        <f>'Sensor1_30%'!G32</f>
        <v>2406.534786120254</v>
      </c>
      <c r="I32">
        <f>'Sensor1_30%'!H32</f>
        <v>303.84164035385487</v>
      </c>
      <c r="J32">
        <f>'Sensor1_45%'!G32</f>
        <v>1771.4901493674395</v>
      </c>
      <c r="K32">
        <f>'Sensor1_45%'!H32</f>
        <v>154.60569538132611</v>
      </c>
      <c r="L32">
        <f>'Sensor1_60%'!G32</f>
        <v>4176.1151144333517</v>
      </c>
      <c r="M32">
        <f>'Sensor1_60%'!H32</f>
        <v>3233.9806926581937</v>
      </c>
      <c r="N32">
        <f>'Sensor2_0%'!G32</f>
        <v>2226.2582297814997</v>
      </c>
      <c r="O32">
        <f>'Sensor2_0%'!H32</f>
        <v>1397.5566727522869</v>
      </c>
      <c r="P32">
        <f>' Sensor2_15%'!G32</f>
        <v>18120.498829680178</v>
      </c>
      <c r="Q32">
        <f>' Sensor2_15%'!H32</f>
        <v>8832.7128703321741</v>
      </c>
      <c r="R32">
        <f>'Sensor2_30%'!G32</f>
        <v>1050.8966594503875</v>
      </c>
      <c r="S32">
        <f>'Sensor2_30%'!H32</f>
        <v>-132.65261724347155</v>
      </c>
      <c r="T32">
        <f>'Sensor2_45%'!G32</f>
        <v>175.55856372113524</v>
      </c>
      <c r="U32">
        <f>'Sensor2_45%'!H32</f>
        <v>-1.3457167873568108</v>
      </c>
      <c r="V32">
        <f>'Sensor2_60%'!G32</f>
        <v>3533.8602323255614</v>
      </c>
      <c r="W32">
        <f>'Sensor2_60%'!H32</f>
        <v>-226.86776922165166</v>
      </c>
      <c r="X32">
        <f>'Sensor3_0%'!G32</f>
        <v>6083.9154037000144</v>
      </c>
      <c r="Y32">
        <f>'Sensor3_0%'!H32</f>
        <v>1693.8095236326308</v>
      </c>
      <c r="Z32">
        <f>'Sensor3_15%'!G32</f>
        <v>4136.831435189898</v>
      </c>
      <c r="AA32">
        <f>'Sensor3_15%'!H32</f>
        <v>737.4132773717713</v>
      </c>
      <c r="AB32">
        <f>'Sensor3_30%'!G32</f>
        <v>3107.1898479198312</v>
      </c>
      <c r="AC32">
        <f>'Sensor3_30%'!H32</f>
        <v>563.89384917209259</v>
      </c>
      <c r="AD32">
        <f>'Sensor3_45%'!G32</f>
        <v>1996.9711325200792</v>
      </c>
      <c r="AE32">
        <f>'Sensor3_45%'!H32</f>
        <v>648.47384212052839</v>
      </c>
      <c r="AF32">
        <f>'Sensor3_60%'!G32</f>
        <v>1989.3220758919144</v>
      </c>
      <c r="AG32">
        <f>'Sensor3_60%'!H32</f>
        <v>1064.4974919716881</v>
      </c>
      <c r="AH32">
        <f>'Sensor4_0%'!G32</f>
        <v>15248.908237259049</v>
      </c>
      <c r="AI32">
        <f>'Sensor4_0%'!H32</f>
        <v>12804.086870495899</v>
      </c>
      <c r="AJ32">
        <f>'Sensor4_15%'!G32</f>
        <v>13156.939505892075</v>
      </c>
      <c r="AK32">
        <f>'Sensor4_15%'!H32</f>
        <v>7612.3318554029638</v>
      </c>
      <c r="AL32">
        <f>'Sensor4_30%'!G32</f>
        <v>5134.9675780554844</v>
      </c>
      <c r="AM32">
        <f>'Sensor4_30%'!H32</f>
        <v>6928.7185134893898</v>
      </c>
      <c r="AN32">
        <f>'Sensor4_45%'!G32</f>
        <v>6563.3787010847791</v>
      </c>
      <c r="AO32">
        <f>'Sensor4_45%'!H32</f>
        <v>2630.2958996028119</v>
      </c>
      <c r="AP32">
        <f>'Sensor4_60%'!G32</f>
        <v>4550.3910258723472</v>
      </c>
      <c r="AQ32">
        <f>'Sensor4_60%'!H32</f>
        <v>3518.5325267255589</v>
      </c>
      <c r="AT32" s="17"/>
      <c r="AU32" s="17">
        <f t="shared" si="1"/>
        <v>7560.7457888053905</v>
      </c>
      <c r="AV32" s="17">
        <f t="shared" si="2"/>
        <v>6109.1783874717512</v>
      </c>
      <c r="AW32" s="17">
        <f t="shared" si="3"/>
        <v>8208.8619411953932</v>
      </c>
      <c r="AX32" s="17">
        <f t="shared" si="4"/>
        <v>3788.2467692528821</v>
      </c>
      <c r="AY32" s="17">
        <f t="shared" si="5"/>
        <v>3549.5640706985232</v>
      </c>
      <c r="AZ32" s="17">
        <f t="shared" si="6"/>
        <v>2598.8180010051124</v>
      </c>
      <c r="BA32" s="17">
        <f t="shared" si="7"/>
        <v>3443.9466609907663</v>
      </c>
      <c r="BB32" s="17">
        <f t="shared" si="8"/>
        <v>1144.4584790348888</v>
      </c>
      <c r="BC32" s="17">
        <f t="shared" si="9"/>
        <v>3571.9427387325377</v>
      </c>
      <c r="BD32" s="17">
        <f t="shared" si="10"/>
        <v>2605.6702371184801</v>
      </c>
      <c r="BE32" s="17">
        <f t="shared" si="12"/>
        <v>7678.94869018178</v>
      </c>
      <c r="BF32" s="17">
        <f t="shared" si="13"/>
        <v>5638.2909447781503</v>
      </c>
      <c r="BG32" s="17">
        <f t="shared" si="14"/>
        <v>7935.1649347992152</v>
      </c>
      <c r="BH32" s="17">
        <f t="shared" si="15"/>
        <v>3480.6177540843601</v>
      </c>
      <c r="BI32" s="17">
        <f t="shared" si="16"/>
        <v>3711.7849579649237</v>
      </c>
      <c r="BJ32" s="17">
        <f t="shared" si="17"/>
        <v>2484.0257471762361</v>
      </c>
      <c r="BK32" s="17">
        <f t="shared" si="18"/>
        <v>3352.762953529731</v>
      </c>
      <c r="BL32" s="17">
        <f t="shared" si="19"/>
        <v>1066.3381650796559</v>
      </c>
      <c r="BM32" s="17">
        <f t="shared" si="20"/>
        <v>3609.6898763246891</v>
      </c>
      <c r="BN32" s="17">
        <f t="shared" si="21"/>
        <v>2427.9185679313896</v>
      </c>
      <c r="BO32" s="17">
        <f t="shared" si="21"/>
        <v>7932.2293717345547</v>
      </c>
      <c r="BP32" s="17">
        <f t="shared" si="22"/>
        <v>5302.3959085219276</v>
      </c>
      <c r="BQ32" s="17">
        <f t="shared" si="22"/>
        <v>7892.0479661279605</v>
      </c>
      <c r="BR32" s="17">
        <f t="shared" si="22"/>
        <v>3225.4799526297998</v>
      </c>
      <c r="BS32" s="17">
        <f t="shared" si="22"/>
        <v>3824.7908233581825</v>
      </c>
      <c r="BT32" s="17">
        <f t="shared" si="22"/>
        <v>2375.2179613937396</v>
      </c>
      <c r="BU32" s="17">
        <f t="shared" si="22"/>
        <v>3324.2507167759395</v>
      </c>
      <c r="BV32" s="17">
        <f t="shared" si="22"/>
        <v>1003.6738477143372</v>
      </c>
      <c r="BW32" s="17">
        <f t="shared" si="22"/>
        <v>3653.9439580412145</v>
      </c>
      <c r="BX32" s="17">
        <f t="shared" si="22"/>
        <v>2317.2969774546073</v>
      </c>
    </row>
    <row r="33" spans="3:76" x14ac:dyDescent="0.3">
      <c r="C33">
        <v>1732.726806640625</v>
      </c>
      <c r="D33">
        <f>'Sensor1_0%'!G33</f>
        <v>2633.2852159833978</v>
      </c>
      <c r="E33">
        <f>'Sensor1_0%'!H33</f>
        <v>4932.5395472178134</v>
      </c>
      <c r="F33">
        <f>'Sensor1_15%'!G33</f>
        <v>8012.980004469181</v>
      </c>
      <c r="G33">
        <f>'Sensor1_15%'!H33</f>
        <v>2733.5330374141017</v>
      </c>
      <c r="H33">
        <f>'Sensor1_30%'!G33</f>
        <v>2451.124534103818</v>
      </c>
      <c r="I33">
        <f>'Sensor1_30%'!H33</f>
        <v>260.80406322340031</v>
      </c>
      <c r="J33">
        <f>'Sensor1_45%'!G33</f>
        <v>1818.945985246183</v>
      </c>
      <c r="K33">
        <f>'Sensor1_45%'!H33</f>
        <v>167.63520360976779</v>
      </c>
      <c r="L33">
        <f>'Sensor1_60%'!G33</f>
        <v>5082.6729920238158</v>
      </c>
      <c r="M33">
        <f>'Sensor1_60%'!H33</f>
        <v>3364.5754271056162</v>
      </c>
      <c r="N33">
        <f>'Sensor2_0%'!G33</f>
        <v>2690.109369594601</v>
      </c>
      <c r="O33">
        <f>'Sensor2_0%'!H33</f>
        <v>1285.2392396967964</v>
      </c>
      <c r="P33">
        <f>' Sensor2_15%'!G33</f>
        <v>20134.889392043966</v>
      </c>
      <c r="Q33">
        <f>' Sensor2_15%'!H33</f>
        <v>7415.1474015162212</v>
      </c>
      <c r="R33">
        <f>'Sensor2_30%'!G33</f>
        <v>1047.2534141928472</v>
      </c>
      <c r="S33">
        <f>'Sensor2_30%'!H33</f>
        <v>-79.502788427299791</v>
      </c>
      <c r="T33">
        <f>'Sensor2_45%'!G33</f>
        <v>175.91963592021753</v>
      </c>
      <c r="U33">
        <f>'Sensor2_45%'!H33</f>
        <v>0.11864123634737446</v>
      </c>
      <c r="V33">
        <f>'Sensor2_60%'!G33</f>
        <v>3534.697665966125</v>
      </c>
      <c r="W33">
        <f>'Sensor2_60%'!H33</f>
        <v>-137.56971249419485</v>
      </c>
      <c r="X33">
        <f>'Sensor3_0%'!G33</f>
        <v>6520.2673885982176</v>
      </c>
      <c r="Y33">
        <f>'Sensor3_0%'!H33</f>
        <v>1366.948182858272</v>
      </c>
      <c r="Z33">
        <f>'Sensor3_15%'!G33</f>
        <v>4337.320424237193</v>
      </c>
      <c r="AA33">
        <f>'Sensor3_15%'!H33</f>
        <v>589.04987778108614</v>
      </c>
      <c r="AB33">
        <f>'Sensor3_30%'!G33</f>
        <v>3269.3446062851726</v>
      </c>
      <c r="AC33">
        <f>'Sensor3_30%'!H33</f>
        <v>510.61384723018193</v>
      </c>
      <c r="AD33">
        <f>'Sensor3_45%'!G33</f>
        <v>2207.3775133436193</v>
      </c>
      <c r="AE33">
        <f>'Sensor3_45%'!H33</f>
        <v>704.8103782684509</v>
      </c>
      <c r="AF33">
        <f>'Sensor3_60%'!G33</f>
        <v>2287.2790024459714</v>
      </c>
      <c r="AG33">
        <f>'Sensor3_60%'!H33</f>
        <v>1055.801697807168</v>
      </c>
      <c r="AH33">
        <f>'Sensor4_0%'!G33</f>
        <v>19266.355377595086</v>
      </c>
      <c r="AI33">
        <f>'Sensor4_0%'!H33</f>
        <v>14288.032849487925</v>
      </c>
      <c r="AJ33">
        <f>'Sensor4_15%'!G33</f>
        <v>15489.403020325735</v>
      </c>
      <c r="AK33">
        <f>'Sensor4_15%'!H33</f>
        <v>7481.5327808411221</v>
      </c>
      <c r="AL33">
        <f>'Sensor4_30%'!G33</f>
        <v>7163.2717781746614</v>
      </c>
      <c r="AM33">
        <f>'Sensor4_30%'!H33</f>
        <v>8229.3600197351479</v>
      </c>
      <c r="AN33">
        <f>'Sensor4_45%'!G33</f>
        <v>7158.9732481474302</v>
      </c>
      <c r="AO33">
        <f>'Sensor4_45%'!H33</f>
        <v>2255.478129370937</v>
      </c>
      <c r="AP33">
        <f>'Sensor4_60%'!G33</f>
        <v>5591.2476182613691</v>
      </c>
      <c r="AQ33">
        <f>'Sensor4_60%'!H33</f>
        <v>3665.6269586245876</v>
      </c>
      <c r="AT33" s="17"/>
      <c r="AU33" s="17">
        <f t="shared" si="1"/>
        <v>9473.302660725567</v>
      </c>
      <c r="AV33" s="17">
        <f t="shared" si="2"/>
        <v>6862.5068598546704</v>
      </c>
      <c r="AW33" s="17">
        <f t="shared" si="3"/>
        <v>9279.9011496773692</v>
      </c>
      <c r="AX33" s="17">
        <f t="shared" si="4"/>
        <v>3601.3718986787699</v>
      </c>
      <c r="AY33" s="17">
        <f t="shared" si="5"/>
        <v>4294.5803061878842</v>
      </c>
      <c r="AZ33" s="17">
        <f t="shared" si="6"/>
        <v>3000.2593100629097</v>
      </c>
      <c r="BA33" s="17">
        <f t="shared" si="7"/>
        <v>3728.4322489124111</v>
      </c>
      <c r="BB33" s="17">
        <f t="shared" si="8"/>
        <v>1042.6412370830519</v>
      </c>
      <c r="BC33" s="17">
        <f t="shared" si="9"/>
        <v>4320.3998709103862</v>
      </c>
      <c r="BD33" s="17">
        <f>AVERAGE(M33,AG33,AQ33)</f>
        <v>2695.3346945124572</v>
      </c>
      <c r="BE33" s="17">
        <f t="shared" si="12"/>
        <v>9576.4327077396338</v>
      </c>
      <c r="BF33" s="17">
        <f t="shared" si="13"/>
        <v>6437.1783247585554</v>
      </c>
      <c r="BG33" s="17">
        <f t="shared" si="14"/>
        <v>9138.6540742903599</v>
      </c>
      <c r="BH33" s="17">
        <f t="shared" si="15"/>
        <v>3447.0996534404758</v>
      </c>
      <c r="BI33" s="17">
        <f t="shared" si="16"/>
        <v>4424.9109987531101</v>
      </c>
      <c r="BJ33" s="17">
        <f t="shared" si="17"/>
        <v>2801.8060967335623</v>
      </c>
      <c r="BK33" s="17">
        <f t="shared" si="18"/>
        <v>3672.0727068542665</v>
      </c>
      <c r="BL33" s="17">
        <f t="shared" si="19"/>
        <v>1015.064761448795</v>
      </c>
      <c r="BM33" s="17">
        <f t="shared" si="20"/>
        <v>4293.2265692761757</v>
      </c>
      <c r="BN33" s="17">
        <f t="shared" si="21"/>
        <v>2556.108884481112</v>
      </c>
      <c r="BO33" s="17">
        <f t="shared" si="21"/>
        <v>9658.1700594463946</v>
      </c>
      <c r="BP33" s="17">
        <f t="shared" si="22"/>
        <v>6022.0865931379667</v>
      </c>
      <c r="BQ33" s="17">
        <f t="shared" si="22"/>
        <v>8966.8841380143713</v>
      </c>
      <c r="BR33" s="17">
        <f t="shared" si="22"/>
        <v>3238.9158762004718</v>
      </c>
      <c r="BS33" s="17">
        <f t="shared" si="22"/>
        <v>4478.109019335895</v>
      </c>
      <c r="BT33" s="17">
        <f t="shared" si="22"/>
        <v>2629.1590141319875</v>
      </c>
      <c r="BU33" s="17">
        <f t="shared" si="22"/>
        <v>3618.9499352422363</v>
      </c>
      <c r="BV33" s="17">
        <f t="shared" si="22"/>
        <v>970.33175708766885</v>
      </c>
      <c r="BW33" s="17">
        <f t="shared" si="22"/>
        <v>4279.727274649862</v>
      </c>
      <c r="BX33" s="17">
        <f t="shared" si="22"/>
        <v>2438.7004302210053</v>
      </c>
    </row>
    <row r="34" spans="3:76" x14ac:dyDescent="0.3">
      <c r="C34">
        <v>1238.39013671875</v>
      </c>
      <c r="D34">
        <f>'Sensor1_0%'!G34</f>
        <v>4321.1676999201882</v>
      </c>
      <c r="E34">
        <f>'Sensor1_0%'!H34</f>
        <v>5572.7302552281399</v>
      </c>
      <c r="F34">
        <f>'Sensor1_15%'!G34</f>
        <v>8591.3701930475563</v>
      </c>
      <c r="G34">
        <f>'Sensor1_15%'!H34</f>
        <v>2460.762621891889</v>
      </c>
      <c r="H34">
        <f>'Sensor1_30%'!G34</f>
        <v>2498.6408712856946</v>
      </c>
      <c r="I34">
        <f>'Sensor1_30%'!H34</f>
        <v>225.08110172331473</v>
      </c>
      <c r="J34">
        <f>'Sensor1_45%'!G34</f>
        <v>1877.3544595593551</v>
      </c>
      <c r="K34">
        <f>'Sensor1_45%'!H34</f>
        <v>180.01338307092283</v>
      </c>
      <c r="L34">
        <f>'Sensor1_60%'!G34</f>
        <v>5969.4821625875775</v>
      </c>
      <c r="M34">
        <f>'Sensor1_60%'!H34</f>
        <v>3316.2195440043961</v>
      </c>
      <c r="N34">
        <f>'Sensor2_0%'!G34</f>
        <v>2742.7659986147028</v>
      </c>
      <c r="O34">
        <f>'Sensor2_0%'!H34</f>
        <v>986.97670855858428</v>
      </c>
      <c r="P34">
        <f>' Sensor2_15%'!G34</f>
        <v>21692.863299110559</v>
      </c>
      <c r="Q34">
        <f>' Sensor2_15%'!H34</f>
        <v>6068.3419866741733</v>
      </c>
      <c r="R34">
        <f>'Sensor2_30%'!G34</f>
        <v>1061.117210515119</v>
      </c>
      <c r="S34">
        <f>'Sensor2_30%'!H34</f>
        <v>-3.1481735726428339</v>
      </c>
      <c r="T34">
        <f>'Sensor2_45%'!G34</f>
        <v>177.2145147989707</v>
      </c>
      <c r="U34">
        <f>'Sensor2_45%'!H34</f>
        <v>1.7364090895905853</v>
      </c>
      <c r="V34">
        <f>'Sensor2_60%'!G34</f>
        <v>3533.9358767566232</v>
      </c>
      <c r="W34">
        <f>'Sensor2_60%'!H34</f>
        <v>-73.614851266839707</v>
      </c>
      <c r="X34">
        <f>'Sensor3_0%'!G34</f>
        <v>6860.4571661475466</v>
      </c>
      <c r="Y34">
        <f>'Sensor3_0%'!H34</f>
        <v>1048.0694304307654</v>
      </c>
      <c r="Z34">
        <f>'Sensor3_15%'!G34</f>
        <v>4464.4216536145104</v>
      </c>
      <c r="AA34">
        <f>'Sensor3_15%'!H34</f>
        <v>436.76042011607416</v>
      </c>
      <c r="AB34">
        <f>'Sensor3_30%'!G34</f>
        <v>3393.6633670278638</v>
      </c>
      <c r="AC34">
        <f>'Sensor3_30%'!H34</f>
        <v>446.08954121521992</v>
      </c>
      <c r="AD34">
        <f>'Sensor3_45%'!G34</f>
        <v>2435.4248902706345</v>
      </c>
      <c r="AE34">
        <f>'Sensor3_45%'!H34</f>
        <v>724.9609726691707</v>
      </c>
      <c r="AF34">
        <f>'Sensor3_60%'!G34</f>
        <v>2541.7220868760878</v>
      </c>
      <c r="AG34">
        <f>'Sensor3_60%'!H34</f>
        <v>1016.6554836383129</v>
      </c>
      <c r="AH34">
        <f>'Sensor4_0%'!G34</f>
        <v>23393.048225438506</v>
      </c>
      <c r="AI34">
        <f>'Sensor4_0%'!H34</f>
        <v>14996.728478433535</v>
      </c>
      <c r="AJ34">
        <f>'Sensor4_15%'!G34</f>
        <v>17619.874683566522</v>
      </c>
      <c r="AK34">
        <f>'Sensor4_15%'!H34</f>
        <v>6949.7587564137712</v>
      </c>
      <c r="AL34">
        <f>'Sensor4_30%'!G34</f>
        <v>9684.5088996614504</v>
      </c>
      <c r="AM34">
        <f>'Sensor4_30%'!H34</f>
        <v>8912.4375787499339</v>
      </c>
      <c r="AN34">
        <f>'Sensor4_45%'!G34</f>
        <v>7602.3417591380867</v>
      </c>
      <c r="AO34">
        <f>'Sensor4_45%'!H34</f>
        <v>1857.1788431587229</v>
      </c>
      <c r="AP34">
        <f>'Sensor4_60%'!G34</f>
        <v>6588.3216762148895</v>
      </c>
      <c r="AQ34">
        <f>'Sensor4_60%'!H34</f>
        <v>3600.8313041439351</v>
      </c>
      <c r="AT34" s="17"/>
      <c r="AU34" s="17">
        <f t="shared" si="1"/>
        <v>11524.891030502078</v>
      </c>
      <c r="AV34" s="17">
        <f t="shared" si="2"/>
        <v>7205.8427213641471</v>
      </c>
      <c r="AW34" s="17">
        <f t="shared" si="3"/>
        <v>10225.222176742864</v>
      </c>
      <c r="AX34" s="17">
        <f t="shared" si="4"/>
        <v>3282.427266140578</v>
      </c>
      <c r="AY34" s="17">
        <f t="shared" si="5"/>
        <v>5192.2710459916698</v>
      </c>
      <c r="AZ34" s="17">
        <f t="shared" si="6"/>
        <v>3194.5360738961558</v>
      </c>
      <c r="BA34" s="17">
        <f t="shared" si="7"/>
        <v>3971.7070363226921</v>
      </c>
      <c r="BB34" s="17">
        <f t="shared" si="8"/>
        <v>920.71773296627214</v>
      </c>
      <c r="BC34" s="17">
        <f t="shared" si="9"/>
        <v>5033.1753085595183</v>
      </c>
      <c r="BD34" s="17">
        <f t="shared" si="10"/>
        <v>2644.5687772622146</v>
      </c>
      <c r="BE34" s="17">
        <f t="shared" si="12"/>
        <v>11523.925998321798</v>
      </c>
      <c r="BF34" s="17">
        <f t="shared" si="13"/>
        <v>6793.3913923955024</v>
      </c>
      <c r="BG34" s="17">
        <f t="shared" si="14"/>
        <v>10120.433500606579</v>
      </c>
      <c r="BH34" s="17">
        <f t="shared" si="15"/>
        <v>3190.3993134064885</v>
      </c>
      <c r="BI34" s="17">
        <f t="shared" si="16"/>
        <v>5194.9258658804856</v>
      </c>
      <c r="BJ34" s="17">
        <f t="shared" si="17"/>
        <v>2936.1087017061823</v>
      </c>
      <c r="BK34" s="17">
        <f t="shared" si="18"/>
        <v>3928.6180691936797</v>
      </c>
      <c r="BL34" s="17">
        <f t="shared" si="19"/>
        <v>915.85159229041778</v>
      </c>
      <c r="BM34" s="17">
        <f t="shared" si="20"/>
        <v>4954.749988440939</v>
      </c>
      <c r="BN34" s="17">
        <f t="shared" si="21"/>
        <v>2554.5921214713262</v>
      </c>
      <c r="BO34" s="17">
        <f t="shared" si="21"/>
        <v>11090.843284209723</v>
      </c>
      <c r="BP34" s="17">
        <f t="shared" si="22"/>
        <v>6265.7945419529915</v>
      </c>
      <c r="BQ34" s="17">
        <f t="shared" si="22"/>
        <v>9933.5964139044554</v>
      </c>
      <c r="BR34" s="17">
        <f t="shared" si="22"/>
        <v>3055.174529139983</v>
      </c>
      <c r="BS34" s="17">
        <f t="shared" si="22"/>
        <v>5165.5191648976697</v>
      </c>
      <c r="BT34" s="17">
        <f t="shared" si="22"/>
        <v>2735.4521674961616</v>
      </c>
      <c r="BU34" s="17">
        <f t="shared" si="22"/>
        <v>3876.4211466748543</v>
      </c>
      <c r="BV34" s="17">
        <f t="shared" si="22"/>
        <v>894.95519090940377</v>
      </c>
      <c r="BW34" s="17">
        <f t="shared" si="22"/>
        <v>4904.0318260168879</v>
      </c>
      <c r="BX34" s="17">
        <f t="shared" si="22"/>
        <v>2465.9807066725734</v>
      </c>
    </row>
    <row r="35" spans="3:76" x14ac:dyDescent="0.3">
      <c r="C35">
        <v>887.11468505859375</v>
      </c>
      <c r="D35">
        <f>'Sensor1_0%'!G35</f>
        <v>6093.8873013641432</v>
      </c>
      <c r="E35">
        <f>'Sensor1_0%'!H35</f>
        <v>5634.8090070977723</v>
      </c>
      <c r="F35">
        <f>'Sensor1_15%'!G35</f>
        <v>9401.0232560479217</v>
      </c>
      <c r="G35">
        <f>'Sensor1_15%'!H35</f>
        <v>2263.8601000358849</v>
      </c>
      <c r="H35">
        <f>'Sensor1_30%'!G35</f>
        <v>2538.2861011192331</v>
      </c>
      <c r="I35">
        <f>'Sensor1_30%'!H35</f>
        <v>200.65047650292169</v>
      </c>
      <c r="J35">
        <f>'Sensor1_45%'!G35</f>
        <v>1937.6939167740243</v>
      </c>
      <c r="K35">
        <f>'Sensor1_45%'!H35</f>
        <v>195.0721428124252</v>
      </c>
      <c r="L35">
        <f>'Sensor1_60%'!G35</f>
        <v>6752.7432407320002</v>
      </c>
      <c r="M35">
        <f>'Sensor1_60%'!H35</f>
        <v>3155.4903694521367</v>
      </c>
      <c r="N35">
        <f>'Sensor2_0%'!G35</f>
        <v>2840.4629804287119</v>
      </c>
      <c r="O35">
        <f>'Sensor2_0%'!H35</f>
        <v>770.87498422052272</v>
      </c>
      <c r="P35">
        <f>' Sensor2_15%'!G35</f>
        <v>22755.294878742709</v>
      </c>
      <c r="Q35">
        <f>' Sensor2_15%'!H35</f>
        <v>4862.2311995639793</v>
      </c>
      <c r="R35">
        <f>'Sensor2_30%'!G35</f>
        <v>1052.0042202636216</v>
      </c>
      <c r="S35">
        <f>'Sensor2_30%'!H35</f>
        <v>-2.8971242639320391</v>
      </c>
      <c r="T35">
        <f>'Sensor2_45%'!G35</f>
        <v>178.01537577997212</v>
      </c>
      <c r="U35">
        <f>'Sensor2_45%'!H35</f>
        <v>2.9607027392846637</v>
      </c>
      <c r="V35">
        <f>'Sensor2_60%'!G35</f>
        <v>3558.9732667914041</v>
      </c>
      <c r="W35">
        <f>'Sensor2_60%'!H35</f>
        <v>-22.266684032278746</v>
      </c>
      <c r="X35">
        <f>'Sensor3_0%'!G35</f>
        <v>7018.6661334380042</v>
      </c>
      <c r="Y35">
        <f>'Sensor3_0%'!H35</f>
        <v>770.81587826507348</v>
      </c>
      <c r="Z35">
        <f>'Sensor3_15%'!G35</f>
        <v>4543.3380343602494</v>
      </c>
      <c r="AA35">
        <f>'Sensor3_15%'!H35</f>
        <v>306.39801784678315</v>
      </c>
      <c r="AB35">
        <f>'Sensor3_30%'!G35</f>
        <v>3489.7077971651606</v>
      </c>
      <c r="AC35">
        <f>'Sensor3_30%'!H35</f>
        <v>387.95430380307397</v>
      </c>
      <c r="AD35">
        <f>'Sensor3_45%'!G35</f>
        <v>2704.3345269378447</v>
      </c>
      <c r="AE35">
        <f>'Sensor3_45%'!H35</f>
        <v>716.36413830631113</v>
      </c>
      <c r="AF35">
        <f>'Sensor3_60%'!G35</f>
        <v>2757.5926062620915</v>
      </c>
      <c r="AG35">
        <f>'Sensor3_60%'!H35</f>
        <v>947.77169600233719</v>
      </c>
      <c r="AH35">
        <f>'Sensor4_0%'!G35</f>
        <v>27525.776198443997</v>
      </c>
      <c r="AI35">
        <f>'Sensor4_0%'!H35</f>
        <v>15035.085767912853</v>
      </c>
      <c r="AJ35">
        <f>'Sensor4_15%'!G35</f>
        <v>19453.541545622724</v>
      </c>
      <c r="AK35">
        <f>'Sensor4_15%'!H35</f>
        <v>6099.5256620071486</v>
      </c>
      <c r="AL35">
        <f>'Sensor4_30%'!G35</f>
        <v>12257.211809446342</v>
      </c>
      <c r="AM35">
        <f>'Sensor4_30%'!H35</f>
        <v>8790.4718598666968</v>
      </c>
      <c r="AN35">
        <f>'Sensor4_45%'!G35</f>
        <v>7868.0361588378546</v>
      </c>
      <c r="AO35">
        <f>'Sensor4_45%'!H35</f>
        <v>1482.4100504970725</v>
      </c>
      <c r="AP35">
        <f>'Sensor4_60%'!G35</f>
        <v>7462.9968700129921</v>
      </c>
      <c r="AQ35">
        <f>'Sensor4_60%'!H35</f>
        <v>3414.4034120473657</v>
      </c>
      <c r="AT35" s="17"/>
      <c r="AU35" s="17">
        <f t="shared" si="1"/>
        <v>13546.109877748715</v>
      </c>
      <c r="AV35" s="17">
        <f t="shared" si="2"/>
        <v>7146.9035510918993</v>
      </c>
      <c r="AW35" s="17">
        <f t="shared" si="3"/>
        <v>11132.634278676966</v>
      </c>
      <c r="AX35" s="17">
        <f t="shared" si="4"/>
        <v>2889.9279266299386</v>
      </c>
      <c r="AY35" s="17">
        <f t="shared" si="5"/>
        <v>6095.0685692435791</v>
      </c>
      <c r="AZ35" s="17">
        <f t="shared" si="6"/>
        <v>3126.358880057564</v>
      </c>
      <c r="BA35" s="17">
        <f t="shared" si="7"/>
        <v>4170.0215341832409</v>
      </c>
      <c r="BB35" s="17">
        <f t="shared" si="8"/>
        <v>797.94877720526949</v>
      </c>
      <c r="BC35" s="17">
        <f t="shared" si="9"/>
        <v>5657.7775723356945</v>
      </c>
      <c r="BD35" s="17">
        <f t="shared" si="10"/>
        <v>2505.8884925006132</v>
      </c>
      <c r="BE35" s="17">
        <f t="shared" si="12"/>
        <v>13443.177632301889</v>
      </c>
      <c r="BF35" s="17">
        <f t="shared" si="13"/>
        <v>6720.3501163446253</v>
      </c>
      <c r="BG35" s="17">
        <f t="shared" si="14"/>
        <v>10916.520146953388</v>
      </c>
      <c r="BH35" s="17">
        <f t="shared" si="15"/>
        <v>2804.6624377408607</v>
      </c>
      <c r="BI35" s="17">
        <f t="shared" si="16"/>
        <v>5934.2689312883294</v>
      </c>
      <c r="BJ35" s="17">
        <f t="shared" si="17"/>
        <v>2858.1670079943442</v>
      </c>
      <c r="BK35" s="17">
        <f t="shared" si="18"/>
        <v>4130.6895720364164</v>
      </c>
      <c r="BL35" s="17">
        <f t="shared" si="19"/>
        <v>798.52087435573708</v>
      </c>
      <c r="BM35" s="17">
        <f t="shared" si="20"/>
        <v>5564.7184778161263</v>
      </c>
      <c r="BN35" s="17">
        <f t="shared" si="21"/>
        <v>2463.7822965553632</v>
      </c>
      <c r="BO35" s="17">
        <f t="shared" si="21"/>
        <v>12502.113867506474</v>
      </c>
      <c r="BP35" s="17">
        <f t="shared" si="22"/>
        <v>6119.6361030395783</v>
      </c>
      <c r="BQ35" s="17">
        <f t="shared" si="22"/>
        <v>10758.5823356357</v>
      </c>
      <c r="BR35" s="17">
        <f t="shared" si="22"/>
        <v>2733.9498521758014</v>
      </c>
      <c r="BS35" s="17">
        <f t="shared" si="22"/>
        <v>5821.5505069631745</v>
      </c>
      <c r="BT35" s="17">
        <f t="shared" si="22"/>
        <v>2679.030846171725</v>
      </c>
      <c r="BU35" s="17">
        <f t="shared" si="22"/>
        <v>4092.179353499369</v>
      </c>
      <c r="BV35" s="17">
        <f t="shared" si="22"/>
        <v>794.39259645270408</v>
      </c>
      <c r="BW35" s="17">
        <f t="shared" si="22"/>
        <v>5492.4407999690629</v>
      </c>
      <c r="BX35" s="17">
        <f t="shared" si="22"/>
        <v>2417.3737446775317</v>
      </c>
    </row>
    <row r="36" spans="3:76" x14ac:dyDescent="0.3">
      <c r="C36">
        <v>631.1636962890625</v>
      </c>
      <c r="D36">
        <f>'Sensor1_0%'!G36</f>
        <v>7674.7842300893681</v>
      </c>
      <c r="E36">
        <f>'Sensor1_0%'!H36</f>
        <v>5179.1379799275537</v>
      </c>
      <c r="F36">
        <f>'Sensor1_15%'!G36</f>
        <v>9740.0720263280364</v>
      </c>
      <c r="G36">
        <f>'Sensor1_15%'!H36</f>
        <v>2038.4836640648407</v>
      </c>
      <c r="H36">
        <f>'Sensor1_30%'!G36</f>
        <v>2578.9807946477904</v>
      </c>
      <c r="I36">
        <f>'Sensor1_30%'!H36</f>
        <v>180.85878027140816</v>
      </c>
      <c r="J36">
        <f>'Sensor1_45%'!G36</f>
        <v>2007.4101575914087</v>
      </c>
      <c r="K36">
        <f>'Sensor1_45%'!H36</f>
        <v>209.38781748881451</v>
      </c>
      <c r="L36">
        <f>'Sensor1_60%'!G36</f>
        <v>7434.4119414308097</v>
      </c>
      <c r="M36">
        <f>'Sensor1_60%'!H36</f>
        <v>2922.4933072440767</v>
      </c>
      <c r="N36">
        <f>'Sensor2_0%'!G36</f>
        <v>2820.1472660976942</v>
      </c>
      <c r="O36">
        <f>'Sensor2_0%'!H36</f>
        <v>578.72518244161927</v>
      </c>
      <c r="P36">
        <f>' Sensor2_15%'!G36</f>
        <v>23520.15217858172</v>
      </c>
      <c r="Q36">
        <f>' Sensor2_15%'!H36</f>
        <v>3791.8330017493986</v>
      </c>
      <c r="R36">
        <f>'Sensor2_30%'!G36</f>
        <v>1055.7140844385797</v>
      </c>
      <c r="S36">
        <f>'Sensor2_30%'!H36</f>
        <v>28.830974697677782</v>
      </c>
      <c r="T36">
        <f>'Sensor2_45%'!G36</f>
        <v>179.53000361320971</v>
      </c>
      <c r="U36">
        <f>'Sensor2_45%'!H36</f>
        <v>4.3302963157041434</v>
      </c>
      <c r="V36">
        <f>'Sensor2_60%'!G36</f>
        <v>3564.4031479482428</v>
      </c>
      <c r="W36">
        <f>'Sensor2_60%'!H36</f>
        <v>25.420070308242078</v>
      </c>
      <c r="X36">
        <f>'Sensor3_0%'!G36</f>
        <v>7150.3360726172741</v>
      </c>
      <c r="Y36">
        <f>'Sensor3_0%'!H36</f>
        <v>528.31620155245844</v>
      </c>
      <c r="Z36">
        <f>'Sensor3_15%'!G36</f>
        <v>4588.6935420280543</v>
      </c>
      <c r="AA36">
        <f>'Sensor3_15%'!H36</f>
        <v>186.18306293079777</v>
      </c>
      <c r="AB36">
        <f>'Sensor3_30%'!G36</f>
        <v>3565.0381018640096</v>
      </c>
      <c r="AC36">
        <f>'Sensor3_30%'!H36</f>
        <v>330.09463410470426</v>
      </c>
      <c r="AD36">
        <f>'Sensor3_45%'!G36</f>
        <v>2957.2519516641369</v>
      </c>
      <c r="AE36">
        <f>'Sensor3_45%'!H36</f>
        <v>646.12873254784211</v>
      </c>
      <c r="AF36">
        <f>'Sensor3_60%'!G36</f>
        <v>2933.752447385064</v>
      </c>
      <c r="AG36">
        <f>'Sensor3_60%'!H36</f>
        <v>886.03744894935255</v>
      </c>
      <c r="AH36">
        <f>'Sensor4_0%'!G36</f>
        <v>31718.621598775102</v>
      </c>
      <c r="AI36">
        <f>'Sensor4_0%'!H36</f>
        <v>14220.122145105121</v>
      </c>
      <c r="AJ36">
        <f>'Sensor4_15%'!G36</f>
        <v>20937.878301864836</v>
      </c>
      <c r="AK36">
        <f>'Sensor4_15%'!H36</f>
        <v>4945.401391995184</v>
      </c>
      <c r="AL36">
        <f>'Sensor4_30%'!G36</f>
        <v>14385.417115330521</v>
      </c>
      <c r="AM36">
        <f>'Sensor4_30%'!H36</f>
        <v>7770.7603161513989</v>
      </c>
      <c r="AN36">
        <f>'Sensor4_45%'!G36</f>
        <v>8022.2864874223096</v>
      </c>
      <c r="AO36">
        <f>'Sensor4_45%'!H36</f>
        <v>1164.9586554511636</v>
      </c>
      <c r="AP36">
        <f>'Sensor4_60%'!G36</f>
        <v>8203.1989661837961</v>
      </c>
      <c r="AQ36">
        <f>'Sensor4_60%'!H36</f>
        <v>3155.9644616951632</v>
      </c>
      <c r="AT36" s="17"/>
      <c r="AU36" s="17">
        <f t="shared" si="1"/>
        <v>15514.580633827247</v>
      </c>
      <c r="AV36" s="17">
        <f t="shared" si="2"/>
        <v>6642.5254421950449</v>
      </c>
      <c r="AW36" s="17">
        <f t="shared" si="3"/>
        <v>11755.547956740309</v>
      </c>
      <c r="AX36" s="17">
        <f t="shared" si="4"/>
        <v>2390.0227063302741</v>
      </c>
      <c r="AY36" s="17">
        <f t="shared" si="5"/>
        <v>6843.1453372807737</v>
      </c>
      <c r="AZ36" s="17">
        <f t="shared" si="6"/>
        <v>2760.5712435091705</v>
      </c>
      <c r="BA36" s="17">
        <f t="shared" si="7"/>
        <v>4328.9828655592855</v>
      </c>
      <c r="BB36" s="17">
        <f t="shared" si="8"/>
        <v>673.49173516260669</v>
      </c>
      <c r="BC36" s="17">
        <f t="shared" si="9"/>
        <v>6190.4544516665565</v>
      </c>
      <c r="BD36" s="17">
        <f t="shared" si="10"/>
        <v>2321.4984059628641</v>
      </c>
      <c r="BE36" s="17">
        <f t="shared" si="12"/>
        <v>13231.731392503518</v>
      </c>
      <c r="BF36" s="17">
        <f t="shared" si="13"/>
        <v>5739.7619314881213</v>
      </c>
      <c r="BG36" s="17">
        <f t="shared" si="14"/>
        <v>11557.209412872729</v>
      </c>
      <c r="BH36" s="17">
        <f t="shared" si="15"/>
        <v>2353.0934870277306</v>
      </c>
      <c r="BI36" s="17">
        <f t="shared" si="16"/>
        <v>6561.7050706014998</v>
      </c>
      <c r="BJ36" s="17">
        <f t="shared" si="17"/>
        <v>2597.1532838704834</v>
      </c>
      <c r="BK36" s="17">
        <f t="shared" si="18"/>
        <v>4297.9624317601756</v>
      </c>
      <c r="BL36" s="17">
        <f t="shared" si="19"/>
        <v>679.00056137241313</v>
      </c>
      <c r="BM36" s="17">
        <f t="shared" si="20"/>
        <v>6097.7742182265092</v>
      </c>
      <c r="BN36" s="17">
        <f t="shared" si="21"/>
        <v>2327.5016629236761</v>
      </c>
      <c r="BO36" s="17">
        <f t="shared" si="21"/>
        <v>13824.93146088401</v>
      </c>
      <c r="BP36" s="17">
        <f t="shared" si="22"/>
        <v>5202.8510131729572</v>
      </c>
      <c r="BQ36" s="17">
        <f t="shared" si="22"/>
        <v>11444.402670352469</v>
      </c>
      <c r="BR36" s="17">
        <f t="shared" si="22"/>
        <v>2066.9913529728415</v>
      </c>
      <c r="BS36" s="17">
        <f t="shared" si="22"/>
        <v>6390.3336842463077</v>
      </c>
      <c r="BT36" s="17">
        <f t="shared" si="22"/>
        <v>2374.5391704674653</v>
      </c>
      <c r="BU36" s="17">
        <f t="shared" si="22"/>
        <v>4274.7363753203135</v>
      </c>
      <c r="BV36" s="17">
        <f t="shared" si="22"/>
        <v>616.80856553293029</v>
      </c>
      <c r="BW36" s="17">
        <f t="shared" si="22"/>
        <v>6031.1446002252778</v>
      </c>
      <c r="BX36" s="17">
        <f t="shared" si="22"/>
        <v>2276.396248526758</v>
      </c>
    </row>
    <row r="37" spans="3:76" x14ac:dyDescent="0.3">
      <c r="C37">
        <v>451.92633056640625</v>
      </c>
      <c r="D37">
        <f>'Sensor1_0%'!G37</f>
        <v>8839.6153851106737</v>
      </c>
      <c r="E37">
        <f>'Sensor1_0%'!H37</f>
        <v>4475.6870247120178</v>
      </c>
      <c r="F37">
        <f>'Sensor1_15%'!G37</f>
        <v>9997.287556292833</v>
      </c>
      <c r="G37">
        <f>'Sensor1_15%'!H37</f>
        <v>1819.5464892390169</v>
      </c>
      <c r="H37">
        <f>'Sensor1_30%'!G37</f>
        <v>2616.8497943285606</v>
      </c>
      <c r="I37">
        <f>'Sensor1_30%'!H37</f>
        <v>165.59375305006679</v>
      </c>
      <c r="J37">
        <f>'Sensor1_45%'!G37</f>
        <v>2080.5895621948744</v>
      </c>
      <c r="K37">
        <f>'Sensor1_45%'!H37</f>
        <v>220.76723343291499</v>
      </c>
      <c r="L37">
        <f>'Sensor1_60%'!G37</f>
        <v>7979.8328403713394</v>
      </c>
      <c r="M37">
        <f>'Sensor1_60%'!H37</f>
        <v>2688.7957669808752</v>
      </c>
      <c r="N37">
        <f>'Sensor2_0%'!G37</f>
        <v>3010.9441799005217</v>
      </c>
      <c r="O37">
        <f>'Sensor2_0%'!H37</f>
        <v>457.64801864393166</v>
      </c>
      <c r="P37">
        <f>' Sensor2_15%'!G37</f>
        <v>24125.825068147671</v>
      </c>
      <c r="Q37">
        <f>' Sensor2_15%'!H37</f>
        <v>2851.6657439561895</v>
      </c>
      <c r="R37">
        <f>'Sensor2_30%'!G37</f>
        <v>1067.4286223231952</v>
      </c>
      <c r="S37">
        <f>'Sensor2_30%'!H37</f>
        <v>58.297901569969625</v>
      </c>
      <c r="T37">
        <f>'Sensor2_45%'!G37</f>
        <v>182.79701068968373</v>
      </c>
      <c r="U37">
        <f>'Sensor2_45%'!H37</f>
        <v>5.6724576026929201</v>
      </c>
      <c r="V37">
        <f>'Sensor2_60%'!G37</f>
        <v>3583.2434680350334</v>
      </c>
      <c r="W37">
        <f>'Sensor2_60%'!H37</f>
        <v>64.153968268058136</v>
      </c>
      <c r="X37">
        <f>'Sensor3_0%'!G37</f>
        <v>7208.3128070913581</v>
      </c>
      <c r="Y37">
        <f>'Sensor3_0%'!H37</f>
        <v>336.79837556947717</v>
      </c>
      <c r="Z37">
        <f>'Sensor3_15%'!G37</f>
        <v>4609.3863477496698</v>
      </c>
      <c r="AA37">
        <f>'Sensor3_15%'!H37</f>
        <v>79.737547507335336</v>
      </c>
      <c r="AB37">
        <f>'Sensor3_30%'!G37</f>
        <v>3622.9160960012468</v>
      </c>
      <c r="AC37">
        <f>'Sensor3_30%'!H37</f>
        <v>279.73529522142417</v>
      </c>
      <c r="AD37">
        <f>'Sensor3_45%'!G37</f>
        <v>3182.5580159847782</v>
      </c>
      <c r="AE37">
        <f>'Sensor3_45%'!H37</f>
        <v>527.04677289610686</v>
      </c>
      <c r="AF37">
        <f>'Sensor3_60%'!G37</f>
        <v>3076.4469744593302</v>
      </c>
      <c r="AG37">
        <f>'Sensor3_60%'!H37</f>
        <v>852.69446217624659</v>
      </c>
      <c r="AH37">
        <f>'Sensor4_0%'!G37</f>
        <v>35423.08368391548</v>
      </c>
      <c r="AI37">
        <f>'Sensor4_0%'!H37</f>
        <v>12419.430621370595</v>
      </c>
      <c r="AJ37">
        <f>'Sensor4_15%'!G37</f>
        <v>21961.211614745789</v>
      </c>
      <c r="AK37">
        <f>'Sensor4_15%'!H37</f>
        <v>3679.40313602788</v>
      </c>
      <c r="AL37">
        <f>'Sensor4_30%'!G37</f>
        <v>15499.072302883418</v>
      </c>
      <c r="AM37">
        <f>'Sensor4_30%'!H37</f>
        <v>6181.9995490662677</v>
      </c>
      <c r="AN37">
        <f>'Sensor4_45%'!G37</f>
        <v>8099.7649474337031</v>
      </c>
      <c r="AO37">
        <f>'Sensor4_45%'!H37</f>
        <v>925.60066175543454</v>
      </c>
      <c r="AP37">
        <f>'Sensor4_60%'!G37</f>
        <v>8809.0757419947531</v>
      </c>
      <c r="AQ37">
        <f>'Sensor4_60%'!H37</f>
        <v>2913.3731084588826</v>
      </c>
      <c r="AT37" s="17"/>
      <c r="AU37" s="17">
        <f t="shared" si="1"/>
        <v>17157.003958705838</v>
      </c>
      <c r="AV37" s="17">
        <f t="shared" si="2"/>
        <v>5743.9720072173632</v>
      </c>
      <c r="AW37" s="17">
        <f t="shared" si="3"/>
        <v>12189.295172929429</v>
      </c>
      <c r="AX37" s="17">
        <f t="shared" si="4"/>
        <v>1859.5623909247442</v>
      </c>
      <c r="AY37" s="17">
        <f t="shared" si="5"/>
        <v>7246.2793977377414</v>
      </c>
      <c r="AZ37" s="17">
        <f t="shared" si="6"/>
        <v>2209.1095324459197</v>
      </c>
      <c r="BA37" s="17">
        <f t="shared" si="7"/>
        <v>4454.3041752044519</v>
      </c>
      <c r="BB37" s="17">
        <f t="shared" si="8"/>
        <v>557.80488936148549</v>
      </c>
      <c r="BC37" s="17">
        <f t="shared" si="9"/>
        <v>6621.7851856084744</v>
      </c>
      <c r="BD37" s="17">
        <f t="shared" si="10"/>
        <v>2151.6211125386681</v>
      </c>
      <c r="BE37" s="17">
        <f t="shared" si="12"/>
        <v>14735.301606665525</v>
      </c>
      <c r="BF37" s="17">
        <f t="shared" si="13"/>
        <v>4907.4987502110907</v>
      </c>
      <c r="BG37" s="17">
        <f t="shared" si="14"/>
        <v>12060.094543455441</v>
      </c>
      <c r="BH37" s="17">
        <f t="shared" si="15"/>
        <v>1874.4943692634522</v>
      </c>
      <c r="BI37" s="17">
        <f t="shared" si="16"/>
        <v>6991.9416682924448</v>
      </c>
      <c r="BJ37" s="17">
        <f t="shared" si="17"/>
        <v>2201.9191405540519</v>
      </c>
      <c r="BK37" s="17">
        <f t="shared" si="18"/>
        <v>4431.5539876523053</v>
      </c>
      <c r="BL37" s="17">
        <f t="shared" si="19"/>
        <v>563.52519279615694</v>
      </c>
      <c r="BM37" s="17">
        <f t="shared" si="20"/>
        <v>6551.7347460855635</v>
      </c>
      <c r="BN37" s="17">
        <f t="shared" si="21"/>
        <v>2184.8837579561796</v>
      </c>
      <c r="BO37" s="17">
        <f t="shared" si="21"/>
        <v>14928.359106773312</v>
      </c>
      <c r="BP37" s="17">
        <f t="shared" si="22"/>
        <v>3687.3643057933878</v>
      </c>
      <c r="BQ37" s="17">
        <f t="shared" si="22"/>
        <v>11791.11064104103</v>
      </c>
      <c r="BR37" s="17">
        <f t="shared" si="22"/>
        <v>1277.8183847654198</v>
      </c>
      <c r="BS37" s="17">
        <f t="shared" si="22"/>
        <v>6808.2078328642629</v>
      </c>
      <c r="BT37" s="17">
        <f t="shared" si="22"/>
        <v>1886.9230663720841</v>
      </c>
      <c r="BU37" s="17">
        <f t="shared" si="22"/>
        <v>4426.3581837294169</v>
      </c>
      <c r="BV37" s="17">
        <f t="shared" si="22"/>
        <v>391.7330758233727</v>
      </c>
      <c r="BW37" s="17">
        <f t="shared" si="22"/>
        <v>6511.6299137935366</v>
      </c>
      <c r="BX37" s="17">
        <f t="shared" si="22"/>
        <v>2089.3070885441348</v>
      </c>
    </row>
    <row r="38" spans="3:76" x14ac:dyDescent="0.3">
      <c r="C38">
        <v>321.75030517578125</v>
      </c>
      <c r="D38">
        <f>'Sensor1_0%'!G38</f>
        <v>9593.2295053545567</v>
      </c>
      <c r="E38">
        <f>'Sensor1_0%'!H38</f>
        <v>3756.1616414651457</v>
      </c>
      <c r="F38">
        <f>'Sensor1_15%'!G38</f>
        <v>10304.773846495755</v>
      </c>
      <c r="G38">
        <f>'Sensor1_15%'!H38</f>
        <v>1698.9270269832634</v>
      </c>
      <c r="H38">
        <f>'Sensor1_30%'!G38</f>
        <v>2654.0802503960508</v>
      </c>
      <c r="I38">
        <f>'Sensor1_30%'!H38</f>
        <v>151.70947013167435</v>
      </c>
      <c r="J38">
        <f>'Sensor1_45%'!G38</f>
        <v>2158.798205491823</v>
      </c>
      <c r="K38">
        <f>'Sensor1_45%'!H38</f>
        <v>227.12605914492039</v>
      </c>
      <c r="L38">
        <f>'Sensor1_60%'!G38</f>
        <v>8437.868315669908</v>
      </c>
      <c r="M38">
        <f>'Sensor1_60%'!H38</f>
        <v>2480.8843899377162</v>
      </c>
      <c r="N38">
        <f>'Sensor2_0%'!G38</f>
        <v>2853.7506399093713</v>
      </c>
      <c r="O38">
        <f>'Sensor2_0%'!H38</f>
        <v>326.78381350830625</v>
      </c>
      <c r="R38">
        <f>'Sensor2_30%'!G38</f>
        <v>1084.041199634745</v>
      </c>
      <c r="S38">
        <f>'Sensor2_30%'!H38</f>
        <v>85.783786036789138</v>
      </c>
      <c r="T38">
        <f>'Sensor2_45%'!G38</f>
        <v>183.80269251502315</v>
      </c>
      <c r="U38">
        <f>'Sensor2_45%'!H38</f>
        <v>6.1647649230487174</v>
      </c>
      <c r="V38">
        <f>'Sensor2_60%'!G38</f>
        <v>3612.2015592023499</v>
      </c>
      <c r="W38">
        <f>'Sensor2_60%'!H38</f>
        <v>103.85568128194315</v>
      </c>
      <c r="X38">
        <f>'Sensor3_0%'!G38</f>
        <v>7238.9134181128575</v>
      </c>
      <c r="Y38">
        <f>'Sensor3_0%'!H38</f>
        <v>162.97022967916047</v>
      </c>
      <c r="Z38">
        <f>'Sensor3_15%'!G38</f>
        <v>4611.0539860098988</v>
      </c>
      <c r="AA38">
        <f>'Sensor3_15%'!H38</f>
        <v>-22.352424303498296</v>
      </c>
      <c r="AB38">
        <f>'Sensor3_30%'!G38</f>
        <v>3665.4511649613069</v>
      </c>
      <c r="AC38">
        <f>'Sensor3_30%'!H38</f>
        <v>235.31179320281859</v>
      </c>
      <c r="AD38">
        <f>'Sensor3_45%'!G38</f>
        <v>3400.8772195512433</v>
      </c>
      <c r="AE38">
        <f>'Sensor3_45%'!H38</f>
        <v>359.20631816244338</v>
      </c>
      <c r="AF38">
        <f>'Sensor3_60%'!G38</f>
        <v>3206.4020233447363</v>
      </c>
      <c r="AG38">
        <f>'Sensor3_60%'!H38</f>
        <v>853.13968657354337</v>
      </c>
      <c r="AJ38">
        <f>'Sensor4_15%'!G38</f>
        <v>22534.2146053166</v>
      </c>
      <c r="AK38">
        <f>'Sensor4_15%'!H38</f>
        <v>2354.0068326595856</v>
      </c>
      <c r="AL38">
        <f>'Sensor4_30%'!G38</f>
        <v>15975.751592903856</v>
      </c>
      <c r="AM38">
        <f>'Sensor4_30%'!H38</f>
        <v>4698.5508049963273</v>
      </c>
      <c r="AN38">
        <f>'Sensor4_45%'!G38</f>
        <v>8134.7142175505505</v>
      </c>
      <c r="AO38">
        <f>'Sensor4_45%'!H38</f>
        <v>748.78663919193127</v>
      </c>
      <c r="AP38">
        <f>'Sensor4_60%'!G38</f>
        <v>9312.7653798722713</v>
      </c>
      <c r="AQ38">
        <f>'Sensor4_60%'!H38</f>
        <v>2707.7705025508048</v>
      </c>
      <c r="AT38" s="17"/>
      <c r="AU38" s="17">
        <f t="shared" si="1"/>
        <v>8416.0714617337071</v>
      </c>
      <c r="AV38" s="17">
        <f t="shared" si="2"/>
        <v>1959.5659355721532</v>
      </c>
      <c r="AW38" s="17">
        <f t="shared" si="3"/>
        <v>12483.347479274084</v>
      </c>
      <c r="AX38" s="17">
        <f t="shared" si="4"/>
        <v>1343.5271451131168</v>
      </c>
      <c r="AY38" s="17">
        <f t="shared" si="5"/>
        <v>7431.7610027537376</v>
      </c>
      <c r="AZ38" s="17">
        <f t="shared" si="6"/>
        <v>1695.1906894436067</v>
      </c>
      <c r="BA38" s="17">
        <f t="shared" si="7"/>
        <v>4564.7965475312058</v>
      </c>
      <c r="BB38" s="17">
        <f t="shared" si="8"/>
        <v>445.03967216643167</v>
      </c>
      <c r="BC38" s="17">
        <f t="shared" si="9"/>
        <v>6985.6785729623052</v>
      </c>
      <c r="BD38" s="17">
        <f t="shared" si="10"/>
        <v>2013.9315263540213</v>
      </c>
      <c r="BE38" s="17">
        <f t="shared" si="12"/>
        <v>16190.520674627312</v>
      </c>
      <c r="BF38" s="17">
        <f t="shared" si="13"/>
        <v>1853.2528754254483</v>
      </c>
      <c r="BG38" s="17">
        <f t="shared" si="14"/>
        <v>12567.7557478742</v>
      </c>
      <c r="BH38" s="17">
        <f t="shared" si="15"/>
        <v>112.30715742567463</v>
      </c>
      <c r="BI38" s="17">
        <f t="shared" si="16"/>
        <v>7268.8268851687808</v>
      </c>
      <c r="BJ38" s="17">
        <f t="shared" si="17"/>
        <v>1279.3477182122638</v>
      </c>
      <c r="BK38" s="17">
        <f t="shared" si="18"/>
        <v>4584.8578159589933</v>
      </c>
      <c r="BL38" s="17">
        <f t="shared" si="19"/>
        <v>127.14460684992596</v>
      </c>
      <c r="BM38" s="17">
        <f t="shared" si="20"/>
        <v>6986.7455705572502</v>
      </c>
      <c r="BN38" s="17">
        <f t="shared" si="21"/>
        <v>1851.2214037272447</v>
      </c>
      <c r="BO38" s="17">
        <f t="shared" si="21"/>
        <v>15707.563540884625</v>
      </c>
      <c r="BP38" s="17">
        <f t="shared" si="22"/>
        <v>1742.4016473361094</v>
      </c>
      <c r="BQ38" s="17">
        <f t="shared" si="22"/>
        <v>12004.642158897541</v>
      </c>
      <c r="BR38" s="17">
        <f t="shared" si="22"/>
        <v>346.82099515080051</v>
      </c>
      <c r="BS38" s="17">
        <f t="shared" si="22"/>
        <v>7043.3963753103217</v>
      </c>
      <c r="BT38" s="17">
        <f t="shared" si="22"/>
        <v>1292.7078492176927</v>
      </c>
      <c r="BU38" s="17">
        <f t="shared" si="22"/>
        <v>4550.2901134562644</v>
      </c>
      <c r="BV38" s="17">
        <f t="shared" si="22"/>
        <v>139.17321607859569</v>
      </c>
      <c r="BW38" s="17">
        <f t="shared" si="22"/>
        <v>6936.4188629334994</v>
      </c>
      <c r="BX38" s="17">
        <f t="shared" si="22"/>
        <v>1893.5168762866383</v>
      </c>
    </row>
    <row r="39" spans="3:76" x14ac:dyDescent="0.3">
      <c r="C39">
        <v>230.043701171875</v>
      </c>
      <c r="D39">
        <f>'Sensor1_0%'!G39</f>
        <v>10080.923029833906</v>
      </c>
      <c r="E39">
        <f>'Sensor1_0%'!H39</f>
        <v>3051.7546763339874</v>
      </c>
      <c r="F39">
        <f>'Sensor1_15%'!G39</f>
        <v>10856.045814912422</v>
      </c>
      <c r="G39">
        <f>'Sensor1_15%'!H39</f>
        <v>1646.2144868132812</v>
      </c>
      <c r="H39">
        <f>'Sensor1_30%'!G39</f>
        <v>2687.5134157830862</v>
      </c>
      <c r="I39">
        <f>'Sensor1_30%'!H39</f>
        <v>137.85816021940403</v>
      </c>
      <c r="J39">
        <f>'Sensor1_45%'!G39</f>
        <v>2244.7648842774079</v>
      </c>
      <c r="K39">
        <f>'Sensor1_45%'!H39</f>
        <v>228.02576301463964</v>
      </c>
      <c r="L39">
        <f>'Sensor1_60%'!G39</f>
        <v>8825.5001445082762</v>
      </c>
      <c r="M39">
        <f>'Sensor1_60%'!H39</f>
        <v>2327.4716112100823</v>
      </c>
      <c r="N39">
        <f>'Sensor2_0%'!G39</f>
        <v>2750.0332838448298</v>
      </c>
      <c r="O39">
        <f>'Sensor2_0%'!H39</f>
        <v>240.69652820433595</v>
      </c>
      <c r="P39">
        <f>' Sensor2_15%'!G39</f>
        <v>24686.878995877185</v>
      </c>
      <c r="Q39">
        <f>' Sensor2_15%'!H39</f>
        <v>1121.3106974811915</v>
      </c>
      <c r="R39">
        <f>'Sensor2_30%'!G39</f>
        <v>1107.2210864901906</v>
      </c>
      <c r="S39">
        <f>'Sensor2_30%'!H39</f>
        <v>111.07190489648663</v>
      </c>
      <c r="T39">
        <f>'Sensor2_45%'!G39</f>
        <v>185.17488061204131</v>
      </c>
      <c r="U39">
        <f>'Sensor2_45%'!H39</f>
        <v>7.1117480009636926</v>
      </c>
      <c r="V39">
        <f>'Sensor2_60%'!G39</f>
        <v>3641.0248708863969</v>
      </c>
      <c r="W39">
        <f>'Sensor2_60%'!H39</f>
        <v>133.09646841264959</v>
      </c>
      <c r="X39">
        <f>'Sensor3_0%'!G39</f>
        <v>7227.8872302607861</v>
      </c>
      <c r="Y39">
        <f>'Sensor3_0%'!H39</f>
        <v>40.419468027393187</v>
      </c>
      <c r="Z39">
        <f>'Sensor3_15%'!G39</f>
        <v>4596.0593971395683</v>
      </c>
      <c r="AA39">
        <f>'Sensor3_15%'!H39</f>
        <v>-115.87960311665516</v>
      </c>
      <c r="AB39">
        <f>'Sensor3_30%'!G39</f>
        <v>3694.2536539078246</v>
      </c>
      <c r="AC39">
        <f>'Sensor3_30%'!H39</f>
        <v>205.25804241990551</v>
      </c>
      <c r="AD39">
        <f>'Sensor3_45%'!G39</f>
        <v>3541.4118896925652</v>
      </c>
      <c r="AE39">
        <f>'Sensor3_45%'!H39</f>
        <v>167.02480892926789</v>
      </c>
      <c r="AF39">
        <f>'Sensor3_60%'!G39</f>
        <v>3333.0975887816053</v>
      </c>
      <c r="AG39">
        <f>'Sensor3_60%'!H39</f>
        <v>893.45150764260825</v>
      </c>
      <c r="AH39">
        <f>'Sensor4_0%'!G39</f>
        <v>39819.41604384168</v>
      </c>
      <c r="AI39">
        <f>'Sensor4_0%'!H39</f>
        <v>6041.4063005756088</v>
      </c>
      <c r="AJ39">
        <f>'Sensor4_15%'!G39</f>
        <v>22766.838276917279</v>
      </c>
      <c r="AK39">
        <f>'Sensor4_15%'!H39</f>
        <v>1137.9601482609341</v>
      </c>
      <c r="AL39">
        <f>'Sensor4_30%'!G39</f>
        <v>15648.595033648266</v>
      </c>
      <c r="AM39">
        <f>'Sensor4_30%'!H39</f>
        <v>3311.9798693026842</v>
      </c>
      <c r="AN39">
        <f>'Sensor4_45%'!G39</f>
        <v>8132.8176733800456</v>
      </c>
      <c r="AO39">
        <f>'Sensor4_45%'!H39</f>
        <v>634.97209831106727</v>
      </c>
      <c r="AP39">
        <f>'Sensor4_60%'!G39</f>
        <v>9750.3361102744802</v>
      </c>
      <c r="AQ39">
        <f>'Sensor4_60%'!H39</f>
        <v>2573.5146384214986</v>
      </c>
      <c r="AT39" s="17"/>
      <c r="AU39" s="17">
        <f t="shared" si="1"/>
        <v>19042.742101312124</v>
      </c>
      <c r="AV39" s="17">
        <f t="shared" si="2"/>
        <v>3044.5268149789968</v>
      </c>
      <c r="AW39" s="17">
        <f t="shared" si="3"/>
        <v>12739.647829656424</v>
      </c>
      <c r="AX39" s="17">
        <f t="shared" si="4"/>
        <v>889.43167731918675</v>
      </c>
      <c r="AY39" s="17">
        <f t="shared" si="5"/>
        <v>7343.4540344463921</v>
      </c>
      <c r="AZ39" s="17">
        <f t="shared" si="6"/>
        <v>1218.3653573139979</v>
      </c>
      <c r="BA39" s="17">
        <f t="shared" si="7"/>
        <v>4639.6648157833397</v>
      </c>
      <c r="BB39" s="17">
        <f t="shared" si="8"/>
        <v>343.3408900849916</v>
      </c>
      <c r="BC39" s="17">
        <f t="shared" si="9"/>
        <v>7302.9779478547871</v>
      </c>
      <c r="BD39" s="17">
        <f t="shared" si="10"/>
        <v>1931.4792524247296</v>
      </c>
      <c r="BE39" s="17">
        <f t="shared" si="12"/>
        <v>17041.064227768322</v>
      </c>
      <c r="BF39" s="17">
        <f t="shared" si="13"/>
        <v>-784.04214450234815</v>
      </c>
      <c r="BG39" s="17">
        <f t="shared" si="14"/>
        <v>11853.973354049391</v>
      </c>
      <c r="BH39" s="17">
        <f t="shared" si="15"/>
        <v>-755.46552763061936</v>
      </c>
      <c r="BI39" s="17">
        <f t="shared" si="16"/>
        <v>7284.2966089702632</v>
      </c>
      <c r="BJ39" s="17">
        <f t="shared" si="17"/>
        <v>498.02818122927783</v>
      </c>
      <c r="BK39" s="17">
        <f t="shared" si="18"/>
        <v>4686.7271112391954</v>
      </c>
      <c r="BL39" s="17">
        <f t="shared" si="19"/>
        <v>-209.52585625736964</v>
      </c>
      <c r="BM39" s="17">
        <f t="shared" si="20"/>
        <v>7357.1765562822311</v>
      </c>
      <c r="BN39" s="17">
        <f t="shared" si="21"/>
        <v>1619.1463215582116</v>
      </c>
      <c r="BO39" s="17">
        <f t="shared" si="21"/>
        <v>16863.511553145017</v>
      </c>
      <c r="BP39" s="17">
        <f t="shared" si="22"/>
        <v>-257.78530432908929</v>
      </c>
      <c r="BQ39" s="17">
        <f t="shared" si="22"/>
        <v>12124.328705580014</v>
      </c>
      <c r="BR39" s="17">
        <f t="shared" si="22"/>
        <v>-631.69669879626019</v>
      </c>
      <c r="BS39" s="17">
        <f t="shared" si="22"/>
        <v>7093.5039775062232</v>
      </c>
      <c r="BT39" s="17">
        <f t="shared" si="22"/>
        <v>654.48398757403334</v>
      </c>
      <c r="BU39" s="17">
        <f t="shared" si="22"/>
        <v>4649.28612350191</v>
      </c>
      <c r="BV39" s="17">
        <f t="shared" si="22"/>
        <v>-110.08252892567043</v>
      </c>
      <c r="BW39" s="17">
        <f t="shared" si="22"/>
        <v>7309.839618629213</v>
      </c>
      <c r="BX39" s="17">
        <f t="shared" si="22"/>
        <v>1713.2658891435738</v>
      </c>
    </row>
    <row r="40" spans="3:76" x14ac:dyDescent="0.3">
      <c r="C40">
        <v>164.61921691894531</v>
      </c>
      <c r="D40">
        <f>'Sensor1_0%'!G40</f>
        <v>10579.786932238012</v>
      </c>
      <c r="E40">
        <f>'Sensor1_0%'!H40</f>
        <v>812.2068820981342</v>
      </c>
      <c r="F40">
        <f>'Sensor1_15%'!G40</f>
        <v>11402.628900180422</v>
      </c>
      <c r="G40">
        <f>'Sensor1_15%'!H40</f>
        <v>-1245.7732161761844</v>
      </c>
      <c r="H40">
        <f>'Sensor1_30%'!G40</f>
        <v>2821.9091987538159</v>
      </c>
      <c r="I40">
        <f>'Sensor1_30%'!H40</f>
        <v>-398.75713891379809</v>
      </c>
      <c r="J40">
        <f>'Sensor1_45%'!G40</f>
        <v>2415.4884548564692</v>
      </c>
      <c r="K40">
        <f>'Sensor1_45%'!H40</f>
        <v>-478.13193161136786</v>
      </c>
      <c r="L40">
        <f>'Sensor1_60%'!G40</f>
        <v>9303.2745906318469</v>
      </c>
      <c r="M40">
        <f>'Sensor1_60%'!H40</f>
        <v>1615.3713753429672</v>
      </c>
      <c r="N40">
        <f>'Sensor2_0%'!G40</f>
        <v>2776.7368426675926</v>
      </c>
      <c r="O40">
        <f>'Sensor2_0%'!H40</f>
        <v>-259.75993129660606</v>
      </c>
      <c r="P40">
        <f>' Sensor2_15%'!G40</f>
        <v>25371.288230906383</v>
      </c>
      <c r="Q40">
        <f>' Sensor2_15%'!H40</f>
        <v>-2615.0616410830353</v>
      </c>
      <c r="R40">
        <f>'Sensor2_30%'!G40</f>
        <v>1297.4828403627098</v>
      </c>
      <c r="S40">
        <f>'Sensor2_30%'!H40</f>
        <v>-1370.6666147886601</v>
      </c>
      <c r="T40">
        <f>'Sensor2_45%'!G40</f>
        <v>197.63085092165232</v>
      </c>
      <c r="U40">
        <f>'Sensor2_45%'!H40</f>
        <v>-92.574309249707994</v>
      </c>
      <c r="V40">
        <f>'Sensor2_60%'!G40</f>
        <v>4119.3146980220727</v>
      </c>
      <c r="W40">
        <f>'Sensor2_60%'!H40</f>
        <v>-3516.1939730802083</v>
      </c>
      <c r="X40">
        <f>'Sensor3_0%'!G40</f>
        <v>7932.9377566983294</v>
      </c>
      <c r="Y40">
        <f>'Sensor3_0%'!H40</f>
        <v>-5161.2079053695234</v>
      </c>
      <c r="Z40">
        <f>'Sensor3_15%'!G40</f>
        <v>5129.8104735554116</v>
      </c>
      <c r="AA40">
        <f>'Sensor3_15%'!H40</f>
        <v>-4433.0504944022396</v>
      </c>
      <c r="AB40">
        <f>'Sensor3_30%'!G40</f>
        <v>4397.6882530470712</v>
      </c>
      <c r="AC40">
        <f>'Sensor3_30%'!H40</f>
        <v>-3615.1318687119629</v>
      </c>
      <c r="AD40">
        <f>'Sensor3_45%'!G40</f>
        <v>3819.8392204663082</v>
      </c>
      <c r="AE40">
        <f>'Sensor3_45%'!H40</f>
        <v>-1596.0691263356346</v>
      </c>
      <c r="AF40">
        <f>'Sensor3_60%'!G40</f>
        <v>3641.1939950388692</v>
      </c>
      <c r="AG40">
        <f>'Sensor3_60%'!H40</f>
        <v>132.6716997768624</v>
      </c>
      <c r="AH40">
        <f>'Sensor4_0%'!G40</f>
        <v>43953.890963736572</v>
      </c>
      <c r="AI40">
        <f>'Sensor4_0%'!H40</f>
        <v>-20023.976445237557</v>
      </c>
      <c r="AJ40">
        <f>'Sensor4_15%'!G40</f>
        <v>24480.38152857645</v>
      </c>
      <c r="AK40">
        <f>'Sensor4_15%'!H40</f>
        <v>-12084.200687098421</v>
      </c>
      <c r="AL40">
        <f>'Sensor4_30%'!G40</f>
        <v>15218.886509074888</v>
      </c>
      <c r="AM40">
        <f>'Sensor4_30%'!H40</f>
        <v>-445.60568732836913</v>
      </c>
      <c r="AN40">
        <f>'Sensor4_45%'!G40</f>
        <v>8574.2943518272641</v>
      </c>
      <c r="AO40">
        <f>'Sensor4_45%'!H40</f>
        <v>-2077.6613996306546</v>
      </c>
      <c r="AP40">
        <f>'Sensor4_60%'!G40</f>
        <v>10554.026498411677</v>
      </c>
      <c r="AQ40">
        <f>'Sensor4_60%'!H40</f>
        <v>764.68708894799238</v>
      </c>
      <c r="AT40" s="17"/>
      <c r="AU40" s="17">
        <f t="shared" si="1"/>
        <v>20822.205217557639</v>
      </c>
      <c r="AV40" s="17">
        <f t="shared" si="2"/>
        <v>-8124.3258228363156</v>
      </c>
      <c r="AW40" s="17">
        <f t="shared" si="3"/>
        <v>13670.940300770761</v>
      </c>
      <c r="AX40" s="17">
        <f t="shared" si="4"/>
        <v>-5921.0081325589481</v>
      </c>
      <c r="AY40" s="17">
        <f t="shared" si="5"/>
        <v>7479.4946536252583</v>
      </c>
      <c r="AZ40" s="17">
        <f t="shared" si="6"/>
        <v>-1486.4982316513767</v>
      </c>
      <c r="BA40" s="17">
        <f t="shared" si="7"/>
        <v>4936.5406757166811</v>
      </c>
      <c r="BB40" s="17">
        <f t="shared" si="8"/>
        <v>-1383.9541525258858</v>
      </c>
      <c r="BC40" s="17">
        <f t="shared" si="9"/>
        <v>7832.8316946941313</v>
      </c>
      <c r="BD40" s="17">
        <f t="shared" si="10"/>
        <v>837.57672135594066</v>
      </c>
      <c r="BE40" s="17">
        <f t="shared" si="12"/>
        <v>17339.199802858453</v>
      </c>
      <c r="BF40" s="17">
        <f t="shared" si="13"/>
        <v>-3004.4631759417666</v>
      </c>
      <c r="BG40" s="17">
        <f t="shared" si="14"/>
        <v>11984.177736235939</v>
      </c>
      <c r="BH40" s="17">
        <f t="shared" si="15"/>
        <v>-1850.3245103322358</v>
      </c>
      <c r="BI40" s="17">
        <f t="shared" si="16"/>
        <v>7110.2116435186208</v>
      </c>
      <c r="BJ40" s="17">
        <f t="shared" si="17"/>
        <v>-112.90907777761443</v>
      </c>
      <c r="BK40" s="17">
        <f t="shared" si="18"/>
        <v>4750.3492206706533</v>
      </c>
      <c r="BL40" s="17">
        <f t="shared" si="19"/>
        <v>-464.27842436814797</v>
      </c>
      <c r="BM40" s="17">
        <f t="shared" si="20"/>
        <v>7688.6632235159414</v>
      </c>
      <c r="BN40" s="17">
        <f t="shared" si="21"/>
        <v>1484.8312352678786</v>
      </c>
      <c r="BO40" s="17">
        <f t="shared" si="21"/>
        <v>17610.629848128156</v>
      </c>
      <c r="BP40" s="17">
        <f t="shared" si="22"/>
        <v>-2346.9914938931615</v>
      </c>
      <c r="BQ40" s="17">
        <f t="shared" si="22"/>
        <v>12123.44922828249</v>
      </c>
      <c r="BR40" s="17">
        <f t="shared" si="22"/>
        <v>-1640.0257292155966</v>
      </c>
      <c r="BS40" s="17">
        <f t="shared" si="22"/>
        <v>6985.0902918680895</v>
      </c>
      <c r="BT40" s="17">
        <f t="shared" si="22"/>
        <v>28.528254197815386</v>
      </c>
      <c r="BU40" s="17">
        <f t="shared" si="22"/>
        <v>4723.97459451943</v>
      </c>
      <c r="BV40" s="17">
        <f t="shared" si="22"/>
        <v>-361.3483741459587</v>
      </c>
      <c r="BW40" s="17">
        <f t="shared" si="22"/>
        <v>7655.4792250856945</v>
      </c>
      <c r="BX40" s="17">
        <f t="shared" si="22"/>
        <v>1569.3683453128813</v>
      </c>
    </row>
    <row r="41" spans="3:76" x14ac:dyDescent="0.3">
      <c r="C41">
        <v>117.70071411132813</v>
      </c>
      <c r="D41">
        <f>'Sensor1_0%'!G41</f>
        <v>10584.17433310601</v>
      </c>
      <c r="E41">
        <f>'Sensor1_0%'!H41</f>
        <v>788.64774460436183</v>
      </c>
      <c r="F41">
        <f>'Sensor1_15%'!G41</f>
        <v>11546.325089765121</v>
      </c>
      <c r="G41">
        <f>'Sensor1_15%'!H41</f>
        <v>-528.27497955997762</v>
      </c>
      <c r="H41">
        <f>'Sensor1_30%'!G41</f>
        <v>2819.82707325206</v>
      </c>
      <c r="I41">
        <f>'Sensor1_30%'!H41</f>
        <v>-272.29425257759209</v>
      </c>
      <c r="J41">
        <f>'Sensor1_45%'!G41</f>
        <v>2456.1343716210754</v>
      </c>
      <c r="K41">
        <f>'Sensor1_45%'!H41</f>
        <v>-297.06193964948733</v>
      </c>
      <c r="L41">
        <f>'Sensor1_60%'!G41</f>
        <v>9568.4201100724731</v>
      </c>
      <c r="M41">
        <f>'Sensor1_60%'!H41</f>
        <v>1737.3130599636352</v>
      </c>
      <c r="N41">
        <f>'Sensor2_0%'!G41</f>
        <v>2758.7421827596536</v>
      </c>
      <c r="O41">
        <f>'Sensor2_0%'!H41</f>
        <v>-255.30342437127706</v>
      </c>
      <c r="P41">
        <f>' Sensor2_15%'!G41</f>
        <v>25091.843662455867</v>
      </c>
      <c r="Q41">
        <f>' Sensor2_15%'!H41</f>
        <v>-2453.1528358949213</v>
      </c>
      <c r="R41">
        <f>'Sensor2_30%'!G41</f>
        <v>1266.0002141675097</v>
      </c>
      <c r="S41">
        <f>'Sensor2_30%'!H41</f>
        <v>-932.70837480264106</v>
      </c>
      <c r="T41">
        <f>'Sensor2_45%'!G41</f>
        <v>197.59915414901457</v>
      </c>
      <c r="U41">
        <f>'Sensor2_45%'!H41</f>
        <v>-63.125702417654836</v>
      </c>
      <c r="V41">
        <f>'Sensor2_60%'!G41</f>
        <v>3935.346402369225</v>
      </c>
      <c r="W41">
        <f>'Sensor2_60%'!H41</f>
        <v>-2492.8558097878822</v>
      </c>
      <c r="X41">
        <f>'Sensor3_0%'!G41</f>
        <v>7591.452329588652</v>
      </c>
      <c r="Y41">
        <f>'Sensor3_0%'!H41</f>
        <v>-3869.6695410607931</v>
      </c>
      <c r="Z41">
        <f>'Sensor3_15%'!G41</f>
        <v>4826.9468854674069</v>
      </c>
      <c r="AA41">
        <f>'Sensor3_15%'!H41</f>
        <v>-3369.4064583424151</v>
      </c>
      <c r="AB41">
        <f>'Sensor3_30%'!G41</f>
        <v>4145.5589058880932</v>
      </c>
      <c r="AC41">
        <f>'Sensor3_30%'!H41</f>
        <v>-2605.5426295696075</v>
      </c>
      <c r="AD41">
        <f>'Sensor3_45%'!G41</f>
        <v>3641.7930919207693</v>
      </c>
      <c r="AE41">
        <f>'Sensor3_45%'!H41</f>
        <v>-1369.6000084869747</v>
      </c>
      <c r="AF41">
        <f>'Sensor3_60%'!G41</f>
        <v>3735.868334654499</v>
      </c>
      <c r="AG41">
        <f>'Sensor3_60%'!H41</f>
        <v>476.21239864889588</v>
      </c>
      <c r="AH41">
        <f>'Sensor4_0%'!G41</f>
        <v>41126.268535902243</v>
      </c>
      <c r="AI41">
        <f>'Sensor4_0%'!H41</f>
        <v>-16550.827175875384</v>
      </c>
      <c r="AL41">
        <f>'Sensor4_30%'!G41</f>
        <v>13796.095889724409</v>
      </c>
      <c r="AM41">
        <f>'Sensor4_30%'!H41</f>
        <v>-560.24244207007473</v>
      </c>
      <c r="AN41">
        <f>'Sensor4_45%'!G41</f>
        <v>8417.0605623390529</v>
      </c>
      <c r="AO41">
        <f>'Sensor4_45%'!H41</f>
        <v>-1362.9197929851516</v>
      </c>
      <c r="AP41">
        <f>'Sensor4_60%'!G41</f>
        <v>10823.539696147411</v>
      </c>
      <c r="AQ41">
        <f>'Sensor4_60%'!H41</f>
        <v>1269.8435267405659</v>
      </c>
      <c r="AT41" s="17"/>
      <c r="AU41" s="17">
        <f t="shared" si="1"/>
        <v>19767.298399532301</v>
      </c>
      <c r="AV41" s="17">
        <f t="shared" si="2"/>
        <v>-6543.949657443939</v>
      </c>
      <c r="AW41" s="17">
        <f t="shared" si="3"/>
        <v>8186.6359876162642</v>
      </c>
      <c r="AX41" s="17">
        <f t="shared" si="4"/>
        <v>-1948.8407189511963</v>
      </c>
      <c r="AY41" s="17">
        <f t="shared" si="5"/>
        <v>6920.4939562881873</v>
      </c>
      <c r="AZ41" s="17">
        <f t="shared" si="6"/>
        <v>-1146.0264414057581</v>
      </c>
      <c r="BA41" s="17">
        <f t="shared" si="7"/>
        <v>4838.3293419602987</v>
      </c>
      <c r="BB41" s="17">
        <f t="shared" si="8"/>
        <v>-1009.8605803738714</v>
      </c>
      <c r="BC41" s="17">
        <f t="shared" si="9"/>
        <v>8042.6093802914611</v>
      </c>
      <c r="BD41" s="17">
        <f t="shared" si="10"/>
        <v>1161.122995117699</v>
      </c>
      <c r="BE41" s="17">
        <f t="shared" si="12"/>
        <v>19011.471453805469</v>
      </c>
      <c r="BF41" s="17">
        <f t="shared" si="13"/>
        <v>-4261.1728268378702</v>
      </c>
      <c r="BG41" s="17">
        <f t="shared" si="14"/>
        <v>12155.642146285096</v>
      </c>
      <c r="BH41" s="17">
        <f t="shared" si="15"/>
        <v>-2539.4949827075725</v>
      </c>
      <c r="BI41" s="17">
        <f t="shared" si="16"/>
        <v>6812.2430815810103</v>
      </c>
      <c r="BJ41" s="17">
        <f t="shared" si="17"/>
        <v>-593.96602434781198</v>
      </c>
      <c r="BK41" s="17">
        <f t="shared" si="18"/>
        <v>4792.9424819884052</v>
      </c>
      <c r="BL41" s="17">
        <f t="shared" si="19"/>
        <v>-567.27816364891748</v>
      </c>
      <c r="BM41" s="17">
        <f t="shared" si="20"/>
        <v>7964.8779967050823</v>
      </c>
      <c r="BN41" s="17">
        <f t="shared" si="21"/>
        <v>1426.2467272083536</v>
      </c>
      <c r="BO41" s="17">
        <f t="shared" si="21"/>
        <v>17851.835332890543</v>
      </c>
      <c r="BP41" s="17">
        <f t="shared" si="22"/>
        <v>-3601.0930557788342</v>
      </c>
      <c r="BQ41" s="17">
        <f t="shared" si="22"/>
        <v>11953.187055965906</v>
      </c>
      <c r="BR41" s="17">
        <f t="shared" si="22"/>
        <v>-2127.7653766921094</v>
      </c>
      <c r="BS41" s="17">
        <f t="shared" si="22"/>
        <v>6730.5780926388134</v>
      </c>
      <c r="BT41" s="17">
        <f t="shared" si="22"/>
        <v>-366.0762892078983</v>
      </c>
      <c r="BU41" s="17">
        <f t="shared" si="22"/>
        <v>4759.358708206446</v>
      </c>
      <c r="BV41" s="17">
        <f t="shared" si="22"/>
        <v>-477.2042579048267</v>
      </c>
      <c r="BW41" s="17">
        <f t="shared" si="22"/>
        <v>7972.482995078497</v>
      </c>
      <c r="BX41" s="17">
        <f t="shared" si="22"/>
        <v>1555.5817241757049</v>
      </c>
    </row>
    <row r="42" spans="3:76" x14ac:dyDescent="0.3">
      <c r="C42">
        <v>84.042442321777344</v>
      </c>
      <c r="D42">
        <f>'Sensor1_0%'!G42</f>
        <v>10510.522740282646</v>
      </c>
      <c r="E42">
        <f>'Sensor1_0%'!H42</f>
        <v>764.28211437574123</v>
      </c>
      <c r="F42">
        <f>'Sensor1_15%'!G42</f>
        <v>11606.765373011869</v>
      </c>
      <c r="G42">
        <f>'Sensor1_15%'!H42</f>
        <v>-100.33233900260629</v>
      </c>
      <c r="H42">
        <f>'Sensor1_30%'!G42</f>
        <v>2828.0311377284688</v>
      </c>
      <c r="I42">
        <f>'Sensor1_30%'!H42</f>
        <v>-183.58734377056822</v>
      </c>
      <c r="J42">
        <f>'Sensor1_45%'!G42</f>
        <v>2510.6091062648129</v>
      </c>
      <c r="K42">
        <f>'Sensor1_45%'!H42</f>
        <v>-172.79953668970441</v>
      </c>
      <c r="L42">
        <f>'Sensor1_60%'!G42</f>
        <v>9855.9315459594218</v>
      </c>
      <c r="M42">
        <f>'Sensor1_60%'!H42</f>
        <v>1882.1257957123044</v>
      </c>
      <c r="N42">
        <f>'Sensor2_0%'!G42</f>
        <v>2420.8690614645766</v>
      </c>
      <c r="O42">
        <f>'Sensor2_0%'!H42</f>
        <v>-162.26420823084152</v>
      </c>
      <c r="P42">
        <f>' Sensor2_15%'!G42</f>
        <v>24410.386045859294</v>
      </c>
      <c r="Q42">
        <f>' Sensor2_15%'!H42</f>
        <v>-2322.7791156533167</v>
      </c>
      <c r="R42">
        <f>'Sensor2_30%'!G42</f>
        <v>1260.712944840343</v>
      </c>
      <c r="S42">
        <f>'Sensor2_30%'!H42</f>
        <v>-618.30324221932619</v>
      </c>
      <c r="T42">
        <f>'Sensor2_45%'!G42</f>
        <v>197.95944065138912</v>
      </c>
      <c r="U42">
        <f>'Sensor2_45%'!H42</f>
        <v>-42.369964095124011</v>
      </c>
      <c r="V42">
        <f>'Sensor2_60%'!G42</f>
        <v>3916.3912769561366</v>
      </c>
      <c r="W42">
        <f>'Sensor2_60%'!H42</f>
        <v>-1750.0398125242614</v>
      </c>
      <c r="X42">
        <f>'Sensor3_0%'!G42</f>
        <v>7422.1798114397534</v>
      </c>
      <c r="Y42">
        <f>'Sensor3_0%'!H42</f>
        <v>-3017.7635138877495</v>
      </c>
      <c r="Z42">
        <f>'Sensor3_15%'!G42</f>
        <v>4616.7699036839058</v>
      </c>
      <c r="AA42">
        <f>'Sensor3_15%'!H42</f>
        <v>-2584.1995659659046</v>
      </c>
      <c r="AB42">
        <f>'Sensor3_30%'!G42</f>
        <v>4006.7052904570369</v>
      </c>
      <c r="AC42">
        <f>'Sensor3_30%'!H42</f>
        <v>-1833.3942025174113</v>
      </c>
      <c r="AD42">
        <f>'Sensor3_45%'!G42</f>
        <v>3494.2272082369232</v>
      </c>
      <c r="AE42">
        <f>'Sensor3_45%'!H42</f>
        <v>-1166.7538464102483</v>
      </c>
      <c r="AF42">
        <f>'Sensor3_60%'!G42</f>
        <v>3880.2711961582986</v>
      </c>
      <c r="AG42">
        <f>'Sensor3_60%'!H42</f>
        <v>803.46624311670598</v>
      </c>
      <c r="AH42">
        <f>'Sensor4_0%'!G42</f>
        <v>38010.342950747065</v>
      </c>
      <c r="AI42">
        <f>'Sensor4_0%'!H42</f>
        <v>-13820.918050427177</v>
      </c>
      <c r="AJ42">
        <f>'Sensor4_15%'!G42</f>
        <v>22297.415974890744</v>
      </c>
      <c r="AK42">
        <f>'Sensor4_15%'!H42</f>
        <v>-8159.6656627815046</v>
      </c>
      <c r="AL42">
        <f>'Sensor4_30%'!G42</f>
        <v>12292.827283253075</v>
      </c>
      <c r="AM42">
        <f>'Sensor4_30%'!H42</f>
        <v>-519.74874147764672</v>
      </c>
      <c r="AN42">
        <f>'Sensor4_45%'!G42</f>
        <v>8312.4078525834848</v>
      </c>
      <c r="AO42">
        <f>'Sensor4_45%'!H42</f>
        <v>-808.32047047726576</v>
      </c>
      <c r="AP42">
        <f>'Sensor4_60%'!G42</f>
        <v>11101.452823213347</v>
      </c>
      <c r="AQ42">
        <f>'Sensor4_60%'!H42</f>
        <v>1754.5450044319962</v>
      </c>
      <c r="AT42" s="17"/>
      <c r="AU42" s="17">
        <f t="shared" si="1"/>
        <v>18647.68183415649</v>
      </c>
      <c r="AV42" s="17">
        <f t="shared" si="2"/>
        <v>-5358.1331499797279</v>
      </c>
      <c r="AW42" s="17">
        <f t="shared" si="3"/>
        <v>12840.317083862174</v>
      </c>
      <c r="AX42" s="17">
        <f t="shared" si="4"/>
        <v>-3614.7325225833388</v>
      </c>
      <c r="AY42" s="17">
        <f t="shared" si="5"/>
        <v>6375.8545704795279</v>
      </c>
      <c r="AZ42" s="17">
        <f t="shared" si="6"/>
        <v>-845.57676258854201</v>
      </c>
      <c r="BA42" s="17">
        <f t="shared" si="7"/>
        <v>4772.4147223617401</v>
      </c>
      <c r="BB42" s="17">
        <f t="shared" si="8"/>
        <v>-715.9579511924062</v>
      </c>
      <c r="BC42" s="17">
        <f t="shared" si="9"/>
        <v>8279.218521777022</v>
      </c>
      <c r="BD42" s="17">
        <f t="shared" si="10"/>
        <v>1480.0456810870021</v>
      </c>
      <c r="BE42" s="17">
        <f t="shared" si="12"/>
        <v>18470.893081581224</v>
      </c>
      <c r="BF42" s="17">
        <f t="shared" si="13"/>
        <v>-5538.532197609271</v>
      </c>
      <c r="BG42" s="17">
        <f t="shared" si="14"/>
        <v>12055.697156967832</v>
      </c>
      <c r="BH42" s="17">
        <f t="shared" si="15"/>
        <v>-3167.1507828332292</v>
      </c>
      <c r="BI42" s="17">
        <f t="shared" si="16"/>
        <v>6449.8732401017733</v>
      </c>
      <c r="BJ42" s="17">
        <f t="shared" si="17"/>
        <v>-927.85952632703834</v>
      </c>
      <c r="BK42" s="17">
        <f t="shared" si="18"/>
        <v>4804.9963427399025</v>
      </c>
      <c r="BL42" s="17">
        <f t="shared" si="19"/>
        <v>-692.80403330528452</v>
      </c>
      <c r="BM42" s="17">
        <f t="shared" si="20"/>
        <v>8279.9327783679637</v>
      </c>
      <c r="BN42" s="17">
        <f t="shared" si="21"/>
        <v>1465.3960388027183</v>
      </c>
      <c r="BO42" s="17">
        <f t="shared" si="21"/>
        <v>17721.854893333111</v>
      </c>
      <c r="BP42" s="17">
        <f t="shared" si="22"/>
        <v>-4140.3631568792571</v>
      </c>
      <c r="BQ42" s="17">
        <f t="shared" si="22"/>
        <v>12066.633562874191</v>
      </c>
      <c r="BR42" s="17">
        <f t="shared" si="22"/>
        <v>-2414.3788845165609</v>
      </c>
      <c r="BS42" s="17">
        <f t="shared" si="22"/>
        <v>6395.9721692286857</v>
      </c>
      <c r="BT42" s="17">
        <f t="shared" si="22"/>
        <v>-566.55560351551674</v>
      </c>
      <c r="BU42" s="17">
        <f t="shared" si="22"/>
        <v>4770.9892395540783</v>
      </c>
      <c r="BV42" s="17">
        <f t="shared" si="22"/>
        <v>-488.05875356281666</v>
      </c>
      <c r="BW42" s="17">
        <f t="shared" si="22"/>
        <v>8284.2050591464558</v>
      </c>
      <c r="BX42" s="17">
        <f t="shared" si="22"/>
        <v>1650.2183350640212</v>
      </c>
    </row>
    <row r="43" spans="3:76" x14ac:dyDescent="0.3">
      <c r="C43">
        <v>59.955184936523438</v>
      </c>
      <c r="D43">
        <f>'Sensor1_0%'!G43</f>
        <v>10314.793768529593</v>
      </c>
      <c r="E43">
        <f>'Sensor1_0%'!H43</f>
        <v>796.75809077065253</v>
      </c>
      <c r="F43">
        <f>'Sensor1_15%'!G43</f>
        <v>14484.705631187806</v>
      </c>
      <c r="G43">
        <f>'Sensor1_15%'!H43</f>
        <v>2393.3454026670024</v>
      </c>
      <c r="H43">
        <f>'Sensor1_30%'!G43</f>
        <v>2855.5627743709028</v>
      </c>
      <c r="I43">
        <f>'Sensor1_30%'!H43</f>
        <v>-123.99597920008442</v>
      </c>
      <c r="J43">
        <f>'Sensor1_45%'!G43</f>
        <v>2567.710205399781</v>
      </c>
      <c r="K43">
        <f>'Sensor1_45%'!H43</f>
        <v>-82.544272320330592</v>
      </c>
      <c r="L43">
        <f>'Sensor1_60%'!G43</f>
        <v>10523.920130147088</v>
      </c>
      <c r="M43">
        <f>'Sensor1_60%'!H43</f>
        <v>2930.230870719759</v>
      </c>
      <c r="N43">
        <f>'Sensor2_0%'!G43</f>
        <v>2416.9572409721536</v>
      </c>
      <c r="O43">
        <f>'Sensor2_0%'!H43</f>
        <v>-127.00495934232684</v>
      </c>
      <c r="P43">
        <f>' Sensor2_15%'!G43</f>
        <v>24801.138489843335</v>
      </c>
      <c r="Q43">
        <f>' Sensor2_15%'!H43</f>
        <v>-2003.4974984232508</v>
      </c>
      <c r="R43">
        <f>'Sensor2_30%'!G43</f>
        <v>1264.9733198487006</v>
      </c>
      <c r="S43">
        <f>'Sensor2_30%'!H43</f>
        <v>-420.76897755191857</v>
      </c>
      <c r="T43">
        <f>'Sensor2_45%'!G43</f>
        <v>198.88064009743113</v>
      </c>
      <c r="U43">
        <f>'Sensor2_45%'!H43</f>
        <v>-26.476007780928622</v>
      </c>
      <c r="V43">
        <f>'Sensor2_60%'!G43</f>
        <v>3543.7286428117686</v>
      </c>
      <c r="W43">
        <f>'Sensor2_60%'!H43</f>
        <v>-1014.1093347776202</v>
      </c>
      <c r="X43">
        <f>'Sensor3_0%'!G43</f>
        <v>7364.3465544909332</v>
      </c>
      <c r="Y43">
        <f>'Sensor3_0%'!H43</f>
        <v>-2549.8339981407689</v>
      </c>
      <c r="Z43">
        <f>'Sensor3_15%'!G43</f>
        <v>4440.0943391948304</v>
      </c>
      <c r="AA43">
        <f>'Sensor3_15%'!H43</f>
        <v>-2002.1554724332109</v>
      </c>
      <c r="AB43">
        <f>'Sensor3_30%'!G43</f>
        <v>3928.7310526308597</v>
      </c>
      <c r="AC43">
        <f>'Sensor3_30%'!H43</f>
        <v>-1254.2492405012697</v>
      </c>
      <c r="AD43">
        <f>'Sensor3_45%'!G43</f>
        <v>3326.1579017132635</v>
      </c>
      <c r="AE43">
        <f>'Sensor3_45%'!H43</f>
        <v>-1015.0652534717342</v>
      </c>
      <c r="AF43">
        <f>'Sensor3_60%'!G43</f>
        <v>4044.9882004080237</v>
      </c>
      <c r="AG43">
        <f>'Sensor3_60%'!H43</f>
        <v>1079.1458325921847</v>
      </c>
      <c r="AH43">
        <f>'Sensor4_0%'!G43</f>
        <v>32653.148826385848</v>
      </c>
      <c r="AI43">
        <f>'Sensor4_0%'!H43</f>
        <v>-11218.871049354988</v>
      </c>
      <c r="AJ43">
        <f>'Sensor4_15%'!G43</f>
        <v>21097.208618176941</v>
      </c>
      <c r="AK43">
        <f>'Sensor4_15%'!H43</f>
        <v>-6698.1655805244854</v>
      </c>
      <c r="AL43">
        <f>'Sensor4_30%'!G43</f>
        <v>11041.460752195286</v>
      </c>
      <c r="AM43">
        <f>'Sensor4_30%'!H43</f>
        <v>-752.0369105207883</v>
      </c>
      <c r="AN43">
        <f>'Sensor4_45%'!G43</f>
        <v>8439.4204552468527</v>
      </c>
      <c r="AO43">
        <f>'Sensor4_45%'!H43</f>
        <v>887.73245307981847</v>
      </c>
      <c r="AP43">
        <f>'Sensor4_60%'!G43</f>
        <v>10531.34898616892</v>
      </c>
      <c r="AQ43">
        <f>'Sensor4_60%'!H43</f>
        <v>1153.6502548572503</v>
      </c>
      <c r="AT43" s="17"/>
      <c r="AU43" s="17">
        <f t="shared" si="1"/>
        <v>16777.429716468792</v>
      </c>
      <c r="AV43" s="17">
        <f t="shared" si="2"/>
        <v>-4323.9823189083681</v>
      </c>
      <c r="AW43" s="17">
        <f t="shared" si="3"/>
        <v>13340.669529519859</v>
      </c>
      <c r="AX43" s="17">
        <f t="shared" si="4"/>
        <v>-2102.3252167635646</v>
      </c>
      <c r="AY43" s="17">
        <f t="shared" si="5"/>
        <v>5941.9181930656823</v>
      </c>
      <c r="AZ43" s="17">
        <f t="shared" si="6"/>
        <v>-710.09404340738081</v>
      </c>
      <c r="BA43" s="17">
        <f t="shared" si="7"/>
        <v>4777.7628541199656</v>
      </c>
      <c r="BB43" s="17">
        <f t="shared" si="8"/>
        <v>-69.959024237415406</v>
      </c>
      <c r="BC43" s="17">
        <f t="shared" si="9"/>
        <v>8366.7524389080099</v>
      </c>
      <c r="BD43" s="17">
        <f t="shared" si="10"/>
        <v>1721.0089860563978</v>
      </c>
      <c r="BE43" s="17">
        <f t="shared" si="12"/>
        <v>17396.548098439252</v>
      </c>
      <c r="BF43" s="17">
        <f t="shared" si="13"/>
        <v>-4417.2549340029136</v>
      </c>
      <c r="BG43" s="17">
        <f t="shared" si="14"/>
        <v>11716.444886291265</v>
      </c>
      <c r="BH43" s="17">
        <f t="shared" si="15"/>
        <v>-2326.3910799568903</v>
      </c>
      <c r="BI43" s="17">
        <f t="shared" si="16"/>
        <v>5996.2658890224029</v>
      </c>
      <c r="BJ43" s="17">
        <f t="shared" si="17"/>
        <v>-693.67499881630476</v>
      </c>
      <c r="BK43" s="17">
        <f t="shared" si="18"/>
        <v>4761.7783843940761</v>
      </c>
      <c r="BL43" s="17">
        <f t="shared" si="19"/>
        <v>-452.13481194441374</v>
      </c>
      <c r="BM43" s="17">
        <f t="shared" si="20"/>
        <v>8571.7644205212691</v>
      </c>
      <c r="BN43" s="17">
        <f t="shared" si="21"/>
        <v>1782.2882980413626</v>
      </c>
      <c r="BO43" s="17">
        <f t="shared" si="21"/>
        <v>17353.639062826449</v>
      </c>
      <c r="BP43" s="17">
        <f t="shared" si="21"/>
        <v>-4074.1923529908991</v>
      </c>
      <c r="BQ43" s="17">
        <f t="shared" si="21"/>
        <v>12104.521945473771</v>
      </c>
      <c r="BR43" s="17">
        <f t="shared" si="21"/>
        <v>-2371.2585170758653</v>
      </c>
      <c r="BS43" s="17">
        <f t="shared" si="21"/>
        <v>6038.6038952572926</v>
      </c>
      <c r="BT43" s="17">
        <f t="shared" si="21"/>
        <v>-615.04825494294857</v>
      </c>
      <c r="BU43" s="17">
        <f t="shared" si="21"/>
        <v>4769.9600456729768</v>
      </c>
      <c r="BV43" s="17">
        <f t="shared" si="21"/>
        <v>-420.12217806907967</v>
      </c>
      <c r="BW43" s="17">
        <f t="shared" si="21"/>
        <v>8612.2874279350854</v>
      </c>
      <c r="BX43" s="17">
        <f t="shared" si="21"/>
        <v>1832.7967670729081</v>
      </c>
    </row>
    <row r="44" spans="3:76" x14ac:dyDescent="0.3">
      <c r="C44">
        <v>42.691257476806641</v>
      </c>
      <c r="D44">
        <f>'Sensor1_0%'!G44</f>
        <v>10224.218664444941</v>
      </c>
      <c r="E44">
        <f>'Sensor1_0%'!H44</f>
        <v>649.91247953520406</v>
      </c>
      <c r="F44">
        <f>'Sensor1_15%'!G44</f>
        <v>12433.858436135455</v>
      </c>
      <c r="G44">
        <f>'Sensor1_15%'!H44</f>
        <v>477.42601478891368</v>
      </c>
      <c r="H44">
        <f>'Sensor1_30%'!G44</f>
        <v>2854.2421131953347</v>
      </c>
      <c r="I44">
        <f>'Sensor1_30%'!H44</f>
        <v>-80.661348777458826</v>
      </c>
      <c r="J44">
        <f>'Sensor1_45%'!G44</f>
        <v>2630.8712492516438</v>
      </c>
      <c r="K44">
        <f>'Sensor1_45%'!H44</f>
        <v>-46.075566974766517</v>
      </c>
      <c r="L44">
        <f>'Sensor1_60%'!G44</f>
        <v>10425.545657395922</v>
      </c>
      <c r="M44">
        <f>'Sensor1_60%'!H44</f>
        <v>2262.1885913181645</v>
      </c>
      <c r="N44">
        <f>'Sensor2_0%'!G44</f>
        <v>2633.9059032052255</v>
      </c>
      <c r="O44">
        <f>'Sensor2_0%'!H44</f>
        <v>-186.11304514378662</v>
      </c>
      <c r="P44">
        <f>' Sensor2_15%'!G44</f>
        <v>23910.287512347652</v>
      </c>
      <c r="Q44">
        <f>' Sensor2_15%'!H44</f>
        <v>-1968.6475574372355</v>
      </c>
      <c r="R44">
        <f>'Sensor2_30%'!G44</f>
        <v>1297.6614718434635</v>
      </c>
      <c r="S44">
        <f>'Sensor2_30%'!H44</f>
        <v>-266.31407062470777</v>
      </c>
      <c r="T44">
        <f>'Sensor2_45%'!G44</f>
        <v>199.83081422237345</v>
      </c>
      <c r="U44">
        <f>'Sensor2_45%'!H44</f>
        <v>-18.621735812904234</v>
      </c>
      <c r="V44">
        <f>'Sensor2_60%'!G44</f>
        <v>3945.1042025917918</v>
      </c>
      <c r="W44">
        <f>'Sensor2_60%'!H44</f>
        <v>-823.69527307754458</v>
      </c>
      <c r="X44">
        <f>'Sensor3_0%'!G44</f>
        <v>7039.7810397169651</v>
      </c>
      <c r="Y44">
        <f>'Sensor3_0%'!H44</f>
        <v>-1898.3654098160926</v>
      </c>
      <c r="Z44">
        <f>'Sensor3_15%'!G44</f>
        <v>4249.8098615357867</v>
      </c>
      <c r="AA44">
        <f>'Sensor3_15%'!H44</f>
        <v>-1544.7864927497162</v>
      </c>
      <c r="AB44">
        <f>'Sensor3_30%'!G44</f>
        <v>3903.4945874823525</v>
      </c>
      <c r="AC44">
        <f>'Sensor3_30%'!H44</f>
        <v>-784.45456820376228</v>
      </c>
      <c r="AD44">
        <f>'Sensor3_45%'!G44</f>
        <v>3160.6211324531841</v>
      </c>
      <c r="AE44">
        <f>'Sensor3_45%'!H44</f>
        <v>-747.97357178891139</v>
      </c>
      <c r="AF44">
        <f>'Sensor3_60%'!G44</f>
        <v>4322.437424607394</v>
      </c>
      <c r="AG44">
        <f>'Sensor3_60%'!H44</f>
        <v>1470.6769966702766</v>
      </c>
      <c r="AH44">
        <f>'Sensor4_0%'!G44</f>
        <v>31755.551016410787</v>
      </c>
      <c r="AI44">
        <f>'Sensor4_0%'!H44</f>
        <v>-8778.3571863531179</v>
      </c>
      <c r="AJ44">
        <f>'Sensor4_15%'!G44</f>
        <v>20036.100351539069</v>
      </c>
      <c r="AK44">
        <f>'Sensor4_15%'!H44</f>
        <v>-5679.1814919664885</v>
      </c>
      <c r="AL44">
        <f>'Sensor4_30%'!G44</f>
        <v>9837.0777804729441</v>
      </c>
      <c r="AM44">
        <f>'Sensor4_30%'!H44</f>
        <v>-488.19054076518273</v>
      </c>
      <c r="AN44">
        <f>'Sensor4_45%'!G44</f>
        <v>8308.3099769176515</v>
      </c>
      <c r="AO44">
        <f>'Sensor4_45%'!H44</f>
        <v>-58.816235826854481</v>
      </c>
      <c r="AP44">
        <f>'Sensor4_60%'!G44</f>
        <v>11886.772486504269</v>
      </c>
      <c r="AQ44">
        <f>'Sensor4_60%'!H44</f>
        <v>2648.8118432012143</v>
      </c>
      <c r="AT44" s="17"/>
      <c r="AU44" s="17">
        <f t="shared" si="1"/>
        <v>16339.850240190897</v>
      </c>
      <c r="AV44" s="17">
        <f t="shared" si="2"/>
        <v>-3342.2700388780017</v>
      </c>
      <c r="AW44" s="17">
        <f t="shared" si="3"/>
        <v>12239.922883070103</v>
      </c>
      <c r="AX44" s="17">
        <f t="shared" si="4"/>
        <v>-2248.8473233090972</v>
      </c>
      <c r="AY44" s="17">
        <f t="shared" si="5"/>
        <v>5531.6048270502106</v>
      </c>
      <c r="AZ44" s="17">
        <f t="shared" si="6"/>
        <v>-451.10215258213458</v>
      </c>
      <c r="BA44" s="17">
        <f t="shared" si="7"/>
        <v>4699.934119540826</v>
      </c>
      <c r="BB44" s="17">
        <f t="shared" si="8"/>
        <v>-284.28845819684415</v>
      </c>
      <c r="BC44" s="17">
        <f t="shared" si="9"/>
        <v>8878.2518561691959</v>
      </c>
      <c r="BD44" s="17">
        <f t="shared" si="10"/>
        <v>2127.2258103965519</v>
      </c>
      <c r="BE44" s="17">
        <f t="shared" si="12"/>
        <v>16391.162029981162</v>
      </c>
      <c r="BF44" s="17">
        <f t="shared" si="13"/>
        <v>-3480.3926500044668</v>
      </c>
      <c r="BG44" s="17">
        <f t="shared" si="14"/>
        <v>12421.205888590815</v>
      </c>
      <c r="BH44" s="17">
        <f t="shared" si="15"/>
        <v>-2188.5330667528769</v>
      </c>
      <c r="BI44" s="17">
        <f t="shared" si="16"/>
        <v>5611.2669919196205</v>
      </c>
      <c r="BJ44" s="17">
        <f t="shared" si="17"/>
        <v>-504.36839030881436</v>
      </c>
      <c r="BK44" s="17">
        <f t="shared" si="18"/>
        <v>4744.879767977357</v>
      </c>
      <c r="BL44" s="17">
        <f t="shared" si="19"/>
        <v>-263.7983345473196</v>
      </c>
      <c r="BM44" s="17">
        <f t="shared" si="20"/>
        <v>8915.7868766220236</v>
      </c>
      <c r="BN44" s="17">
        <f t="shared" si="21"/>
        <v>2092.3293759997919</v>
      </c>
      <c r="BO44" s="17">
        <f t="shared" si="21"/>
        <v>16530.049195469637</v>
      </c>
      <c r="BP44" s="17">
        <f t="shared" si="21"/>
        <v>-3620.2087936871235</v>
      </c>
      <c r="BQ44" s="17">
        <f t="shared" si="21"/>
        <v>12035.956319494904</v>
      </c>
      <c r="BR44" s="17">
        <f t="shared" si="21"/>
        <v>-2127.3921551123058</v>
      </c>
      <c r="BS44" s="17">
        <f t="shared" si="21"/>
        <v>5698.7444995569776</v>
      </c>
      <c r="BT44" s="17">
        <f t="shared" si="21"/>
        <v>-539.56395917401494</v>
      </c>
      <c r="BU44" s="17">
        <f t="shared" si="21"/>
        <v>4762.8023707258299</v>
      </c>
      <c r="BV44" s="17">
        <f t="shared" si="21"/>
        <v>-327.50100153451115</v>
      </c>
      <c r="BW44" s="17">
        <f t="shared" si="21"/>
        <v>8990.2752325956189</v>
      </c>
      <c r="BX44" s="17">
        <f t="shared" si="21"/>
        <v>2090.2226460265356</v>
      </c>
    </row>
    <row r="45" spans="3:76" x14ac:dyDescent="0.3">
      <c r="C45">
        <v>30.517578125</v>
      </c>
      <c r="D45">
        <f>'Sensor1_0%'!G45</f>
        <v>10098.086131314087</v>
      </c>
      <c r="E45">
        <f>'Sensor1_0%'!H45</f>
        <v>596.53582330141205</v>
      </c>
      <c r="F45">
        <f>'Sensor1_15%'!G45</f>
        <v>12730.758870157466</v>
      </c>
      <c r="G45">
        <f>'Sensor1_15%'!H45</f>
        <v>646.51994701745355</v>
      </c>
      <c r="H45">
        <f>'Sensor1_30%'!G45</f>
        <v>2866.8599145589965</v>
      </c>
      <c r="I45">
        <f>'Sensor1_30%'!H45</f>
        <v>-61.997656555396595</v>
      </c>
      <c r="J45">
        <f>'Sensor1_45%'!G45</f>
        <v>2681.8533938464998</v>
      </c>
      <c r="K45">
        <f>'Sensor1_45%'!H45</f>
        <v>-20.874350032865472</v>
      </c>
      <c r="L45">
        <f>'Sensor1_60%'!G45</f>
        <v>10822.886334705039</v>
      </c>
      <c r="M45">
        <f>'Sensor1_60%'!H45</f>
        <v>2464.6263365416271</v>
      </c>
      <c r="N45">
        <f>'Sensor2_0%'!G45</f>
        <v>2337.3741943202062</v>
      </c>
      <c r="O45">
        <f>'Sensor2_0%'!H45</f>
        <v>-201.36279737411419</v>
      </c>
      <c r="P45">
        <f>' Sensor2_15%'!G45</f>
        <v>23154.246220710393</v>
      </c>
      <c r="Q45">
        <f>' Sensor2_15%'!H45</f>
        <v>-1797.0705209800494</v>
      </c>
      <c r="R45">
        <f>'Sensor2_30%'!G45</f>
        <v>1308.1279317750787</v>
      </c>
      <c r="S45">
        <f>'Sensor2_30%'!H45</f>
        <v>-179.35010697566304</v>
      </c>
      <c r="T45">
        <f>'Sensor2_45%'!G45</f>
        <v>200.91801640671662</v>
      </c>
      <c r="U45">
        <f>'Sensor2_45%'!H45</f>
        <v>-13.766451981946281</v>
      </c>
      <c r="V45">
        <f>'Sensor2_60%'!G45</f>
        <v>3890.3936710428934</v>
      </c>
      <c r="W45">
        <f>'Sensor2_60%'!H45</f>
        <v>-556.82410615685933</v>
      </c>
      <c r="X45">
        <f>'Sensor3_0%'!G45</f>
        <v>7081.5376319704119</v>
      </c>
      <c r="Y45">
        <f>'Sensor3_0%'!H45</f>
        <v>-1501.4470383473683</v>
      </c>
      <c r="Z45">
        <f>'Sensor3_15%'!G45</f>
        <v>4088.1823655921849</v>
      </c>
      <c r="AA45">
        <f>'Sensor3_15%'!H45</f>
        <v>-1176.0037660534667</v>
      </c>
      <c r="AB45">
        <f>'Sensor3_30%'!G45</f>
        <v>3910.8345985725086</v>
      </c>
      <c r="AC45">
        <f>'Sensor3_30%'!H45</f>
        <v>-420.177415519325</v>
      </c>
      <c r="AD45">
        <f>'Sensor3_45%'!G45</f>
        <v>3068.0643820350156</v>
      </c>
      <c r="AE45">
        <f>'Sensor3_45%'!H45</f>
        <v>-580.21143883495802</v>
      </c>
      <c r="AF45">
        <f>'Sensor3_60%'!G45</f>
        <v>4626.2122301772051</v>
      </c>
      <c r="AG45">
        <f>'Sensor3_60%'!H45</f>
        <v>1832.1990468886715</v>
      </c>
      <c r="AH45">
        <f>'Sensor4_0%'!G45</f>
        <v>29171.817142258864</v>
      </c>
      <c r="AI45">
        <f>'Sensor4_0%'!H45</f>
        <v>-6648.90729936763</v>
      </c>
      <c r="AJ45">
        <f>'Sensor4_15%'!G45</f>
        <v>19105.095606414143</v>
      </c>
      <c r="AK45">
        <f>'Sensor4_15%'!H45</f>
        <v>-4622.1450354957433</v>
      </c>
      <c r="AL45">
        <f>'Sensor4_30%'!G45</f>
        <v>8856.6791815537217</v>
      </c>
      <c r="AM45">
        <f>'Sensor4_30%'!H45</f>
        <v>-464.55171021840187</v>
      </c>
      <c r="AN45">
        <f>'Sensor4_45%'!G45</f>
        <v>8411.4348760811245</v>
      </c>
      <c r="AO45">
        <f>'Sensor4_45%'!H45</f>
        <v>59.261651703228786</v>
      </c>
      <c r="AP45">
        <f>'Sensor4_60%'!G45</f>
        <v>12426.871151499723</v>
      </c>
      <c r="AQ45">
        <f>'Sensor4_60%'!H45</f>
        <v>2969.2886692171901</v>
      </c>
      <c r="AT45" s="17"/>
      <c r="AU45" s="17">
        <f t="shared" si="1"/>
        <v>15450.480301847789</v>
      </c>
      <c r="AV45" s="17">
        <f t="shared" si="2"/>
        <v>-2517.9395048045285</v>
      </c>
      <c r="AW45" s="17">
        <f t="shared" si="3"/>
        <v>11974.678947387933</v>
      </c>
      <c r="AX45" s="17">
        <f t="shared" si="4"/>
        <v>-1717.2096181772522</v>
      </c>
      <c r="AY45" s="17">
        <f t="shared" si="5"/>
        <v>5211.4578982284083</v>
      </c>
      <c r="AZ45" s="17">
        <f t="shared" si="6"/>
        <v>-315.57559409770784</v>
      </c>
      <c r="BA45" s="17">
        <f t="shared" si="7"/>
        <v>4720.4508839875461</v>
      </c>
      <c r="BB45" s="17">
        <f t="shared" si="8"/>
        <v>-180.60804572153154</v>
      </c>
      <c r="BC45" s="17">
        <f t="shared" si="9"/>
        <v>9291.9899054606558</v>
      </c>
      <c r="BD45" s="17">
        <f t="shared" si="10"/>
        <v>2422.0380175491628</v>
      </c>
      <c r="BE45" s="17">
        <f t="shared" si="12"/>
        <v>15498.12065032514</v>
      </c>
      <c r="BF45" s="17">
        <f t="shared" si="13"/>
        <v>-2673.6091564999756</v>
      </c>
      <c r="BG45" s="17">
        <f t="shared" si="14"/>
        <v>12173.619649233839</v>
      </c>
      <c r="BH45" s="17">
        <f t="shared" si="15"/>
        <v>-1634.7226731287569</v>
      </c>
      <c r="BI45" s="17">
        <f t="shared" si="16"/>
        <v>5323.370273661656</v>
      </c>
      <c r="BJ45" s="17">
        <f t="shared" si="17"/>
        <v>-355.37233491477303</v>
      </c>
      <c r="BK45" s="17">
        <f t="shared" si="18"/>
        <v>4745.2032512651467</v>
      </c>
      <c r="BL45" s="17">
        <f t="shared" si="19"/>
        <v>-124.59554689946276</v>
      </c>
      <c r="BM45" s="17">
        <f t="shared" si="20"/>
        <v>9329.0750674591</v>
      </c>
      <c r="BN45" s="17">
        <f t="shared" si="21"/>
        <v>2397.7233953123146</v>
      </c>
      <c r="BO45" s="17">
        <f t="shared" si="21"/>
        <v>15692.32473757845</v>
      </c>
      <c r="BP45" s="17">
        <f t="shared" si="21"/>
        <v>-2800.2367537360306</v>
      </c>
      <c r="BQ45" s="17">
        <f t="shared" si="21"/>
        <v>11963.75166882849</v>
      </c>
      <c r="BR45" s="17">
        <f t="shared" si="21"/>
        <v>-1679.566895873113</v>
      </c>
      <c r="BS45" s="17">
        <f t="shared" si="21"/>
        <v>5404.7572728203331</v>
      </c>
      <c r="BT45" s="17">
        <f t="shared" si="21"/>
        <v>-376.44259444506275</v>
      </c>
      <c r="BU45" s="17">
        <f t="shared" si="21"/>
        <v>4759.4426456082783</v>
      </c>
      <c r="BV45" s="17">
        <f t="shared" si="21"/>
        <v>-197.54179544376876</v>
      </c>
      <c r="BW45" s="17">
        <f t="shared" si="21"/>
        <v>9419.4053728511662</v>
      </c>
      <c r="BX45" s="17">
        <f t="shared" si="21"/>
        <v>2396.5789538339177</v>
      </c>
    </row>
    <row r="46" spans="3:76" x14ac:dyDescent="0.3">
      <c r="C46">
        <v>21.822626113891602</v>
      </c>
      <c r="D46">
        <f>'Sensor1_0%'!G46</f>
        <v>9858.9187083977467</v>
      </c>
      <c r="E46">
        <f>'Sensor1_0%'!H46</f>
        <v>521.84894171499184</v>
      </c>
      <c r="F46">
        <f>'Sensor1_15%'!G46</f>
        <v>12786.185395017439</v>
      </c>
      <c r="G46">
        <f>'Sensor1_15%'!H46</f>
        <v>743.48160501527025</v>
      </c>
      <c r="H46">
        <f>'Sensor1_30%'!G46</f>
        <v>2883.8109659139418</v>
      </c>
      <c r="I46">
        <f>'Sensor1_30%'!H46</f>
        <v>-46.139672322953381</v>
      </c>
      <c r="J46">
        <f>'Sensor1_45%'!G46</f>
        <v>2731.0286823746242</v>
      </c>
      <c r="K46">
        <f>'Sensor1_45%'!H46</f>
        <v>-5.0326562250944482</v>
      </c>
      <c r="L46">
        <f>'Sensor1_60%'!G46</f>
        <v>11244.706467819557</v>
      </c>
      <c r="M46">
        <f>'Sensor1_60%'!H46</f>
        <v>2699.3252100655754</v>
      </c>
      <c r="N46">
        <f>'Sensor2_0%'!G46</f>
        <v>2455.2806750170644</v>
      </c>
      <c r="O46">
        <f>'Sensor2_0%'!H46</f>
        <v>-134.08157190189917</v>
      </c>
      <c r="P46">
        <f>' Sensor2_15%'!G46</f>
        <v>23239.461787623964</v>
      </c>
      <c r="Q46">
        <f>' Sensor2_15%'!H46</f>
        <v>-1481.2228671750654</v>
      </c>
      <c r="R46">
        <f>'Sensor2_30%'!G46</f>
        <v>1326.1754323620266</v>
      </c>
      <c r="S46">
        <f>'Sensor2_30%'!H46</f>
        <v>-116.92143568162831</v>
      </c>
      <c r="T46">
        <f>'Sensor2_45%'!G46</f>
        <v>201.31022286680638</v>
      </c>
      <c r="U46">
        <f>'Sensor2_45%'!H46</f>
        <v>-8.6381793195541103</v>
      </c>
      <c r="V46">
        <f>'Sensor2_60%'!G46</f>
        <v>3887.3612794607147</v>
      </c>
      <c r="W46">
        <f>'Sensor2_60%'!H46</f>
        <v>-393.76615047525991</v>
      </c>
      <c r="X46">
        <f>'Sensor3_0%'!G46</f>
        <v>7149.733634750387</v>
      </c>
      <c r="Y46">
        <f>'Sensor3_0%'!H46</f>
        <v>-1147.1412384627097</v>
      </c>
      <c r="Z46">
        <f>'Sensor3_15%'!G46</f>
        <v>3959.9740865898557</v>
      </c>
      <c r="AA46">
        <f>'Sensor3_15%'!H46</f>
        <v>-842.52942550150522</v>
      </c>
      <c r="AB46">
        <f>'Sensor3_30%'!G46</f>
        <v>3949.4664875013718</v>
      </c>
      <c r="AC46">
        <f>'Sensor3_30%'!H46</f>
        <v>-115.53894394758908</v>
      </c>
      <c r="AD46">
        <f>'Sensor3_45%'!G46</f>
        <v>3075.1623944531821</v>
      </c>
      <c r="AE46">
        <f>'Sensor3_45%'!H46</f>
        <v>-389.83868411360089</v>
      </c>
      <c r="AF46">
        <f>'Sensor3_60%'!G46</f>
        <v>5002.1041641880493</v>
      </c>
      <c r="AG46">
        <f>'Sensor3_60%'!H46</f>
        <v>2233.3877887014642</v>
      </c>
      <c r="AH46">
        <f>'Sensor4_0%'!G46</f>
        <v>27212.451828577385</v>
      </c>
      <c r="AI46">
        <f>'Sensor4_0%'!H46</f>
        <v>-4953.6224156074122</v>
      </c>
      <c r="AJ46">
        <f>'Sensor4_15%'!G46</f>
        <v>18385.163515734737</v>
      </c>
      <c r="AK46">
        <f>'Sensor4_15%'!H46</f>
        <v>-3679.6041383071638</v>
      </c>
      <c r="AL46">
        <f>'Sensor4_30%'!G46</f>
        <v>8153.2209589075092</v>
      </c>
      <c r="AM46">
        <f>'Sensor4_30%'!H46</f>
        <v>-436.80158033437829</v>
      </c>
      <c r="AN46">
        <f>'Sensor4_45%'!G46</f>
        <v>8455.3177028023129</v>
      </c>
      <c r="AO46">
        <f>'Sensor4_45%'!H46</f>
        <v>190.33676017349256</v>
      </c>
      <c r="AP46">
        <f>'Sensor4_60%'!G46</f>
        <v>13041.354350378111</v>
      </c>
      <c r="AQ46">
        <f>'Sensor4_60%'!H46</f>
        <v>3201.272155962497</v>
      </c>
      <c r="AT46" s="17"/>
      <c r="AU46" s="17">
        <f t="shared" si="1"/>
        <v>14740.368057241838</v>
      </c>
      <c r="AV46" s="17">
        <f t="shared" si="2"/>
        <v>-1859.63823745171</v>
      </c>
      <c r="AW46" s="17">
        <f t="shared" si="3"/>
        <v>11710.440999114011</v>
      </c>
      <c r="AX46" s="17">
        <f t="shared" si="4"/>
        <v>-1259.5506529311331</v>
      </c>
      <c r="AY46" s="17">
        <f t="shared" si="5"/>
        <v>4995.4994707742744</v>
      </c>
      <c r="AZ46" s="17">
        <f t="shared" si="6"/>
        <v>-199.49339886830691</v>
      </c>
      <c r="BA46" s="17">
        <f t="shared" si="7"/>
        <v>4753.8362598767062</v>
      </c>
      <c r="BB46" s="17">
        <f t="shared" si="8"/>
        <v>-68.178193388400928</v>
      </c>
      <c r="BC46" s="17">
        <f t="shared" si="9"/>
        <v>9762.7216607952378</v>
      </c>
      <c r="BD46" s="17">
        <f t="shared" si="10"/>
        <v>2711.3283849098457</v>
      </c>
      <c r="BE46" s="17">
        <f t="shared" si="12"/>
        <v>14893.522117021406</v>
      </c>
      <c r="BF46" s="17">
        <f t="shared" si="13"/>
        <v>-1991.2550303189873</v>
      </c>
      <c r="BG46" s="17">
        <f t="shared" si="14"/>
        <v>11812.814016390763</v>
      </c>
      <c r="BH46" s="17">
        <f t="shared" si="15"/>
        <v>-1320.163172889776</v>
      </c>
      <c r="BI46" s="17">
        <f t="shared" si="16"/>
        <v>5112.9461030794346</v>
      </c>
      <c r="BJ46" s="17">
        <f t="shared" si="17"/>
        <v>-216.54454550314381</v>
      </c>
      <c r="BK46" s="17">
        <f t="shared" si="18"/>
        <v>4757.1541072526688</v>
      </c>
      <c r="BL46" s="17">
        <f t="shared" si="19"/>
        <v>-104.17228097607526</v>
      </c>
      <c r="BM46" s="17">
        <f t="shared" si="20"/>
        <v>9854.8170200077329</v>
      </c>
      <c r="BN46" s="17">
        <f t="shared" si="21"/>
        <v>2713.376121976491</v>
      </c>
      <c r="BO46" s="17">
        <f t="shared" si="21"/>
        <v>14970.455030290968</v>
      </c>
      <c r="BP46" s="17">
        <f t="shared" si="21"/>
        <v>-2118.7935406004808</v>
      </c>
      <c r="BQ46" s="17">
        <f t="shared" si="21"/>
        <v>11945.490832759582</v>
      </c>
      <c r="BR46" s="17">
        <f t="shared" si="21"/>
        <v>-1330.3093706777443</v>
      </c>
      <c r="BS46" s="17">
        <f t="shared" si="21"/>
        <v>5186.2307168290918</v>
      </c>
      <c r="BT46" s="17">
        <f t="shared" si="21"/>
        <v>-241.46996588851636</v>
      </c>
      <c r="BU46" s="17">
        <f t="shared" si="21"/>
        <v>4770.6559498012484</v>
      </c>
      <c r="BV46" s="17">
        <f t="shared" si="21"/>
        <v>-108.32421488201848</v>
      </c>
      <c r="BW46" s="17">
        <f t="shared" si="21"/>
        <v>9920.3783714491346</v>
      </c>
      <c r="BX46" s="17">
        <f t="shared" si="21"/>
        <v>2694.3010836770691</v>
      </c>
    </row>
    <row r="47" spans="3:76" x14ac:dyDescent="0.3">
      <c r="C47">
        <v>15.562748908996582</v>
      </c>
      <c r="D47">
        <f>'Sensor1_0%'!G47</f>
        <v>9609.5974722965493</v>
      </c>
      <c r="E47">
        <f>'Sensor1_0%'!H47</f>
        <v>427.74330239794091</v>
      </c>
      <c r="F47">
        <f>'Sensor1_15%'!G47</f>
        <v>13068.324604888914</v>
      </c>
      <c r="G47">
        <f>'Sensor1_15%'!H47</f>
        <v>892.59358497586027</v>
      </c>
      <c r="H47">
        <f>'Sensor1_30%'!G47</f>
        <v>2891.5784967158825</v>
      </c>
      <c r="I47">
        <f>'Sensor1_30%'!H47</f>
        <v>-44.025918875651378</v>
      </c>
      <c r="J47">
        <f>'Sensor1_45%'!G47</f>
        <v>2775.6328770523287</v>
      </c>
      <c r="K47">
        <f>'Sensor1_45%'!H47</f>
        <v>-1.8450201950807466</v>
      </c>
      <c r="L47">
        <f>'Sensor1_60%'!G47</f>
        <v>11792.030630659021</v>
      </c>
      <c r="M47">
        <f>'Sensor1_60%'!H47</f>
        <v>2924.6425417056571</v>
      </c>
      <c r="N47">
        <f>'Sensor2_0%'!G47</f>
        <v>2512.5321507394492</v>
      </c>
      <c r="O47">
        <f>'Sensor2_0%'!H47</f>
        <v>-135.05612399624533</v>
      </c>
      <c r="P47">
        <f>' Sensor2_15%'!G47</f>
        <v>22999.283030674163</v>
      </c>
      <c r="Q47">
        <f>' Sensor2_15%'!H47</f>
        <v>-1235.4700599848854</v>
      </c>
      <c r="R47">
        <f>'Sensor2_30%'!G47</f>
        <v>1333.5618292141073</v>
      </c>
      <c r="S47">
        <f>'Sensor2_30%'!H47</f>
        <v>-75.993875541489174</v>
      </c>
      <c r="T47">
        <f>'Sensor2_45%'!G47</f>
        <v>200.46283617610808</v>
      </c>
      <c r="U47">
        <f>'Sensor2_45%'!H47</f>
        <v>-5.7359377424956737</v>
      </c>
      <c r="V47">
        <f>'Sensor2_60%'!G47</f>
        <v>3942.9070380595604</v>
      </c>
      <c r="W47">
        <f>'Sensor2_60%'!H47</f>
        <v>-253.59284807960606</v>
      </c>
      <c r="X47">
        <f>'Sensor3_0%'!G47</f>
        <v>7252.1898415181777</v>
      </c>
      <c r="Y47">
        <f>'Sensor3_0%'!H47</f>
        <v>-787.22534792699889</v>
      </c>
      <c r="Z47">
        <f>'Sensor3_15%'!G47</f>
        <v>3881.2301922563679</v>
      </c>
      <c r="AA47">
        <f>'Sensor3_15%'!H47</f>
        <v>-537.60756291836219</v>
      </c>
      <c r="AB47">
        <f>'Sensor3_30%'!G47</f>
        <v>4020.1740185933122</v>
      </c>
      <c r="AC47">
        <f>'Sensor3_30%'!H47</f>
        <v>153.4729017609221</v>
      </c>
      <c r="AD47">
        <f>'Sensor3_45%'!G47</f>
        <v>3011.618418259558</v>
      </c>
      <c r="AE47">
        <f>'Sensor3_45%'!H47</f>
        <v>-243.97830004503075</v>
      </c>
      <c r="AF47">
        <f>'Sensor3_60%'!G47</f>
        <v>5467.9568206984359</v>
      </c>
      <c r="AG47">
        <f>'Sensor3_60%'!H47</f>
        <v>2686.5635081239598</v>
      </c>
      <c r="AH47">
        <f>'Sensor4_0%'!G47</f>
        <v>25685.637493814393</v>
      </c>
      <c r="AI47">
        <f>'Sensor4_0%'!H47</f>
        <v>-3613.1650018427486</v>
      </c>
      <c r="AJ47">
        <f>'Sensor4_15%'!G47</f>
        <v>17857.602864086577</v>
      </c>
      <c r="AK47">
        <f>'Sensor4_15%'!H47</f>
        <v>-2892.0276854457125</v>
      </c>
      <c r="AL47">
        <f>'Sensor4_30%'!G47</f>
        <v>7897.3604222599279</v>
      </c>
      <c r="AM47">
        <f>'Sensor4_30%'!H47</f>
        <v>-411.23643974027578</v>
      </c>
      <c r="AN47">
        <f>'Sensor4_45%'!G47</f>
        <v>8534.8451210901767</v>
      </c>
      <c r="AO47">
        <f>'Sensor4_45%'!H47</f>
        <v>185.99128138074596</v>
      </c>
      <c r="AP47">
        <f>'Sensor4_60%'!G47</f>
        <v>13776.990976529754</v>
      </c>
      <c r="AQ47">
        <f>'Sensor4_60%'!H47</f>
        <v>3409.8412831192272</v>
      </c>
      <c r="AT47" s="17"/>
      <c r="AU47" s="17">
        <f t="shared" si="1"/>
        <v>14182.474935876373</v>
      </c>
      <c r="AV47" s="17">
        <f t="shared" si="2"/>
        <v>-1324.2156824572687</v>
      </c>
      <c r="AW47" s="17">
        <f t="shared" si="3"/>
        <v>11602.385887077287</v>
      </c>
      <c r="AX47" s="17">
        <f t="shared" si="4"/>
        <v>-845.68055446273809</v>
      </c>
      <c r="AY47" s="17">
        <f t="shared" si="5"/>
        <v>4936.3709791897081</v>
      </c>
      <c r="AZ47" s="17">
        <f t="shared" si="6"/>
        <v>-100.59648561833501</v>
      </c>
      <c r="BA47" s="17">
        <f t="shared" si="7"/>
        <v>4774.0321388006878</v>
      </c>
      <c r="BB47" s="17">
        <f t="shared" si="8"/>
        <v>-19.944012953121842</v>
      </c>
      <c r="BC47" s="17">
        <f t="shared" si="9"/>
        <v>10345.659475962404</v>
      </c>
      <c r="BD47" s="17">
        <f t="shared" si="10"/>
        <v>3007.0157776496148</v>
      </c>
      <c r="BE47" s="17">
        <f t="shared" si="12"/>
        <v>14282.270792125291</v>
      </c>
      <c r="BF47" s="17">
        <f t="shared" si="13"/>
        <v>-1438.6719978538101</v>
      </c>
      <c r="BG47" s="17">
        <f t="shared" si="14"/>
        <v>11694.673903635758</v>
      </c>
      <c r="BH47" s="17">
        <f t="shared" si="15"/>
        <v>-928.02448663726432</v>
      </c>
      <c r="BI47" s="17">
        <f t="shared" si="16"/>
        <v>4979.9371064185552</v>
      </c>
      <c r="BJ47" s="17">
        <f t="shared" si="17"/>
        <v>-112.25270268227771</v>
      </c>
      <c r="BK47" s="17">
        <f t="shared" si="18"/>
        <v>4788.1977171521412</v>
      </c>
      <c r="BL47" s="17">
        <f t="shared" si="19"/>
        <v>-43.008002851572421</v>
      </c>
      <c r="BM47" s="17">
        <f t="shared" si="20"/>
        <v>10425.583479645707</v>
      </c>
      <c r="BN47" s="17">
        <f t="shared" si="21"/>
        <v>2997.1775778396272</v>
      </c>
      <c r="BO47" s="17">
        <f t="shared" si="21"/>
        <v>14366.731254480686</v>
      </c>
      <c r="BP47" s="17">
        <f t="shared" si="21"/>
        <v>-1557.6795681965409</v>
      </c>
      <c r="BQ47" s="17">
        <f t="shared" si="21"/>
        <v>11787.176466359848</v>
      </c>
      <c r="BR47" s="17">
        <f t="shared" si="21"/>
        <v>-956.63206868934196</v>
      </c>
      <c r="BS47" s="17">
        <f t="shared" si="21"/>
        <v>5038.6218769913585</v>
      </c>
      <c r="BT47" s="17">
        <f t="shared" si="21"/>
        <v>-126.30635220636509</v>
      </c>
      <c r="BU47" s="17">
        <f t="shared" si="21"/>
        <v>4791.1847717106521</v>
      </c>
      <c r="BV47" s="17">
        <f t="shared" si="21"/>
        <v>-53.867332286101899</v>
      </c>
      <c r="BW47" s="17">
        <f t="shared" si="21"/>
        <v>10499.139684770629</v>
      </c>
      <c r="BX47" s="17">
        <f t="shared" si="21"/>
        <v>2979.5396453795374</v>
      </c>
    </row>
    <row r="48" spans="3:76" x14ac:dyDescent="0.3">
      <c r="C48">
        <v>11.113086700439453</v>
      </c>
      <c r="D48">
        <f>'Sensor1_0%'!G48</f>
        <v>9332.0335837645434</v>
      </c>
      <c r="E48">
        <f>'Sensor1_0%'!H48</f>
        <v>330.13490612804588</v>
      </c>
      <c r="F48">
        <f>'Sensor1_15%'!G48</f>
        <v>13283.692202694496</v>
      </c>
      <c r="G48">
        <f>'Sensor1_15%'!H48</f>
        <v>962.93997742947363</v>
      </c>
      <c r="H48">
        <f>'Sensor1_30%'!G48</f>
        <v>2897.604083580653</v>
      </c>
      <c r="I48">
        <f>'Sensor1_30%'!H48</f>
        <v>-42.236275651247155</v>
      </c>
      <c r="J48">
        <f>'Sensor1_45%'!G48</f>
        <v>2808.0469825036785</v>
      </c>
      <c r="K48">
        <f>'Sensor1_45%'!H48</f>
        <v>-9.1460696310470926</v>
      </c>
      <c r="L48">
        <f>'Sensor1_60%'!G48</f>
        <v>12415.146247528486</v>
      </c>
      <c r="M48">
        <f>'Sensor1_60%'!H48</f>
        <v>3168.8126121912596</v>
      </c>
      <c r="N48">
        <f>'Sensor2_0%'!G48</f>
        <v>2424.9494088179381</v>
      </c>
      <c r="O48">
        <f>'Sensor2_0%'!H48</f>
        <v>-51.977362598806941</v>
      </c>
      <c r="P48">
        <f>' Sensor2_15%'!G48</f>
        <v>22640.624051052448</v>
      </c>
      <c r="Q48">
        <f>' Sensor2_15%'!H48</f>
        <v>-800.88430217545158</v>
      </c>
      <c r="R48">
        <f>'Sensor2_30%'!G48</f>
        <v>1349.0185476929109</v>
      </c>
      <c r="S48">
        <f>'Sensor2_30%'!H48</f>
        <v>-38.177606234944733</v>
      </c>
      <c r="T48">
        <f>'Sensor2_45%'!G48</f>
        <v>205.36212543315409</v>
      </c>
      <c r="U48">
        <f>'Sensor2_45%'!H48</f>
        <v>-3.8013595479965865</v>
      </c>
      <c r="V48">
        <f>'Sensor2_60%'!G48</f>
        <v>3835.0360165070742</v>
      </c>
      <c r="W48">
        <f>'Sensor2_60%'!H48</f>
        <v>-141.91360704625288</v>
      </c>
      <c r="X48">
        <f>'Sensor3_0%'!G48</f>
        <v>7514.7575108377423</v>
      </c>
      <c r="Y48">
        <f>'Sensor3_0%'!H48</f>
        <v>-431.48805499246646</v>
      </c>
      <c r="Z48">
        <f>'Sensor3_15%'!G48</f>
        <v>3850.2116698606192</v>
      </c>
      <c r="AA48">
        <f>'Sensor3_15%'!H48</f>
        <v>-257.46726748746926</v>
      </c>
      <c r="AB48">
        <f>'Sensor3_30%'!G48</f>
        <v>4119.7538896849755</v>
      </c>
      <c r="AC48">
        <f>'Sensor3_30%'!H48</f>
        <v>399.36540118400922</v>
      </c>
      <c r="AD48">
        <f>'Sensor3_45%'!G48</f>
        <v>3116.9744345838967</v>
      </c>
      <c r="AE48">
        <f>'Sensor3_45%'!H48</f>
        <v>-34.054081418837889</v>
      </c>
      <c r="AF48">
        <f>'Sensor3_60%'!G48</f>
        <v>6038.5106589304451</v>
      </c>
      <c r="AG48">
        <f>'Sensor3_60%'!H48</f>
        <v>3182.8147137735045</v>
      </c>
      <c r="AH48">
        <f>'Sensor4_0%'!G48</f>
        <v>24416.520055248111</v>
      </c>
      <c r="AI48">
        <f>'Sensor4_0%'!H48</f>
        <v>-2635.2819151458662</v>
      </c>
      <c r="AJ48">
        <f>'Sensor4_15%'!G48</f>
        <v>17476.020223358311</v>
      </c>
      <c r="AK48">
        <f>'Sensor4_15%'!H48</f>
        <v>-2294.0558566479799</v>
      </c>
      <c r="AL48">
        <f>'Sensor4_30%'!G48</f>
        <v>7652.0340471980871</v>
      </c>
      <c r="AM48">
        <f>'Sensor4_30%'!H48</f>
        <v>-404.99441458046613</v>
      </c>
      <c r="AN48">
        <f>'Sensor4_45%'!G48</f>
        <v>8587.5299850851607</v>
      </c>
      <c r="AO48">
        <f>'Sensor4_45%'!H48</f>
        <v>139.67206718845151</v>
      </c>
      <c r="AP48">
        <f>'Sensor4_60%'!G48</f>
        <v>14532.729698494564</v>
      </c>
      <c r="AQ48">
        <f>'Sensor4_60%'!H48</f>
        <v>3546.1905321670761</v>
      </c>
      <c r="AT48" s="17"/>
      <c r="AU48" s="17">
        <f t="shared" si="1"/>
        <v>13754.437049950133</v>
      </c>
      <c r="AV48" s="17">
        <f t="shared" si="2"/>
        <v>-912.211688003429</v>
      </c>
      <c r="AW48" s="17">
        <f t="shared" si="3"/>
        <v>11536.641365304475</v>
      </c>
      <c r="AX48" s="17">
        <f t="shared" si="4"/>
        <v>-529.52771556865855</v>
      </c>
      <c r="AY48" s="17">
        <f t="shared" si="5"/>
        <v>4889.7973401545723</v>
      </c>
      <c r="AZ48" s="17">
        <f t="shared" si="6"/>
        <v>-15.955096349234699</v>
      </c>
      <c r="BA48" s="17">
        <f t="shared" si="7"/>
        <v>4837.5171340575789</v>
      </c>
      <c r="BB48" s="17">
        <f t="shared" si="8"/>
        <v>32.157305379522178</v>
      </c>
      <c r="BC48" s="17">
        <f t="shared" si="9"/>
        <v>10995.462201651166</v>
      </c>
      <c r="BD48" s="17">
        <f t="shared" si="10"/>
        <v>3299.2726193772801</v>
      </c>
      <c r="BE48" s="17">
        <f t="shared" si="12"/>
        <v>13787.199562001837</v>
      </c>
      <c r="BF48" s="17">
        <f t="shared" si="13"/>
        <v>-1010.0388683251647</v>
      </c>
      <c r="BG48" s="17">
        <f t="shared" si="14"/>
        <v>11625.140705946729</v>
      </c>
      <c r="BH48" s="17">
        <f t="shared" si="15"/>
        <v>-580.10345398004756</v>
      </c>
      <c r="BI48" s="17">
        <f t="shared" si="16"/>
        <v>4903.6331090661934</v>
      </c>
      <c r="BJ48" s="17">
        <f t="shared" si="17"/>
        <v>-18.811856033572781</v>
      </c>
      <c r="BK48" s="17">
        <f t="shared" si="18"/>
        <v>4817.8449053589238</v>
      </c>
      <c r="BL48" s="17">
        <f t="shared" si="19"/>
        <v>-6.0469091356624407</v>
      </c>
      <c r="BM48" s="17">
        <f t="shared" si="20"/>
        <v>11076.629413511111</v>
      </c>
      <c r="BN48" s="17">
        <f t="shared" si="21"/>
        <v>3270.8989472571216</v>
      </c>
      <c r="BO48" s="17">
        <f t="shared" si="21"/>
        <v>13867.476447490411</v>
      </c>
      <c r="BP48" s="17">
        <f t="shared" si="21"/>
        <v>-1105.3454998874815</v>
      </c>
      <c r="BQ48" s="17">
        <f t="shared" si="21"/>
        <v>11683.275569548385</v>
      </c>
      <c r="BR48" s="17">
        <f t="shared" si="21"/>
        <v>-652.79144754579738</v>
      </c>
      <c r="BS48" s="17">
        <f t="shared" si="21"/>
        <v>4945.1907621558221</v>
      </c>
      <c r="BT48" s="17">
        <f t="shared" si="21"/>
        <v>-22.944467558018818</v>
      </c>
      <c r="BU48" s="17">
        <f t="shared" si="21"/>
        <v>4817.7317469049249</v>
      </c>
      <c r="BV48" s="17">
        <f t="shared" si="21"/>
        <v>-26.412017561565857</v>
      </c>
      <c r="BW48" s="17">
        <f t="shared" si="21"/>
        <v>11155.890791417973</v>
      </c>
      <c r="BX48" s="17">
        <f t="shared" si="21"/>
        <v>3245.8774936297514</v>
      </c>
    </row>
    <row r="49" spans="3:76" x14ac:dyDescent="0.3">
      <c r="C49">
        <v>7.9395327568054199</v>
      </c>
      <c r="D49">
        <f>'Sensor1_0%'!G49</f>
        <v>9034.3472014339131</v>
      </c>
      <c r="E49">
        <f>'Sensor1_0%'!H49</f>
        <v>230.27828121036973</v>
      </c>
      <c r="F49">
        <f>'Sensor1_15%'!G49</f>
        <v>13882.490770495247</v>
      </c>
      <c r="G49">
        <f>'Sensor1_15%'!H49</f>
        <v>986.02907738177623</v>
      </c>
      <c r="H49">
        <f>'Sensor1_30%'!G49</f>
        <v>2901.9142152689637</v>
      </c>
      <c r="I49">
        <f>'Sensor1_30%'!H49</f>
        <v>-48.188213620627323</v>
      </c>
      <c r="J49">
        <f>'Sensor1_45%'!G49</f>
        <v>2843.4440696338802</v>
      </c>
      <c r="K49">
        <f>'Sensor1_45%'!H49</f>
        <v>-17.218379604486845</v>
      </c>
      <c r="L49">
        <f>'Sensor1_60%'!G49</f>
        <v>13115.973155314259</v>
      </c>
      <c r="M49">
        <f>'Sensor1_60%'!H49</f>
        <v>3396.6148974964299</v>
      </c>
      <c r="N49">
        <f>'Sensor2_0%'!G49</f>
        <v>1834.3143880460048</v>
      </c>
      <c r="O49">
        <f>'Sensor2_0%'!H49</f>
        <v>-38.185096563424061</v>
      </c>
      <c r="P49">
        <f>' Sensor2_15%'!G49</f>
        <v>22158.376415424653</v>
      </c>
      <c r="Q49">
        <f>' Sensor2_15%'!H49</f>
        <v>-698.51384153287904</v>
      </c>
      <c r="R49">
        <f>'Sensor2_30%'!G49</f>
        <v>1368.7074850644642</v>
      </c>
      <c r="S49">
        <f>'Sensor2_30%'!H49</f>
        <v>-10.971395408456043</v>
      </c>
      <c r="T49">
        <f>'Sensor2_45%'!G49</f>
        <v>206.6388332086546</v>
      </c>
      <c r="U49">
        <f>'Sensor2_45%'!H49</f>
        <v>-1.9954189097821546</v>
      </c>
      <c r="V49">
        <f>'Sensor2_60%'!G49</f>
        <v>3853.7569875294662</v>
      </c>
      <c r="W49">
        <f>'Sensor2_60%'!H49</f>
        <v>-52.336491438255479</v>
      </c>
      <c r="X49">
        <f>'Sensor3_0%'!G49</f>
        <v>7518.5804336128476</v>
      </c>
      <c r="Y49">
        <f>'Sensor3_0%'!H49</f>
        <v>-44.631162461606664</v>
      </c>
      <c r="Z49">
        <f>'Sensor3_15%'!G49</f>
        <v>3877.8581267101226</v>
      </c>
      <c r="AA49">
        <f>'Sensor3_15%'!H49</f>
        <v>0.99726502712144494</v>
      </c>
      <c r="AB49">
        <f>'Sensor3_30%'!G49</f>
        <v>4255.6080335876522</v>
      </c>
      <c r="AC49">
        <f>'Sensor3_30%'!H49</f>
        <v>638.24299743824042</v>
      </c>
      <c r="AD49">
        <f>'Sensor3_45%'!G49</f>
        <v>3112.573048698132</v>
      </c>
      <c r="AE49">
        <f>'Sensor3_45%'!H49</f>
        <v>71.73956725549094</v>
      </c>
      <c r="AF49">
        <f>'Sensor3_60%'!G49</f>
        <v>6741.4951832467068</v>
      </c>
      <c r="AG49">
        <f>'Sensor3_60%'!H49</f>
        <v>3720.7180962232128</v>
      </c>
      <c r="AH49">
        <f>'Sensor4_0%'!G49</f>
        <v>23297.85321208421</v>
      </c>
      <c r="AI49">
        <f>'Sensor4_0%'!H49</f>
        <v>-1923.7117484051071</v>
      </c>
      <c r="AJ49">
        <f>'Sensor4_15%'!G49</f>
        <v>17187.318060679863</v>
      </c>
      <c r="AK49">
        <f>'Sensor4_15%'!H49</f>
        <v>-1851.4880185485147</v>
      </c>
      <c r="AL49">
        <f>'Sensor4_30%'!G49</f>
        <v>7442.157282380821</v>
      </c>
      <c r="AM49">
        <f>'Sensor4_30%'!H49</f>
        <v>-378.98359925102523</v>
      </c>
      <c r="AN49">
        <f>'Sensor4_45%'!G49</f>
        <v>8609.4393887825427</v>
      </c>
      <c r="AO49">
        <f>'Sensor4_45%'!H49</f>
        <v>10.077609626005977</v>
      </c>
      <c r="AP49">
        <f>'Sensor4_60%'!G49</f>
        <v>15338.78412451624</v>
      </c>
      <c r="AQ49">
        <f>'Sensor4_60%'!H49</f>
        <v>3521.3662754170559</v>
      </c>
      <c r="AT49" s="17"/>
      <c r="AU49" s="17">
        <f t="shared" si="1"/>
        <v>13283.593615710322</v>
      </c>
      <c r="AV49" s="17">
        <f t="shared" si="2"/>
        <v>-579.35487655211466</v>
      </c>
      <c r="AW49" s="17">
        <f t="shared" si="3"/>
        <v>11649.222319295077</v>
      </c>
      <c r="AX49" s="17">
        <f t="shared" si="4"/>
        <v>-288.153892046539</v>
      </c>
      <c r="AY49" s="17">
        <f t="shared" si="5"/>
        <v>4866.5598437458129</v>
      </c>
      <c r="AZ49" s="17">
        <f t="shared" si="6"/>
        <v>70.357061522195934</v>
      </c>
      <c r="BA49" s="17">
        <f t="shared" si="7"/>
        <v>4855.1521690381851</v>
      </c>
      <c r="BB49" s="17">
        <f t="shared" si="8"/>
        <v>21.532932425670026</v>
      </c>
      <c r="BC49" s="17">
        <f t="shared" si="9"/>
        <v>11732.08415435907</v>
      </c>
      <c r="BD49" s="17">
        <f t="shared" si="10"/>
        <v>3546.2330897122333</v>
      </c>
      <c r="BE49" s="17">
        <f t="shared" si="12"/>
        <v>13372.543150929758</v>
      </c>
      <c r="BF49" s="17">
        <f t="shared" si="13"/>
        <v>-674.82278798476602</v>
      </c>
      <c r="BG49" s="17">
        <f t="shared" si="14"/>
        <v>11629.634056592151</v>
      </c>
      <c r="BH49" s="17">
        <f t="shared" si="15"/>
        <v>-320.14655681086492</v>
      </c>
      <c r="BI49" s="17">
        <f t="shared" si="16"/>
        <v>4873.2227927309523</v>
      </c>
      <c r="BJ49" s="17">
        <f t="shared" si="17"/>
        <v>71.449678101941913</v>
      </c>
      <c r="BK49" s="17">
        <f t="shared" si="18"/>
        <v>4847.5238775243797</v>
      </c>
      <c r="BL49" s="17">
        <f t="shared" si="19"/>
        <v>8.4860784322633673</v>
      </c>
      <c r="BM49" s="17">
        <f t="shared" si="20"/>
        <v>11809.593443229493</v>
      </c>
      <c r="BN49" s="17">
        <f t="shared" si="21"/>
        <v>3518.5221845121318</v>
      </c>
      <c r="BO49" s="17">
        <f t="shared" si="21"/>
        <v>13419.966535494157</v>
      </c>
      <c r="BP49" s="17">
        <f t="shared" si="21"/>
        <v>-754.06156469870189</v>
      </c>
      <c r="BQ49" s="17">
        <f t="shared" si="21"/>
        <v>11660.332700160503</v>
      </c>
      <c r="BR49" s="17">
        <f t="shared" si="21"/>
        <v>-381.23343178065716</v>
      </c>
      <c r="BS49" s="17">
        <f t="shared" si="21"/>
        <v>4894.5174004562796</v>
      </c>
      <c r="BT49" s="17">
        <f t="shared" si="21"/>
        <v>70.791159283598404</v>
      </c>
      <c r="BU49" s="17">
        <f t="shared" si="21"/>
        <v>4845.4683854143423</v>
      </c>
      <c r="BV49" s="17">
        <f t="shared" si="21"/>
        <v>-6.1041235645245742</v>
      </c>
      <c r="BW49" s="17">
        <f t="shared" si="21"/>
        <v>11881.06009471841</v>
      </c>
      <c r="BX49" s="17">
        <f t="shared" si="21"/>
        <v>3477.5954268410874</v>
      </c>
    </row>
    <row r="50" spans="3:76" x14ac:dyDescent="0.3">
      <c r="C50">
        <v>5.6694483757019043</v>
      </c>
      <c r="D50">
        <f>'Sensor1_0%'!G50</f>
        <v>8693.6388457050598</v>
      </c>
      <c r="E50">
        <f>'Sensor1_0%'!H50</f>
        <v>111.27134343944454</v>
      </c>
      <c r="F50">
        <f>'Sensor1_15%'!G50</f>
        <v>14029.811300865344</v>
      </c>
      <c r="G50">
        <f>'Sensor1_15%'!H50</f>
        <v>1371.6484118109597</v>
      </c>
      <c r="H50">
        <f>'Sensor1_30%'!G50</f>
        <v>2898.4570345827292</v>
      </c>
      <c r="I50">
        <f>'Sensor1_30%'!H50</f>
        <v>-48.009685979064329</v>
      </c>
      <c r="J50">
        <f>'Sensor1_45%'!G50</f>
        <v>2866.864855591889</v>
      </c>
      <c r="K50">
        <f>'Sensor1_45%'!H50</f>
        <v>-23.596903999687331</v>
      </c>
      <c r="L50">
        <f>'Sensor1_60%'!G50</f>
        <v>13933.00221536808</v>
      </c>
      <c r="M50">
        <f>'Sensor1_60%'!H50</f>
        <v>3558.8419113295117</v>
      </c>
      <c r="N50">
        <f>'Sensor2_0%'!G50</f>
        <v>1129.147389342259</v>
      </c>
      <c r="O50">
        <f>'Sensor2_0%'!H50</f>
        <v>-47.825028655567188</v>
      </c>
      <c r="P50">
        <f>' Sensor2_15%'!G50</f>
        <v>22408.567243243433</v>
      </c>
      <c r="Q50">
        <f>' Sensor2_15%'!H50</f>
        <v>-617.12650236798072</v>
      </c>
      <c r="R50">
        <f>'Sensor2_30%'!G50</f>
        <v>1379.5397060214648</v>
      </c>
      <c r="S50">
        <f>'Sensor2_30%'!H50</f>
        <v>0.21461179844943057</v>
      </c>
      <c r="T50">
        <f>'Sensor2_45%'!G50</f>
        <v>217.10090081527059</v>
      </c>
      <c r="U50">
        <f>'Sensor2_45%'!H50</f>
        <v>-7.424484861575789</v>
      </c>
      <c r="V50">
        <f>'Sensor2_60%'!G50</f>
        <v>3949.0503648078416</v>
      </c>
      <c r="W50">
        <f>'Sensor2_60%'!H50</f>
        <v>-84.889387787278949</v>
      </c>
      <c r="X50">
        <f>'Sensor3_0%'!G50</f>
        <v>7978.5785839657638</v>
      </c>
      <c r="Y50">
        <f>'Sensor3_0%'!H50</f>
        <v>214.17354261030891</v>
      </c>
      <c r="Z50">
        <f>'Sensor3_15%'!G50</f>
        <v>3952.2892571288171</v>
      </c>
      <c r="AA50">
        <f>'Sensor3_15%'!H50</f>
        <v>239.20441502019861</v>
      </c>
      <c r="AB50">
        <f>'Sensor3_30%'!G50</f>
        <v>4429.736324118122</v>
      </c>
      <c r="AC50">
        <f>'Sensor3_30%'!H50</f>
        <v>877.72408160524367</v>
      </c>
      <c r="AD50">
        <f>'Sensor3_45%'!G50</f>
        <v>3170.5450362801735</v>
      </c>
      <c r="AE50">
        <f>'Sensor3_45%'!H50</f>
        <v>118.25439222486881</v>
      </c>
      <c r="AF50">
        <f>'Sensor3_60%'!G50</f>
        <v>7593.4151509392859</v>
      </c>
      <c r="AG50">
        <f>'Sensor3_60%'!H50</f>
        <v>4294.8950543734827</v>
      </c>
      <c r="AH50">
        <f>'Sensor4_0%'!G50</f>
        <v>22253.155024020751</v>
      </c>
      <c r="AI50">
        <f>'Sensor4_0%'!H50</f>
        <v>-1449.7664575336589</v>
      </c>
      <c r="AJ50">
        <f>'Sensor4_15%'!G50</f>
        <v>16898.938318834225</v>
      </c>
      <c r="AK50">
        <f>'Sensor4_15%'!H50</f>
        <v>-1543.666191504665</v>
      </c>
      <c r="AL50">
        <f>'Sensor4_30%'!G50</f>
        <v>7161.620375698948</v>
      </c>
      <c r="AM50">
        <f>'Sensor4_30%'!H50</f>
        <v>-374.82847818872892</v>
      </c>
      <c r="AN50">
        <f>'Sensor4_45%'!G50</f>
        <v>8568.6505831923187</v>
      </c>
      <c r="AO50">
        <f>'Sensor4_45%'!H50</f>
        <v>-82.065219651126398</v>
      </c>
      <c r="AP50">
        <f>'Sensor4_60%'!G50</f>
        <v>16115.241358055671</v>
      </c>
      <c r="AQ50">
        <f>'Sensor4_60%'!H50</f>
        <v>3518.1976282069049</v>
      </c>
      <c r="AT50" s="17"/>
      <c r="AU50" s="17">
        <f t="shared" si="1"/>
        <v>12975.124151230526</v>
      </c>
      <c r="AV50" s="17">
        <f t="shared" si="2"/>
        <v>-374.77385716130181</v>
      </c>
      <c r="AW50" s="17">
        <f t="shared" si="3"/>
        <v>11627.012958942796</v>
      </c>
      <c r="AX50" s="17">
        <f t="shared" si="4"/>
        <v>22.395545108831129</v>
      </c>
      <c r="AY50" s="17">
        <f t="shared" si="5"/>
        <v>4829.9379114665999</v>
      </c>
      <c r="AZ50" s="17">
        <f t="shared" si="6"/>
        <v>151.62863914581681</v>
      </c>
      <c r="BA50" s="17">
        <f t="shared" si="7"/>
        <v>4868.6868250214602</v>
      </c>
      <c r="BB50" s="17">
        <f t="shared" si="8"/>
        <v>4.1974228580183608</v>
      </c>
      <c r="BC50" s="17">
        <f t="shared" si="9"/>
        <v>12547.219574787678</v>
      </c>
      <c r="BD50" s="17">
        <f t="shared" si="10"/>
        <v>3790.644864636633</v>
      </c>
      <c r="BE50" s="17">
        <f t="shared" si="12"/>
        <v>13001.846615373759</v>
      </c>
      <c r="BF50" s="17">
        <f t="shared" si="13"/>
        <v>-411.93881495467821</v>
      </c>
      <c r="BG50" s="17">
        <f t="shared" si="14"/>
        <v>11654.115165176529</v>
      </c>
      <c r="BH50" s="17">
        <f t="shared" si="15"/>
        <v>-115.51956741103375</v>
      </c>
      <c r="BI50" s="17">
        <f t="shared" si="16"/>
        <v>4856.2146994839759</v>
      </c>
      <c r="BJ50" s="17">
        <f t="shared" si="17"/>
        <v>161.43708832695827</v>
      </c>
      <c r="BK50" s="17">
        <f t="shared" si="18"/>
        <v>4877.9381272365044</v>
      </c>
      <c r="BL50" s="17">
        <f t="shared" si="19"/>
        <v>12.681026723217489</v>
      </c>
      <c r="BM50" s="17">
        <f t="shared" si="20"/>
        <v>12612.830600695812</v>
      </c>
      <c r="BN50" s="17">
        <f t="shared" si="21"/>
        <v>3729.4126365633865</v>
      </c>
      <c r="BO50" s="17">
        <f t="shared" si="21"/>
        <v>13039.286848890115</v>
      </c>
      <c r="BP50" s="17">
        <f t="shared" si="21"/>
        <v>-483.66267011766797</v>
      </c>
      <c r="BQ50" s="17">
        <f t="shared" si="21"/>
        <v>11666.165347654129</v>
      </c>
      <c r="BR50" s="17">
        <f t="shared" si="21"/>
        <v>-165.12307699264298</v>
      </c>
      <c r="BS50" s="17">
        <f t="shared" si="21"/>
        <v>4873.8993118965864</v>
      </c>
      <c r="BT50" s="17">
        <f t="shared" si="21"/>
        <v>161.48189540964657</v>
      </c>
      <c r="BU50" s="17">
        <f t="shared" si="21"/>
        <v>4869.6684382624462</v>
      </c>
      <c r="BV50" s="17">
        <f t="shared" si="21"/>
        <v>0.50781957429204527</v>
      </c>
      <c r="BW50" s="17">
        <f t="shared" si="21"/>
        <v>12677.340621851321</v>
      </c>
      <c r="BX50" s="17">
        <f t="shared" si="21"/>
        <v>3660.6878507110059</v>
      </c>
    </row>
    <row r="51" spans="3:76" x14ac:dyDescent="0.3">
      <c r="C51">
        <v>4.0500259399414063</v>
      </c>
      <c r="D51">
        <f>'Sensor1_0%'!G51</f>
        <v>8366.7187275742581</v>
      </c>
      <c r="E51">
        <f>'Sensor1_0%'!H51</f>
        <v>6.2752348210619209</v>
      </c>
      <c r="F51">
        <f>'Sensor1_15%'!G51</f>
        <v>14468.847231178423</v>
      </c>
      <c r="G51">
        <f>'Sensor1_15%'!H51</f>
        <v>1000.5144839916579</v>
      </c>
      <c r="H51">
        <f>'Sensor1_30%'!G51</f>
        <v>2897.0008479999738</v>
      </c>
      <c r="I51">
        <f>'Sensor1_30%'!H51</f>
        <v>-40.876725992645831</v>
      </c>
      <c r="J51">
        <f>'Sensor1_45%'!G51</f>
        <v>2880.8989431157934</v>
      </c>
      <c r="K51">
        <f>'Sensor1_45%'!H51</f>
        <v>-43.578481345854804</v>
      </c>
      <c r="L51">
        <f>'Sensor1_60%'!G51</f>
        <v>14794.124216067938</v>
      </c>
      <c r="M51">
        <f>'Sensor1_60%'!H51</f>
        <v>3615.215306228652</v>
      </c>
      <c r="N51">
        <f>'Sensor2_0%'!G51</f>
        <v>909.93125281407038</v>
      </c>
      <c r="O51">
        <f>'Sensor2_0%'!H51</f>
        <v>10.148576076802962</v>
      </c>
      <c r="P51">
        <f>' Sensor2_15%'!G51</f>
        <v>22777.562612516638</v>
      </c>
      <c r="Q51">
        <f>' Sensor2_15%'!H51</f>
        <v>189.59461811228607</v>
      </c>
      <c r="R51">
        <f>'Sensor2_30%'!G51</f>
        <v>1374.2093303269762</v>
      </c>
      <c r="S51">
        <f>'Sensor2_30%'!H51</f>
        <v>-0.99337240776365354</v>
      </c>
      <c r="T51">
        <f>'Sensor2_45%'!G51</f>
        <v>209.77279274315848</v>
      </c>
      <c r="U51">
        <f>'Sensor2_45%'!H51</f>
        <v>-0.74824206555449013</v>
      </c>
      <c r="V51">
        <f>'Sensor2_60%'!G51</f>
        <v>3834.3492241653844</v>
      </c>
      <c r="W51">
        <f>'Sensor2_60%'!H51</f>
        <v>-27.114938186339323</v>
      </c>
      <c r="X51">
        <f>'Sensor3_0%'!G51</f>
        <v>8325.1856010138126</v>
      </c>
      <c r="Y51">
        <f>'Sensor3_0%'!H51</f>
        <v>588.65185605039994</v>
      </c>
      <c r="Z51">
        <f>'Sensor3_15%'!G51</f>
        <v>4078.4003911039954</v>
      </c>
      <c r="AA51">
        <f>'Sensor3_15%'!H51</f>
        <v>455.95847040242887</v>
      </c>
      <c r="AB51">
        <f>'Sensor3_30%'!G51</f>
        <v>4650.757456045827</v>
      </c>
      <c r="AC51">
        <f>'Sensor3_30%'!H51</f>
        <v>1115.9593691958178</v>
      </c>
      <c r="AD51">
        <f>'Sensor3_45%'!G51</f>
        <v>3346.7073353753208</v>
      </c>
      <c r="AE51">
        <f>'Sensor3_45%'!H51</f>
        <v>228.61109325496236</v>
      </c>
      <c r="AF51">
        <f>'Sensor3_60%'!G51</f>
        <v>8617.4552160151597</v>
      </c>
      <c r="AG51">
        <f>'Sensor3_60%'!H51</f>
        <v>4860.560421531598</v>
      </c>
      <c r="AH51">
        <f>'Sensor4_0%'!G51</f>
        <v>21309.35367705626</v>
      </c>
      <c r="AI51">
        <f>'Sensor4_0%'!H51</f>
        <v>-1145.6005981206101</v>
      </c>
      <c r="AJ51">
        <f>'Sensor4_15%'!G51</f>
        <v>16651.475634740935</v>
      </c>
      <c r="AK51">
        <f>'Sensor4_15%'!H51</f>
        <v>-1335.7714556497463</v>
      </c>
      <c r="AL51">
        <f>'Sensor4_30%'!G51</f>
        <v>6982.5853632484059</v>
      </c>
      <c r="AM51">
        <f>'Sensor4_30%'!H51</f>
        <v>-319.63982777537245</v>
      </c>
      <c r="AN51">
        <f>'Sensor4_45%'!G51</f>
        <v>8479.0870836208505</v>
      </c>
      <c r="AO51">
        <f>'Sensor4_45%'!H51</f>
        <v>-171.5723785554232</v>
      </c>
      <c r="AP51">
        <f>'Sensor4_60%'!G51</f>
        <v>16871.04599607833</v>
      </c>
      <c r="AQ51">
        <f>'Sensor4_60%'!H51</f>
        <v>3372.5579857944454</v>
      </c>
      <c r="AT51" s="17"/>
      <c r="AU51" s="17">
        <f t="shared" si="1"/>
        <v>12667.086001881442</v>
      </c>
      <c r="AV51" s="17">
        <f t="shared" si="2"/>
        <v>-183.55783574971611</v>
      </c>
      <c r="AW51" s="17">
        <f t="shared" si="3"/>
        <v>11732.907752341118</v>
      </c>
      <c r="AX51" s="17">
        <f t="shared" si="4"/>
        <v>40.233832914780201</v>
      </c>
      <c r="AY51" s="17">
        <f t="shared" si="5"/>
        <v>4843.447889098069</v>
      </c>
      <c r="AZ51" s="17">
        <f t="shared" si="6"/>
        <v>251.81427180926653</v>
      </c>
      <c r="BA51" s="17">
        <f t="shared" si="7"/>
        <v>4902.2311207039884</v>
      </c>
      <c r="BB51" s="17">
        <f t="shared" si="8"/>
        <v>4.4867444512281152</v>
      </c>
      <c r="BC51" s="17">
        <f t="shared" si="9"/>
        <v>13427.541809387141</v>
      </c>
      <c r="BD51" s="17">
        <f t="shared" si="10"/>
        <v>3949.4445711848985</v>
      </c>
      <c r="BE51" s="17">
        <f t="shared" si="12"/>
        <v>12655.972557040142</v>
      </c>
      <c r="BF51" s="17">
        <f t="shared" si="13"/>
        <v>-234.8353543750909</v>
      </c>
      <c r="BG51" s="17">
        <f t="shared" si="14"/>
        <v>11698.099669451356</v>
      </c>
      <c r="BH51" s="17">
        <f t="shared" si="15"/>
        <v>37.626905935924711</v>
      </c>
      <c r="BI51" s="17">
        <f t="shared" si="16"/>
        <v>4859.5792945817202</v>
      </c>
      <c r="BJ51" s="17">
        <f t="shared" si="17"/>
        <v>252.1335887049423</v>
      </c>
      <c r="BK51" s="17">
        <f t="shared" si="18"/>
        <v>4895.8372997997631</v>
      </c>
      <c r="BL51" s="17">
        <f t="shared" si="19"/>
        <v>-2.6328109908688697</v>
      </c>
      <c r="BM51" s="17">
        <f t="shared" si="20"/>
        <v>13480.66353650993</v>
      </c>
      <c r="BN51" s="17">
        <f t="shared" si="21"/>
        <v>3871.9657880331697</v>
      </c>
      <c r="BO51" s="17"/>
      <c r="BP51" s="17"/>
      <c r="BQ51" s="17"/>
      <c r="BR51" s="17"/>
      <c r="BS51" s="17"/>
      <c r="BT51" s="17"/>
      <c r="BU51" s="17"/>
      <c r="BV51" s="17"/>
      <c r="BW51" s="17"/>
      <c r="BX51" s="17"/>
    </row>
    <row r="52" spans="3:76" x14ac:dyDescent="0.3">
      <c r="C52">
        <v>2.8935184478759766</v>
      </c>
      <c r="D52">
        <f>'Sensor1_0%'!G52</f>
        <v>8070.8260292878585</v>
      </c>
      <c r="E52">
        <f>'Sensor1_0%'!H52</f>
        <v>-67.037942296149581</v>
      </c>
      <c r="F52">
        <f>'Sensor1_15%'!G52</f>
        <v>14513.324203901955</v>
      </c>
      <c r="G52">
        <f>'Sensor1_15%'!H52</f>
        <v>977.33300938291995</v>
      </c>
      <c r="H52">
        <f>'Sensor1_30%'!G52</f>
        <v>2914.1012476003857</v>
      </c>
      <c r="I52">
        <f>'Sensor1_30%'!H52</f>
        <v>-46.206263066639991</v>
      </c>
      <c r="J52">
        <f>'Sensor1_45%'!G52</f>
        <v>2914.6584302460947</v>
      </c>
      <c r="K52">
        <f>'Sensor1_45%'!H52</f>
        <v>-49.661615745866747</v>
      </c>
      <c r="L52">
        <f>'Sensor1_60%'!G52</f>
        <v>15730.16451645435</v>
      </c>
      <c r="M52">
        <f>'Sensor1_60%'!H52</f>
        <v>3642.2490747390716</v>
      </c>
      <c r="N52">
        <f>'Sensor2_0%'!G52</f>
        <v>881.9682775841369</v>
      </c>
      <c r="O52">
        <f>'Sensor2_0%'!H52</f>
        <v>-65.268358388203751</v>
      </c>
      <c r="P52">
        <f>' Sensor2_15%'!G52</f>
        <v>21568.493374462916</v>
      </c>
      <c r="Q52">
        <f>' Sensor2_15%'!H52</f>
        <v>113.74888043052033</v>
      </c>
      <c r="R52">
        <f>'Sensor2_30%'!G52</f>
        <v>1333.554060215271</v>
      </c>
      <c r="S52">
        <f>'Sensor2_30%'!H52</f>
        <v>33.746683981192227</v>
      </c>
      <c r="T52">
        <f>'Sensor2_45%'!G52</f>
        <v>210.81712312786391</v>
      </c>
      <c r="U52">
        <f>'Sensor2_45%'!H52</f>
        <v>2.5062137348285414</v>
      </c>
      <c r="V52">
        <f>'Sensor2_60%'!G52</f>
        <v>3814.3867564630259</v>
      </c>
      <c r="W52">
        <f>'Sensor2_60%'!H52</f>
        <v>-3.9981526573147566</v>
      </c>
      <c r="X52">
        <f>'Sensor3_0%'!G52</f>
        <v>8722.0790157043557</v>
      </c>
      <c r="Y52">
        <f>'Sensor3_0%'!H52</f>
        <v>902.1427873834084</v>
      </c>
      <c r="Z52">
        <f>'Sensor3_15%'!G52</f>
        <v>4248.0516678657987</v>
      </c>
      <c r="AA52">
        <f>'Sensor3_15%'!H52</f>
        <v>660.18904594534933</v>
      </c>
      <c r="AB52">
        <f>'Sensor3_30%'!G52</f>
        <v>4925.2731578195198</v>
      </c>
      <c r="AC52">
        <f>'Sensor3_30%'!H52</f>
        <v>1373.3350261210653</v>
      </c>
      <c r="AD52">
        <f>'Sensor3_45%'!G52</f>
        <v>3470.6917993866286</v>
      </c>
      <c r="AE52">
        <f>'Sensor3_45%'!H52</f>
        <v>281.37471529462459</v>
      </c>
      <c r="AF52">
        <f>'Sensor3_60%'!G52</f>
        <v>9831.2331910739122</v>
      </c>
      <c r="AG52">
        <f>'Sensor3_60%'!H52</f>
        <v>5406.0133284656085</v>
      </c>
      <c r="AH52">
        <f>'Sensor4_0%'!G52</f>
        <v>20194.071729296917</v>
      </c>
      <c r="AI52">
        <f>'Sensor4_0%'!H52</f>
        <v>-864.49229700774811</v>
      </c>
      <c r="AJ52">
        <f>'Sensor4_15%'!G52</f>
        <v>16412.998418229789</v>
      </c>
      <c r="AK52">
        <f>'Sensor4_15%'!H52</f>
        <v>-1105.1588777190168</v>
      </c>
      <c r="AL52">
        <f>'Sensor4_30%'!G52</f>
        <v>6714.617133444568</v>
      </c>
      <c r="AM52">
        <f>'Sensor4_30%'!H52</f>
        <v>-279.10706653418504</v>
      </c>
      <c r="AN52">
        <f>'Sensor4_45%'!G52</f>
        <v>8392.9599324511892</v>
      </c>
      <c r="AO52">
        <f>'Sensor4_45%'!H52</f>
        <v>-228.62091404381155</v>
      </c>
      <c r="AP52">
        <f>'Sensor4_60%'!G52</f>
        <v>17524.138082353751</v>
      </c>
      <c r="AQ52">
        <f>'Sensor4_60%'!H52</f>
        <v>3136.1417105129813</v>
      </c>
      <c r="AT52" s="17"/>
      <c r="AU52" s="17">
        <f t="shared" si="1"/>
        <v>12328.992258096376</v>
      </c>
      <c r="AV52" s="17">
        <f t="shared" si="2"/>
        <v>-9.7958173068297665</v>
      </c>
      <c r="AW52" s="17">
        <f t="shared" si="3"/>
        <v>11724.791429999183</v>
      </c>
      <c r="AX52" s="17">
        <f t="shared" si="4"/>
        <v>177.45439253641749</v>
      </c>
      <c r="AY52" s="17">
        <f t="shared" si="5"/>
        <v>4851.3305129548244</v>
      </c>
      <c r="AZ52" s="17">
        <f t="shared" si="6"/>
        <v>349.34056550674677</v>
      </c>
      <c r="BA52" s="17">
        <f t="shared" si="7"/>
        <v>4926.1033873613042</v>
      </c>
      <c r="BB52" s="17">
        <f t="shared" si="8"/>
        <v>1.0307285016487622</v>
      </c>
      <c r="BC52" s="17">
        <f t="shared" si="9"/>
        <v>14361.845263294003</v>
      </c>
      <c r="BD52" s="17">
        <f t="shared" si="10"/>
        <v>4061.4680379058868</v>
      </c>
      <c r="BE52" s="17">
        <f t="shared" si="12"/>
        <v>12378.872359105078</v>
      </c>
      <c r="BF52" s="17">
        <f t="shared" si="13"/>
        <v>-86.677524948639842</v>
      </c>
      <c r="BG52" s="17">
        <f t="shared" si="14"/>
        <v>11723.837141103875</v>
      </c>
      <c r="BH52" s="17">
        <f t="shared" si="15"/>
        <v>152.52728730280668</v>
      </c>
      <c r="BI52" s="17">
        <f t="shared" si="16"/>
        <v>4876.8466636200919</v>
      </c>
      <c r="BJ52" s="17">
        <f t="shared" si="17"/>
        <v>341.20097794796311</v>
      </c>
      <c r="BK52" s="17">
        <f t="shared" si="18"/>
        <v>4909.19798139266</v>
      </c>
      <c r="BL52" s="17">
        <f t="shared" si="19"/>
        <v>-9.9482871574893199</v>
      </c>
      <c r="BM52" s="17">
        <f t="shared" si="20"/>
        <v>14406.986115310265</v>
      </c>
      <c r="BN52" s="17">
        <f t="shared" si="21"/>
        <v>3912.6396971892218</v>
      </c>
      <c r="BO52" s="17"/>
      <c r="BP52" s="17"/>
      <c r="BQ52" s="17"/>
      <c r="BR52" s="17"/>
      <c r="BS52" s="17"/>
      <c r="BT52" s="17"/>
      <c r="BU52" s="17"/>
      <c r="BV52" s="17"/>
      <c r="BW52" s="17"/>
      <c r="BX52" s="17"/>
    </row>
    <row r="53" spans="3:76" x14ac:dyDescent="0.3">
      <c r="C53">
        <v>2.0662522315979004</v>
      </c>
      <c r="D53">
        <f>'Sensor1_0%'!G53</f>
        <v>7600.25556807063</v>
      </c>
      <c r="E53">
        <f>'Sensor1_0%'!H53</f>
        <v>-187.16415866163592</v>
      </c>
      <c r="F53">
        <f>'Sensor1_15%'!G53</f>
        <v>14588.816477430268</v>
      </c>
      <c r="G53">
        <f>'Sensor1_15%'!H53</f>
        <v>860.91342294337801</v>
      </c>
      <c r="H53">
        <f>'Sensor1_30%'!G53</f>
        <v>2894.0884114703758</v>
      </c>
      <c r="I53">
        <f>'Sensor1_30%'!H53</f>
        <v>-21.803193896171596</v>
      </c>
      <c r="J53">
        <f>'Sensor1_45%'!G53</f>
        <v>2909.470079023492</v>
      </c>
      <c r="K53">
        <f>'Sensor1_45%'!H53</f>
        <v>-91.243906961926498</v>
      </c>
      <c r="L53">
        <f>'Sensor1_60%'!G53</f>
        <v>16633.932991480859</v>
      </c>
      <c r="M53">
        <f>'Sensor1_60%'!H53</f>
        <v>3539.2498742238095</v>
      </c>
      <c r="N53">
        <f>'Sensor2_0%'!G53</f>
        <v>1052.3519821497409</v>
      </c>
      <c r="O53">
        <f>'Sensor2_0%'!H53</f>
        <v>-64.059717217641889</v>
      </c>
      <c r="P53">
        <f>' Sensor2_15%'!G53</f>
        <v>22296.246893379663</v>
      </c>
      <c r="Q53">
        <f>' Sensor2_15%'!H53</f>
        <v>-548.8006763665237</v>
      </c>
      <c r="R53">
        <f>'Sensor2_30%'!G53</f>
        <v>1397.9857335584049</v>
      </c>
      <c r="S53">
        <f>'Sensor2_30%'!H53</f>
        <v>28.57020606219843</v>
      </c>
      <c r="T53">
        <f>'Sensor2_45%'!G53</f>
        <v>207.86501353434107</v>
      </c>
      <c r="U53">
        <f>'Sensor2_45%'!H53</f>
        <v>4.2342408794265189</v>
      </c>
      <c r="V53">
        <f>'Sensor2_60%'!G53</f>
        <v>3868.0965687030262</v>
      </c>
      <c r="W53">
        <f>'Sensor2_60%'!H53</f>
        <v>8.8075681536641053</v>
      </c>
      <c r="X53">
        <f>'Sensor3_0%'!G53</f>
        <v>9149.7300250497265</v>
      </c>
      <c r="Y53">
        <f>'Sensor3_0%'!H53</f>
        <v>843.52595043359599</v>
      </c>
      <c r="Z53">
        <f>'Sensor3_15%'!G53</f>
        <v>4451.4300001628671</v>
      </c>
      <c r="AA53">
        <f>'Sensor3_15%'!H53</f>
        <v>840.80659252601095</v>
      </c>
      <c r="AB53">
        <f>'Sensor3_30%'!G53</f>
        <v>5253.2944323390793</v>
      </c>
      <c r="AC53">
        <f>'Sensor3_30%'!H53</f>
        <v>1601.5567269468463</v>
      </c>
      <c r="AD53">
        <f>'Sensor3_45%'!G53</f>
        <v>3598.7935711126056</v>
      </c>
      <c r="AE53">
        <f>'Sensor3_45%'!H53</f>
        <v>239.99884013090269</v>
      </c>
      <c r="AF53">
        <f>'Sensor3_60%'!G53</f>
        <v>11226.925404222624</v>
      </c>
      <c r="AG53">
        <f>'Sensor3_60%'!H53</f>
        <v>5820.0148868797669</v>
      </c>
      <c r="AH53">
        <f>'Sensor4_0%'!G53</f>
        <v>19325.214681725778</v>
      </c>
      <c r="AI53">
        <f>'Sensor4_0%'!H53</f>
        <v>-736.44494708843638</v>
      </c>
      <c r="AJ53">
        <f>'Sensor4_15%'!G53</f>
        <v>16229.445182442672</v>
      </c>
      <c r="AK53">
        <f>'Sensor4_15%'!H53</f>
        <v>-993.10606197098775</v>
      </c>
      <c r="AL53">
        <f>'Sensor4_30%'!G53</f>
        <v>6572.4781031204293</v>
      </c>
      <c r="AM53">
        <f>'Sensor4_30%'!H53</f>
        <v>-267.1713164286179</v>
      </c>
      <c r="AN53">
        <f>'Sensor4_45%'!G53</f>
        <v>8272.7753404855175</v>
      </c>
      <c r="AO53">
        <f>'Sensor4_45%'!H53</f>
        <v>-281.99058274170505</v>
      </c>
      <c r="AP53">
        <f>'Sensor4_60%'!G53</f>
        <v>18143.02224646178</v>
      </c>
      <c r="AQ53">
        <f>'Sensor4_60%'!H53</f>
        <v>2676.8503690750213</v>
      </c>
      <c r="AT53" s="17"/>
      <c r="AU53" s="17">
        <f t="shared" si="1"/>
        <v>12025.066758282046</v>
      </c>
      <c r="AV53" s="17">
        <f t="shared" si="2"/>
        <v>-26.694385105492113</v>
      </c>
      <c r="AW53" s="17">
        <f t="shared" si="3"/>
        <v>11756.563886678603</v>
      </c>
      <c r="AX53" s="17">
        <f t="shared" si="4"/>
        <v>236.20465116613374</v>
      </c>
      <c r="AY53" s="17">
        <f t="shared" si="5"/>
        <v>4906.6203156432948</v>
      </c>
      <c r="AZ53" s="17">
        <f t="shared" si="6"/>
        <v>437.52740554068555</v>
      </c>
      <c r="BA53" s="17">
        <f t="shared" si="7"/>
        <v>4927.012996873872</v>
      </c>
      <c r="BB53" s="17">
        <f t="shared" si="8"/>
        <v>-44.411883190909613</v>
      </c>
      <c r="BC53" s="17">
        <f t="shared" si="9"/>
        <v>15334.626880721755</v>
      </c>
      <c r="BD53" s="17">
        <f t="shared" si="10"/>
        <v>4012.0383767261992</v>
      </c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</row>
    <row r="54" spans="3:76" x14ac:dyDescent="0.3">
      <c r="C54">
        <v>1.476006031036377</v>
      </c>
      <c r="D54">
        <f>'Sensor1_0%'!G54</f>
        <v>7175.4230470215352</v>
      </c>
      <c r="E54">
        <f>'Sensor1_0%'!H54</f>
        <v>-298.58032829636716</v>
      </c>
      <c r="F54">
        <f>'Sensor1_15%'!G54</f>
        <v>14675.244937124693</v>
      </c>
      <c r="G54">
        <f>'Sensor1_15%'!H54</f>
        <v>830.146064300685</v>
      </c>
      <c r="H54">
        <f>'Sensor1_30%'!G54</f>
        <v>2909.9152405057398</v>
      </c>
      <c r="I54">
        <f>'Sensor1_30%'!H54</f>
        <v>-54.898941104745766</v>
      </c>
      <c r="J54">
        <f>'Sensor1_45%'!G54</f>
        <v>2900.2341483159526</v>
      </c>
      <c r="K54">
        <f>'Sensor1_45%'!H54</f>
        <v>-109.83541512826889</v>
      </c>
      <c r="L54">
        <f>'Sensor1_60%'!G54</f>
        <v>17692.843105643286</v>
      </c>
      <c r="M54">
        <f>'Sensor1_60%'!H54</f>
        <v>3165.0120793233918</v>
      </c>
      <c r="N54">
        <f>'Sensor2_0%'!G54</f>
        <v>1142.3396262214321</v>
      </c>
      <c r="O54">
        <f>'Sensor2_0%'!H54</f>
        <v>-24.787348034524559</v>
      </c>
      <c r="P54">
        <f>' Sensor2_15%'!G54</f>
        <v>22586.776581689759</v>
      </c>
      <c r="Q54">
        <f>' Sensor2_15%'!H54</f>
        <v>487.39589126710086</v>
      </c>
      <c r="R54">
        <f>'Sensor2_30%'!G54</f>
        <v>1348.5089934581674</v>
      </c>
      <c r="S54">
        <f>'Sensor2_30%'!H54</f>
        <v>14.517861782664987</v>
      </c>
      <c r="T54">
        <f>'Sensor2_45%'!G54</f>
        <v>214.57289589429251</v>
      </c>
      <c r="U54">
        <f>'Sensor2_45%'!H54</f>
        <v>4.9289362200961717</v>
      </c>
      <c r="V54">
        <f>'Sensor2_60%'!G54</f>
        <v>3884.6642605258289</v>
      </c>
      <c r="W54">
        <f>'Sensor2_60%'!H54</f>
        <v>73.968626074294178</v>
      </c>
      <c r="X54">
        <f>'Sensor3_0%'!G54</f>
        <v>9995.9794001451264</v>
      </c>
      <c r="Y54">
        <f>'Sensor3_0%'!H54</f>
        <v>1585.3597218265234</v>
      </c>
      <c r="Z54">
        <f>'Sensor3_15%'!G54</f>
        <v>4705.5674901301927</v>
      </c>
      <c r="AA54">
        <f>'Sensor3_15%'!H54</f>
        <v>1009.5493310570338</v>
      </c>
      <c r="AB54">
        <f>'Sensor3_30%'!G54</f>
        <v>5655.1487898405703</v>
      </c>
      <c r="AC54">
        <f>'Sensor3_30%'!H54</f>
        <v>1834.5705894711682</v>
      </c>
      <c r="AD54">
        <f>'Sensor3_45%'!G54</f>
        <v>3768.7557273190628</v>
      </c>
      <c r="AE54">
        <f>'Sensor3_45%'!H54</f>
        <v>331.66209774443644</v>
      </c>
      <c r="AF54">
        <f>'Sensor3_60%'!G54</f>
        <v>12797.169968568585</v>
      </c>
      <c r="AG54">
        <f>'Sensor3_60%'!H54</f>
        <v>6015.6460443174528</v>
      </c>
      <c r="AH54">
        <f>'Sensor4_0%'!G54</f>
        <v>18522.875430938348</v>
      </c>
      <c r="AI54">
        <f>'Sensor4_0%'!H54</f>
        <v>-802.4765817897345</v>
      </c>
      <c r="AJ54">
        <f>'Sensor4_15%'!G54</f>
        <v>15952.91660541815</v>
      </c>
      <c r="AK54">
        <f>'Sensor4_15%'!H54</f>
        <v>-980.65135099410622</v>
      </c>
      <c r="AL54">
        <f>'Sensor4_30%'!G54</f>
        <v>6293.6260364666987</v>
      </c>
      <c r="AM54">
        <f>'Sensor4_30%'!H54</f>
        <v>-232.58962515452231</v>
      </c>
      <c r="AN54">
        <f>'Sensor4_45%'!G54</f>
        <v>8096.8768553730115</v>
      </c>
      <c r="AO54">
        <f>'Sensor4_45%'!H54</f>
        <v>-266.96002783846421</v>
      </c>
      <c r="AP54">
        <f>'Sensor4_60%'!G54</f>
        <v>18601.078070870401</v>
      </c>
      <c r="AQ54">
        <f>'Sensor4_60%'!H54</f>
        <v>2068.1497828366228</v>
      </c>
      <c r="AT54" s="17"/>
      <c r="AU54" s="17">
        <f t="shared" si="1"/>
        <v>11898.092626035004</v>
      </c>
      <c r="AV54" s="17">
        <f t="shared" si="2"/>
        <v>161.43427058014052</v>
      </c>
      <c r="AW54" s="17">
        <f t="shared" si="3"/>
        <v>11777.909677557678</v>
      </c>
      <c r="AX54" s="17">
        <f t="shared" si="4"/>
        <v>286.34801478787085</v>
      </c>
      <c r="AY54" s="17">
        <f t="shared" si="5"/>
        <v>4952.8966889376688</v>
      </c>
      <c r="AZ54" s="17">
        <f t="shared" si="6"/>
        <v>515.69400773730001</v>
      </c>
      <c r="BA54" s="17">
        <f t="shared" si="7"/>
        <v>4921.9555770026755</v>
      </c>
      <c r="BB54" s="17">
        <f t="shared" si="8"/>
        <v>-15.044448407432222</v>
      </c>
      <c r="BC54" s="17">
        <f t="shared" si="9"/>
        <v>16363.697048360758</v>
      </c>
      <c r="BD54" s="17">
        <f t="shared" si="10"/>
        <v>3749.6026354924893</v>
      </c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</row>
    <row r="55" spans="3:76" x14ac:dyDescent="0.3">
      <c r="C55">
        <v>1.0541762113571167</v>
      </c>
      <c r="D55">
        <f>'Sensor1_0%'!G55</f>
        <v>6699.4801371967587</v>
      </c>
      <c r="E55">
        <f>'Sensor1_0%'!H55</f>
        <v>-420.86920025411933</v>
      </c>
      <c r="F55">
        <f>'Sensor1_15%'!G55</f>
        <v>15015.694153752853</v>
      </c>
      <c r="G55">
        <f>'Sensor1_15%'!H55</f>
        <v>564.76354828121555</v>
      </c>
      <c r="H55">
        <f>'Sensor1_30%'!G55</f>
        <v>2907.7880588369635</v>
      </c>
      <c r="I55">
        <f>'Sensor1_30%'!H55</f>
        <v>-68.103773129477787</v>
      </c>
      <c r="J55">
        <f>'Sensor1_45%'!G55</f>
        <v>2900.8399063870115</v>
      </c>
      <c r="K55">
        <f>'Sensor1_45%'!H55</f>
        <v>-140.38197062831574</v>
      </c>
      <c r="L55">
        <f>'Sensor1_60%'!G55</f>
        <v>18439.747127654136</v>
      </c>
      <c r="M55">
        <f>'Sensor1_60%'!H55</f>
        <v>2683.1804652833057</v>
      </c>
      <c r="N55">
        <f>'Sensor2_0%'!G55</f>
        <v>1410.6342045911447</v>
      </c>
      <c r="O55">
        <f>'Sensor2_0%'!H55</f>
        <v>60.672355468674851</v>
      </c>
      <c r="P55">
        <f>' Sensor2_15%'!G55</f>
        <v>21087.837890106835</v>
      </c>
      <c r="Q55">
        <f>' Sensor2_15%'!H55</f>
        <v>715.04518511929609</v>
      </c>
      <c r="R55">
        <f>'Sensor2_30%'!G55</f>
        <v>1301.0128912956145</v>
      </c>
      <c r="S55">
        <f>'Sensor2_30%'!H55</f>
        <v>31.436985812486459</v>
      </c>
      <c r="T55">
        <f>'Sensor2_45%'!G55</f>
        <v>201.8339734939747</v>
      </c>
      <c r="U55">
        <f>'Sensor2_45%'!H55</f>
        <v>-8.9377658465924839</v>
      </c>
      <c r="V55">
        <f>'Sensor2_60%'!G55</f>
        <v>3922.213544241612</v>
      </c>
      <c r="W55">
        <f>'Sensor2_60%'!H55</f>
        <v>89.699782160277593</v>
      </c>
      <c r="X55">
        <f>'Sensor3_0%'!G55</f>
        <v>10569.305948428442</v>
      </c>
      <c r="Y55">
        <f>'Sensor3_0%'!H55</f>
        <v>1994.9192314231768</v>
      </c>
      <c r="Z55">
        <f>'Sensor3_15%'!G55</f>
        <v>4986.105566845079</v>
      </c>
      <c r="AA55">
        <f>'Sensor3_15%'!H55</f>
        <v>1178.1243411417606</v>
      </c>
      <c r="AB55">
        <f>'Sensor3_30%'!G55</f>
        <v>6108.0343778287679</v>
      </c>
      <c r="AC55">
        <f>'Sensor3_30%'!H55</f>
        <v>2043.3046137571328</v>
      </c>
      <c r="AD55">
        <f>'Sensor3_45%'!G55</f>
        <v>4467.6360635593201</v>
      </c>
      <c r="AE55">
        <f>'Sensor3_45%'!H55</f>
        <v>557.2762505316083</v>
      </c>
      <c r="AF55">
        <f>'Sensor3_60%'!G55</f>
        <v>14444.276564564349</v>
      </c>
      <c r="AG55">
        <f>'Sensor3_60%'!H55</f>
        <v>5952.895388910867</v>
      </c>
      <c r="AH55">
        <f>'Sensor4_0%'!G55</f>
        <v>17238.73760645634</v>
      </c>
      <c r="AI55">
        <f>'Sensor4_0%'!H55</f>
        <v>-747.93463236641128</v>
      </c>
      <c r="AJ55">
        <f>'Sensor4_15%'!G55</f>
        <v>15686.82778900885</v>
      </c>
      <c r="AK55">
        <f>'Sensor4_15%'!H55</f>
        <v>-944.31500294444231</v>
      </c>
      <c r="AL55">
        <f>'Sensor4_30%'!G55</f>
        <v>6224.4938416690857</v>
      </c>
      <c r="AM55">
        <f>'Sensor4_30%'!H55</f>
        <v>-232.5013843157702</v>
      </c>
      <c r="AN55">
        <f>'Sensor4_45%'!G55</f>
        <v>7929.4184014157609</v>
      </c>
      <c r="AO55">
        <f>'Sensor4_45%'!H55</f>
        <v>-266.7083800574203</v>
      </c>
      <c r="AP55">
        <f>'Sensor4_60%'!G55</f>
        <v>18765.833732326319</v>
      </c>
      <c r="AQ55">
        <f>'Sensor4_60%'!H55</f>
        <v>1572.9197225877995</v>
      </c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</row>
    <row r="56" spans="3:76" x14ac:dyDescent="0.3">
      <c r="C56">
        <v>0.75301206111907959</v>
      </c>
      <c r="D56">
        <f>'Sensor1_0%'!G56</f>
        <v>6176.9759303294431</v>
      </c>
      <c r="E56">
        <f>'Sensor1_0%'!H56</f>
        <v>-509.78681368016805</v>
      </c>
      <c r="F56">
        <f>'Sensor1_15%'!G56</f>
        <v>15090.832241835418</v>
      </c>
      <c r="G56">
        <f>'Sensor1_15%'!H56</f>
        <v>367.76704643732205</v>
      </c>
      <c r="H56">
        <f>'Sensor1_30%'!G56</f>
        <v>2905.2269425625304</v>
      </c>
      <c r="I56">
        <f>'Sensor1_30%'!H56</f>
        <v>-62.962689458764793</v>
      </c>
      <c r="J56">
        <f>'Sensor1_45%'!G56</f>
        <v>2901.7278499491417</v>
      </c>
      <c r="K56">
        <f>'Sensor1_45%'!H56</f>
        <v>-186.51693114313625</v>
      </c>
      <c r="L56">
        <f>'Sensor1_60%'!G56</f>
        <v>19161.219962948733</v>
      </c>
      <c r="M56">
        <f>'Sensor1_60%'!H56</f>
        <v>1945.6344532800561</v>
      </c>
      <c r="N56">
        <f>'Sensor2_0%'!G56</f>
        <v>1332.1518565645511</v>
      </c>
      <c r="O56">
        <f>'Sensor2_0%'!H56</f>
        <v>10.350119542204011</v>
      </c>
      <c r="P56">
        <f>' Sensor2_15%'!G56</f>
        <v>29591.573516415639</v>
      </c>
      <c r="Q56">
        <f>' Sensor2_15%'!H56</f>
        <v>-3788.213103205363</v>
      </c>
      <c r="R56">
        <f>'Sensor2_30%'!G56</f>
        <v>1336.8473378247318</v>
      </c>
      <c r="S56">
        <f>'Sensor2_30%'!H56</f>
        <v>23.261207871769329</v>
      </c>
      <c r="T56">
        <f>'Sensor2_45%'!G56</f>
        <v>215.49699672008308</v>
      </c>
      <c r="U56">
        <f>'Sensor2_45%'!H56</f>
        <v>-2.6109517315244646</v>
      </c>
      <c r="V56">
        <f>'Sensor2_60%'!G56</f>
        <v>4081.8137490478739</v>
      </c>
      <c r="W56">
        <f>'Sensor2_60%'!H56</f>
        <v>19.370643895834856</v>
      </c>
      <c r="X56">
        <f>'Sensor3_0%'!G56</f>
        <v>11496.928829360439</v>
      </c>
      <c r="Y56">
        <f>'Sensor3_0%'!H56</f>
        <v>2208.0493073405582</v>
      </c>
      <c r="Z56">
        <f>'Sensor3_15%'!G56</f>
        <v>5345.2707495852073</v>
      </c>
      <c r="AA56">
        <f>'Sensor3_15%'!H56</f>
        <v>1346.4613771001314</v>
      </c>
      <c r="AB56">
        <f>'Sensor3_30%'!G56</f>
        <v>6606.484934041534</v>
      </c>
      <c r="AC56">
        <f>'Sensor3_30%'!H56</f>
        <v>2220.2542298128765</v>
      </c>
      <c r="AD56">
        <f>'Sensor3_45%'!G56</f>
        <v>4640.0766772185325</v>
      </c>
      <c r="AE56">
        <f>'Sensor3_45%'!H56</f>
        <v>390.96310918310184</v>
      </c>
      <c r="AF56">
        <f>'Sensor3_60%'!G56</f>
        <v>16048.356468852438</v>
      </c>
      <c r="AG56">
        <f>'Sensor3_60%'!H56</f>
        <v>5511.2541584088776</v>
      </c>
      <c r="AH56">
        <f>'Sensor4_0%'!G56</f>
        <v>16229.974752922286</v>
      </c>
      <c r="AI56">
        <f>'Sensor4_0%'!H56</f>
        <v>-805.6271544187058</v>
      </c>
      <c r="AJ56">
        <f>'Sensor4_15%'!G56</f>
        <v>15363.400572375343</v>
      </c>
      <c r="AK56">
        <f>'Sensor4_15%'!H56</f>
        <v>-946.02908717635523</v>
      </c>
      <c r="AL56">
        <f>'Sensor4_30%'!G56</f>
        <v>5903.2743910326608</v>
      </c>
      <c r="AM56">
        <f>'Sensor4_30%'!H56</f>
        <v>-185.37435319908138</v>
      </c>
      <c r="AN56">
        <f>'Sensor4_45%'!G56</f>
        <v>7911.0672130607318</v>
      </c>
      <c r="AO56">
        <f>'Sensor4_45%'!H56</f>
        <v>-197.05864545299201</v>
      </c>
      <c r="AP56" s="55">
        <f>'Sensor4_60%'!G56</f>
        <v>18811.359530306774</v>
      </c>
      <c r="AQ56">
        <f>'Sensor4_60%'!H56</f>
        <v>1097.2611377287619</v>
      </c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</row>
    <row r="57" spans="3:76" x14ac:dyDescent="0.3">
      <c r="C57">
        <v>0.53782874345779419</v>
      </c>
      <c r="D57">
        <f>'Sensor1_0%'!G57</f>
        <v>5582.9127955379345</v>
      </c>
      <c r="E57">
        <f>'Sensor1_0%'!H57</f>
        <v>-570.56023974446703</v>
      </c>
      <c r="F57">
        <f>'Sensor1_15%'!G57</f>
        <v>16426.096863894549</v>
      </c>
      <c r="G57">
        <f>'Sensor1_15%'!H57</f>
        <v>435.96781399768156</v>
      </c>
      <c r="H57">
        <f>'Sensor1_30%'!G57</f>
        <v>2929.1362929326306</v>
      </c>
      <c r="I57">
        <f>'Sensor1_30%'!H57</f>
        <v>-107.40110646585518</v>
      </c>
      <c r="J57">
        <f>'Sensor1_45%'!G57</f>
        <v>2937.0035605776111</v>
      </c>
      <c r="K57">
        <f>'Sensor1_45%'!H57</f>
        <v>-241.37472399969977</v>
      </c>
      <c r="L57">
        <f>'Sensor1_60%'!G57</f>
        <v>19485.744160345734</v>
      </c>
      <c r="M57">
        <f>'Sensor1_60%'!H57</f>
        <v>1118.2210127753026</v>
      </c>
      <c r="N57">
        <f>'Sensor2_0%'!G57</f>
        <v>1307.9017557441211</v>
      </c>
      <c r="O57">
        <f>'Sensor2_0%'!H57</f>
        <v>-203.61035022780112</v>
      </c>
      <c r="P57">
        <f>' Sensor2_15%'!G57</f>
        <v>24837.642829911569</v>
      </c>
      <c r="Q57">
        <f>' Sensor2_15%'!H57</f>
        <v>3118.0968891626608</v>
      </c>
      <c r="R57">
        <f>'Sensor2_30%'!G57</f>
        <v>1327.6027047912414</v>
      </c>
      <c r="S57">
        <f>'Sensor2_30%'!H57</f>
        <v>31.384481051496337</v>
      </c>
      <c r="T57">
        <f>'Sensor2_45%'!G57</f>
        <v>199.82613138853446</v>
      </c>
      <c r="U57">
        <f>'Sensor2_45%'!H57</f>
        <v>-8.4347160336147713</v>
      </c>
      <c r="V57">
        <f>'Sensor2_60%'!G57</f>
        <v>3801.3955986215719</v>
      </c>
      <c r="W57">
        <f>'Sensor2_60%'!H57</f>
        <v>-56.967363021927497</v>
      </c>
      <c r="X57">
        <f>'Sensor3_0%'!G57</f>
        <v>11390.331050991294</v>
      </c>
      <c r="Y57">
        <f>'Sensor3_0%'!H57</f>
        <v>1931.2326461409414</v>
      </c>
      <c r="Z57">
        <f>'Sensor3_15%'!G57</f>
        <v>5764.3171296701003</v>
      </c>
      <c r="AA57">
        <f>'Sensor3_15%'!H57</f>
        <v>1541.2080243770588</v>
      </c>
      <c r="AB57">
        <f>'Sensor3_30%'!G57</f>
        <v>7159.7211731715915</v>
      </c>
      <c r="AC57">
        <f>'Sensor3_30%'!H57</f>
        <v>2409.7506500706322</v>
      </c>
      <c r="AD57">
        <f>'Sensor3_45%'!G57</f>
        <v>5272.3209232501067</v>
      </c>
      <c r="AE57">
        <f>'Sensor3_45%'!H57</f>
        <v>423.27686599731658</v>
      </c>
      <c r="AF57">
        <f>'Sensor3_60%'!G57</f>
        <v>17471.78103361214</v>
      </c>
      <c r="AG57">
        <f>'Sensor3_60%'!H57</f>
        <v>4698.8904057384807</v>
      </c>
      <c r="AH57">
        <f>'Sensor4_0%'!G57</f>
        <v>15260.316778552778</v>
      </c>
      <c r="AI57">
        <f>'Sensor4_0%'!H57</f>
        <v>-749.55744084289381</v>
      </c>
      <c r="AJ57">
        <f>'Sensor4_15%'!G57</f>
        <v>14938.62935892625</v>
      </c>
      <c r="AK57">
        <f>'Sensor4_15%'!H57</f>
        <v>-939.5620836806512</v>
      </c>
      <c r="AL57">
        <f>'Sensor4_30%'!G57</f>
        <v>5637.4060282131777</v>
      </c>
      <c r="AM57">
        <f>'Sensor4_30%'!H57</f>
        <v>-169.98066476053236</v>
      </c>
      <c r="AN57">
        <f>'Sensor4_45%'!G57</f>
        <v>7792.2276537625175</v>
      </c>
      <c r="AO57">
        <f>'Sensor4_45%'!H57</f>
        <v>-116.98334598253658</v>
      </c>
      <c r="AP57">
        <f>'Sensor4_60%'!G57</f>
        <v>18437.25459008183</v>
      </c>
      <c r="AQ57">
        <f>'Sensor4_60%'!H57</f>
        <v>446.37210729034206</v>
      </c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</row>
    <row r="58" spans="3:76" x14ac:dyDescent="0.3">
      <c r="C58">
        <v>0.38417091965675354</v>
      </c>
      <c r="D58">
        <f>'Sensor1_0%'!G58</f>
        <v>5017.8731017739183</v>
      </c>
      <c r="E58">
        <f>'Sensor1_0%'!H58</f>
        <v>-604.53637342772663</v>
      </c>
      <c r="F58">
        <f>'Sensor1_15%'!G58</f>
        <v>15577.248039650432</v>
      </c>
      <c r="G58">
        <f>'Sensor1_15%'!H58</f>
        <v>-378.03487959178955</v>
      </c>
      <c r="H58">
        <f>'Sensor1_30%'!G58</f>
        <v>2883.6106678952533</v>
      </c>
      <c r="I58">
        <f>'Sensor1_30%'!H58</f>
        <v>-127.19373574173703</v>
      </c>
      <c r="J58">
        <f>'Sensor1_45%'!G58</f>
        <v>2866.1539778787524</v>
      </c>
      <c r="K58">
        <f>'Sensor1_45%'!H58</f>
        <v>-319.98047059865939</v>
      </c>
      <c r="L58">
        <f>'Sensor1_60%'!G58</f>
        <v>19250.310308712269</v>
      </c>
      <c r="M58">
        <f>'Sensor1_60%'!H58</f>
        <v>-35.818616623755339</v>
      </c>
      <c r="N58">
        <f>'Sensor2_0%'!G58</f>
        <v>959.61006334119122</v>
      </c>
      <c r="O58">
        <f>'Sensor2_0%'!H58</f>
        <v>10.678252101089052</v>
      </c>
      <c r="P58">
        <f>' Sensor2_15%'!G58</f>
        <v>23718.709063791051</v>
      </c>
      <c r="Q58">
        <f>' Sensor2_15%'!H58</f>
        <v>520.9698068559162</v>
      </c>
      <c r="R58">
        <f>'Sensor2_30%'!G58</f>
        <v>1291.7860948464788</v>
      </c>
      <c r="S58">
        <f>'Sensor2_30%'!H58</f>
        <v>19.827678590695562</v>
      </c>
      <c r="T58">
        <f>'Sensor2_45%'!G58</f>
        <v>210.28968235381296</v>
      </c>
      <c r="U58">
        <f>'Sensor2_45%'!H58</f>
        <v>-4.3916121897178684</v>
      </c>
      <c r="V58">
        <f>'Sensor2_60%'!G58</f>
        <v>4004.1063081198081</v>
      </c>
      <c r="W58">
        <f>'Sensor2_60%'!H58</f>
        <v>209.94543404136857</v>
      </c>
      <c r="X58">
        <f>'Sensor3_0%'!G58</f>
        <v>10442.398694393178</v>
      </c>
      <c r="Y58">
        <f>'Sensor3_0%'!H58</f>
        <v>3548.8110877072177</v>
      </c>
      <c r="Z58">
        <f>'Sensor3_15%'!G58</f>
        <v>6356.3253591514085</v>
      </c>
      <c r="AA58">
        <f>'Sensor3_15%'!H58</f>
        <v>1773.5020637552343</v>
      </c>
      <c r="AB58">
        <f>'Sensor3_30%'!G58</f>
        <v>7754.9226338428634</v>
      </c>
      <c r="AC58">
        <f>'Sensor3_30%'!H58</f>
        <v>2578.3967488983189</v>
      </c>
      <c r="AD58">
        <f>'Sensor3_45%'!G58</f>
        <v>5450.1602371249719</v>
      </c>
      <c r="AE58">
        <f>'Sensor3_45%'!H58</f>
        <v>567.06490255285007</v>
      </c>
      <c r="AF58">
        <f>'Sensor3_60%'!G58</f>
        <v>18409.382463793314</v>
      </c>
      <c r="AG58">
        <f>'Sensor3_60%'!H58</f>
        <v>3542.9037727880914</v>
      </c>
      <c r="AH58">
        <f>'Sensor4_0%'!G58</f>
        <v>14532.086909851912</v>
      </c>
      <c r="AI58">
        <f>'Sensor4_0%'!H58</f>
        <v>-818.22536622049813</v>
      </c>
      <c r="AJ58">
        <f>'Sensor4_15%'!G58</f>
        <v>14537.788131496911</v>
      </c>
      <c r="AK58">
        <f>'Sensor4_15%'!H58</f>
        <v>-904.94321087738763</v>
      </c>
      <c r="AL58">
        <f>'Sensor4_30%'!G58</f>
        <v>5431.5533083094788</v>
      </c>
      <c r="AM58">
        <f>'Sensor4_30%'!H58</f>
        <v>-161.54278549633844</v>
      </c>
      <c r="AN58">
        <f>'Sensor4_45%'!G58</f>
        <v>7692.3631132058581</v>
      </c>
      <c r="AO58">
        <f>'Sensor4_45%'!H58</f>
        <v>14.947622832201702</v>
      </c>
      <c r="AP58">
        <f>'Sensor4_60%'!G58</f>
        <v>18241.106203402844</v>
      </c>
      <c r="AQ58">
        <f>'Sensor4_60%'!H58</f>
        <v>-293.98555226793206</v>
      </c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</row>
    <row r="59" spans="3:76" x14ac:dyDescent="0.3">
      <c r="C59">
        <v>0.27440202236175537</v>
      </c>
      <c r="D59">
        <f>'Sensor1_0%'!G59</f>
        <v>4340.8624072350631</v>
      </c>
      <c r="E59">
        <f>'Sensor1_0%'!H59</f>
        <v>-527.97679951118539</v>
      </c>
      <c r="F59">
        <f>'Sensor1_15%'!G59</f>
        <v>15931.283765693039</v>
      </c>
      <c r="G59">
        <f>'Sensor1_15%'!H59</f>
        <v>-579.25275186909346</v>
      </c>
      <c r="H59">
        <f>'Sensor1_30%'!G59</f>
        <v>2815.3125652391536</v>
      </c>
      <c r="I59">
        <f>'Sensor1_30%'!H59</f>
        <v>-131.58976944628037</v>
      </c>
      <c r="J59">
        <f>'Sensor1_45%'!G59</f>
        <v>2962.4915841356456</v>
      </c>
      <c r="K59">
        <f>'Sensor1_45%'!H59</f>
        <v>-367.0106123916114</v>
      </c>
      <c r="L59" s="55">
        <f>'Sensor1_60%'!G59</f>
        <v>18778.871809027882</v>
      </c>
      <c r="M59">
        <f>'Sensor1_60%'!H59</f>
        <v>-898.0070842046008</v>
      </c>
      <c r="N59">
        <f>'Sensor2_0%'!G59</f>
        <v>1190.3712988225479</v>
      </c>
      <c r="O59">
        <f>'Sensor2_0%'!H59</f>
        <v>-165.97674588533806</v>
      </c>
      <c r="P59">
        <f>' Sensor2_15%'!G59</f>
        <v>25413.254145984676</v>
      </c>
      <c r="Q59">
        <f>' Sensor2_15%'!H59</f>
        <v>182.89169526018921</v>
      </c>
      <c r="R59">
        <f>'Sensor2_30%'!G59</f>
        <v>1275.9639274610477</v>
      </c>
      <c r="S59">
        <f>'Sensor2_30%'!H59</f>
        <v>18.771815818953684</v>
      </c>
      <c r="T59">
        <f>'Sensor2_45%'!G59</f>
        <v>218.30901511860631</v>
      </c>
      <c r="U59">
        <f>'Sensor2_45%'!H59</f>
        <v>11.176397690135291</v>
      </c>
      <c r="V59">
        <f>'Sensor2_60%'!G59</f>
        <v>4019.1683698289171</v>
      </c>
      <c r="W59">
        <f>'Sensor2_60%'!H59</f>
        <v>-19.765139685041284</v>
      </c>
      <c r="X59">
        <f>'Sensor3_0%'!G59</f>
        <v>14372.003480097646</v>
      </c>
      <c r="Y59">
        <f>'Sensor3_0%'!H59</f>
        <v>2599.3230112966166</v>
      </c>
      <c r="Z59">
        <f>'Sensor3_15%'!G59</f>
        <v>7247.3810701052435</v>
      </c>
      <c r="AA59">
        <f>'Sensor3_15%'!H59</f>
        <v>2163.6080326462661</v>
      </c>
      <c r="AB59">
        <f>'Sensor3_30%'!G59</f>
        <v>8460.3263714957302</v>
      </c>
      <c r="AC59">
        <f>'Sensor3_30%'!H59</f>
        <v>2786.989312978762</v>
      </c>
      <c r="AD59">
        <f>'Sensor3_45%'!G59</f>
        <v>6823.7015379726818</v>
      </c>
      <c r="AE59">
        <f>'Sensor3_45%'!H59</f>
        <v>483.92454754053421</v>
      </c>
      <c r="AF59" s="55">
        <f>'Sensor3_60%'!G59</f>
        <v>18556.349148632842</v>
      </c>
      <c r="AG59" s="55">
        <f>'Sensor3_60%'!H59</f>
        <v>1959.3173715747675</v>
      </c>
      <c r="AH59">
        <f>'Sensor4_0%'!G59</f>
        <v>13403.796587028784</v>
      </c>
      <c r="AI59">
        <f>'Sensor4_0%'!H59</f>
        <v>-832.10478841473605</v>
      </c>
      <c r="AJ59">
        <f>'Sensor4_15%'!G59</f>
        <v>14228.98142050075</v>
      </c>
      <c r="AK59">
        <f>'Sensor4_15%'!H59</f>
        <v>-1108.3689477287949</v>
      </c>
      <c r="AL59">
        <f>'Sensor4_30%'!G59</f>
        <v>5055.626163346933</v>
      </c>
      <c r="AM59">
        <f>'Sensor4_30%'!H59</f>
        <v>-205.61532778966821</v>
      </c>
      <c r="AN59">
        <f>'Sensor4_45%'!G59</f>
        <v>7531.821294096243</v>
      </c>
      <c r="AO59">
        <f>'Sensor4_45%'!H59</f>
        <v>119.30691440620039</v>
      </c>
      <c r="AP59">
        <f>'Sensor4_60%'!G59</f>
        <v>18026.910281413984</v>
      </c>
      <c r="AQ59">
        <f>'Sensor4_60%'!H59</f>
        <v>-170.14172880157889</v>
      </c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</row>
    <row r="60" spans="3:76" x14ac:dyDescent="0.3">
      <c r="C60">
        <v>0.19600340723991394</v>
      </c>
      <c r="D60">
        <f>'Sensor1_0%'!G60</f>
        <v>3830.9343635520568</v>
      </c>
      <c r="E60">
        <f>'Sensor1_0%'!H60</f>
        <v>-483.1552914923887</v>
      </c>
      <c r="F60">
        <f>'Sensor1_15%'!G60</f>
        <v>16801.183285820898</v>
      </c>
      <c r="G60">
        <f>'Sensor1_15%'!H60</f>
        <v>-1208.132647345617</v>
      </c>
      <c r="H60">
        <f>'Sensor1_30%'!G60</f>
        <v>2776.358833524052</v>
      </c>
      <c r="I60">
        <f>'Sensor1_30%'!H60</f>
        <v>-182.52499616753559</v>
      </c>
      <c r="J60">
        <f>'Sensor1_45%'!G60</f>
        <v>2969.9665369445879</v>
      </c>
      <c r="K60">
        <f>'Sensor1_45%'!H60</f>
        <v>-442.54709883384317</v>
      </c>
      <c r="L60">
        <f>'Sensor1_60%'!G60</f>
        <v>18956.308802152405</v>
      </c>
      <c r="M60">
        <f>'Sensor1_60%'!H60</f>
        <v>-2612.0616500011292</v>
      </c>
      <c r="N60">
        <f>'Sensor2_0%'!G60</f>
        <v>2489.9784300656402</v>
      </c>
      <c r="O60">
        <f>'Sensor2_0%'!H60</f>
        <v>-17.952538211016943</v>
      </c>
      <c r="P60">
        <f>' Sensor2_15%'!G60</f>
        <v>24187.843128218567</v>
      </c>
      <c r="Q60">
        <f>' Sensor2_15%'!H60</f>
        <v>418.51536177030181</v>
      </c>
      <c r="R60">
        <f>'Sensor2_30%'!G60</f>
        <v>1427.2547497815017</v>
      </c>
      <c r="S60">
        <f>'Sensor2_30%'!H60</f>
        <v>91.977717241442505</v>
      </c>
      <c r="T60">
        <f>'Sensor2_45%'!G60</f>
        <v>245.82930320851725</v>
      </c>
      <c r="U60">
        <f>'Sensor2_45%'!H60</f>
        <v>16.654163240583749</v>
      </c>
      <c r="V60">
        <f>'Sensor2_60%'!G60</f>
        <v>3947.1556337338779</v>
      </c>
      <c r="W60">
        <f>'Sensor2_60%'!H60</f>
        <v>94.051615086535463</v>
      </c>
      <c r="X60">
        <f>'Sensor3_0%'!G60</f>
        <v>15687.039008348162</v>
      </c>
      <c r="Y60">
        <f>'Sensor3_0%'!H60</f>
        <v>4176.7547206222762</v>
      </c>
      <c r="Z60">
        <f>'Sensor3_15%'!G60</f>
        <v>8455.2391651356866</v>
      </c>
      <c r="AA60">
        <f>'Sensor3_15%'!H60</f>
        <v>2467.0569643808249</v>
      </c>
      <c r="AB60">
        <f>'Sensor3_30%'!G60</f>
        <v>9150.6807084270786</v>
      </c>
      <c r="AC60">
        <f>'Sensor3_30%'!H60</f>
        <v>2866.6876329286706</v>
      </c>
      <c r="AD60">
        <f>'Sensor3_45%'!G60</f>
        <v>8622.6664405397078</v>
      </c>
      <c r="AE60">
        <f>'Sensor3_45%'!H60</f>
        <v>782.24707064755592</v>
      </c>
      <c r="AF60">
        <f>'Sensor3_60%'!G60</f>
        <v>12746.124546852705</v>
      </c>
      <c r="AG60">
        <f>'Sensor3_60%'!H60</f>
        <v>-899.72216997268617</v>
      </c>
      <c r="AH60">
        <f>'Sensor4_0%'!G60</f>
        <v>12723.61604038169</v>
      </c>
      <c r="AI60">
        <f>'Sensor4_0%'!H60</f>
        <v>-789.81665136329559</v>
      </c>
      <c r="AJ60">
        <f>'Sensor4_15%'!G60</f>
        <v>13721.893558752987</v>
      </c>
      <c r="AK60">
        <f>'Sensor4_15%'!H60</f>
        <v>-976.63027365316589</v>
      </c>
      <c r="AL60">
        <f>'Sensor4_30%'!G60</f>
        <v>4890.4884297785866</v>
      </c>
      <c r="AM60">
        <f>'Sensor4_30%'!H60</f>
        <v>-144.62257103798893</v>
      </c>
      <c r="AN60">
        <f>'Sensor4_45%'!G60</f>
        <v>7285.8170375469172</v>
      </c>
      <c r="AO60">
        <f>'Sensor4_45%'!H60</f>
        <v>339.74960791028525</v>
      </c>
      <c r="AP60">
        <f>'Sensor4_60%'!G60</f>
        <v>22938.562911064433</v>
      </c>
      <c r="AQ60">
        <f>'Sensor4_60%'!H60</f>
        <v>-2054.2127094608045</v>
      </c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</row>
    <row r="61" spans="3:76" x14ac:dyDescent="0.3">
      <c r="C61">
        <v>0.14000143110752106</v>
      </c>
      <c r="D61">
        <f>'Sensor1_0%'!G61</f>
        <v>2772.7552284236808</v>
      </c>
      <c r="E61">
        <f>'Sensor1_0%'!H61</f>
        <v>-377.89733002007699</v>
      </c>
      <c r="F61">
        <f>'Sensor1_15%'!G61</f>
        <v>16074.376885236929</v>
      </c>
      <c r="G61">
        <f>'Sensor1_15%'!H61</f>
        <v>-625.60060641360451</v>
      </c>
      <c r="H61">
        <f>'Sensor1_30%'!G61</f>
        <v>2774.3202336071809</v>
      </c>
      <c r="I61">
        <f>'Sensor1_30%'!H61</f>
        <v>-225.73517673576384</v>
      </c>
      <c r="J61">
        <f>'Sensor1_45%'!G61</f>
        <v>2989.783048746222</v>
      </c>
      <c r="K61">
        <f>'Sensor1_45%'!H61</f>
        <v>-504.87905319402182</v>
      </c>
      <c r="L61">
        <f>'Sensor1_60%'!G61</f>
        <v>17275.607072399693</v>
      </c>
      <c r="M61">
        <f>'Sensor1_60%'!H61</f>
        <v>-3306.8846772462798</v>
      </c>
      <c r="N61">
        <f>'Sensor2_0%'!G61</f>
        <v>1207.5021896240669</v>
      </c>
      <c r="O61">
        <f>'Sensor2_0%'!H61</f>
        <v>3.0488728260892848</v>
      </c>
      <c r="P61">
        <f>' Sensor2_15%'!G61</f>
        <v>22787.908437357612</v>
      </c>
      <c r="Q61">
        <f>' Sensor2_15%'!H61</f>
        <v>-1892.9000716316875</v>
      </c>
      <c r="R61">
        <f>'Sensor2_30%'!G61</f>
        <v>970.3247442219448</v>
      </c>
      <c r="S61">
        <f>'Sensor2_30%'!H61</f>
        <v>-73.54523139651036</v>
      </c>
      <c r="T61">
        <f>'Sensor2_45%'!G61</f>
        <v>236.09375651438376</v>
      </c>
      <c r="U61">
        <f>'Sensor2_45%'!H61</f>
        <v>12.839167145735241</v>
      </c>
      <c r="V61">
        <f>'Sensor2_60%'!G61</f>
        <v>3900.5169540694719</v>
      </c>
      <c r="W61">
        <f>'Sensor2_60%'!H61</f>
        <v>47.75691164009811</v>
      </c>
      <c r="X61">
        <f>'Sensor3_0%'!G61</f>
        <v>16652.984081507544</v>
      </c>
      <c r="Y61">
        <f>'Sensor3_0%'!H61</f>
        <v>4209.9582382310891</v>
      </c>
      <c r="Z61">
        <f>'Sensor3_15%'!G61</f>
        <v>10019.164002122427</v>
      </c>
      <c r="AA61">
        <f>'Sensor3_15%'!H61</f>
        <v>2226.3478313350943</v>
      </c>
      <c r="AB61">
        <f>'Sensor3_30%'!G61</f>
        <v>10106.909012100947</v>
      </c>
      <c r="AC61">
        <f>'Sensor3_30%'!H61</f>
        <v>3051.7649447038489</v>
      </c>
      <c r="AD61">
        <f>'Sensor3_45%'!G61</f>
        <v>8307.4811745116003</v>
      </c>
      <c r="AE61">
        <f>'Sensor3_45%'!H61</f>
        <v>754.42607930123734</v>
      </c>
      <c r="AF61">
        <f>'Sensor3_60%'!G61</f>
        <v>6191.9385964341327</v>
      </c>
      <c r="AG61">
        <f>'Sensor3_60%'!H61</f>
        <v>-935.39839225640765</v>
      </c>
      <c r="AH61">
        <f>'Sensor4_0%'!G61</f>
        <v>11951.484669650648</v>
      </c>
      <c r="AI61">
        <f>'Sensor4_0%'!H61</f>
        <v>-780.37314719535721</v>
      </c>
      <c r="AJ61">
        <f>'Sensor4_15%'!G61</f>
        <v>13391.543429075356</v>
      </c>
      <c r="AK61">
        <f>'Sensor4_15%'!H61</f>
        <v>-999.92606247730725</v>
      </c>
      <c r="AL61">
        <f>'Sensor4_30%'!G61</f>
        <v>4151.840919761773</v>
      </c>
      <c r="AM61">
        <f>'Sensor4_30%'!H61</f>
        <v>-103.17303995299601</v>
      </c>
      <c r="AN61">
        <f>'Sensor4_45%'!G61</f>
        <v>6777.6365686325025</v>
      </c>
      <c r="AO61">
        <f>'Sensor4_45%'!H61</f>
        <v>344.43452734000113</v>
      </c>
      <c r="AP61">
        <f>'Sensor4_60%'!G61</f>
        <v>11719.925384207865</v>
      </c>
      <c r="AQ61">
        <f>'Sensor4_60%'!H61</f>
        <v>-53151.164451757679</v>
      </c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</row>
    <row r="62" spans="3:76" x14ac:dyDescent="0.3">
      <c r="C62">
        <v>0.10000128298997879</v>
      </c>
      <c r="D62">
        <f>'Sensor1_0%'!G62</f>
        <v>2830.5528744611056</v>
      </c>
      <c r="E62">
        <f>'Sensor1_0%'!H62</f>
        <v>-294.15922402500075</v>
      </c>
      <c r="F62">
        <f>'Sensor1_15%'!G62</f>
        <v>13719.832963682557</v>
      </c>
      <c r="G62">
        <f>'Sensor1_15%'!H62</f>
        <v>-1478.2850266366213</v>
      </c>
      <c r="H62">
        <f>'Sensor1_30%'!G62</f>
        <v>2768.1567459461053</v>
      </c>
      <c r="I62">
        <f>'Sensor1_30%'!H62</f>
        <v>-220.05957557907664</v>
      </c>
      <c r="J62">
        <f>'Sensor1_45%'!G62</f>
        <v>3019.9864242084013</v>
      </c>
      <c r="K62">
        <f>'Sensor1_45%'!H62</f>
        <v>-611.23777947171868</v>
      </c>
      <c r="L62">
        <f>'Sensor1_60%'!G62</f>
        <v>17732.791420119425</v>
      </c>
      <c r="M62">
        <f>'Sensor1_60%'!H62</f>
        <v>-4967.2099788091873</v>
      </c>
      <c r="N62">
        <f>'Sensor2_0%'!G62</f>
        <v>1819.4407140802191</v>
      </c>
      <c r="O62">
        <f>'Sensor2_0%'!H62</f>
        <v>-50.938648113798763</v>
      </c>
      <c r="P62">
        <f>' Sensor2_15%'!G62</f>
        <v>21696.631635513786</v>
      </c>
      <c r="Q62">
        <f>' Sensor2_15%'!H62</f>
        <v>-4474.4123201230987</v>
      </c>
      <c r="R62">
        <f>'Sensor2_30%'!G62</f>
        <v>919.51505492376089</v>
      </c>
      <c r="S62">
        <f>'Sensor2_30%'!H62</f>
        <v>-757.76473768469259</v>
      </c>
      <c r="T62">
        <f>'Sensor2_45%'!G62</f>
        <v>206.7297580502262</v>
      </c>
      <c r="U62">
        <f>'Sensor2_45%'!H62</f>
        <v>120.67902791619849</v>
      </c>
      <c r="V62">
        <f>'Sensor2_60%'!G62</f>
        <v>3961.8928437946347</v>
      </c>
      <c r="W62">
        <f>'Sensor2_60%'!H62</f>
        <v>34.641715088866775</v>
      </c>
      <c r="X62">
        <f>'Sensor3_0%'!G62</f>
        <v>17225.567115218561</v>
      </c>
      <c r="Y62">
        <f>'Sensor3_0%'!H62</f>
        <v>3645.8586044699937</v>
      </c>
      <c r="Z62">
        <f>'Sensor3_15%'!G62</f>
        <v>12091.321179532935</v>
      </c>
      <c r="AA62">
        <f>'Sensor3_15%'!H62</f>
        <v>3489.4650312829749</v>
      </c>
      <c r="AB62">
        <f>'Sensor3_30%'!G62</f>
        <v>11550.28219170673</v>
      </c>
      <c r="AC62">
        <f>'Sensor3_30%'!H62</f>
        <v>3451.6317969613274</v>
      </c>
      <c r="AD62">
        <f>'Sensor3_45%'!G62</f>
        <v>7842.5096901093157</v>
      </c>
      <c r="AE62">
        <f>'Sensor3_45%'!H62</f>
        <v>1879.6550115774351</v>
      </c>
      <c r="AF62">
        <f>'Sensor3_60%'!G62</f>
        <v>10268.14008918258</v>
      </c>
      <c r="AG62">
        <f>'Sensor3_60%'!H62</f>
        <v>-1985.920104655718</v>
      </c>
      <c r="AH62">
        <f>'Sensor4_0%'!G62</f>
        <v>11409.638288590069</v>
      </c>
      <c r="AI62">
        <f>'Sensor4_0%'!H62</f>
        <v>-886.46393678372965</v>
      </c>
      <c r="AJ62">
        <f>'Sensor4_15%'!G62</f>
        <v>12849.696086836761</v>
      </c>
      <c r="AK62">
        <f>'Sensor4_15%'!H62</f>
        <v>-859.2208069055614</v>
      </c>
      <c r="AL62">
        <f>'Sensor4_30%'!G62</f>
        <v>3051.1470684774677</v>
      </c>
      <c r="AM62">
        <f>'Sensor4_30%'!H62</f>
        <v>-157.98864069837347</v>
      </c>
      <c r="AN62">
        <f>'Sensor4_45%'!G62</f>
        <v>6653.5630460047496</v>
      </c>
      <c r="AO62">
        <f>'Sensor4_45%'!H62</f>
        <v>237.49635571758878</v>
      </c>
      <c r="AP62">
        <f>'Sensor4_60%'!G62</f>
        <v>25424.974740452119</v>
      </c>
      <c r="AQ62">
        <f>'Sensor4_60%'!H62</f>
        <v>-1955.1449671436346</v>
      </c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</row>
    <row r="63" spans="3:76" x14ac:dyDescent="0.3">
      <c r="E63" s="38"/>
      <c r="G63" s="39"/>
      <c r="H63" s="39"/>
    </row>
    <row r="64" spans="3:76" ht="15" thickBot="1" x14ac:dyDescent="0.35">
      <c r="E64" s="38"/>
      <c r="G64" s="39"/>
      <c r="H64" s="39"/>
      <c r="AT64" s="30" t="s">
        <v>29</v>
      </c>
      <c r="AU64" s="18"/>
      <c r="AV64" s="18"/>
      <c r="AW64" s="18"/>
      <c r="AX64" s="18"/>
      <c r="AY64" s="18"/>
      <c r="AZ64" s="18"/>
      <c r="BA64" s="18"/>
      <c r="BB64" s="18"/>
      <c r="BC64" s="18"/>
    </row>
    <row r="65" spans="5:46" x14ac:dyDescent="0.3">
      <c r="E65" s="38"/>
      <c r="G65" s="39"/>
      <c r="H65" s="39"/>
    </row>
    <row r="66" spans="5:46" x14ac:dyDescent="0.3">
      <c r="E66" s="38"/>
      <c r="G66" s="39"/>
      <c r="H66" s="39"/>
      <c r="AT66" s="29" t="s">
        <v>30</v>
      </c>
    </row>
    <row r="67" spans="5:46" x14ac:dyDescent="0.3">
      <c r="E67" s="38"/>
      <c r="G67" s="39"/>
      <c r="H67" s="39"/>
    </row>
    <row r="68" spans="5:46" x14ac:dyDescent="0.3">
      <c r="E68" s="38"/>
      <c r="G68" s="39"/>
      <c r="H68" s="39"/>
    </row>
    <row r="69" spans="5:46" x14ac:dyDescent="0.3">
      <c r="E69" s="38"/>
      <c r="G69" s="39"/>
      <c r="H69" s="39"/>
    </row>
    <row r="70" spans="5:46" x14ac:dyDescent="0.3">
      <c r="E70" s="38"/>
      <c r="G70" s="39"/>
      <c r="H70" s="39"/>
    </row>
    <row r="71" spans="5:46" x14ac:dyDescent="0.3">
      <c r="E71" s="38"/>
      <c r="G71" s="39"/>
      <c r="H71" s="39"/>
    </row>
    <row r="72" spans="5:46" x14ac:dyDescent="0.3">
      <c r="E72" s="38"/>
      <c r="G72" s="39"/>
      <c r="H72" s="39"/>
    </row>
    <row r="73" spans="5:46" x14ac:dyDescent="0.3">
      <c r="E73" s="38"/>
      <c r="G73" s="39"/>
      <c r="H73" s="39"/>
    </row>
    <row r="74" spans="5:46" x14ac:dyDescent="0.3">
      <c r="E74" s="38"/>
      <c r="G74" s="39"/>
      <c r="H74" s="39"/>
    </row>
    <row r="75" spans="5:46" x14ac:dyDescent="0.3">
      <c r="E75" s="38"/>
      <c r="G75" s="39"/>
      <c r="H75" s="39"/>
    </row>
    <row r="76" spans="5:46" x14ac:dyDescent="0.3">
      <c r="E76" s="38"/>
      <c r="G76" s="39"/>
      <c r="H76" s="39"/>
    </row>
    <row r="77" spans="5:46" x14ac:dyDescent="0.3">
      <c r="E77" s="38"/>
      <c r="G77" s="39"/>
      <c r="H77" s="39"/>
    </row>
    <row r="78" spans="5:46" x14ac:dyDescent="0.3">
      <c r="E78" s="38"/>
      <c r="G78" s="39"/>
      <c r="H78" s="39"/>
    </row>
    <row r="79" spans="5:46" x14ac:dyDescent="0.3">
      <c r="E79" s="38"/>
      <c r="G79" s="39"/>
      <c r="H79" s="39"/>
    </row>
    <row r="80" spans="5:46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21">
    <mergeCell ref="AJ21:AK21"/>
    <mergeCell ref="AL21:AM21"/>
    <mergeCell ref="AN21:AO21"/>
    <mergeCell ref="AP21:AQ21"/>
    <mergeCell ref="X21:Y21"/>
    <mergeCell ref="Z21:AA21"/>
    <mergeCell ref="AB21:AC21"/>
    <mergeCell ref="AD21:AE21"/>
    <mergeCell ref="AF21:AG21"/>
    <mergeCell ref="AH21:AI21"/>
    <mergeCell ref="V21:W21"/>
    <mergeCell ref="D3:G4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B1:DG482"/>
  <sheetViews>
    <sheetView tabSelected="1" zoomScale="55" zoomScaleNormal="133" workbookViewId="0">
      <selection activeCell="DD21" sqref="DD21:DE25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83" width="11.44140625" customWidth="1"/>
  </cols>
  <sheetData>
    <row r="1" spans="2:49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2:4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2:49" x14ac:dyDescent="0.3">
      <c r="B3" s="2"/>
      <c r="C3" s="2"/>
      <c r="D3" s="78" t="s">
        <v>4</v>
      </c>
      <c r="E3" s="78"/>
      <c r="F3" s="78"/>
      <c r="G3" s="7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spans="2:49" x14ac:dyDescent="0.3">
      <c r="B4" s="2"/>
      <c r="C4" s="2"/>
      <c r="D4" s="78"/>
      <c r="E4" s="78"/>
      <c r="F4" s="78"/>
      <c r="G4" s="7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spans="2:49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</row>
    <row r="6" spans="2:49" ht="5.25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 spans="2:49" ht="5.2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spans="2:49" x14ac:dyDescent="0.3">
      <c r="B8" s="1" t="s">
        <v>0</v>
      </c>
      <c r="H8" s="1" t="s">
        <v>2</v>
      </c>
      <c r="I8" t="str">
        <f>Description!I8</f>
        <v>Ailin Prado Falla</v>
      </c>
    </row>
    <row r="9" spans="2:49" x14ac:dyDescent="0.3">
      <c r="B9" s="1" t="s">
        <v>1</v>
      </c>
      <c r="C9" t="s">
        <v>163</v>
      </c>
      <c r="H9" s="1" t="s">
        <v>3</v>
      </c>
      <c r="I9" s="35">
        <v>45632</v>
      </c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</row>
    <row r="10" spans="2:49" ht="15" thickBot="1" x14ac:dyDescent="0.35"/>
    <row r="11" spans="2:49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</row>
    <row r="12" spans="2:49" x14ac:dyDescent="0.3">
      <c r="B12" s="6"/>
    </row>
    <row r="13" spans="2:49" x14ac:dyDescent="0.3">
      <c r="B13" t="s">
        <v>163</v>
      </c>
    </row>
    <row r="14" spans="2:49" x14ac:dyDescent="0.3">
      <c r="B14" s="6"/>
    </row>
    <row r="15" spans="2:49" x14ac:dyDescent="0.3">
      <c r="B15" s="6"/>
    </row>
    <row r="16" spans="2:49" x14ac:dyDescent="0.3">
      <c r="B16" s="6"/>
    </row>
    <row r="17" spans="2:111" x14ac:dyDescent="0.3">
      <c r="B17" s="6"/>
    </row>
    <row r="18" spans="2:111" ht="15" thickBot="1" x14ac:dyDescent="0.35">
      <c r="B18" s="8"/>
      <c r="C18" s="9"/>
      <c r="D18" s="9"/>
      <c r="E18" s="9"/>
      <c r="F18" s="9"/>
      <c r="G18" s="9"/>
      <c r="H18" s="9"/>
      <c r="I18" s="9"/>
    </row>
    <row r="20" spans="2:111" ht="15" thickBot="1" x14ac:dyDescent="0.35">
      <c r="B20" s="1" t="s">
        <v>18</v>
      </c>
      <c r="AY20" s="1" t="s">
        <v>28</v>
      </c>
    </row>
    <row r="21" spans="2:111" x14ac:dyDescent="0.3">
      <c r="B21" s="75" t="s">
        <v>5</v>
      </c>
      <c r="C21" s="52" t="s">
        <v>6</v>
      </c>
      <c r="D21" s="76" t="s">
        <v>86</v>
      </c>
      <c r="E21" s="76"/>
      <c r="F21" s="76" t="s">
        <v>87</v>
      </c>
      <c r="G21" s="76"/>
      <c r="H21" s="76" t="s">
        <v>88</v>
      </c>
      <c r="I21" s="76"/>
      <c r="J21" s="76" t="s">
        <v>89</v>
      </c>
      <c r="K21" s="76"/>
      <c r="L21" s="76" t="s">
        <v>90</v>
      </c>
      <c r="M21" s="76"/>
      <c r="N21" s="76" t="s">
        <v>91</v>
      </c>
      <c r="O21" s="76"/>
      <c r="P21" s="76" t="s">
        <v>92</v>
      </c>
      <c r="Q21" s="76"/>
      <c r="R21" s="76" t="s">
        <v>93</v>
      </c>
      <c r="S21" s="76"/>
      <c r="T21" s="76" t="s">
        <v>94</v>
      </c>
      <c r="U21" s="76"/>
      <c r="V21" s="76" t="s">
        <v>95</v>
      </c>
      <c r="W21" s="76"/>
      <c r="X21" s="76" t="s">
        <v>96</v>
      </c>
      <c r="Y21" s="76"/>
      <c r="Z21" s="76" t="s">
        <v>97</v>
      </c>
      <c r="AA21" s="76"/>
      <c r="AB21" s="76" t="s">
        <v>98</v>
      </c>
      <c r="AC21" s="76"/>
      <c r="AD21" s="76" t="s">
        <v>99</v>
      </c>
      <c r="AE21" s="76"/>
      <c r="AF21" s="76" t="s">
        <v>100</v>
      </c>
      <c r="AG21" s="76"/>
      <c r="AH21" s="76" t="s">
        <v>101</v>
      </c>
      <c r="AI21" s="76"/>
      <c r="AJ21" s="76" t="s">
        <v>102</v>
      </c>
      <c r="AK21" s="76"/>
      <c r="AL21" s="76" t="s">
        <v>103</v>
      </c>
      <c r="AM21" s="76"/>
      <c r="AN21" s="76" t="s">
        <v>104</v>
      </c>
      <c r="AO21" s="76"/>
      <c r="AP21" s="76" t="s">
        <v>105</v>
      </c>
      <c r="AQ21" s="77"/>
      <c r="AR21" s="51"/>
      <c r="AS21" s="51"/>
      <c r="AT21" s="51"/>
      <c r="AU21" s="51"/>
      <c r="AV21" s="51"/>
      <c r="AW21" s="51"/>
      <c r="AY21" s="45" t="s">
        <v>5</v>
      </c>
      <c r="AZ21" s="53" t="s">
        <v>106</v>
      </c>
      <c r="BA21" s="46"/>
      <c r="BB21" s="54" t="s">
        <v>107</v>
      </c>
      <c r="BC21" s="46"/>
      <c r="BD21" s="53" t="s">
        <v>108</v>
      </c>
      <c r="BE21" s="46"/>
      <c r="BF21" s="53" t="s">
        <v>109</v>
      </c>
      <c r="BG21" s="46"/>
      <c r="BH21" s="53" t="s">
        <v>110</v>
      </c>
      <c r="BI21" s="19"/>
      <c r="BJ21" s="53" t="s">
        <v>106</v>
      </c>
      <c r="BK21" s="46"/>
      <c r="BL21" s="54" t="s">
        <v>107</v>
      </c>
      <c r="BM21" s="46"/>
      <c r="BN21" s="53" t="s">
        <v>108</v>
      </c>
      <c r="BO21" s="46"/>
      <c r="BP21" s="53" t="s">
        <v>109</v>
      </c>
      <c r="BQ21" s="46"/>
      <c r="BR21" s="53" t="s">
        <v>110</v>
      </c>
      <c r="BS21" s="19"/>
      <c r="BT21" s="53" t="s">
        <v>106</v>
      </c>
      <c r="BU21" s="46"/>
      <c r="BV21" s="54" t="s">
        <v>107</v>
      </c>
      <c r="BW21" s="46"/>
      <c r="BX21" s="53" t="s">
        <v>108</v>
      </c>
      <c r="BY21" s="46"/>
      <c r="BZ21" s="53" t="s">
        <v>109</v>
      </c>
      <c r="CA21" s="46"/>
      <c r="CB21" s="53" t="s">
        <v>110</v>
      </c>
      <c r="CC21" s="19"/>
      <c r="CN21" s="91">
        <f t="array" ref="CN21:CO25">LINEST(CK35:CK38,CL35:CL38,TRUE,TRUE)</f>
        <v>-37027.333333333328</v>
      </c>
      <c r="CO21" s="58">
        <v>37388</v>
      </c>
      <c r="CP21" s="55" t="s">
        <v>136</v>
      </c>
      <c r="CQ21">
        <f>CN21</f>
        <v>-37027.333333333328</v>
      </c>
      <c r="CV21" s="91">
        <f t="array" ref="CV21:CW25">LINEST(CS35:CS38,CT35:CT38,TRUE,TRUE)</f>
        <v>57464.000000000022</v>
      </c>
      <c r="CW21" s="58">
        <v>6666.4999999999927</v>
      </c>
      <c r="CX21" s="55" t="s">
        <v>136</v>
      </c>
      <c r="CY21">
        <f>CV21</f>
        <v>57464.000000000022</v>
      </c>
      <c r="DD21" s="91">
        <f t="array" ref="DD21:DE25">LINEST(DA35:DA38,DB35:DB38,TRUE,TRUE)</f>
        <v>-69202.666666666672</v>
      </c>
      <c r="DE21" s="58">
        <v>54900.5</v>
      </c>
      <c r="DF21" s="55" t="s">
        <v>136</v>
      </c>
      <c r="DG21">
        <f>DD21</f>
        <v>-69202.666666666672</v>
      </c>
    </row>
    <row r="22" spans="2:111" ht="15" thickBot="1" x14ac:dyDescent="0.35">
      <c r="B22" s="87"/>
      <c r="C22" s="26" t="s">
        <v>79</v>
      </c>
      <c r="D22" s="26" t="s">
        <v>83</v>
      </c>
      <c r="E22" s="28" t="s">
        <v>84</v>
      </c>
      <c r="F22" s="26" t="s">
        <v>83</v>
      </c>
      <c r="G22" s="28" t="s">
        <v>84</v>
      </c>
      <c r="H22" s="26" t="s">
        <v>83</v>
      </c>
      <c r="I22" s="28" t="s">
        <v>84</v>
      </c>
      <c r="J22" s="26" t="s">
        <v>83</v>
      </c>
      <c r="K22" s="28" t="s">
        <v>84</v>
      </c>
      <c r="L22" s="26" t="s">
        <v>83</v>
      </c>
      <c r="M22" s="28" t="s">
        <v>84</v>
      </c>
      <c r="N22" s="26" t="s">
        <v>83</v>
      </c>
      <c r="O22" s="28" t="s">
        <v>84</v>
      </c>
      <c r="P22" s="26" t="s">
        <v>83</v>
      </c>
      <c r="Q22" s="28" t="s">
        <v>84</v>
      </c>
      <c r="R22" s="26" t="s">
        <v>83</v>
      </c>
      <c r="S22" s="28" t="s">
        <v>84</v>
      </c>
      <c r="T22" s="26" t="s">
        <v>83</v>
      </c>
      <c r="U22" s="28" t="s">
        <v>84</v>
      </c>
      <c r="V22" s="26" t="s">
        <v>83</v>
      </c>
      <c r="W22" s="28" t="s">
        <v>84</v>
      </c>
      <c r="X22" s="26" t="s">
        <v>83</v>
      </c>
      <c r="Y22" s="28" t="s">
        <v>84</v>
      </c>
      <c r="Z22" s="26" t="s">
        <v>83</v>
      </c>
      <c r="AA22" s="28" t="s">
        <v>84</v>
      </c>
      <c r="AB22" s="26" t="s">
        <v>83</v>
      </c>
      <c r="AC22" s="28" t="s">
        <v>84</v>
      </c>
      <c r="AD22" s="26" t="s">
        <v>83</v>
      </c>
      <c r="AE22" s="28" t="s">
        <v>84</v>
      </c>
      <c r="AF22" s="26" t="s">
        <v>83</v>
      </c>
      <c r="AG22" s="28" t="s">
        <v>84</v>
      </c>
      <c r="AH22" s="26" t="s">
        <v>83</v>
      </c>
      <c r="AI22" s="28" t="s">
        <v>84</v>
      </c>
      <c r="AJ22" s="26" t="s">
        <v>83</v>
      </c>
      <c r="AK22" s="28" t="s">
        <v>84</v>
      </c>
      <c r="AL22" s="26" t="s">
        <v>83</v>
      </c>
      <c r="AM22" s="28" t="s">
        <v>84</v>
      </c>
      <c r="AN22" s="26" t="s">
        <v>83</v>
      </c>
      <c r="AO22" s="28" t="s">
        <v>84</v>
      </c>
      <c r="AP22" s="26" t="s">
        <v>83</v>
      </c>
      <c r="AQ22" s="28" t="s">
        <v>84</v>
      </c>
      <c r="AR22" s="51"/>
      <c r="AS22" s="51"/>
      <c r="AT22" s="51"/>
      <c r="AU22" s="51"/>
      <c r="AV22" s="51"/>
      <c r="AW22" s="51"/>
      <c r="AY22" s="47"/>
      <c r="AZ22" s="26" t="s">
        <v>83</v>
      </c>
      <c r="BA22" s="28" t="s">
        <v>84</v>
      </c>
      <c r="BB22" s="26" t="s">
        <v>83</v>
      </c>
      <c r="BC22" s="28" t="s">
        <v>84</v>
      </c>
      <c r="BD22" s="26" t="s">
        <v>83</v>
      </c>
      <c r="BE22" s="28" t="s">
        <v>84</v>
      </c>
      <c r="BF22" s="26" t="s">
        <v>83</v>
      </c>
      <c r="BG22" s="28" t="s">
        <v>84</v>
      </c>
      <c r="BH22" s="26" t="s">
        <v>83</v>
      </c>
      <c r="BI22" s="28" t="s">
        <v>84</v>
      </c>
      <c r="BJ22" s="26" t="s">
        <v>83</v>
      </c>
      <c r="BK22" s="28" t="s">
        <v>84</v>
      </c>
      <c r="BL22" s="26" t="s">
        <v>83</v>
      </c>
      <c r="BM22" s="28" t="s">
        <v>84</v>
      </c>
      <c r="BN22" s="26" t="s">
        <v>83</v>
      </c>
      <c r="BO22" s="28" t="s">
        <v>84</v>
      </c>
      <c r="BP22" s="26" t="s">
        <v>83</v>
      </c>
      <c r="BQ22" s="28" t="s">
        <v>84</v>
      </c>
      <c r="BR22" s="26" t="s">
        <v>83</v>
      </c>
      <c r="BS22" s="28" t="s">
        <v>84</v>
      </c>
      <c r="BT22" s="26" t="s">
        <v>83</v>
      </c>
      <c r="BU22" s="28" t="s">
        <v>84</v>
      </c>
      <c r="BV22" s="26" t="s">
        <v>83</v>
      </c>
      <c r="BW22" s="28" t="s">
        <v>84</v>
      </c>
      <c r="BX22" s="26" t="s">
        <v>83</v>
      </c>
      <c r="BY22" s="28" t="s">
        <v>84</v>
      </c>
      <c r="BZ22" s="26" t="s">
        <v>83</v>
      </c>
      <c r="CA22" s="28" t="s">
        <v>84</v>
      </c>
      <c r="CB22" s="26" t="s">
        <v>83</v>
      </c>
      <c r="CC22" s="28" t="s">
        <v>84</v>
      </c>
      <c r="CN22" s="58">
        <v>10531.496612015257</v>
      </c>
      <c r="CO22" s="58">
        <v>4326.2536940174914</v>
      </c>
      <c r="CV22" s="58">
        <v>13528.133680921732</v>
      </c>
      <c r="CW22" s="58">
        <v>5557.2479834896703</v>
      </c>
      <c r="DD22" s="58">
        <v>15638.468836671809</v>
      </c>
      <c r="DE22" s="58">
        <v>6424.1566100150421</v>
      </c>
    </row>
    <row r="23" spans="2:111" x14ac:dyDescent="0.3">
      <c r="B23" s="35">
        <v>45505</v>
      </c>
      <c r="C23">
        <v>50000</v>
      </c>
      <c r="D23">
        <f>'Biosensor1_0%'!G23</f>
        <v>2212.9869249813723</v>
      </c>
      <c r="E23">
        <f>'Biosensor1_0%'!H23</f>
        <v>3829.2310683520259</v>
      </c>
      <c r="F23">
        <f>'Biosensor1_15%'!G23</f>
        <v>1558.0929353109066</v>
      </c>
      <c r="G23">
        <f>'Biosensor1_15%'!H23</f>
        <v>4074.0088753383429</v>
      </c>
      <c r="H23">
        <f>'Biosensor1_30%'!G23</f>
        <v>2358.2579767746806</v>
      </c>
      <c r="I23">
        <f>'Biosensor1_30%'!H23</f>
        <v>4255.3838923039275</v>
      </c>
      <c r="J23">
        <f>'Biosensor1_45%'!G23</f>
        <v>1602.5708893722913</v>
      </c>
      <c r="K23">
        <f>'Biosensor1_45%'!H23</f>
        <v>3471.2536590751447</v>
      </c>
      <c r="L23">
        <f>'Biosensor1_60%'!G23</f>
        <v>1602.5708893684025</v>
      </c>
      <c r="M23">
        <f>'Biosensor1_60%'!H23</f>
        <v>3471.2536590805717</v>
      </c>
      <c r="N23">
        <f>'Biosensor2_0%'!G23</f>
        <v>2912.3839083072971</v>
      </c>
      <c r="O23">
        <f>'Biosensor2_0%'!H23</f>
        <v>3586.0107408520394</v>
      </c>
      <c r="P23">
        <f>'Biosensor2_15%'!G23</f>
        <v>2029.0441879473954</v>
      </c>
      <c r="Q23">
        <f>'Biosensor2_15%'!H23</f>
        <v>3350.7070920426954</v>
      </c>
      <c r="R23">
        <f>'Biosensor2_30%'!G23</f>
        <v>1250.0627656874929</v>
      </c>
      <c r="S23">
        <f>'Biosensor2_30%'!H23</f>
        <v>4349.1311743577417</v>
      </c>
      <c r="T23">
        <f>'Biosensor2_45%'!G23</f>
        <v>96.852840308124726</v>
      </c>
      <c r="U23">
        <f>'Biosensor2_45%'!H23</f>
        <v>3866.1652862992992</v>
      </c>
      <c r="V23">
        <f>'Biosensor2_60%'!G23</f>
        <v>208.19495655313645</v>
      </c>
      <c r="W23">
        <f>'Biosensor2_60%'!H23</f>
        <v>3373.2387340176047</v>
      </c>
      <c r="X23">
        <f>'Biosensor3_0%'!G23</f>
        <v>2818.8426846877214</v>
      </c>
      <c r="Y23">
        <f>'Biosensor3_0%'!H23</f>
        <v>4054.0570585148498</v>
      </c>
      <c r="Z23">
        <f>'Biosensor3_15%'!G23</f>
        <v>1964.1094983196533</v>
      </c>
      <c r="AA23">
        <f>'Biosensor3_15%'!H23</f>
        <v>4026.0284239826442</v>
      </c>
      <c r="AB23">
        <f>'Biosensor3_30%'!G23</f>
        <v>1964.1094983226042</v>
      </c>
      <c r="AC23">
        <f>'Biosensor3_30%'!H23</f>
        <v>4026.0284239809234</v>
      </c>
      <c r="AD23">
        <f>'Biosensor3_45%'!G23</f>
        <v>208.19495655277871</v>
      </c>
      <c r="AE23">
        <f>'Biosensor3_45%'!H23</f>
        <v>3373.2387340159012</v>
      </c>
      <c r="AF23">
        <f>'Biosensor3_60%'!G23</f>
        <v>1209.5219070374976</v>
      </c>
      <c r="AG23">
        <f>'Biosensor3_60%'!H23</f>
        <v>3710.3840663289502</v>
      </c>
      <c r="AH23">
        <f>'Biosensor4_0%'!G23</f>
        <v>222.12083793424944</v>
      </c>
      <c r="AI23">
        <f>'Biosensor4_0%'!H23</f>
        <v>-789.71223395318043</v>
      </c>
      <c r="AJ23">
        <f>'Biosensor4_15%'!G23</f>
        <v>1885.8174457147852</v>
      </c>
      <c r="AK23">
        <f>'Biosensor4_15%'!H23</f>
        <v>4357.5364140493684</v>
      </c>
      <c r="AL23">
        <f>'Biosensor4_30%'!G23</f>
        <v>1964.1094983196533</v>
      </c>
      <c r="AM23">
        <f>'Biosensor4_30%'!H23</f>
        <v>4026.0284239826442</v>
      </c>
      <c r="AN23">
        <f>'Biosensor4_45%'!G23</f>
        <v>4.5231274487113513</v>
      </c>
      <c r="AO23">
        <f>'Biosensor4_45%'!H23</f>
        <v>3033.2249196446182</v>
      </c>
      <c r="AP23">
        <f>'Biosensor4_60%'!G23</f>
        <v>870.81257560086567</v>
      </c>
      <c r="AQ23">
        <f>'Biosensor4_60%'!H23</f>
        <v>3273.0694382122215</v>
      </c>
      <c r="AY23" s="12"/>
      <c r="AZ23" s="17">
        <f>AVERAGE(D23,N23,AH23,X23)</f>
        <v>2041.5835889776599</v>
      </c>
      <c r="BA23" s="17">
        <f>AVERAGE(E23,O23,AI23,Y23)</f>
        <v>2669.8966584414338</v>
      </c>
      <c r="BB23" s="17">
        <f>AVERAGE(F23,P23,AJ23,Z23)</f>
        <v>1859.2660168231853</v>
      </c>
      <c r="BC23" s="17">
        <f>AVERAGE(G23,Q23,AK23,AA23)</f>
        <v>3952.0702013532627</v>
      </c>
      <c r="BD23" s="17">
        <f t="shared" ref="BD23:BG38" si="0">AVERAGE(H23,R23,AL23)</f>
        <v>1857.4767469272756</v>
      </c>
      <c r="BE23" s="17">
        <f t="shared" si="0"/>
        <v>4210.1811635481035</v>
      </c>
      <c r="BF23" s="17">
        <f t="shared" si="0"/>
        <v>567.98228570970912</v>
      </c>
      <c r="BG23" s="17">
        <f t="shared" si="0"/>
        <v>3456.8812883396872</v>
      </c>
      <c r="BH23" s="17">
        <f>AVERAGE(L23,V23,AP23)</f>
        <v>893.85947384080157</v>
      </c>
      <c r="BI23" s="17">
        <f>AVERAGE(M23,W23,AQ23)</f>
        <v>3372.5206104367994</v>
      </c>
      <c r="CN23" s="58">
        <v>0.86073699047973073</v>
      </c>
      <c r="CO23" s="91">
        <v>3532.371349391226</v>
      </c>
      <c r="CP23" s="55" t="s">
        <v>137</v>
      </c>
      <c r="CQ23">
        <f>CO23</f>
        <v>3532.371349391226</v>
      </c>
      <c r="CV23" s="58">
        <v>0.90021602493554698</v>
      </c>
      <c r="CW23" s="91">
        <v>4537.4739778868161</v>
      </c>
      <c r="CX23" s="55" t="s">
        <v>137</v>
      </c>
      <c r="CY23">
        <f>CW23</f>
        <v>4537.4739778868161</v>
      </c>
      <c r="DD23" s="58">
        <v>0.9073302126953473</v>
      </c>
      <c r="DE23" s="91">
        <v>5245.3019074215326</v>
      </c>
      <c r="DF23" s="55" t="s">
        <v>137</v>
      </c>
      <c r="DG23">
        <f>DE23</f>
        <v>5245.3019074215326</v>
      </c>
    </row>
    <row r="24" spans="2:111" x14ac:dyDescent="0.3">
      <c r="B24" s="17"/>
      <c r="C24">
        <v>35714.28515625</v>
      </c>
      <c r="D24">
        <f>'Biosensor1_0%'!G24</f>
        <v>2394.5375959844209</v>
      </c>
      <c r="E24">
        <f>'Biosensor1_0%'!H24</f>
        <v>547.48968151235545</v>
      </c>
      <c r="F24">
        <f>'Biosensor1_15%'!G24</f>
        <v>2122.3543902379379</v>
      </c>
      <c r="G24">
        <f>'Biosensor1_15%'!H24</f>
        <v>34.812058362975321</v>
      </c>
      <c r="H24">
        <f>'Biosensor1_30%'!G24</f>
        <v>2351.7388424871592</v>
      </c>
      <c r="I24">
        <f>'Biosensor1_30%'!H24</f>
        <v>474.15739105504679</v>
      </c>
      <c r="J24">
        <f>'Biosensor1_45%'!G24</f>
        <v>2287.4464204460701</v>
      </c>
      <c r="K24">
        <f>'Biosensor1_45%'!H24</f>
        <v>231.85123815469953</v>
      </c>
      <c r="L24">
        <f>'Biosensor1_60%'!G24</f>
        <v>2207.4240277726458</v>
      </c>
      <c r="M24">
        <f>'Biosensor1_60%'!H24</f>
        <v>58.251111057630531</v>
      </c>
      <c r="N24">
        <f>'Biosensor2_0%'!G24</f>
        <v>2286.2099917009441</v>
      </c>
      <c r="O24">
        <f>'Biosensor2_0%'!H24</f>
        <v>557.83630764208851</v>
      </c>
      <c r="P24">
        <f>'Biosensor2_15%'!G24</f>
        <v>2208.5995416293558</v>
      </c>
      <c r="Q24">
        <f>'Biosensor2_15%'!H24</f>
        <v>494.35374553770089</v>
      </c>
      <c r="R24">
        <f>'Biosensor2_30%'!G24</f>
        <v>2243.1624618334322</v>
      </c>
      <c r="S24">
        <f>'Biosensor2_30%'!H24</f>
        <v>319.35422966678141</v>
      </c>
      <c r="T24">
        <f>'Biosensor2_45%'!G24</f>
        <v>1692.3521005844232</v>
      </c>
      <c r="U24">
        <f>'Biosensor2_45%'!H24</f>
        <v>303.4183484982716</v>
      </c>
      <c r="V24">
        <f>'Biosensor2_60%'!G24</f>
        <v>1825.0505339910071</v>
      </c>
      <c r="W24">
        <f>'Biosensor2_60%'!H24</f>
        <v>-14.294111642350613</v>
      </c>
      <c r="X24">
        <f>'Biosensor3_0%'!G24</f>
        <v>2286.2099917009441</v>
      </c>
      <c r="Y24">
        <f>'Biosensor3_0%'!H24</f>
        <v>557.83630764208851</v>
      </c>
      <c r="Z24">
        <f>'Biosensor3_15%'!G24</f>
        <v>2213.7696732535874</v>
      </c>
      <c r="AA24">
        <f>'Biosensor3_15%'!H24</f>
        <v>229.08685203815071</v>
      </c>
      <c r="AB24">
        <f>'Biosensor3_30%'!G24</f>
        <v>2273.6944321312662</v>
      </c>
      <c r="AC24">
        <f>'Biosensor3_30%'!H24</f>
        <v>455.86738438051162</v>
      </c>
      <c r="AD24">
        <f>'Biosensor3_45%'!G24</f>
        <v>1610.6605910267199</v>
      </c>
      <c r="AE24">
        <f>'Biosensor3_45%'!H24</f>
        <v>-138.5164618243883</v>
      </c>
      <c r="AF24">
        <f>'Biosensor3_60%'!G24</f>
        <v>1889.0614634326439</v>
      </c>
      <c r="AG24">
        <f>'Biosensor3_60%'!H24</f>
        <v>98.842453521711377</v>
      </c>
      <c r="AH24">
        <f>'Biosensor4_0%'!G24</f>
        <v>366.52015464290974</v>
      </c>
      <c r="AI24">
        <f>'Biosensor4_0%'!H24</f>
        <v>-488.22613257442174</v>
      </c>
      <c r="AJ24">
        <f>'Biosensor4_15%'!G24</f>
        <v>2313.8617839740291</v>
      </c>
      <c r="AK24">
        <f>'Biosensor4_15%'!H24</f>
        <v>524.20869337865588</v>
      </c>
      <c r="AL24">
        <f>'Biosensor4_30%'!G24</f>
        <v>2339.3841966044051</v>
      </c>
      <c r="AM24">
        <f>'Biosensor4_30%'!H24</f>
        <v>290.16806363686118</v>
      </c>
      <c r="AN24">
        <f>'Biosensor4_45%'!G24</f>
        <v>1528.9640394376624</v>
      </c>
      <c r="AO24">
        <f>'Biosensor4_45%'!H24</f>
        <v>-110.99942782128412</v>
      </c>
      <c r="AP24">
        <f>'Biosensor4_60%'!G24</f>
        <v>1843.0783629675427</v>
      </c>
      <c r="AQ24">
        <f>'Biosensor4_60%'!H24</f>
        <v>-140.0253440038407</v>
      </c>
      <c r="AY24" s="17"/>
      <c r="AZ24" s="17">
        <f t="shared" ref="AZ24:AZ62" si="1">AVERAGE(D24,N24,AH24,X24)</f>
        <v>1833.3694335073046</v>
      </c>
      <c r="BA24" s="17">
        <f t="shared" ref="BA24:BA62" si="2">AVERAGE(E24,O24,AI24,Y24)</f>
        <v>293.73404105552765</v>
      </c>
      <c r="BB24" s="17">
        <f t="shared" ref="BB24:BB62" si="3">AVERAGE(F24,P24,AJ24,Z24)</f>
        <v>2214.6463472737278</v>
      </c>
      <c r="BC24" s="17">
        <f t="shared" ref="BC24:BC62" si="4">AVERAGE(G24,Q24,AK24,AA24)</f>
        <v>320.61533732937067</v>
      </c>
      <c r="BD24" s="17">
        <f t="shared" si="0"/>
        <v>2311.4285003083319</v>
      </c>
      <c r="BE24" s="17">
        <f t="shared" si="0"/>
        <v>361.22656145289648</v>
      </c>
      <c r="BF24" s="17">
        <f t="shared" si="0"/>
        <v>1836.2541868227188</v>
      </c>
      <c r="BG24" s="17">
        <f t="shared" si="0"/>
        <v>141.42338627722901</v>
      </c>
      <c r="BH24" s="17">
        <f t="shared" ref="BH24:BH62" si="5">AVERAGE(L24,V24,AP24)</f>
        <v>1958.517641577065</v>
      </c>
      <c r="BI24" s="17">
        <f t="shared" ref="BI24:BI62" si="6">AVERAGE(M24,W24,AQ24)</f>
        <v>-32.022781529520266</v>
      </c>
      <c r="CN24" s="58">
        <v>12.361315376492037</v>
      </c>
      <c r="CO24" s="58">
        <v>2</v>
      </c>
      <c r="CV24" s="58">
        <v>18.043298522715165</v>
      </c>
      <c r="CW24" s="58">
        <v>2</v>
      </c>
      <c r="DD24" s="58">
        <v>19.582007018371403</v>
      </c>
      <c r="DE24" s="58">
        <v>2</v>
      </c>
    </row>
    <row r="25" spans="2:111" x14ac:dyDescent="0.3">
      <c r="B25" s="17"/>
      <c r="C25">
        <v>25641.025390625</v>
      </c>
      <c r="D25">
        <f>'Biosensor1_0%'!G25</f>
        <v>4248.3848294739355</v>
      </c>
      <c r="E25">
        <f>'Biosensor1_0%'!H25</f>
        <v>-756.78294996292743</v>
      </c>
      <c r="F25">
        <f>'Biosensor1_15%'!G25</f>
        <v>2386.6328733017021</v>
      </c>
      <c r="G25">
        <f>'Biosensor1_15%'!H25</f>
        <v>-1160.2070717077236</v>
      </c>
      <c r="H25">
        <f>'Biosensor1_30%'!G25</f>
        <v>3603.392610472481</v>
      </c>
      <c r="I25">
        <f>'Biosensor1_30%'!H25</f>
        <v>-1131.601492061852</v>
      </c>
      <c r="J25">
        <f>'Biosensor1_45%'!G25</f>
        <v>3091.3596326495995</v>
      </c>
      <c r="K25">
        <f>'Biosensor1_45%'!H25</f>
        <v>-1552.2498774047926</v>
      </c>
      <c r="L25">
        <f>'Biosensor1_60%'!G25</f>
        <v>2349.2913560430156</v>
      </c>
      <c r="M25">
        <f>'Biosensor1_60%'!H25</f>
        <v>-1445.3473329108103</v>
      </c>
      <c r="N25">
        <f>'Biosensor2_0%'!G25</f>
        <v>4322.5216202417751</v>
      </c>
      <c r="O25">
        <f>'Biosensor2_0%'!H25</f>
        <v>-1205.4380799710241</v>
      </c>
      <c r="P25">
        <f>'Biosensor2_15%'!G25</f>
        <v>3514.9144437493292</v>
      </c>
      <c r="Q25">
        <f>'Biosensor2_15%'!H25</f>
        <v>-1271.7773973121728</v>
      </c>
      <c r="R25">
        <f>'Biosensor2_30%'!G25</f>
        <v>3123.7982167484884</v>
      </c>
      <c r="S25">
        <f>'Biosensor2_30%'!H25</f>
        <v>-1618.7280167146655</v>
      </c>
      <c r="T25">
        <f>'Biosensor2_45%'!G25</f>
        <v>2853.8829399675678</v>
      </c>
      <c r="U25">
        <f>'Biosensor2_45%'!H25</f>
        <v>216.88418236067142</v>
      </c>
      <c r="V25">
        <f>'Biosensor2_60%'!G25</f>
        <v>2093.3169735829579</v>
      </c>
      <c r="W25">
        <f>'Biosensor2_60%'!H25</f>
        <v>-563.96232826484948</v>
      </c>
      <c r="X25">
        <f>'Biosensor3_0%'!G25</f>
        <v>4519.7227635353083</v>
      </c>
      <c r="Y25">
        <f>'Biosensor3_0%'!H25</f>
        <v>-1060.7071259419961</v>
      </c>
      <c r="Z25">
        <f>'Biosensor3_15%'!G25</f>
        <v>3232.5759561917739</v>
      </c>
      <c r="AA25">
        <f>'Biosensor3_15%'!H25</f>
        <v>-1519.0402311351447</v>
      </c>
      <c r="AB25">
        <f>'Biosensor3_30%'!G25</f>
        <v>3367.7787499392807</v>
      </c>
      <c r="AC25">
        <f>'Biosensor3_30%'!H25</f>
        <v>-1108.1427055325314</v>
      </c>
      <c r="AD25">
        <f>'Biosensor3_45%'!G25</f>
        <v>1620.7719120394138</v>
      </c>
      <c r="AE25">
        <f>'Biosensor3_45%'!H25</f>
        <v>-414.02495240127416</v>
      </c>
      <c r="AF25">
        <f>'Biosensor3_60%'!G25</f>
        <v>2935.2735575385918</v>
      </c>
      <c r="AG25">
        <f>'Biosensor3_60%'!H25</f>
        <v>44.554889441423491</v>
      </c>
      <c r="AH25">
        <f>'Biosensor4_0%'!G25</f>
        <v>175.67124879417219</v>
      </c>
      <c r="AI25">
        <f>'Biosensor4_0%'!H25</f>
        <v>-367.54238996529824</v>
      </c>
      <c r="AJ25">
        <f>'Biosensor4_15%'!G25</f>
        <v>4119.7589485282597</v>
      </c>
      <c r="AK25">
        <f>'Biosensor4_15%'!H25</f>
        <v>-1108.3982057759026</v>
      </c>
      <c r="AL25">
        <f>'Biosensor4_30%'!G25</f>
        <v>3064.3978303392596</v>
      </c>
      <c r="AM25">
        <f>'Biosensor4_30%'!H25</f>
        <v>-1110.1209522648844</v>
      </c>
      <c r="AN25">
        <f>'Biosensor4_45%'!G25</f>
        <v>1744.113690124901</v>
      </c>
      <c r="AO25">
        <f>'Biosensor4_45%'!H25</f>
        <v>-358.82448230780165</v>
      </c>
      <c r="AP25">
        <f>'Biosensor4_60%'!G25</f>
        <v>2005.9466741223664</v>
      </c>
      <c r="AQ25">
        <f>'Biosensor4_60%'!H25</f>
        <v>-870.84681980877019</v>
      </c>
      <c r="AY25" s="17"/>
      <c r="AZ25" s="17">
        <f t="shared" si="1"/>
        <v>3316.5751155112976</v>
      </c>
      <c r="BA25" s="17">
        <f t="shared" si="2"/>
        <v>-847.61763646031136</v>
      </c>
      <c r="BB25" s="17">
        <f t="shared" si="3"/>
        <v>3313.4705554427665</v>
      </c>
      <c r="BC25" s="17">
        <f t="shared" si="4"/>
        <v>-1264.8557264827359</v>
      </c>
      <c r="BD25" s="17">
        <f t="shared" si="0"/>
        <v>3263.8628858534098</v>
      </c>
      <c r="BE25" s="17">
        <f t="shared" si="0"/>
        <v>-1286.8168203471339</v>
      </c>
      <c r="BF25" s="17">
        <f t="shared" si="0"/>
        <v>2563.1187542473563</v>
      </c>
      <c r="BG25" s="17">
        <f t="shared" si="0"/>
        <v>-564.73005911730763</v>
      </c>
      <c r="BH25" s="17">
        <f t="shared" si="5"/>
        <v>2149.5183345827795</v>
      </c>
      <c r="BI25" s="17">
        <f t="shared" si="6"/>
        <v>-960.05216032814326</v>
      </c>
      <c r="BJ25" s="17">
        <f>AVERAGE(AZ23:AZ27)</f>
        <v>5283.8045697703783</v>
      </c>
      <c r="BK25" s="17">
        <f t="shared" ref="BK25:BS40" si="7">AVERAGE(BA23:BA27)</f>
        <v>-2692.6969247398965</v>
      </c>
      <c r="BL25" s="17">
        <f t="shared" si="7"/>
        <v>3630.318057277851</v>
      </c>
      <c r="BM25" s="17">
        <f t="shared" si="7"/>
        <v>-679.25728347243046</v>
      </c>
      <c r="BN25" s="17">
        <f t="shared" si="7"/>
        <v>3624.4939325376135</v>
      </c>
      <c r="BO25" s="17">
        <f t="shared" si="7"/>
        <v>112.99131665663094</v>
      </c>
      <c r="BP25" s="17">
        <f t="shared" si="7"/>
        <v>2900.7401563702247</v>
      </c>
      <c r="BQ25" s="17">
        <f t="shared" si="7"/>
        <v>549.50538385826985</v>
      </c>
      <c r="BR25" s="17">
        <f t="shared" si="7"/>
        <v>2342.4140598022304</v>
      </c>
      <c r="BS25" s="17">
        <f t="shared" si="7"/>
        <v>404.16499908581261</v>
      </c>
      <c r="CD25" t="s">
        <v>132</v>
      </c>
      <c r="CN25" s="58">
        <v>154240134.05000001</v>
      </c>
      <c r="CO25" s="58">
        <v>24955294.699999984</v>
      </c>
      <c r="CV25" s="58">
        <v>371487520.80000001</v>
      </c>
      <c r="CW25" s="58">
        <v>41177340.20000001</v>
      </c>
      <c r="DD25" s="58">
        <v>538763520.80000007</v>
      </c>
      <c r="DE25" s="58">
        <v>55026384.199999943</v>
      </c>
    </row>
    <row r="26" spans="2:111" x14ac:dyDescent="0.3">
      <c r="B26" s="17"/>
      <c r="C26">
        <v>18390.8046875</v>
      </c>
      <c r="D26">
        <f>'Biosensor1_0%'!G26</f>
        <v>9756.3456666889306</v>
      </c>
      <c r="E26">
        <f>'Biosensor1_0%'!H26</f>
        <v>-10048.118280876783</v>
      </c>
      <c r="F26">
        <f>'Biosensor1_15%'!G26</f>
        <v>2928.342819353119</v>
      </c>
      <c r="G26">
        <f>'Biosensor1_15%'!H26</f>
        <v>-1836.4927710070365</v>
      </c>
      <c r="H26">
        <f>'Biosensor1_30%'!G26</f>
        <v>6963.7419510354503</v>
      </c>
      <c r="I26">
        <f>'Biosensor1_30%'!H26</f>
        <v>-2503.6065551097986</v>
      </c>
      <c r="J26">
        <f>'Biosensor1_45%'!G26</f>
        <v>3193.0020871188126</v>
      </c>
      <c r="K26">
        <f>'Biosensor1_45%'!H26</f>
        <v>-4014.9132275675588</v>
      </c>
      <c r="L26">
        <f>'Biosensor1_60%'!G26</f>
        <v>2256.4939366120011</v>
      </c>
      <c r="M26">
        <f>'Biosensor1_60%'!H26</f>
        <v>-1993.4103911242885</v>
      </c>
      <c r="N26">
        <f>'Biosensor2_0%'!G26</f>
        <v>10657.034163115535</v>
      </c>
      <c r="O26">
        <f>'Biosensor2_0%'!H26</f>
        <v>-10665.208057884602</v>
      </c>
      <c r="P26">
        <f>'Biosensor2_15%'!G26</f>
        <v>5898.7926706302005</v>
      </c>
      <c r="Q26">
        <f>'Biosensor2_15%'!H26</f>
        <v>-4493.6261334909414</v>
      </c>
      <c r="R26">
        <f>'Biosensor2_30%'!G26</f>
        <v>3592.7421832227351</v>
      </c>
      <c r="S26">
        <f>'Biosensor2_30%'!H26</f>
        <v>-3641.4787497112025</v>
      </c>
      <c r="T26">
        <f>'Biosensor2_45%'!G26</f>
        <v>7982.8958598220979</v>
      </c>
      <c r="U26">
        <f>'Biosensor2_45%'!H26</f>
        <v>2449.4106428637119</v>
      </c>
      <c r="V26">
        <f>'Biosensor2_60%'!G26</f>
        <v>4012.1606127331761</v>
      </c>
      <c r="W26">
        <f>'Biosensor2_60%'!H26</f>
        <v>319.46569035932828</v>
      </c>
      <c r="X26">
        <f>'Biosensor3_0%'!G26</f>
        <v>21484.198801075083</v>
      </c>
      <c r="Y26">
        <f>'Biosensor3_0%'!H26</f>
        <v>-18155.945929114685</v>
      </c>
      <c r="Z26">
        <f>'Biosensor3_15%'!G26</f>
        <v>4095.6264685547767</v>
      </c>
      <c r="AA26">
        <f>'Biosensor3_15%'!H26</f>
        <v>-3327.8806607064198</v>
      </c>
      <c r="AB26">
        <f>'Biosensor3_30%'!G26</f>
        <v>4717.8099454889634</v>
      </c>
      <c r="AC26">
        <f>'Biosensor3_30%'!H26</f>
        <v>-4653.343110609886</v>
      </c>
      <c r="AD26">
        <f>'Biosensor3_45%'!G26</f>
        <v>2500.5256030661058</v>
      </c>
      <c r="AE26">
        <f>'Biosensor3_45%'!H26</f>
        <v>397.138101540935</v>
      </c>
      <c r="AF26">
        <f>'Biosensor3_60%'!G26</f>
        <v>8618.115834538281</v>
      </c>
      <c r="AG26">
        <f>'Biosensor3_60%'!H26</f>
        <v>3364.1971425202141</v>
      </c>
      <c r="AH26">
        <f>'Biosensor4_0%'!G26</f>
        <v>120.54852299069297</v>
      </c>
      <c r="AI26">
        <f>'Biosensor4_0%'!H26</f>
        <v>-247.09745134367856</v>
      </c>
      <c r="AJ26">
        <f>'Biosensor4_15%'!G26</f>
        <v>9511.2764576165027</v>
      </c>
      <c r="AK26">
        <f>'Biosensor4_15%'!H26</f>
        <v>-9252.1086153614306</v>
      </c>
      <c r="AL26">
        <f>'Biosensor4_30%'!G26</f>
        <v>5031.8245054100962</v>
      </c>
      <c r="AM26">
        <f>'Biosensor4_30%'!H26</f>
        <v>-2573.0544297611873</v>
      </c>
      <c r="AN26">
        <f>'Biosensor4_45%'!G26</f>
        <v>2848.1385467360378</v>
      </c>
      <c r="AO26">
        <f>'Biosensor4_45%'!H26</f>
        <v>36.479662932620215</v>
      </c>
      <c r="AP26">
        <f>'Biosensor4_60%'!G26</f>
        <v>3230.8388067754208</v>
      </c>
      <c r="AQ26">
        <f>'Biosensor4_60%'!H26</f>
        <v>-527.71855861600102</v>
      </c>
      <c r="AY26" s="17"/>
      <c r="AZ26" s="17">
        <f t="shared" si="1"/>
        <v>10504.531788467561</v>
      </c>
      <c r="BA26" s="17">
        <f t="shared" si="2"/>
        <v>-9779.0924298049358</v>
      </c>
      <c r="BB26" s="17">
        <f t="shared" si="3"/>
        <v>5608.5096040386497</v>
      </c>
      <c r="BC26" s="17">
        <f t="shared" si="4"/>
        <v>-4727.5270451414572</v>
      </c>
      <c r="BD26" s="17">
        <f t="shared" si="0"/>
        <v>5196.1028798894267</v>
      </c>
      <c r="BE26" s="17">
        <f t="shared" si="0"/>
        <v>-2906.0465781940625</v>
      </c>
      <c r="BF26" s="17">
        <f t="shared" si="0"/>
        <v>4674.6788312256494</v>
      </c>
      <c r="BG26" s="17">
        <f t="shared" si="0"/>
        <v>-509.67430725707555</v>
      </c>
      <c r="BH26" s="17">
        <f t="shared" si="5"/>
        <v>3166.4977853735327</v>
      </c>
      <c r="BI26" s="17">
        <f t="shared" si="6"/>
        <v>-733.88775312698692</v>
      </c>
      <c r="BJ26" s="17">
        <f t="shared" ref="BJ26:BS41" si="8">AVERAGE(AZ24:AZ28)</f>
        <v>6766.8221692686184</v>
      </c>
      <c r="BK26" s="17">
        <f t="shared" si="7"/>
        <v>-3467.8579858030898</v>
      </c>
      <c r="BL26" s="17">
        <f t="shared" si="7"/>
        <v>4405.320824700194</v>
      </c>
      <c r="BM26" s="17">
        <f t="shared" si="7"/>
        <v>-1248.5949564497976</v>
      </c>
      <c r="BN26" s="17">
        <f t="shared" si="7"/>
        <v>4508.7224858918271</v>
      </c>
      <c r="BO26" s="17">
        <f t="shared" si="7"/>
        <v>-170.61654282133969</v>
      </c>
      <c r="BP26" s="17">
        <f t="shared" si="7"/>
        <v>3781.966653189801</v>
      </c>
      <c r="BQ26" s="17">
        <f t="shared" si="7"/>
        <v>137.13668823758047</v>
      </c>
      <c r="BR26" s="17">
        <f t="shared" si="7"/>
        <v>2957.6457909303263</v>
      </c>
      <c r="BS26" s="17">
        <f t="shared" si="7"/>
        <v>2.8781439529929229</v>
      </c>
      <c r="CD26" s="57">
        <v>0</v>
      </c>
      <c r="CE26" s="57">
        <v>0.15</v>
      </c>
      <c r="CF26" s="57">
        <v>0.3</v>
      </c>
      <c r="CG26" s="57">
        <v>0.45</v>
      </c>
      <c r="CH26" s="57">
        <v>0.6</v>
      </c>
    </row>
    <row r="27" spans="2:111" x14ac:dyDescent="0.3">
      <c r="B27" s="17"/>
      <c r="C27">
        <v>13136.2890625</v>
      </c>
      <c r="D27">
        <f>'Biosensor1_0%'!G27</f>
        <v>8347.7202548959358</v>
      </c>
      <c r="E27">
        <f>'Biosensor1_0%'!H27</f>
        <v>-4169.4790624503585</v>
      </c>
      <c r="F27">
        <f>'Biosensor1_15%'!G27</f>
        <v>2964.0207530617718</v>
      </c>
      <c r="G27">
        <f>'Biosensor1_15%'!H27</f>
        <v>-276.48425965324441</v>
      </c>
      <c r="H27">
        <f>'Biosensor1_30%'!G27</f>
        <v>7719.5659520757144</v>
      </c>
      <c r="I27">
        <f>'Biosensor1_30%'!H27</f>
        <v>1857.5462051775689</v>
      </c>
      <c r="J27">
        <f>'Biosensor1_45%'!G27</f>
        <v>2773.3712280471595</v>
      </c>
      <c r="K27">
        <f>'Biosensor1_45%'!H27</f>
        <v>-1967.2919531463517</v>
      </c>
      <c r="L27">
        <f>'Biosensor1_60%'!G27</f>
        <v>2201.0134021354734</v>
      </c>
      <c r="M27">
        <f>'Biosensor1_60%'!H27</f>
        <v>-428.96789164314561</v>
      </c>
      <c r="N27">
        <f>'Biosensor2_0%'!G27</f>
        <v>8567.420968350023</v>
      </c>
      <c r="O27">
        <f>'Biosensor2_0%'!H27</f>
        <v>-6773.1241150833548</v>
      </c>
      <c r="P27">
        <f>'Biosensor2_15%'!G27</f>
        <v>5556.220406842277</v>
      </c>
      <c r="Q27">
        <f>'Biosensor2_15%'!H27</f>
        <v>-705.81173321471454</v>
      </c>
      <c r="R27">
        <f>'Biosensor2_30%'!G27</f>
        <v>3380.2900015201249</v>
      </c>
      <c r="S27">
        <f>'Biosensor2_30%'!H27</f>
        <v>-1400.3625887556743</v>
      </c>
      <c r="T27">
        <f>'Biosensor2_45%'!G27</f>
        <v>8666.6670296717894</v>
      </c>
      <c r="U27">
        <f>'Biosensor2_45%'!H27</f>
        <v>2154.6165482316942</v>
      </c>
      <c r="V27">
        <f>'Biosensor2_60%'!G27</f>
        <v>4723.9537042064048</v>
      </c>
      <c r="W27">
        <f>'Biosensor2_60%'!H27</f>
        <v>1276.9028869435144</v>
      </c>
      <c r="X27">
        <f>'Biosensor3_0%'!G27</f>
        <v>17867.218801124513</v>
      </c>
      <c r="Y27">
        <f>'Biosensor3_0%'!H27</f>
        <v>-12129.473531236126</v>
      </c>
      <c r="Z27">
        <f>'Biosensor3_15%'!G27</f>
        <v>3805.5713490060157</v>
      </c>
      <c r="AA27">
        <f>'Biosensor3_15%'!H27</f>
        <v>-464.65093708577183</v>
      </c>
      <c r="AB27">
        <f>'Biosensor3_30%'!G27</f>
        <v>3937.4135814425658</v>
      </c>
      <c r="AC27">
        <f>'Biosensor3_30%'!H27</f>
        <v>-1848.2134608418537</v>
      </c>
      <c r="AD27">
        <f>'Biosensor3_45%'!G27</f>
        <v>2846.8693837303049</v>
      </c>
      <c r="AE27">
        <f>'Biosensor3_45%'!H27</f>
        <v>1275.4445116324962</v>
      </c>
      <c r="AF27">
        <f>'Biosensor3_60%'!G27</f>
        <v>10352.395337171271</v>
      </c>
      <c r="AG27">
        <f>'Biosensor3_60%'!H27</f>
        <v>3746.4456747944105</v>
      </c>
      <c r="AH27">
        <f>'Biosensor4_0%'!G27</f>
        <v>109.49166518180006</v>
      </c>
      <c r="AI27">
        <f>'Biosensor4_0%'!H27</f>
        <v>-129.54431895493906</v>
      </c>
      <c r="AJ27">
        <f>'Biosensor4_15%'!G27</f>
        <v>8296.9785423336343</v>
      </c>
      <c r="AK27">
        <f>'Biosensor4_15%'!H27</f>
        <v>-5259.4098077286408</v>
      </c>
      <c r="AL27">
        <f>'Biosensor4_30%'!G27</f>
        <v>5380.93999553303</v>
      </c>
      <c r="AM27">
        <f>'Biosensor4_30%'!H27</f>
        <v>102.05315404816074</v>
      </c>
      <c r="AN27">
        <f>'Biosensor4_45%'!G27</f>
        <v>3144.9619138181265</v>
      </c>
      <c r="AO27">
        <f>'Biosensor4_45%'!H27</f>
        <v>483.55523806110659</v>
      </c>
      <c r="AP27">
        <f>'Biosensor4_60%'!G27</f>
        <v>3706.0640845690391</v>
      </c>
      <c r="AQ27">
        <f>'Biosensor4_60%'!H27</f>
        <v>274.86624463037276</v>
      </c>
      <c r="AY27" s="17"/>
      <c r="AZ27" s="17">
        <f t="shared" si="1"/>
        <v>8722.9629223880675</v>
      </c>
      <c r="BA27" s="17">
        <f t="shared" si="2"/>
        <v>-5800.4052569311953</v>
      </c>
      <c r="BB27" s="17">
        <f t="shared" si="3"/>
        <v>5155.6977628109253</v>
      </c>
      <c r="BC27" s="17">
        <f t="shared" si="4"/>
        <v>-1676.589184420593</v>
      </c>
      <c r="BD27" s="17">
        <f t="shared" si="0"/>
        <v>5493.5986497096237</v>
      </c>
      <c r="BE27" s="17">
        <f t="shared" si="0"/>
        <v>186.41225682335178</v>
      </c>
      <c r="BF27" s="17">
        <f t="shared" si="0"/>
        <v>4861.6667238456912</v>
      </c>
      <c r="BG27" s="17">
        <f t="shared" si="0"/>
        <v>223.62661104881636</v>
      </c>
      <c r="BH27" s="17">
        <f t="shared" si="5"/>
        <v>3543.6770636369724</v>
      </c>
      <c r="BI27" s="17">
        <f t="shared" si="6"/>
        <v>374.26707997691392</v>
      </c>
      <c r="BJ27" s="17">
        <f t="shared" si="8"/>
        <v>8220.1350910540386</v>
      </c>
      <c r="BK27" s="17">
        <f t="shared" si="7"/>
        <v>-3429.2691125848396</v>
      </c>
      <c r="BL27" s="17">
        <f t="shared" si="7"/>
        <v>5323.3773266900544</v>
      </c>
      <c r="BM27" s="17">
        <f t="shared" si="7"/>
        <v>-648.96997151809467</v>
      </c>
      <c r="BN27" s="17">
        <f t="shared" si="7"/>
        <v>5604.5696501518269</v>
      </c>
      <c r="BO27" s="17">
        <f t="shared" si="7"/>
        <v>800.25820233239097</v>
      </c>
      <c r="BP27" s="17">
        <f t="shared" si="7"/>
        <v>4540.3918174763567</v>
      </c>
      <c r="BQ27" s="17">
        <f t="shared" si="7"/>
        <v>599.98573233165075</v>
      </c>
      <c r="BR27" s="17">
        <f t="shared" si="7"/>
        <v>3496.310244879739</v>
      </c>
      <c r="BS27" s="17">
        <f t="shared" si="7"/>
        <v>447.57989725067728</v>
      </c>
      <c r="BT27" s="17">
        <f>AVERAGE(BJ25:BJ29)</f>
        <v>7697.5670195531102</v>
      </c>
      <c r="BU27" s="17">
        <f t="shared" ref="BU27:CC27" si="9">AVERAGE(BK25:BK29)</f>
        <v>-2172.4155413000749</v>
      </c>
      <c r="BV27" s="17">
        <f t="shared" si="9"/>
        <v>5397.211358335082</v>
      </c>
      <c r="BW27" s="17">
        <f t="shared" si="9"/>
        <v>141.73807351746694</v>
      </c>
      <c r="BX27" s="17">
        <f t="shared" si="9"/>
        <v>5840.5507724984654</v>
      </c>
      <c r="BY27" s="17">
        <f t="shared" si="9"/>
        <v>1529.5765756607443</v>
      </c>
      <c r="BZ27" s="17">
        <f t="shared" si="9"/>
        <v>4492.5293423930025</v>
      </c>
      <c r="CA27" s="17">
        <f t="shared" si="9"/>
        <v>945.59212060728169</v>
      </c>
      <c r="CB27" s="17">
        <f t="shared" si="9"/>
        <v>3533.1406168764383</v>
      </c>
      <c r="CC27" s="17">
        <f t="shared" si="9"/>
        <v>796.60345429215488</v>
      </c>
      <c r="CD27" s="17">
        <f t="shared" ref="CD27:CD42" si="10">SQRT(BT27^2+BU27^2)</f>
        <v>7998.2452640934844</v>
      </c>
      <c r="CE27" s="17">
        <f t="shared" ref="CE27:CE42" si="11">SQRT(BV27^2+BW27^2)</f>
        <v>5399.0721543637164</v>
      </c>
      <c r="CF27" s="17">
        <f t="shared" ref="CF27:CF42" si="12">SQRT(BX27^2+BY27^2)</f>
        <v>6037.5191781842377</v>
      </c>
      <c r="CG27" s="17">
        <f t="shared" ref="CG27:CG42" si="13">SQRT(BZ27^2+CA27^2)</f>
        <v>4590.965514008647</v>
      </c>
      <c r="CH27" s="17">
        <f t="shared" ref="CH27:CH42" si="14">SQRT(CB27^2+CC27^2)</f>
        <v>3621.8309847385499</v>
      </c>
    </row>
    <row r="28" spans="2:111" x14ac:dyDescent="0.3">
      <c r="B28" s="17"/>
      <c r="C28">
        <v>9302.326171875</v>
      </c>
      <c r="D28">
        <f>'Biosensor1_0%'!G28</f>
        <v>8502.4377228096182</v>
      </c>
      <c r="E28">
        <f>'Biosensor1_0%'!H28</f>
        <v>2999.280387026889</v>
      </c>
      <c r="F28">
        <f>'Biosensor1_15%'!G28</f>
        <v>3340.9529883935575</v>
      </c>
      <c r="G28">
        <f>'Biosensor1_15%'!H28</f>
        <v>1091.190516035779</v>
      </c>
      <c r="H28">
        <f>'Biosensor1_30%'!G28</f>
        <v>8753.7954083458953</v>
      </c>
      <c r="I28">
        <f>'Biosensor1_30%'!H28</f>
        <v>5431.2431152922909</v>
      </c>
      <c r="J28">
        <f>'Biosensor1_45%'!G28</f>
        <v>2887.2904759771004</v>
      </c>
      <c r="K28">
        <f>'Biosensor1_45%'!H28</f>
        <v>-146.28565674121052</v>
      </c>
      <c r="L28">
        <f>'Biosensor1_60%'!G28</f>
        <v>2510.1637827105092</v>
      </c>
      <c r="M28">
        <f>'Biosensor1_60%'!H28</f>
        <v>921.34576133894109</v>
      </c>
      <c r="N28">
        <f>'Biosensor2_0%'!G28</f>
        <v>8065.5969933769766</v>
      </c>
      <c r="O28">
        <f>'Biosensor2_0%'!H28</f>
        <v>-3327.3720918671124</v>
      </c>
      <c r="P28">
        <f>'Biosensor2_15%'!G28</f>
        <v>6349.5734043277362</v>
      </c>
      <c r="Q28">
        <f>'Biosensor2_15%'!H28</f>
        <v>2840.7096134414651</v>
      </c>
      <c r="R28">
        <f>'Biosensor2_30%'!G28</f>
        <v>3846.3169011060404</v>
      </c>
      <c r="S28">
        <f>'Biosensor2_30%'!H28</f>
        <v>587.42193989513464</v>
      </c>
      <c r="T28">
        <f>'Biosensor2_45%'!G28</f>
        <v>8653.4070151893011</v>
      </c>
      <c r="U28">
        <f>'Biosensor2_45%'!H28</f>
        <v>3363.7157609371307</v>
      </c>
      <c r="V28">
        <f>'Biosensor2_60%'!G28</f>
        <v>5243.9601500099825</v>
      </c>
      <c r="W28">
        <f>'Biosensor2_60%'!H28</f>
        <v>2207.3094391559371</v>
      </c>
      <c r="X28">
        <f>'Biosensor3_0%'!G28</f>
        <v>21137.830575485325</v>
      </c>
      <c r="Y28">
        <f>'Biosensor3_0%'!H28</f>
        <v>-4464.3348916342811</v>
      </c>
      <c r="Z28">
        <f>'Biosensor3_15%'!G28</f>
        <v>4272.6397935669529</v>
      </c>
      <c r="AA28">
        <f>'Biosensor3_15%'!H28</f>
        <v>2231.0018697017936</v>
      </c>
      <c r="AB28">
        <f>'Biosensor3_30%'!G28</f>
        <v>4008.8026803622743</v>
      </c>
      <c r="AC28">
        <f>'Biosensor3_30%'!H28</f>
        <v>965.62591704387057</v>
      </c>
      <c r="AD28">
        <f>'Biosensor3_45%'!G28</f>
        <v>3095.4323825564907</v>
      </c>
      <c r="AE28">
        <f>'Biosensor3_45%'!H28</f>
        <v>2128.8884295648149</v>
      </c>
      <c r="AF28">
        <f>'Biosensor3_60%'!G28</f>
        <v>10133.846609134331</v>
      </c>
      <c r="AG28">
        <f>'Biosensor3_60%'!H28</f>
        <v>5565.0351915710098</v>
      </c>
      <c r="AH28">
        <f>'Biosensor4_0%'!G28</f>
        <v>120.82105420353606</v>
      </c>
      <c r="AI28">
        <f>'Biosensor4_0%'!H28</f>
        <v>-31.207991023623762</v>
      </c>
      <c r="AJ28">
        <f>'Biosensor4_15%'!G28</f>
        <v>8973.9532294513465</v>
      </c>
      <c r="AK28">
        <f>'Biosensor4_15%'!H28</f>
        <v>-1741.3746533133271</v>
      </c>
      <c r="AL28">
        <f>'Biosensor4_30%'!G28</f>
        <v>6235.7462316431011</v>
      </c>
      <c r="AM28">
        <f>'Biosensor4_30%'!H28</f>
        <v>2357.7605432873238</v>
      </c>
      <c r="AN28">
        <f>'Biosensor4_45%'!G28</f>
        <v>3381.6468182563644</v>
      </c>
      <c r="AO28">
        <f>'Biosensor4_45%'!H28</f>
        <v>967.68332651279991</v>
      </c>
      <c r="AP28">
        <f>'Biosensor4_60%'!G28</f>
        <v>4155.9304557233509</v>
      </c>
      <c r="AQ28">
        <f>'Biosensor4_60%'!H28</f>
        <v>969.60380382322535</v>
      </c>
      <c r="AY28" s="17"/>
      <c r="AZ28" s="17">
        <f t="shared" si="1"/>
        <v>9456.6715864688631</v>
      </c>
      <c r="BA28" s="17">
        <f t="shared" si="2"/>
        <v>-1205.908646874532</v>
      </c>
      <c r="BB28" s="17">
        <f t="shared" si="3"/>
        <v>5734.2798539348987</v>
      </c>
      <c r="BC28" s="17">
        <f t="shared" si="4"/>
        <v>1105.3818364664276</v>
      </c>
      <c r="BD28" s="17">
        <f t="shared" si="0"/>
        <v>6278.6195136983451</v>
      </c>
      <c r="BE28" s="17">
        <f t="shared" si="0"/>
        <v>2792.1418661582497</v>
      </c>
      <c r="BF28" s="17">
        <f t="shared" si="0"/>
        <v>4974.1147698075883</v>
      </c>
      <c r="BG28" s="17">
        <f t="shared" si="0"/>
        <v>1395.0378102362401</v>
      </c>
      <c r="BH28" s="17">
        <f t="shared" si="5"/>
        <v>3970.0181294812805</v>
      </c>
      <c r="BI28" s="17">
        <f t="shared" si="6"/>
        <v>1366.0863347727011</v>
      </c>
      <c r="BJ28" s="17">
        <f t="shared" si="8"/>
        <v>9073.4623046854322</v>
      </c>
      <c r="BK28" s="17">
        <f t="shared" si="7"/>
        <v>-2485.8823405684375</v>
      </c>
      <c r="BL28" s="17">
        <f t="shared" si="7"/>
        <v>6277.7781709188985</v>
      </c>
      <c r="BM28" s="17">
        <f t="shared" si="7"/>
        <v>572.32405442539471</v>
      </c>
      <c r="BN28" s="17">
        <f t="shared" si="7"/>
        <v>6844.9492691335299</v>
      </c>
      <c r="BO28" s="17">
        <f t="shared" si="7"/>
        <v>2381.4732964087316</v>
      </c>
      <c r="BP28" s="17">
        <f t="shared" si="7"/>
        <v>5298.2589261664589</v>
      </c>
      <c r="BQ28" s="17">
        <f t="shared" si="7"/>
        <v>1325.443227891923</v>
      </c>
      <c r="BR28" s="17">
        <f t="shared" si="7"/>
        <v>4117.9158851468892</v>
      </c>
      <c r="BS28" s="17">
        <f t="shared" si="7"/>
        <v>1176.7294030529238</v>
      </c>
      <c r="BT28" s="17">
        <f t="shared" ref="BT28:BT57" si="15">AVERAGE(BJ26:BJ30)</f>
        <v>8718.2627356624271</v>
      </c>
      <c r="BU28" s="17">
        <f t="shared" ref="BU28:BU58" si="16">AVERAGE(BK26:BK30)</f>
        <v>-694.98003279819477</v>
      </c>
      <c r="BV28" s="17">
        <f t="shared" ref="BV28:BV58" si="17">AVERAGE(BL26:BL30)</f>
        <v>6445.9641301611646</v>
      </c>
      <c r="BW28" s="17">
        <f t="shared" ref="BW28:BW58" si="18">AVERAGE(BM26:BM30)</f>
        <v>1146.6842624854705</v>
      </c>
      <c r="BX28" s="17">
        <f t="shared" ref="BX28:BX58" si="19">AVERAGE(BN26:BN30)</f>
        <v>7284.3528135417382</v>
      </c>
      <c r="BY28" s="17">
        <f t="shared" ref="BY28:BY58" si="20">AVERAGE(BO26:BO30)</f>
        <v>2711.5328588987099</v>
      </c>
      <c r="BZ28" s="17">
        <f t="shared" ref="BZ28:BZ58" si="21">AVERAGE(BP26:BP30)</f>
        <v>5255.8157361562598</v>
      </c>
      <c r="CA28" s="17">
        <f t="shared" ref="CA28:CA58" si="22">AVERAGE(BQ26:BQ30)</f>
        <v>1405.7482612889601</v>
      </c>
      <c r="CB28" s="17">
        <f t="shared" ref="CB28:CB58" si="23">AVERAGE(BR26:BR30)</f>
        <v>4155.5386412289681</v>
      </c>
      <c r="CC28" s="17">
        <f t="shared" ref="CC28:CC58" si="24">AVERAGE(BS26:BS30)</f>
        <v>1234.9653572167856</v>
      </c>
      <c r="CD28" s="17">
        <f t="shared" si="10"/>
        <v>8745.9191840554013</v>
      </c>
      <c r="CE28" s="17">
        <f t="shared" si="11"/>
        <v>6547.1626194219607</v>
      </c>
      <c r="CF28" s="17">
        <f t="shared" si="12"/>
        <v>7772.6576122353963</v>
      </c>
      <c r="CG28" s="17">
        <f t="shared" si="13"/>
        <v>5440.5631350573176</v>
      </c>
      <c r="CH28" s="17">
        <f t="shared" si="14"/>
        <v>4335.1632993778539</v>
      </c>
      <c r="CK28" t="s">
        <v>138</v>
      </c>
    </row>
    <row r="29" spans="2:111" x14ac:dyDescent="0.3">
      <c r="B29" s="17"/>
      <c r="C29">
        <v>6644.5185546875</v>
      </c>
      <c r="D29">
        <f>'Biosensor1_0%'!G29</f>
        <v>9532.0803176328227</v>
      </c>
      <c r="E29">
        <f>'Biosensor1_0%'!H29</f>
        <v>10195.74175968788</v>
      </c>
      <c r="F29">
        <f>'Biosensor1_15%'!G29</f>
        <v>3953.1072757958946</v>
      </c>
      <c r="G29">
        <f>'Biosensor1_15%'!H29</f>
        <v>2204.3888603182377</v>
      </c>
      <c r="H29">
        <f>'Biosensor1_30%'!G29</f>
        <v>10953.963638057437</v>
      </c>
      <c r="I29">
        <f>'Biosensor1_30%'!H29</f>
        <v>9599.3687836450063</v>
      </c>
      <c r="J29">
        <f>'Biosensor1_45%'!G29</f>
        <v>3313.993138258887</v>
      </c>
      <c r="K29">
        <f>'Biosensor1_45%'!H29</f>
        <v>1372.2235818491367</v>
      </c>
      <c r="L29">
        <f>'Biosensor1_60%'!G29</f>
        <v>3104.2910685072334</v>
      </c>
      <c r="M29">
        <f>'Biosensor1_60%'!H29</f>
        <v>2067.1971719560916</v>
      </c>
      <c r="N29">
        <f>'Biosensor2_0%'!G29</f>
        <v>7585.2507443454624</v>
      </c>
      <c r="O29">
        <f>'Biosensor2_0%'!H29</f>
        <v>-234.79942460184881</v>
      </c>
      <c r="P29">
        <f>'Biosensor2_15%'!G29</f>
        <v>7869.5508601454003</v>
      </c>
      <c r="Q29">
        <f>'Biosensor2_15%'!H29</f>
        <v>5840.3342943306088</v>
      </c>
      <c r="R29">
        <f>'Biosensor2_30%'!G29</f>
        <v>4739.7439916479279</v>
      </c>
      <c r="S29">
        <f>'Biosensor2_30%'!H29</f>
        <v>2060.9394478407953</v>
      </c>
      <c r="T29">
        <f>'Biosensor2_45%'!G29</f>
        <v>9866.3121393155925</v>
      </c>
      <c r="U29">
        <f>'Biosensor2_45%'!H29</f>
        <v>4628.7433508215472</v>
      </c>
      <c r="V29">
        <f>'Biosensor2_60%'!G29</f>
        <v>6140.2466149422216</v>
      </c>
      <c r="W29">
        <f>'Biosensor2_60%'!H29</f>
        <v>3084.3048452121025</v>
      </c>
      <c r="X29">
        <f>'Biosensor3_0%'!G29</f>
        <v>19133.004201162832</v>
      </c>
      <c r="Y29">
        <f>'Biosensor3_0%'!H29</f>
        <v>-8064.6178093804774</v>
      </c>
      <c r="Z29">
        <f>'Biosensor3_15%'!G29</f>
        <v>5266.101520086776</v>
      </c>
      <c r="AA29">
        <f>'Biosensor3_15%'!H29</f>
        <v>4652.9036983545166</v>
      </c>
      <c r="AB29">
        <f>'Biosensor3_30%'!G29</f>
        <v>4722.5799739739668</v>
      </c>
      <c r="AC29">
        <f>'Biosensor3_30%'!H29</f>
        <v>3502.5021683717214</v>
      </c>
      <c r="AD29">
        <f>'Biosensor3_45%'!G29</f>
        <v>3390.5773300886344</v>
      </c>
      <c r="AE29">
        <f>'Biosensor3_45%'!H29</f>
        <v>3154.8144350975736</v>
      </c>
      <c r="AF29">
        <f>'Biosensor3_60%'!G29</f>
        <v>11752.931533047053</v>
      </c>
      <c r="AG29">
        <f>'Biosensor3_60%'!H29</f>
        <v>8268.7266552298988</v>
      </c>
      <c r="AH29">
        <f>'Biosensor4_0%'!G29</f>
        <v>149.40090659649329</v>
      </c>
      <c r="AI29">
        <f>'Biosensor4_0%'!H29</f>
        <v>50.389102881548325</v>
      </c>
      <c r="AJ29">
        <f>'Biosensor4_15%'!G29</f>
        <v>10130.955772864058</v>
      </c>
      <c r="AK29">
        <f>'Biosensor4_15%'!H29</f>
        <v>577.3341949481794</v>
      </c>
      <c r="AL29">
        <f>'Biosensor4_30%'!G29</f>
        <v>7678.2853351196245</v>
      </c>
      <c r="AM29">
        <f>'Biosensor4_30%'!H29</f>
        <v>3986.492630178845</v>
      </c>
      <c r="AN29">
        <f>'Biosensor4_45%'!G29</f>
        <v>3704.8347471920138</v>
      </c>
      <c r="AO29">
        <f>'Biosensor4_45%'!H29</f>
        <v>1366.0388875720569</v>
      </c>
      <c r="AP29">
        <f>'Biosensor4_60%'!G29</f>
        <v>4710.9820505229363</v>
      </c>
      <c r="AQ29">
        <f>'Biosensor4_60%'!H29</f>
        <v>1422.955937708512</v>
      </c>
      <c r="AY29" s="17"/>
      <c r="AZ29" s="17">
        <f t="shared" si="1"/>
        <v>9099.9340424344027</v>
      </c>
      <c r="BA29" s="17">
        <f t="shared" si="2"/>
        <v>486.67840714677595</v>
      </c>
      <c r="BB29" s="17">
        <f t="shared" si="3"/>
        <v>6804.9288572230325</v>
      </c>
      <c r="BC29" s="17">
        <f t="shared" si="4"/>
        <v>3318.7402619878858</v>
      </c>
      <c r="BD29" s="17">
        <f t="shared" si="0"/>
        <v>7790.6643216083294</v>
      </c>
      <c r="BE29" s="17">
        <f t="shared" si="0"/>
        <v>5215.6002872215495</v>
      </c>
      <c r="BF29" s="17">
        <f t="shared" si="0"/>
        <v>5628.3800082554981</v>
      </c>
      <c r="BG29" s="17">
        <f t="shared" si="0"/>
        <v>2455.6686067475803</v>
      </c>
      <c r="BH29" s="17">
        <f t="shared" si="5"/>
        <v>4651.8399113241303</v>
      </c>
      <c r="BI29" s="17">
        <f t="shared" si="6"/>
        <v>2191.4859849589016</v>
      </c>
      <c r="BJ29" s="17">
        <f t="shared" si="8"/>
        <v>9143.6109629870825</v>
      </c>
      <c r="BK29" s="17">
        <f t="shared" si="7"/>
        <v>1213.6286571958881</v>
      </c>
      <c r="BL29" s="17">
        <f t="shared" si="7"/>
        <v>7349.2624120884111</v>
      </c>
      <c r="BM29" s="17">
        <f t="shared" si="7"/>
        <v>2713.1885246022625</v>
      </c>
      <c r="BN29" s="17">
        <f t="shared" si="7"/>
        <v>8620.0185247775316</v>
      </c>
      <c r="BO29" s="17">
        <f t="shared" si="7"/>
        <v>4523.7766057273075</v>
      </c>
      <c r="BP29" s="17">
        <f t="shared" si="7"/>
        <v>5941.2891587621725</v>
      </c>
      <c r="BQ29" s="17">
        <f t="shared" si="7"/>
        <v>2115.8895707169836</v>
      </c>
      <c r="BR29" s="17">
        <f t="shared" si="7"/>
        <v>4751.4171036230064</v>
      </c>
      <c r="BS29" s="17">
        <f t="shared" si="7"/>
        <v>1951.6648281183675</v>
      </c>
      <c r="BT29" s="17">
        <f t="shared" si="15"/>
        <v>9804.7282501198279</v>
      </c>
      <c r="BU29" s="17">
        <f t="shared" si="16"/>
        <v>1513.9876066731501</v>
      </c>
      <c r="BV29" s="17">
        <f t="shared" si="17"/>
        <v>7675.2020915953008</v>
      </c>
      <c r="BW29" s="17">
        <f t="shared" si="18"/>
        <v>2499.2064906561436</v>
      </c>
      <c r="BX29" s="17">
        <f t="shared" si="19"/>
        <v>9019.085472553581</v>
      </c>
      <c r="BY29" s="17">
        <f t="shared" si="20"/>
        <v>4138.9309264273343</v>
      </c>
      <c r="BZ29" s="17">
        <f t="shared" si="21"/>
        <v>6026.4126437392824</v>
      </c>
      <c r="CA29" s="17">
        <f t="shared" si="22"/>
        <v>2069.9887821412808</v>
      </c>
      <c r="CB29" s="17">
        <f t="shared" si="23"/>
        <v>4808.6411971173602</v>
      </c>
      <c r="CC29" s="17">
        <f t="shared" si="24"/>
        <v>1862.6429748181804</v>
      </c>
      <c r="CD29" s="17">
        <f t="shared" si="10"/>
        <v>9920.9301243309692</v>
      </c>
      <c r="CE29" s="17">
        <f t="shared" si="11"/>
        <v>8071.8498641740534</v>
      </c>
      <c r="CF29" s="17">
        <f t="shared" si="12"/>
        <v>9923.4395234194726</v>
      </c>
      <c r="CG29" s="17">
        <f t="shared" si="13"/>
        <v>6372.0093307222514</v>
      </c>
      <c r="CH29" s="17">
        <f t="shared" si="14"/>
        <v>5156.7886338547751</v>
      </c>
      <c r="CK29" t="s">
        <v>139</v>
      </c>
      <c r="CL29">
        <v>4.9950000000000001E-2</v>
      </c>
      <c r="CN29" t="s">
        <v>140</v>
      </c>
      <c r="CP29">
        <f>3.3*CQ23/CQ21</f>
        <v>-0.31481676922429502</v>
      </c>
      <c r="CQ29" t="s">
        <v>141</v>
      </c>
      <c r="CV29" t="s">
        <v>140</v>
      </c>
      <c r="CX29">
        <f>3.3*CY23/CY21</f>
        <v>0.2605746924513867</v>
      </c>
      <c r="CY29" t="s">
        <v>141</v>
      </c>
      <c r="DD29" t="s">
        <v>140</v>
      </c>
      <c r="DF29">
        <f>3.3*DG23/DG21</f>
        <v>-0.25012759086101294</v>
      </c>
      <c r="DG29" t="s">
        <v>141</v>
      </c>
    </row>
    <row r="30" spans="2:111" x14ac:dyDescent="0.3">
      <c r="B30" s="17"/>
      <c r="C30">
        <v>4761.90478515625</v>
      </c>
      <c r="D30">
        <f>'Biosensor1_0%'!G30</f>
        <v>12271.445103548145</v>
      </c>
      <c r="E30">
        <f>'Biosensor1_0%'!H30</f>
        <v>15407.182038850317</v>
      </c>
      <c r="F30">
        <f>'Biosensor1_15%'!G30</f>
        <v>4601.0034152686876</v>
      </c>
      <c r="G30">
        <f>'Biosensor1_15%'!H30</f>
        <v>2999.723684251298</v>
      </c>
      <c r="H30">
        <f>'Biosensor1_30%'!G30</f>
        <v>13591.163477962768</v>
      </c>
      <c r="I30">
        <f>'Biosensor1_30%'!H30</f>
        <v>12130.22915411376</v>
      </c>
      <c r="J30">
        <f>'Biosensor1_45%'!G30</f>
        <v>3939.253831954115</v>
      </c>
      <c r="K30">
        <f>'Biosensor1_45%'!H30</f>
        <v>2594.5091073291364</v>
      </c>
      <c r="L30">
        <f>'Biosensor1_60%'!G30</f>
        <v>3734.2711768264494</v>
      </c>
      <c r="M30">
        <f>'Biosensor1_60%'!H30</f>
        <v>2920.29709405727</v>
      </c>
      <c r="N30">
        <f>'Biosensor2_0%'!G30</f>
        <v>7931.1354881851003</v>
      </c>
      <c r="O30">
        <f>'Biosensor2_0%'!H30</f>
        <v>2961.5217816428599</v>
      </c>
      <c r="P30">
        <f>'Biosensor2_15%'!G30</f>
        <v>10033.258029162489</v>
      </c>
      <c r="Q30">
        <f>'Biosensor2_15%'!H30</f>
        <v>7648.3184483313134</v>
      </c>
      <c r="R30">
        <f>'Biosensor2_30%'!G30</f>
        <v>5742.2233341456422</v>
      </c>
      <c r="S30">
        <f>'Biosensor2_30%'!H30</f>
        <v>2985.5685360666916</v>
      </c>
      <c r="T30">
        <f>'Biosensor2_45%'!G30</f>
        <v>11119.677575471631</v>
      </c>
      <c r="U30">
        <f>'Biosensor2_45%'!H30</f>
        <v>4881.3077866826479</v>
      </c>
      <c r="V30">
        <f>'Biosensor2_60%'!G30</f>
        <v>6913.9402529727322</v>
      </c>
      <c r="W30">
        <f>'Biosensor2_60%'!H30</f>
        <v>3502.745526006182</v>
      </c>
      <c r="X30">
        <f>'Biosensor3_0%'!G30</f>
        <v>9934.9734272448295</v>
      </c>
      <c r="Y30">
        <f>'Biosensor3_0%'!H30</f>
        <v>-3005.9390701404714</v>
      </c>
      <c r="Z30">
        <f>'Biosensor3_15%'!G30</f>
        <v>6482.5535181383038</v>
      </c>
      <c r="AA30">
        <f>'Biosensor3_15%'!H30</f>
        <v>6521.6172548512241</v>
      </c>
      <c r="AB30">
        <f>'Biosensor3_30%'!G30</f>
        <v>5835.6849308130695</v>
      </c>
      <c r="AC30">
        <f>'Biosensor3_30%'!H30</f>
        <v>5564.5732665504001</v>
      </c>
      <c r="AD30">
        <f>'Biosensor3_45%'!G30</f>
        <v>3674.911643003496</v>
      </c>
      <c r="AE30">
        <f>'Biosensor3_45%'!H30</f>
        <v>4174.89252410886</v>
      </c>
      <c r="AF30">
        <f>'Biosensor3_60%'!G30</f>
        <v>13611.763449983377</v>
      </c>
      <c r="AG30">
        <f>'Biosensor3_60%'!H30</f>
        <v>9585.846504556559</v>
      </c>
      <c r="AH30">
        <f>'Biosensor4_0%'!G30</f>
        <v>195.29071569499652</v>
      </c>
      <c r="AI30">
        <f>'Biosensor4_0%'!H30</f>
        <v>114.50014413409212</v>
      </c>
      <c r="AJ30">
        <f>'Biosensor4_15%'!G30</f>
        <v>11225.084143778471</v>
      </c>
      <c r="AK30">
        <f>'Biosensor4_15%'!H30</f>
        <v>2196.7982255050101</v>
      </c>
      <c r="AL30">
        <f>'Biosensor4_30%'!G30</f>
        <v>9063.8961301773707</v>
      </c>
      <c r="AM30">
        <f>'Biosensor4_30%'!H30</f>
        <v>4741.9782599232522</v>
      </c>
      <c r="AN30">
        <f>'Biosensor4_45%'!G30</f>
        <v>3998.4314856678584</v>
      </c>
      <c r="AO30">
        <f>'Biosensor4_45%'!H30</f>
        <v>1711.8553620403791</v>
      </c>
      <c r="AP30">
        <f>'Biosensor4_60%'!G30</f>
        <v>5124.428177956408</v>
      </c>
      <c r="AQ30">
        <f>'Biosensor4_60%'!H30</f>
        <v>1634.0434859858165</v>
      </c>
      <c r="AY30" s="17"/>
      <c r="AZ30" s="17">
        <f t="shared" si="1"/>
        <v>7583.2111836682679</v>
      </c>
      <c r="BA30" s="17">
        <f t="shared" si="2"/>
        <v>3869.3162236216999</v>
      </c>
      <c r="BB30" s="17">
        <f t="shared" si="3"/>
        <v>8085.474776586987</v>
      </c>
      <c r="BC30" s="17">
        <f t="shared" si="4"/>
        <v>4841.6144032347111</v>
      </c>
      <c r="BD30" s="17">
        <f t="shared" si="0"/>
        <v>9465.7609807619265</v>
      </c>
      <c r="BE30" s="17">
        <f t="shared" si="0"/>
        <v>6619.2586500345678</v>
      </c>
      <c r="BF30" s="17">
        <f t="shared" si="0"/>
        <v>6352.4542976978673</v>
      </c>
      <c r="BG30" s="17">
        <f t="shared" si="0"/>
        <v>3062.5574186840545</v>
      </c>
      <c r="BH30" s="17">
        <f t="shared" si="5"/>
        <v>5257.54653591853</v>
      </c>
      <c r="BI30" s="17">
        <f t="shared" si="6"/>
        <v>2685.6953686830893</v>
      </c>
      <c r="BJ30" s="17">
        <f t="shared" si="8"/>
        <v>10387.283150316967</v>
      </c>
      <c r="BK30" s="17">
        <f t="shared" si="7"/>
        <v>4694.4806177695054</v>
      </c>
      <c r="BL30" s="17">
        <f t="shared" si="7"/>
        <v>8874.0819164082641</v>
      </c>
      <c r="BM30" s="17">
        <f t="shared" si="7"/>
        <v>4345.4736613675877</v>
      </c>
      <c r="BN30" s="17">
        <f t="shared" si="7"/>
        <v>10843.504137753978</v>
      </c>
      <c r="BO30" s="17">
        <f t="shared" si="7"/>
        <v>6022.7727328464598</v>
      </c>
      <c r="BP30" s="17">
        <f t="shared" si="7"/>
        <v>6717.1721251865074</v>
      </c>
      <c r="BQ30" s="17">
        <f t="shared" si="7"/>
        <v>2850.2860872666615</v>
      </c>
      <c r="BR30" s="17">
        <f t="shared" si="7"/>
        <v>5454.404181564877</v>
      </c>
      <c r="BS30" s="17">
        <f t="shared" si="7"/>
        <v>2595.9745137089658</v>
      </c>
      <c r="BT30" s="17">
        <f t="shared" si="15"/>
        <v>11110.854512069785</v>
      </c>
      <c r="BU30" s="17">
        <f t="shared" si="16"/>
        <v>4268.0252597208619</v>
      </c>
      <c r="BV30" s="17">
        <f t="shared" si="17"/>
        <v>9063.177813468883</v>
      </c>
      <c r="BW30" s="17">
        <f t="shared" si="18"/>
        <v>3904.487298536832</v>
      </c>
      <c r="BX30" s="17">
        <f t="shared" si="19"/>
        <v>10997.529753752511</v>
      </c>
      <c r="BY30" s="17">
        <f t="shared" si="20"/>
        <v>5469.6502592123488</v>
      </c>
      <c r="BZ30" s="17">
        <f t="shared" si="21"/>
        <v>6845.1059784825775</v>
      </c>
      <c r="CA30" s="17">
        <f t="shared" si="22"/>
        <v>2744.197521828492</v>
      </c>
      <c r="CB30" s="17">
        <f t="shared" si="23"/>
        <v>5518.7233762183969</v>
      </c>
      <c r="CC30" s="17">
        <f t="shared" si="24"/>
        <v>2499.8972495162297</v>
      </c>
      <c r="CD30" s="17">
        <f t="shared" si="10"/>
        <v>11902.400077547252</v>
      </c>
      <c r="CE30" s="17">
        <f t="shared" si="11"/>
        <v>9868.4453255307671</v>
      </c>
      <c r="CF30" s="17">
        <f t="shared" si="12"/>
        <v>12282.619209385817</v>
      </c>
      <c r="CG30" s="17">
        <f t="shared" si="13"/>
        <v>7374.6929356731562</v>
      </c>
      <c r="CH30" s="17">
        <f t="shared" si="14"/>
        <v>6058.5306767695902</v>
      </c>
      <c r="CN30" t="s">
        <v>142</v>
      </c>
      <c r="CP30">
        <f>10*CQ23/CQ21</f>
        <v>-0.95399020977059112</v>
      </c>
      <c r="CQ30" t="s">
        <v>141</v>
      </c>
      <c r="CV30" t="s">
        <v>142</v>
      </c>
      <c r="CX30">
        <f>10*CY23/CY21</f>
        <v>0.78962028015571739</v>
      </c>
      <c r="CY30" t="s">
        <v>141</v>
      </c>
      <c r="DD30" t="s">
        <v>142</v>
      </c>
      <c r="DF30">
        <f>10*DG23/DG21</f>
        <v>-0.75796239654852404</v>
      </c>
      <c r="DG30" t="s">
        <v>141</v>
      </c>
    </row>
    <row r="31" spans="2:111" ht="15" thickBot="1" x14ac:dyDescent="0.35">
      <c r="B31" s="13"/>
      <c r="C31">
        <v>3401.360595703125</v>
      </c>
      <c r="D31">
        <f>'Biosensor1_0%'!G31</f>
        <v>23647.527996846205</v>
      </c>
      <c r="E31">
        <f>'Biosensor1_0%'!H31</f>
        <v>26608.359082631352</v>
      </c>
      <c r="F31">
        <f>'Biosensor1_15%'!G31</f>
        <v>5695.7224767784101</v>
      </c>
      <c r="G31">
        <f>'Biosensor1_15%'!H31</f>
        <v>3802.2541545212644</v>
      </c>
      <c r="H31">
        <f>'Biosensor1_30%'!G31</f>
        <v>22818.197642916766</v>
      </c>
      <c r="I31">
        <f>'Biosensor1_30%'!H31</f>
        <v>14987.223893434077</v>
      </c>
      <c r="J31">
        <f>'Biosensor1_45%'!G31</f>
        <v>5034.6245937608574</v>
      </c>
      <c r="K31">
        <f>'Biosensor1_45%'!H31</f>
        <v>3800.2980059617889</v>
      </c>
      <c r="L31">
        <f>'Biosensor1_60%'!G31</f>
        <v>4810.6129371174648</v>
      </c>
      <c r="M31">
        <f>'Biosensor1_60%'!H31</f>
        <v>3825.6536454943148</v>
      </c>
      <c r="N31">
        <f>'Biosensor2_0%'!G31</f>
        <v>10788.494032952565</v>
      </c>
      <c r="O31">
        <f>'Biosensor2_0%'!H31</f>
        <v>5640.5634788680609</v>
      </c>
      <c r="P31">
        <f>'Biosensor2_15%'!G31</f>
        <v>15220.973418586051</v>
      </c>
      <c r="Q31">
        <f>'Biosensor2_15%'!H31</f>
        <v>9146.4791059051786</v>
      </c>
      <c r="R31">
        <f>'Biosensor2_30%'!G31</f>
        <v>7488.5042456175524</v>
      </c>
      <c r="S31">
        <f>'Biosensor2_30%'!H31</f>
        <v>3539.8776801815493</v>
      </c>
      <c r="T31">
        <f>'Biosensor2_45%'!G31</f>
        <v>14119.141391282701</v>
      </c>
      <c r="U31">
        <f>'Biosensor2_45%'!H31</f>
        <v>4417.127996375325</v>
      </c>
      <c r="V31">
        <f>'Biosensor2_60%'!G31</f>
        <v>8378.6110567013329</v>
      </c>
      <c r="W31">
        <f>'Biosensor2_60%'!H31</f>
        <v>3887.8043036632835</v>
      </c>
      <c r="X31">
        <f>'Biosensor3_0%'!G31</f>
        <v>8730.3197644366974</v>
      </c>
      <c r="Y31">
        <f>'Biosensor3_0%'!H31</f>
        <v>2459.7851505118338</v>
      </c>
      <c r="Z31">
        <f>'Biosensor3_15%'!G31</f>
        <v>9052.8910410344452</v>
      </c>
      <c r="AA31">
        <f>'Biosensor3_15%'!H31</f>
        <v>8984.2683463810226</v>
      </c>
      <c r="AB31">
        <f>'Biosensor3_30%'!G31</f>
        <v>8516.9002977772416</v>
      </c>
      <c r="AC31">
        <f>'Biosensor3_30%'!H31</f>
        <v>8201.0031363444832</v>
      </c>
      <c r="AD31">
        <f>'Biosensor3_45%'!G31</f>
        <v>4220.7529901569569</v>
      </c>
      <c r="AE31">
        <f>'Biosensor3_45%'!H31</f>
        <v>5989.6008061511639</v>
      </c>
      <c r="AF31">
        <f>'Biosensor3_60%'!G31</f>
        <v>19302.523459003183</v>
      </c>
      <c r="AG31">
        <f>'Biosensor3_60%'!H31</f>
        <v>10924.392948432032</v>
      </c>
      <c r="AH31">
        <f>'Biosensor4_0%'!G31</f>
        <v>254.75852566777485</v>
      </c>
      <c r="AI31">
        <f>'Biosensor4_0%'!H31</f>
        <v>165.14252405552276</v>
      </c>
      <c r="AJ31">
        <f>'Biosensor4_15%'!G31</f>
        <v>13894.13630314596</v>
      </c>
      <c r="AK31">
        <f>'Biosensor4_15%'!H31</f>
        <v>1974.1796161640661</v>
      </c>
      <c r="AL31">
        <f>'Biosensor4_30%'!G31</f>
        <v>11907.645585793971</v>
      </c>
      <c r="AM31">
        <f>'Biosensor4_30%'!H31</f>
        <v>4889.3083315808344</v>
      </c>
      <c r="AN31">
        <f>'Biosensor4_45%'!G31</f>
        <v>4515.7239975690973</v>
      </c>
      <c r="AO31">
        <f>'Biosensor4_45%'!H31</f>
        <v>2110.246218267564</v>
      </c>
      <c r="AP31">
        <f>'Biosensor4_60%'!G31</f>
        <v>5812.7876394435561</v>
      </c>
      <c r="AQ31">
        <f>'Biosensor4_60%'!H31</f>
        <v>1708.9101674430981</v>
      </c>
      <c r="AY31" s="17"/>
      <c r="AZ31" s="17">
        <f t="shared" si="1"/>
        <v>10855.275079975811</v>
      </c>
      <c r="BA31" s="17">
        <f t="shared" si="2"/>
        <v>8718.4625590166925</v>
      </c>
      <c r="BB31" s="17">
        <f t="shared" si="3"/>
        <v>10965.930809886217</v>
      </c>
      <c r="BC31" s="17">
        <f t="shared" si="4"/>
        <v>5976.7953057428831</v>
      </c>
      <c r="BD31" s="17">
        <f t="shared" si="0"/>
        <v>14071.449158109432</v>
      </c>
      <c r="BE31" s="17">
        <f t="shared" si="0"/>
        <v>7805.4699683988192</v>
      </c>
      <c r="BF31" s="17">
        <f t="shared" si="0"/>
        <v>7889.8299942042186</v>
      </c>
      <c r="BG31" s="17">
        <f t="shared" si="0"/>
        <v>3442.5574068682258</v>
      </c>
      <c r="BH31" s="17">
        <f t="shared" si="5"/>
        <v>6334.0038777541185</v>
      </c>
      <c r="BI31" s="17">
        <f t="shared" si="6"/>
        <v>3140.7893722002323</v>
      </c>
      <c r="BJ31" s="17">
        <f t="shared" si="8"/>
        <v>12199.149741555622</v>
      </c>
      <c r="BK31" s="17">
        <f t="shared" si="7"/>
        <v>7576.9802115536349</v>
      </c>
      <c r="BL31" s="17">
        <f t="shared" si="7"/>
        <v>10551.510631870873</v>
      </c>
      <c r="BM31" s="17">
        <f t="shared" si="7"/>
        <v>5514.0161844035683</v>
      </c>
      <c r="BN31" s="17">
        <f t="shared" si="7"/>
        <v>13182.385780951041</v>
      </c>
      <c r="BO31" s="17">
        <f t="shared" si="7"/>
        <v>6966.3737948217804</v>
      </c>
      <c r="BP31" s="17">
        <f t="shared" si="7"/>
        <v>7634.9511911049194</v>
      </c>
      <c r="BQ31" s="17">
        <f t="shared" si="7"/>
        <v>3458.3392924991858</v>
      </c>
      <c r="BR31" s="17">
        <f t="shared" si="7"/>
        <v>6223.1585703722885</v>
      </c>
      <c r="BS31" s="17">
        <f t="shared" si="7"/>
        <v>3141.2662319599672</v>
      </c>
      <c r="BT31" s="17">
        <f t="shared" si="15"/>
        <v>12937.072719791306</v>
      </c>
      <c r="BU31" s="17">
        <f t="shared" si="16"/>
        <v>7292.6625779406604</v>
      </c>
      <c r="BV31" s="17">
        <f t="shared" si="17"/>
        <v>10599.476412886006</v>
      </c>
      <c r="BW31" s="17">
        <f t="shared" si="18"/>
        <v>5217.9337637224844</v>
      </c>
      <c r="BX31" s="17">
        <f t="shared" si="19"/>
        <v>13171.688967252641</v>
      </c>
      <c r="BY31" s="17">
        <f t="shared" si="20"/>
        <v>6543.3801937066892</v>
      </c>
      <c r="BZ31" s="17">
        <f t="shared" si="21"/>
        <v>7737.2343949748483</v>
      </c>
      <c r="CA31" s="17">
        <f t="shared" si="22"/>
        <v>3374.8273473439658</v>
      </c>
      <c r="CB31" s="17">
        <f t="shared" si="23"/>
        <v>6293.015766084769</v>
      </c>
      <c r="CC31" s="17">
        <f t="shared" si="24"/>
        <v>3091.9060797708612</v>
      </c>
      <c r="CD31" s="17">
        <f t="shared" si="10"/>
        <v>14850.952091797501</v>
      </c>
      <c r="CE31" s="17">
        <f t="shared" si="11"/>
        <v>11814.217409118637</v>
      </c>
      <c r="CF31" s="17">
        <f t="shared" si="12"/>
        <v>14707.454389167349</v>
      </c>
      <c r="CG31" s="17">
        <f t="shared" si="13"/>
        <v>8441.223590639127</v>
      </c>
      <c r="CH31" s="17">
        <f t="shared" si="14"/>
        <v>7011.5569339709054</v>
      </c>
      <c r="CK31" t="s">
        <v>143</v>
      </c>
      <c r="CS31" t="s">
        <v>144</v>
      </c>
      <c r="DA31" t="s">
        <v>145</v>
      </c>
    </row>
    <row r="32" spans="2:111" x14ac:dyDescent="0.3">
      <c r="C32">
        <v>2433.830078125</v>
      </c>
      <c r="D32">
        <f>'Biosensor1_0%'!G32</f>
        <v>35024.070639910671</v>
      </c>
      <c r="E32">
        <f>'Biosensor1_0%'!H32</f>
        <v>31347.785145869941</v>
      </c>
      <c r="F32">
        <f>'Biosensor1_15%'!G32</f>
        <v>6495.0374510205002</v>
      </c>
      <c r="G32">
        <f>'Biosensor1_15%'!H32</f>
        <v>4484.22777523686</v>
      </c>
      <c r="H32">
        <f>'Biosensor1_30%'!G32</f>
        <v>27829.493388126175</v>
      </c>
      <c r="I32">
        <f>'Biosensor1_30%'!H32</f>
        <v>14483.106481942883</v>
      </c>
      <c r="J32">
        <f>'Biosensor1_45%'!G32</f>
        <v>6038.3175861765458</v>
      </c>
      <c r="K32">
        <f>'Biosensor1_45%'!H32</f>
        <v>4889.4919638386054</v>
      </c>
      <c r="L32">
        <f>'Biosensor1_60%'!G32</f>
        <v>5743.7579247353633</v>
      </c>
      <c r="M32">
        <f>'Biosensor1_60%'!H32</f>
        <v>4622.9438707022555</v>
      </c>
      <c r="N32">
        <f>'Biosensor2_0%'!G32</f>
        <v>13753.46076390784</v>
      </c>
      <c r="O32">
        <f>'Biosensor2_0%'!H32</f>
        <v>7355.2080985106895</v>
      </c>
      <c r="P32">
        <f>'Biosensor2_15%'!G32</f>
        <v>18409.181652212985</v>
      </c>
      <c r="Q32">
        <f>'Biosensor2_15%'!H32</f>
        <v>8858.1027412752901</v>
      </c>
      <c r="R32">
        <f>'Biosensor2_30%'!G32</f>
        <v>8830.0396353923898</v>
      </c>
      <c r="S32">
        <f>'Biosensor2_30%'!H32</f>
        <v>3718.2430727726241</v>
      </c>
      <c r="T32">
        <f>'Biosensor2_45%'!G32</f>
        <v>15249.407102789059</v>
      </c>
      <c r="U32">
        <f>'Biosensor2_45%'!H32</f>
        <v>4215.2547686496828</v>
      </c>
      <c r="V32">
        <f>'Biosensor2_60%'!G32</f>
        <v>9239.9621477573673</v>
      </c>
      <c r="W32">
        <f>'Biosensor2_60%'!H32</f>
        <v>4277.9643057294443</v>
      </c>
      <c r="X32">
        <f>'Biosensor3_0%'!G32</f>
        <v>10660.300865074307</v>
      </c>
      <c r="Y32">
        <f>'Biosensor3_0%'!H32</f>
        <v>7534.2307858617032</v>
      </c>
      <c r="Z32">
        <f>'Biosensor3_15%'!G32</f>
        <v>10931.679691637772</v>
      </c>
      <c r="AA32">
        <f>'Biosensor3_15%'!H32</f>
        <v>10838.653685475925</v>
      </c>
      <c r="AB32">
        <f>'Biosensor3_30%'!G32</f>
        <v>11042.827337640427</v>
      </c>
      <c r="AC32">
        <f>'Biosensor3_30%'!H32</f>
        <v>9961.5378986155883</v>
      </c>
      <c r="AD32">
        <f>'Biosensor3_45%'!G32</f>
        <v>4600.1888494439263</v>
      </c>
      <c r="AE32">
        <f>'Biosensor3_45%'!H32</f>
        <v>8137.6178668248667</v>
      </c>
      <c r="AF32">
        <f>'Biosensor3_60%'!G32</f>
        <v>21607.010049630582</v>
      </c>
      <c r="AG32">
        <f>'Biosensor3_60%'!H32</f>
        <v>11913.760803000934</v>
      </c>
      <c r="AH32">
        <f>'Biosensor4_0%'!G32</f>
        <v>327.46316725716622</v>
      </c>
      <c r="AI32">
        <f>'Biosensor4_0%'!H32</f>
        <v>178.19415350522348</v>
      </c>
      <c r="AJ32">
        <f>'Biosensor4_15%'!G32</f>
        <v>15283.282342769495</v>
      </c>
      <c r="AK32">
        <f>'Biosensor4_15%'!H32</f>
        <v>1758.3617956360599</v>
      </c>
      <c r="AL32">
        <f>'Biosensor4_30%'!G32</f>
        <v>13173.54712025701</v>
      </c>
      <c r="AM32">
        <f>'Biosensor4_30%'!H32</f>
        <v>4842.8291225418316</v>
      </c>
      <c r="AN32">
        <f>'Biosensor4_45%'!G32</f>
        <v>4935.5199789364942</v>
      </c>
      <c r="AO32">
        <f>'Biosensor4_45%'!H32</f>
        <v>2582.0808489033334</v>
      </c>
      <c r="AP32">
        <f>'Biosensor4_60%'!G32</f>
        <v>6192.1172875462453</v>
      </c>
      <c r="AQ32">
        <f>'Biosensor4_60%'!H32</f>
        <v>1886.5383473580109</v>
      </c>
      <c r="AY32" s="17"/>
      <c r="AZ32" s="17">
        <f t="shared" si="1"/>
        <v>14941.323859037495</v>
      </c>
      <c r="BA32" s="17">
        <f t="shared" si="2"/>
        <v>11603.854545936891</v>
      </c>
      <c r="BB32" s="17">
        <f t="shared" si="3"/>
        <v>12779.795284410187</v>
      </c>
      <c r="BC32" s="17">
        <f t="shared" si="4"/>
        <v>6484.8364994060339</v>
      </c>
      <c r="BD32" s="17">
        <f t="shared" si="0"/>
        <v>16611.026714591859</v>
      </c>
      <c r="BE32" s="17">
        <f t="shared" si="0"/>
        <v>7681.3928924191132</v>
      </c>
      <c r="BF32" s="17">
        <f t="shared" si="0"/>
        <v>8741.0815559673665</v>
      </c>
      <c r="BG32" s="17">
        <f t="shared" si="0"/>
        <v>3895.6091937972074</v>
      </c>
      <c r="BH32" s="17">
        <f t="shared" si="5"/>
        <v>7058.6124533463253</v>
      </c>
      <c r="BI32" s="17">
        <f t="shared" si="6"/>
        <v>3595.8155079299036</v>
      </c>
      <c r="BJ32" s="17">
        <f t="shared" si="8"/>
        <v>14750.766400803823</v>
      </c>
      <c r="BK32" s="17">
        <f t="shared" si="7"/>
        <v>10340.919152653718</v>
      </c>
      <c r="BL32" s="17">
        <f t="shared" si="7"/>
        <v>12263.255936057969</v>
      </c>
      <c r="BM32" s="17">
        <f t="shared" si="7"/>
        <v>6377.4340678853478</v>
      </c>
      <c r="BN32" s="17">
        <f t="shared" si="7"/>
        <v>15496.791056146476</v>
      </c>
      <c r="BO32" s="17">
        <f t="shared" si="7"/>
        <v>7453.8548662574703</v>
      </c>
      <c r="BP32" s="17">
        <f t="shared" si="7"/>
        <v>8633.8584911928301</v>
      </c>
      <c r="BQ32" s="17">
        <f t="shared" si="7"/>
        <v>3971.0294307677059</v>
      </c>
      <c r="BR32" s="17">
        <f t="shared" si="7"/>
        <v>7046.7211403849215</v>
      </c>
      <c r="BS32" s="17">
        <f t="shared" si="7"/>
        <v>3633.8512707409222</v>
      </c>
      <c r="BT32" s="17">
        <f t="shared" si="15"/>
        <v>15413.372798509145</v>
      </c>
      <c r="BU32" s="17">
        <f t="shared" si="16"/>
        <v>9899.9153723702711</v>
      </c>
      <c r="BV32" s="17">
        <f t="shared" si="17"/>
        <v>12205.392034546869</v>
      </c>
      <c r="BW32" s="17">
        <f t="shared" si="18"/>
        <v>6269.1655704508003</v>
      </c>
      <c r="BX32" s="17">
        <f t="shared" si="19"/>
        <v>15317.679436176444</v>
      </c>
      <c r="BY32" s="17">
        <f t="shared" si="20"/>
        <v>7230.1793237910551</v>
      </c>
      <c r="BZ32" s="17">
        <f t="shared" si="21"/>
        <v>8730.3716944557127</v>
      </c>
      <c r="CA32" s="17">
        <f t="shared" si="22"/>
        <v>3949.8849709992946</v>
      </c>
      <c r="CB32" s="17">
        <f t="shared" si="23"/>
        <v>7147.4080378324707</v>
      </c>
      <c r="CC32" s="17">
        <f t="shared" si="24"/>
        <v>3625.2471916073773</v>
      </c>
      <c r="CD32" s="17">
        <f t="shared" si="10"/>
        <v>18318.853277591228</v>
      </c>
      <c r="CE32" s="17">
        <f t="shared" si="11"/>
        <v>13721.298468683854</v>
      </c>
      <c r="CF32" s="17">
        <f t="shared" si="12"/>
        <v>16938.323304378104</v>
      </c>
      <c r="CG32" s="17">
        <f t="shared" si="13"/>
        <v>9582.3265028634669</v>
      </c>
      <c r="CH32" s="17">
        <f t="shared" si="14"/>
        <v>8014.2285255369015</v>
      </c>
    </row>
    <row r="33" spans="3:111" x14ac:dyDescent="0.3">
      <c r="C33">
        <v>1732.726806640625</v>
      </c>
      <c r="D33">
        <f>'Biosensor1_0%'!G33</f>
        <v>44374.052517188582</v>
      </c>
      <c r="E33">
        <f>'Biosensor1_0%'!H33</f>
        <v>32107.501771787483</v>
      </c>
      <c r="F33">
        <f>'Biosensor1_15%'!G33</f>
        <v>7290.803504535741</v>
      </c>
      <c r="G33">
        <f>'Biosensor1_15%'!H33</f>
        <v>5255.1023962685986</v>
      </c>
      <c r="H33">
        <f>'Biosensor1_30%'!G33</f>
        <v>30210.355268820724</v>
      </c>
      <c r="I33">
        <f>'Biosensor1_30%'!H33</f>
        <v>13758.105359101968</v>
      </c>
      <c r="J33">
        <f>'Biosensor1_45%'!G33</f>
        <v>7102.4285712939909</v>
      </c>
      <c r="K33">
        <f>'Biosensor1_45%'!H33</f>
        <v>5983.3811164568742</v>
      </c>
      <c r="L33">
        <f>'Biosensor1_60%'!G33</f>
        <v>6786.9418801579886</v>
      </c>
      <c r="M33">
        <f>'Biosensor1_60%'!H33</f>
        <v>5426.0694628439387</v>
      </c>
      <c r="N33">
        <f>'Biosensor2_0%'!G33</f>
        <v>16512.717367280686</v>
      </c>
      <c r="O33">
        <f>'Biosensor2_0%'!H33</f>
        <v>7930.3566176985187</v>
      </c>
      <c r="P33">
        <f>'Biosensor2_15%'!G33</f>
        <v>20665.972327058993</v>
      </c>
      <c r="Q33">
        <f>'Biosensor2_15%'!H33</f>
        <v>8212.2813677073973</v>
      </c>
      <c r="R33">
        <f>'Biosensor2_30%'!G33</f>
        <v>9694.1134530936652</v>
      </c>
      <c r="S33">
        <f>'Biosensor2_30%'!H33</f>
        <v>3759.2215220219246</v>
      </c>
      <c r="T33">
        <f>'Biosensor2_45%'!G33</f>
        <v>16103.903991728934</v>
      </c>
      <c r="U33">
        <f>'Biosensor2_45%'!H33</f>
        <v>4201.1859156154433</v>
      </c>
      <c r="V33">
        <f>'Biosensor2_60%'!G33</f>
        <v>10089.349221790371</v>
      </c>
      <c r="W33">
        <f>'Biosensor2_60%'!H33</f>
        <v>4753.1580721792488</v>
      </c>
      <c r="X33">
        <f>'Biosensor3_0%'!G33</f>
        <v>12790.53149591954</v>
      </c>
      <c r="Y33">
        <f>'Biosensor3_0%'!H33</f>
        <v>12621.517723445104</v>
      </c>
      <c r="Z33">
        <f>'Biosensor3_15%'!G33</f>
        <v>12506.245748304706</v>
      </c>
      <c r="AA33">
        <f>'Biosensor3_15%'!H33</f>
        <v>12846.260159894997</v>
      </c>
      <c r="AB33">
        <f>'Biosensor3_30%'!G33</f>
        <v>13437.052652337476</v>
      </c>
      <c r="AC33">
        <f>'Biosensor3_30%'!H33</f>
        <v>11341.727775577348</v>
      </c>
      <c r="AD33">
        <f>'Biosensor3_45%'!G33</f>
        <v>5144.5267842594458</v>
      </c>
      <c r="AE33">
        <f>'Biosensor3_45%'!H33</f>
        <v>11052.776304520756</v>
      </c>
      <c r="AF33">
        <f>'Biosensor3_60%'!G33</f>
        <v>22789.80067206973</v>
      </c>
      <c r="AG33">
        <f>'Biosensor3_60%'!H33</f>
        <v>13818.963703352687</v>
      </c>
      <c r="AH33">
        <f>'Biosensor4_0%'!G33</f>
        <v>386.71679025972321</v>
      </c>
      <c r="AI33">
        <f>'Biosensor4_0%'!H33</f>
        <v>166.98117525337335</v>
      </c>
      <c r="AJ33">
        <f>'Biosensor4_15%'!G33</f>
        <v>16022.672145092314</v>
      </c>
      <c r="AK33">
        <f>'Biosensor4_15%'!H33</f>
        <v>1478.7338827143276</v>
      </c>
      <c r="AL33">
        <f>'Biosensor4_30%'!G33</f>
        <v>14014.614467136602</v>
      </c>
      <c r="AM33">
        <f>'Biosensor4_30%'!H33</f>
        <v>5013.1146469806745</v>
      </c>
      <c r="AN33">
        <f>'Biosensor4_45%'!G33</f>
        <v>5482.6977351760152</v>
      </c>
      <c r="AO33">
        <f>'Biosensor4_45%'!H33</f>
        <v>3121.3444771242616</v>
      </c>
      <c r="AP33">
        <f>'Biosensor4_60%'!G33</f>
        <v>6565.0791186066526</v>
      </c>
      <c r="AQ33">
        <f>'Biosensor4_60%'!H33</f>
        <v>2098.4072430599467</v>
      </c>
      <c r="AY33" s="17"/>
      <c r="AZ33" s="17">
        <f t="shared" si="1"/>
        <v>18516.004542662133</v>
      </c>
      <c r="BA33" s="17">
        <f t="shared" si="2"/>
        <v>13206.58932204612</v>
      </c>
      <c r="BB33" s="17">
        <f t="shared" si="3"/>
        <v>14121.423431247938</v>
      </c>
      <c r="BC33" s="17">
        <f t="shared" si="4"/>
        <v>6948.0944516463296</v>
      </c>
      <c r="BD33" s="17">
        <f t="shared" si="0"/>
        <v>17973.027729683661</v>
      </c>
      <c r="BE33" s="17">
        <f t="shared" si="0"/>
        <v>7510.147176034855</v>
      </c>
      <c r="BF33" s="17">
        <f t="shared" si="0"/>
        <v>9563.0100993996457</v>
      </c>
      <c r="BG33" s="17">
        <f t="shared" si="0"/>
        <v>4435.3038363988599</v>
      </c>
      <c r="BH33" s="17">
        <f t="shared" si="5"/>
        <v>7813.7900735183366</v>
      </c>
      <c r="BI33" s="17">
        <f t="shared" si="6"/>
        <v>4092.544926027711</v>
      </c>
      <c r="BJ33" s="17">
        <f t="shared" si="8"/>
        <v>18204.553343293032</v>
      </c>
      <c r="BK33" s="17">
        <f t="shared" si="7"/>
        <v>12637.30425053056</v>
      </c>
      <c r="BL33" s="17">
        <f t="shared" si="7"/>
        <v>13959.271168004512</v>
      </c>
      <c r="BM33" s="17">
        <f t="shared" si="7"/>
        <v>7139.5563803536552</v>
      </c>
      <c r="BN33" s="17">
        <f t="shared" si="7"/>
        <v>17715.745336634176</v>
      </c>
      <c r="BO33" s="17">
        <f t="shared" si="7"/>
        <v>7750.1229688804306</v>
      </c>
      <c r="BP33" s="17">
        <f t="shared" si="7"/>
        <v>9758.9010086278104</v>
      </c>
      <c r="BQ33" s="17">
        <f t="shared" si="7"/>
        <v>4478.5923554692918</v>
      </c>
      <c r="BR33" s="17">
        <f t="shared" si="7"/>
        <v>7989.3778344787497</v>
      </c>
      <c r="BS33" s="17">
        <f t="shared" si="7"/>
        <v>4136.7735543260833</v>
      </c>
      <c r="BT33" s="17">
        <f t="shared" si="15"/>
        <v>18229.903249884108</v>
      </c>
      <c r="BU33" s="17">
        <f t="shared" si="16"/>
        <v>12103.347990191827</v>
      </c>
      <c r="BV33" s="17">
        <f t="shared" si="17"/>
        <v>13792.204225992402</v>
      </c>
      <c r="BW33" s="17">
        <f t="shared" si="18"/>
        <v>7208.5999417550847</v>
      </c>
      <c r="BX33" s="17">
        <f t="shared" si="19"/>
        <v>17331.94086978666</v>
      </c>
      <c r="BY33" s="17">
        <f t="shared" si="20"/>
        <v>7698.151811725611</v>
      </c>
      <c r="BZ33" s="17">
        <f t="shared" si="21"/>
        <v>9836.3412172730004</v>
      </c>
      <c r="CA33" s="17">
        <f t="shared" si="22"/>
        <v>4464.2493143507863</v>
      </c>
      <c r="CB33" s="17">
        <f t="shared" si="23"/>
        <v>8105.5997332168527</v>
      </c>
      <c r="CC33" s="17">
        <f t="shared" si="24"/>
        <v>4106.0193635891528</v>
      </c>
      <c r="CD33" s="17">
        <f t="shared" si="10"/>
        <v>21881.965292720299</v>
      </c>
      <c r="CE33" s="17">
        <f t="shared" si="11"/>
        <v>15562.416603206395</v>
      </c>
      <c r="CF33" s="17">
        <f t="shared" si="12"/>
        <v>18964.643830827812</v>
      </c>
      <c r="CG33" s="17">
        <f t="shared" si="13"/>
        <v>10801.996597078947</v>
      </c>
      <c r="CH33" s="17">
        <f t="shared" si="14"/>
        <v>9086.2611699914396</v>
      </c>
      <c r="CO33" s="58" t="s">
        <v>146</v>
      </c>
      <c r="CP33" s="58" t="s">
        <v>147</v>
      </c>
      <c r="CW33" s="58" t="s">
        <v>146</v>
      </c>
      <c r="CX33" s="58" t="s">
        <v>147</v>
      </c>
      <c r="DE33" s="58" t="s">
        <v>146</v>
      </c>
      <c r="DF33" s="58" t="s">
        <v>147</v>
      </c>
    </row>
    <row r="34" spans="3:111" x14ac:dyDescent="0.3">
      <c r="C34">
        <v>1238.39013671875</v>
      </c>
      <c r="D34">
        <f>'Biosensor1_0%'!G34</f>
        <v>52353.357193801538</v>
      </c>
      <c r="E34">
        <f>'Biosensor1_0%'!H34</f>
        <v>31186.58000043828</v>
      </c>
      <c r="F34">
        <f>'Biosensor1_15%'!G34</f>
        <v>8266.0745933237777</v>
      </c>
      <c r="G34">
        <f>'Biosensor1_15%'!H34</f>
        <v>6307.7569726516786</v>
      </c>
      <c r="H34">
        <f>'Biosensor1_30%'!G34</f>
        <v>32658.252385951266</v>
      </c>
      <c r="I34">
        <f>'Biosensor1_30%'!H34</f>
        <v>13677.906175750395</v>
      </c>
      <c r="J34">
        <f>'Biosensor1_45%'!G34</f>
        <v>8450.3580685926136</v>
      </c>
      <c r="K34">
        <f>'Biosensor1_45%'!H34</f>
        <v>7200.1380735027842</v>
      </c>
      <c r="L34">
        <f>'Biosensor1_60%'!G34</f>
        <v>8087.9174132414446</v>
      </c>
      <c r="M34">
        <f>'Biosensor1_60%'!H34</f>
        <v>6329.518542459331</v>
      </c>
      <c r="N34">
        <f>'Biosensor2_0%'!G34</f>
        <v>18938.498519476423</v>
      </c>
      <c r="O34">
        <f>'Biosensor2_0%'!H34</f>
        <v>7728.8351365904418</v>
      </c>
      <c r="P34">
        <f>'Biosensor2_15%'!G34</f>
        <v>22570.878074895634</v>
      </c>
      <c r="Q34">
        <f>'Biosensor2_15%'!H34</f>
        <v>7531.2672177951117</v>
      </c>
      <c r="R34">
        <f>'Biosensor2_30%'!G34</f>
        <v>10584.085104339929</v>
      </c>
      <c r="S34">
        <f>'Biosensor2_30%'!H34</f>
        <v>3838.2448957303386</v>
      </c>
      <c r="T34">
        <f>'Biosensor2_45%'!G34</f>
        <v>17182.802946991411</v>
      </c>
      <c r="U34">
        <f>'Biosensor2_45%'!H34</f>
        <v>4143.0431618163493</v>
      </c>
      <c r="V34">
        <f>'Biosensor2_60%'!G34</f>
        <v>11199.514744267379</v>
      </c>
      <c r="W34">
        <f>'Biosensor2_60%'!H34</f>
        <v>5290.7701303653748</v>
      </c>
      <c r="X34">
        <f>'Biosensor3_0%'!G34</f>
        <v>15703.577448818156</v>
      </c>
      <c r="Y34">
        <f>'Biosensor3_0%'!H34</f>
        <v>18165.670748391145</v>
      </c>
      <c r="Z34">
        <f>'Biosensor3_15%'!G34</f>
        <v>14146.650458733571</v>
      </c>
      <c r="AA34">
        <f>'Biosensor3_15%'!H34</f>
        <v>15568.471818801063</v>
      </c>
      <c r="AB34">
        <f>'Biosensor3_30%'!G34</f>
        <v>15930.789774131923</v>
      </c>
      <c r="AC34">
        <f>'Biosensor3_30%'!H34</f>
        <v>12700.883371320788</v>
      </c>
      <c r="AD34">
        <f>'Biosensor3_45%'!G34</f>
        <v>6103.9513573953891</v>
      </c>
      <c r="AE34">
        <f>'Biosensor3_45%'!H34</f>
        <v>15057.385801477156</v>
      </c>
      <c r="AF34">
        <f>'Biosensor3_60%'!G34</f>
        <v>23770.326426001418</v>
      </c>
      <c r="AG34">
        <f>'Biosensor3_60%'!H34</f>
        <v>16896.732897702412</v>
      </c>
      <c r="AH34">
        <f>'Biosensor4_0%'!G34</f>
        <v>436.63619260551258</v>
      </c>
      <c r="AI34">
        <f>'Biosensor4_0%'!H34</f>
        <v>144.40656516888075</v>
      </c>
      <c r="AJ34">
        <f>'Biosensor4_15%'!G34</f>
        <v>16471.01838568108</v>
      </c>
      <c r="AK34">
        <f>'Biosensor4_15%'!H34</f>
        <v>1135.822708339271</v>
      </c>
      <c r="AL34">
        <f>'Biosensor4_30%'!G34</f>
        <v>14845.734602465343</v>
      </c>
      <c r="AM34">
        <f>'Biosensor4_30%'!H34</f>
        <v>5442.8658617192687</v>
      </c>
      <c r="AN34">
        <f>'Biosensor4_45%'!G34</f>
        <v>6235.5885105011484</v>
      </c>
      <c r="AO34">
        <f>'Biosensor4_45%'!H34</f>
        <v>3714.1766589514145</v>
      </c>
      <c r="AP34">
        <f>'Biosensor4_60%'!G34</f>
        <v>7021.5261266530661</v>
      </c>
      <c r="AQ34">
        <f>'Biosensor4_60%'!H34</f>
        <v>2342.9448637663199</v>
      </c>
      <c r="AY34" s="17"/>
      <c r="AZ34" s="17">
        <f t="shared" si="1"/>
        <v>21858.01733867541</v>
      </c>
      <c r="BA34" s="17">
        <f t="shared" si="2"/>
        <v>14306.373112647187</v>
      </c>
      <c r="BB34" s="17">
        <f t="shared" si="3"/>
        <v>15363.655378158515</v>
      </c>
      <c r="BC34" s="17">
        <f t="shared" si="4"/>
        <v>7635.8296793967811</v>
      </c>
      <c r="BD34" s="17">
        <f t="shared" si="0"/>
        <v>19362.690697585513</v>
      </c>
      <c r="BE34" s="17">
        <f t="shared" si="0"/>
        <v>7653.0056444000002</v>
      </c>
      <c r="BF34" s="17">
        <f t="shared" si="0"/>
        <v>10622.916508695058</v>
      </c>
      <c r="BG34" s="17">
        <f t="shared" si="0"/>
        <v>5019.1192980901833</v>
      </c>
      <c r="BH34" s="17">
        <f t="shared" si="5"/>
        <v>8769.6527613872968</v>
      </c>
      <c r="BI34" s="17">
        <f t="shared" si="6"/>
        <v>4654.4111788636756</v>
      </c>
      <c r="BJ34" s="17">
        <f t="shared" si="8"/>
        <v>21525.111356576279</v>
      </c>
      <c r="BK34" s="17">
        <f t="shared" si="7"/>
        <v>14249.89262934394</v>
      </c>
      <c r="BL34" s="17">
        <f t="shared" si="7"/>
        <v>15378.840520392725</v>
      </c>
      <c r="BM34" s="17">
        <f t="shared" si="7"/>
        <v>7969.3475582438432</v>
      </c>
      <c r="BN34" s="17">
        <f t="shared" si="7"/>
        <v>19349.970869396555</v>
      </c>
      <c r="BO34" s="17">
        <f t="shared" si="7"/>
        <v>7957.77225614913</v>
      </c>
      <c r="BP34" s="17">
        <f t="shared" si="7"/>
        <v>10906.9756561665</v>
      </c>
      <c r="BQ34" s="17">
        <f t="shared" si="7"/>
        <v>4991.1776889936255</v>
      </c>
      <c r="BR34" s="17">
        <f t="shared" si="7"/>
        <v>9023.3784623615156</v>
      </c>
      <c r="BS34" s="17">
        <f t="shared" si="7"/>
        <v>4618.3703873009472</v>
      </c>
      <c r="BT34" s="17">
        <f t="shared" si="15"/>
        <v>21317.982640384929</v>
      </c>
      <c r="BU34" s="17">
        <f t="shared" si="16"/>
        <v>14332.719422245858</v>
      </c>
      <c r="BV34" s="17">
        <f t="shared" si="17"/>
        <v>15297.61482902832</v>
      </c>
      <c r="BW34" s="17">
        <f t="shared" si="18"/>
        <v>8312.0673767757507</v>
      </c>
      <c r="BX34" s="17">
        <f t="shared" si="19"/>
        <v>18885.045795955997</v>
      </c>
      <c r="BY34" s="17">
        <f t="shared" si="20"/>
        <v>7927.1242165863559</v>
      </c>
      <c r="BZ34" s="17">
        <f t="shared" si="21"/>
        <v>11071.08964318361</v>
      </c>
      <c r="CA34" s="17">
        <f t="shared" si="22"/>
        <v>4900.927377521507</v>
      </c>
      <c r="CB34" s="17">
        <f t="shared" si="23"/>
        <v>9188.0704870981554</v>
      </c>
      <c r="CC34" s="17">
        <f t="shared" si="24"/>
        <v>4513.2663580104099</v>
      </c>
      <c r="CD34" s="17">
        <f t="shared" si="10"/>
        <v>25688.192421666747</v>
      </c>
      <c r="CE34" s="17">
        <f t="shared" si="11"/>
        <v>17409.982295607508</v>
      </c>
      <c r="CF34" s="17">
        <f t="shared" si="12"/>
        <v>20481.314729785907</v>
      </c>
      <c r="CG34" s="17">
        <f t="shared" si="13"/>
        <v>12107.357888785944</v>
      </c>
      <c r="CH34" s="17">
        <f t="shared" si="14"/>
        <v>10236.7090656242</v>
      </c>
      <c r="CK34" t="s">
        <v>148</v>
      </c>
      <c r="CL34" t="s">
        <v>149</v>
      </c>
      <c r="CO34" s="59">
        <v>1</v>
      </c>
      <c r="CP34" s="58">
        <v>3.0625000000000001E-3</v>
      </c>
      <c r="CQ34" t="s">
        <v>150</v>
      </c>
      <c r="CS34" s="58" t="s">
        <v>148</v>
      </c>
      <c r="CT34" s="58" t="s">
        <v>149</v>
      </c>
      <c r="CW34" s="59">
        <v>1</v>
      </c>
      <c r="CX34" s="58">
        <v>3.0625000000000001E-3</v>
      </c>
      <c r="CY34" t="s">
        <v>150</v>
      </c>
      <c r="DA34" s="58" t="s">
        <v>148</v>
      </c>
      <c r="DB34" s="58" t="s">
        <v>149</v>
      </c>
      <c r="DE34" s="59">
        <v>1</v>
      </c>
      <c r="DF34" s="58">
        <v>3.0625000000000001E-3</v>
      </c>
      <c r="DG34" t="s">
        <v>150</v>
      </c>
    </row>
    <row r="35" spans="3:111" x14ac:dyDescent="0.3">
      <c r="C35">
        <v>887.11468505859375</v>
      </c>
      <c r="D35">
        <f>'Biosensor1_0%'!G35</f>
        <v>58800.966178826857</v>
      </c>
      <c r="E35">
        <f>'Biosensor1_0%'!H35</f>
        <v>29676.491110483978</v>
      </c>
      <c r="F35">
        <f>'Biosensor1_15%'!G35</f>
        <v>9585.725615841051</v>
      </c>
      <c r="G35">
        <f>'Biosensor1_15%'!H35</f>
        <v>7538.7387076394652</v>
      </c>
      <c r="H35">
        <f>'Biosensor1_30%'!G35</f>
        <v>34371.390529975419</v>
      </c>
      <c r="I35">
        <f>'Biosensor1_30%'!H35</f>
        <v>14181.896551403501</v>
      </c>
      <c r="J35">
        <f>'Biosensor1_45%'!G35</f>
        <v>10202.401322165748</v>
      </c>
      <c r="K35">
        <f>'Biosensor1_45%'!H35</f>
        <v>8563.7816661083616</v>
      </c>
      <c r="L35">
        <f>'Biosensor1_60%'!G35</f>
        <v>9781.1627534170457</v>
      </c>
      <c r="M35">
        <f>'Biosensor1_60%'!H35</f>
        <v>7239.9195284200869</v>
      </c>
      <c r="N35">
        <f>'Biosensor2_0%'!G35</f>
        <v>20867.350098314782</v>
      </c>
      <c r="O35">
        <f>'Biosensor2_0%'!H35</f>
        <v>7107.745857275886</v>
      </c>
      <c r="P35">
        <f>'Biosensor2_15%'!G35</f>
        <v>24081.921123033768</v>
      </c>
      <c r="Q35">
        <f>'Biosensor2_15%'!H35</f>
        <v>6840.573867731212</v>
      </c>
      <c r="R35">
        <f>'Biosensor2_30%'!G35</f>
        <v>11480.530907332701</v>
      </c>
      <c r="S35">
        <f>'Biosensor2_30%'!H35</f>
        <v>4037.5636043241898</v>
      </c>
      <c r="T35">
        <f>'Biosensor2_45%'!G35</f>
        <v>18485.694710104199</v>
      </c>
      <c r="U35">
        <f>'Biosensor2_45%'!H35</f>
        <v>3952.2046710801865</v>
      </c>
      <c r="V35">
        <f>'Biosensor2_60%'!G35</f>
        <v>12558.248850901824</v>
      </c>
      <c r="W35">
        <f>'Biosensor2_60%'!H35</f>
        <v>5747.185481143656</v>
      </c>
      <c r="X35">
        <f>'Biosensor3_0%'!G35</f>
        <v>19258.524263774969</v>
      </c>
      <c r="Y35">
        <f>'Biosensor3_0%'!H35</f>
        <v>24496.198430755489</v>
      </c>
      <c r="Z35">
        <f>'Biosensor3_15%'!G35</f>
        <v>15864.298243860045</v>
      </c>
      <c r="AA35">
        <f>'Biosensor3_15%'!H35</f>
        <v>19359.499891312822</v>
      </c>
      <c r="AB35">
        <f>'Biosensor3_30%'!G35</f>
        <v>18445.417672979791</v>
      </c>
      <c r="AC35">
        <f>'Biosensor3_30%'!H35</f>
        <v>14423.983440862392</v>
      </c>
      <c r="AD35">
        <f>'Biosensor3_45%'!G35</f>
        <v>7792.5822154067446</v>
      </c>
      <c r="AE35">
        <f>'Biosensor3_45%'!H35</f>
        <v>20413.789215604207</v>
      </c>
      <c r="AF35">
        <f>'Biosensor3_60%'!G35</f>
        <v>26103.135961595453</v>
      </c>
      <c r="AG35">
        <f>'Biosensor3_60%'!H35</f>
        <v>21667.587896465302</v>
      </c>
      <c r="AH35">
        <f>'Biosensor4_0%'!G35</f>
        <v>481.74304354062815</v>
      </c>
      <c r="AI35">
        <f>'Biosensor4_0%'!H35</f>
        <v>124.53145350831072</v>
      </c>
      <c r="AJ35">
        <f>'Biosensor4_15%'!G35</f>
        <v>16730.258762543905</v>
      </c>
      <c r="AK35">
        <f>'Biosensor4_15%'!H35</f>
        <v>870.09139562148698</v>
      </c>
      <c r="AL35">
        <f>'Biosensor4_30%'!G35</f>
        <v>15829.675712293147</v>
      </c>
      <c r="AM35">
        <f>'Biosensor4_30%'!H35</f>
        <v>6082.3373337204084</v>
      </c>
      <c r="AN35">
        <f>'Biosensor4_45%'!G35</f>
        <v>7244.9046223483301</v>
      </c>
      <c r="AO35">
        <f>'Biosensor4_45%'!H35</f>
        <v>4285.1297893873952</v>
      </c>
      <c r="AP35">
        <f>'Biosensor4_60%'!G35</f>
        <v>7573.0784148441444</v>
      </c>
      <c r="AQ35">
        <f>'Biosensor4_60%'!H35</f>
        <v>2613.8153502629375</v>
      </c>
      <c r="AY35" s="17"/>
      <c r="AZ35" s="17">
        <f t="shared" si="1"/>
        <v>24852.145896114307</v>
      </c>
      <c r="BA35" s="17">
        <f t="shared" si="2"/>
        <v>15351.241713005915</v>
      </c>
      <c r="BB35" s="17">
        <f t="shared" si="3"/>
        <v>16565.550936319691</v>
      </c>
      <c r="BC35" s="17">
        <f t="shared" si="4"/>
        <v>8652.2259655762464</v>
      </c>
      <c r="BD35" s="17">
        <f t="shared" si="0"/>
        <v>20560.532383200421</v>
      </c>
      <c r="BE35" s="17">
        <f t="shared" si="0"/>
        <v>8100.5991631493671</v>
      </c>
      <c r="BF35" s="17">
        <f t="shared" si="0"/>
        <v>11977.666884872759</v>
      </c>
      <c r="BG35" s="17">
        <f t="shared" si="0"/>
        <v>5600.3720421919816</v>
      </c>
      <c r="BH35" s="17">
        <f t="shared" si="5"/>
        <v>9970.8300063876723</v>
      </c>
      <c r="BI35" s="17">
        <f t="shared" si="6"/>
        <v>5200.3067866088941</v>
      </c>
      <c r="BJ35" s="17">
        <f t="shared" si="8"/>
        <v>24469.935407191795</v>
      </c>
      <c r="BK35" s="17">
        <f t="shared" si="7"/>
        <v>15711.643706877279</v>
      </c>
      <c r="BL35" s="17">
        <f t="shared" si="7"/>
        <v>16808.142873635934</v>
      </c>
      <c r="BM35" s="17">
        <f t="shared" si="7"/>
        <v>9042.6455178890064</v>
      </c>
      <c r="BN35" s="17">
        <f t="shared" si="7"/>
        <v>20914.811305805059</v>
      </c>
      <c r="BO35" s="17">
        <f t="shared" si="7"/>
        <v>8362.6351725192417</v>
      </c>
      <c r="BP35" s="17">
        <f t="shared" si="7"/>
        <v>12247.019739272948</v>
      </c>
      <c r="BQ35" s="17">
        <f t="shared" si="7"/>
        <v>5422.1078040241246</v>
      </c>
      <c r="BR35" s="17">
        <f t="shared" si="7"/>
        <v>10245.362658486789</v>
      </c>
      <c r="BS35" s="17">
        <f t="shared" si="7"/>
        <v>4999.8353736178451</v>
      </c>
      <c r="BT35" s="17">
        <f t="shared" si="15"/>
        <v>24407.682687710512</v>
      </c>
      <c r="BU35" s="17">
        <f t="shared" si="16"/>
        <v>16532.114300179142</v>
      </c>
      <c r="BV35" s="17">
        <f t="shared" si="17"/>
        <v>16870.669215242913</v>
      </c>
      <c r="BW35" s="17">
        <f t="shared" si="18"/>
        <v>9552.3109954655556</v>
      </c>
      <c r="BX35" s="17">
        <f t="shared" si="19"/>
        <v>20423.134736995766</v>
      </c>
      <c r="BY35" s="17">
        <f t="shared" si="20"/>
        <v>8150.8548817283026</v>
      </c>
      <c r="BZ35" s="17">
        <f t="shared" si="21"/>
        <v>12438.162518147376</v>
      </c>
      <c r="CA35" s="17">
        <f t="shared" si="22"/>
        <v>5210.7685319616257</v>
      </c>
      <c r="CB35" s="17">
        <f t="shared" si="23"/>
        <v>10395.176864900688</v>
      </c>
      <c r="CC35" s="17">
        <f t="shared" si="24"/>
        <v>4799.6051633660663</v>
      </c>
      <c r="CD35" s="17">
        <f t="shared" si="10"/>
        <v>29479.582382017408</v>
      </c>
      <c r="CE35" s="17">
        <f t="shared" si="11"/>
        <v>19387.267087556127</v>
      </c>
      <c r="CF35" s="17">
        <f t="shared" si="12"/>
        <v>21989.562701165232</v>
      </c>
      <c r="CG35" s="17">
        <f t="shared" si="13"/>
        <v>13485.547653748727</v>
      </c>
      <c r="CH35" s="17">
        <f t="shared" si="14"/>
        <v>11449.712301048297</v>
      </c>
      <c r="CK35">
        <v>30227</v>
      </c>
      <c r="CL35" s="60">
        <v>0.15</v>
      </c>
      <c r="CO35" s="59">
        <v>1</v>
      </c>
      <c r="CP35" s="58">
        <v>2.0259989415189204E-5</v>
      </c>
      <c r="CQ35" t="s">
        <v>151</v>
      </c>
      <c r="CS35" s="58">
        <v>17308</v>
      </c>
      <c r="CT35" s="90">
        <v>0.15</v>
      </c>
      <c r="CW35" s="59">
        <v>1</v>
      </c>
      <c r="CX35" s="58">
        <v>2.0259989415189204E-5</v>
      </c>
      <c r="CY35" t="s">
        <v>151</v>
      </c>
      <c r="DA35" s="58">
        <v>45204</v>
      </c>
      <c r="DB35" s="90">
        <v>0.15</v>
      </c>
      <c r="DE35" s="59">
        <v>1</v>
      </c>
      <c r="DF35" s="58">
        <v>2.0259989415189204E-5</v>
      </c>
      <c r="DG35" t="s">
        <v>151</v>
      </c>
    </row>
    <row r="36" spans="3:111" x14ac:dyDescent="0.3">
      <c r="C36">
        <v>631.1636962890625</v>
      </c>
      <c r="D36">
        <f>'Biosensor1_0%'!G36</f>
        <v>64237.786861333385</v>
      </c>
      <c r="E36">
        <f>'Biosensor1_0%'!H36</f>
        <v>28606.698132090285</v>
      </c>
      <c r="F36">
        <f>'Biosensor1_15%'!G36</f>
        <v>11577.626471251744</v>
      </c>
      <c r="G36">
        <f>'Biosensor1_15%'!H36</f>
        <v>8916.1126352000338</v>
      </c>
      <c r="H36">
        <f>'Biosensor1_30%'!G36</f>
        <v>37031.791463767833</v>
      </c>
      <c r="I36">
        <f>'Biosensor1_30%'!H36</f>
        <v>15389.470717092066</v>
      </c>
      <c r="J36">
        <f>'Biosensor1_45%'!G36</f>
        <v>12674.180009755521</v>
      </c>
      <c r="K36">
        <f>'Biosensor1_45%'!H36</f>
        <v>9819.070840605249</v>
      </c>
      <c r="L36">
        <f>'Biosensor1_60%'!G36</f>
        <v>12040.832283698777</v>
      </c>
      <c r="M36">
        <f>'Biosensor1_60%'!H36</f>
        <v>7897.9330525314899</v>
      </c>
      <c r="N36">
        <f>'Biosensor2_0%'!G36</f>
        <v>22398.555855611787</v>
      </c>
      <c r="O36">
        <f>'Biosensor2_0%'!H36</f>
        <v>6261.2888096750103</v>
      </c>
      <c r="P36">
        <f>'Biosensor2_15%'!G36</f>
        <v>25633.721546334509</v>
      </c>
      <c r="Q36">
        <f>'Biosensor2_15%'!H36</f>
        <v>6115.7984327090089</v>
      </c>
      <c r="R36">
        <f>'Biosensor2_30%'!G36</f>
        <v>12583.57058451286</v>
      </c>
      <c r="S36">
        <f>'Biosensor2_30%'!H36</f>
        <v>4203.6245667981666</v>
      </c>
      <c r="T36">
        <f>'Biosensor2_45%'!G36</f>
        <v>19649.627665014847</v>
      </c>
      <c r="U36">
        <f>'Biosensor2_45%'!H36</f>
        <v>3481.7268172144077</v>
      </c>
      <c r="V36">
        <f>'Biosensor2_60%'!G36</f>
        <v>14210.849509860031</v>
      </c>
      <c r="W36">
        <f>'Biosensor2_60%'!H36</f>
        <v>5887.6382106085548</v>
      </c>
      <c r="X36">
        <f>'Biosensor3_0%'!G36</f>
        <v>22688.876500720293</v>
      </c>
      <c r="Y36">
        <f>'Biosensor3_0%'!H36</f>
        <v>32154.555201953488</v>
      </c>
      <c r="Z36">
        <f>'Biosensor3_15%'!G36</f>
        <v>18152.925194395742</v>
      </c>
      <c r="AA36">
        <f>'Biosensor3_15%'!H36</f>
        <v>24804.113740553243</v>
      </c>
      <c r="AB36">
        <f>'Biosensor3_30%'!G36</f>
        <v>21313.884155338015</v>
      </c>
      <c r="AC36">
        <f>'Biosensor3_30%'!H36</f>
        <v>16553.724458238194</v>
      </c>
      <c r="AD36">
        <f>'Biosensor3_45%'!G36</f>
        <v>10850.450707994079</v>
      </c>
      <c r="AE36">
        <f>'Biosensor3_45%'!H36</f>
        <v>27487.009964056899</v>
      </c>
      <c r="AF36">
        <f>'Biosensor3_60%'!G36</f>
        <v>29023.569805265397</v>
      </c>
      <c r="AG36">
        <f>'Biosensor3_60%'!H36</f>
        <v>28318.85680000098</v>
      </c>
      <c r="AH36">
        <f>'Biosensor4_0%'!G36</f>
        <v>507.04136790274009</v>
      </c>
      <c r="AI36">
        <f>'Biosensor4_0%'!H36</f>
        <v>103.07566861555186</v>
      </c>
      <c r="AJ36">
        <f>'Biosensor4_15%'!G36</f>
        <v>16890.837075327185</v>
      </c>
      <c r="AK36">
        <f>'Biosensor4_15%'!H36</f>
        <v>666.97997231301702</v>
      </c>
      <c r="AL36">
        <f>'Biosensor4_30%'!G36</f>
        <v>17112.368417483278</v>
      </c>
      <c r="AM36">
        <f>'Biosensor4_30%'!H36</f>
        <v>6938.0539303367077</v>
      </c>
      <c r="AN36">
        <f>'Biosensor4_45%'!G36</f>
        <v>8566.8020209226434</v>
      </c>
      <c r="AO36">
        <f>'Biosensor4_45%'!H36</f>
        <v>4715.6545656500348</v>
      </c>
      <c r="AP36">
        <f>'Biosensor4_60%'!G36</f>
        <v>8260.3392579450392</v>
      </c>
      <c r="AQ36">
        <f>'Biosensor4_60%'!H36</f>
        <v>2860.7493480836206</v>
      </c>
      <c r="AY36" s="17"/>
      <c r="AZ36" s="17">
        <f t="shared" si="1"/>
        <v>27458.065146392051</v>
      </c>
      <c r="BA36" s="17">
        <f t="shared" si="2"/>
        <v>16781.404453083582</v>
      </c>
      <c r="BB36" s="17">
        <f t="shared" si="3"/>
        <v>18063.777571827297</v>
      </c>
      <c r="BC36" s="17">
        <f t="shared" si="4"/>
        <v>10125.751195193825</v>
      </c>
      <c r="BD36" s="17">
        <f t="shared" si="0"/>
        <v>22242.576821921324</v>
      </c>
      <c r="BE36" s="17">
        <f t="shared" si="0"/>
        <v>8843.7164047423139</v>
      </c>
      <c r="BF36" s="17">
        <f t="shared" si="0"/>
        <v>13630.203231897671</v>
      </c>
      <c r="BG36" s="17">
        <f t="shared" si="0"/>
        <v>6005.4840744898975</v>
      </c>
      <c r="BH36" s="17">
        <f t="shared" si="5"/>
        <v>11504.007017167949</v>
      </c>
      <c r="BI36" s="17">
        <f t="shared" si="6"/>
        <v>5548.773537074555</v>
      </c>
      <c r="BJ36" s="17">
        <f t="shared" si="8"/>
        <v>27639.546694059718</v>
      </c>
      <c r="BK36" s="17">
        <f t="shared" si="7"/>
        <v>18723.837371823789</v>
      </c>
      <c r="BL36" s="17">
        <f t="shared" si="7"/>
        <v>18078.563647050451</v>
      </c>
      <c r="BM36" s="17">
        <f t="shared" si="7"/>
        <v>11031.353359506902</v>
      </c>
      <c r="BN36" s="17">
        <f t="shared" si="7"/>
        <v>20947.910411797726</v>
      </c>
      <c r="BO36" s="17">
        <f t="shared" si="7"/>
        <v>8111.2358191255025</v>
      </c>
      <c r="BP36" s="17">
        <f t="shared" si="7"/>
        <v>13808.693320657962</v>
      </c>
      <c r="BQ36" s="17">
        <f t="shared" si="7"/>
        <v>5641.7296083527908</v>
      </c>
      <c r="BR36" s="17">
        <f t="shared" si="7"/>
        <v>11635.512339778803</v>
      </c>
      <c r="BS36" s="17">
        <f t="shared" si="7"/>
        <v>5177.5012040662532</v>
      </c>
      <c r="BT36" s="17">
        <f t="shared" si="15"/>
        <v>27683.100733524741</v>
      </c>
      <c r="BU36" s="17">
        <f t="shared" si="16"/>
        <v>17538.247686640079</v>
      </c>
      <c r="BV36" s="17">
        <f t="shared" si="17"/>
        <v>18719.621862357355</v>
      </c>
      <c r="BW36" s="17">
        <f t="shared" si="18"/>
        <v>10412.031788790573</v>
      </c>
      <c r="BX36" s="17">
        <f t="shared" si="19"/>
        <v>22221.226590302231</v>
      </c>
      <c r="BY36" s="17">
        <f t="shared" si="20"/>
        <v>7951.8673324647152</v>
      </c>
      <c r="BZ36" s="17">
        <f t="shared" si="21"/>
        <v>13843.808448171982</v>
      </c>
      <c r="CA36" s="17">
        <f t="shared" si="22"/>
        <v>5107.8470119256144</v>
      </c>
      <c r="CB36" s="17">
        <f t="shared" si="23"/>
        <v>11722.063197146024</v>
      </c>
      <c r="CC36" s="17">
        <f t="shared" si="24"/>
        <v>4715.182428953317</v>
      </c>
      <c r="CD36" s="17">
        <f t="shared" si="10"/>
        <v>32771.087838831569</v>
      </c>
      <c r="CE36" s="17">
        <f t="shared" si="11"/>
        <v>21420.425967763407</v>
      </c>
      <c r="CF36" s="17">
        <f t="shared" si="12"/>
        <v>23601.16745524836</v>
      </c>
      <c r="CG36" s="17">
        <f t="shared" si="13"/>
        <v>14756.05412862515</v>
      </c>
      <c r="CH36" s="17">
        <f t="shared" si="14"/>
        <v>12634.860938538081</v>
      </c>
      <c r="CK36">
        <v>30073</v>
      </c>
      <c r="CL36" s="60">
        <v>0.3</v>
      </c>
      <c r="CO36" s="59">
        <v>1</v>
      </c>
      <c r="CP36" s="61">
        <v>20.259989415189203</v>
      </c>
      <c r="CQ36" t="s">
        <v>152</v>
      </c>
      <c r="CS36" s="58">
        <v>19067</v>
      </c>
      <c r="CT36" s="90">
        <v>0.3</v>
      </c>
      <c r="CW36" s="59">
        <v>1</v>
      </c>
      <c r="CX36" s="61">
        <v>20.259989415189203</v>
      </c>
      <c r="CY36" t="s">
        <v>152</v>
      </c>
      <c r="DA36" s="58">
        <v>36213</v>
      </c>
      <c r="DB36" s="90">
        <v>0.3</v>
      </c>
      <c r="DE36" s="59">
        <v>1</v>
      </c>
      <c r="DF36" s="61">
        <v>20.259989415189203</v>
      </c>
      <c r="DG36" t="s">
        <v>152</v>
      </c>
    </row>
    <row r="37" spans="3:111" x14ac:dyDescent="0.3">
      <c r="C37">
        <v>451.92633056640625</v>
      </c>
      <c r="D37">
        <f>'Biosensor1_0%'!G37</f>
        <v>68659.512707064976</v>
      </c>
      <c r="E37">
        <f>'Biosensor1_0%'!H37</f>
        <v>28200.295391778243</v>
      </c>
      <c r="F37">
        <f>'Biosensor1_15%'!G37</f>
        <v>14074.736912658806</v>
      </c>
      <c r="G37">
        <f>'Biosensor1_15%'!H37</f>
        <v>9570.5729605106862</v>
      </c>
      <c r="H37">
        <f>'Biosensor1_30%'!G37</f>
        <v>40627.830028087257</v>
      </c>
      <c r="I37">
        <f>'Biosensor1_30%'!H37</f>
        <v>17052.349938206888</v>
      </c>
      <c r="J37">
        <f>'Biosensor1_45%'!G37</f>
        <v>15757.198412075924</v>
      </c>
      <c r="K37">
        <f>'Biosensor1_45%'!H37</f>
        <v>10537.561401190105</v>
      </c>
      <c r="L37">
        <f>'Biosensor1_60%'!G37</f>
        <v>14604.663407491926</v>
      </c>
      <c r="M37">
        <f>'Biosensor1_60%'!H37</f>
        <v>7914.1652614758332</v>
      </c>
      <c r="N37">
        <f>'Biosensor2_0%'!G37</f>
        <v>23559.358274041282</v>
      </c>
      <c r="O37">
        <f>'Biosensor2_0%'!H37</f>
        <v>5313.0087337571586</v>
      </c>
      <c r="P37">
        <f>'Biosensor2_15%'!G37</f>
        <v>27084.740781595865</v>
      </c>
      <c r="Q37">
        <f>'Biosensor2_15%'!H37</f>
        <v>5208.8409410483164</v>
      </c>
      <c r="R37">
        <f>'Biosensor2_30%'!G37</f>
        <v>13909.828575364661</v>
      </c>
      <c r="S37">
        <f>'Biosensor2_30%'!H37</f>
        <v>4227.8533794073028</v>
      </c>
      <c r="T37">
        <f>'Biosensor2_45%'!G37</f>
        <v>20496.037607572809</v>
      </c>
      <c r="U37">
        <f>'Biosensor2_45%'!H37</f>
        <v>2821.741673203137</v>
      </c>
      <c r="V37">
        <f>'Biosensor2_60%'!G37</f>
        <v>15850.661623051446</v>
      </c>
      <c r="W37">
        <f>'Biosensor2_60%'!H37</f>
        <v>5562.1781275592321</v>
      </c>
      <c r="X37">
        <f>'Biosensor3_0%'!G37</f>
        <v>25924.289107480035</v>
      </c>
      <c r="Y37">
        <f>'Biosensor3_0%'!H37</f>
        <v>42049.179808223715</v>
      </c>
      <c r="Z37">
        <f>'Biosensor3_15%'!G37</f>
        <v>21545.938678535345</v>
      </c>
      <c r="AA37">
        <f>'Biosensor3_15%'!H37</f>
        <v>32096.496336153446</v>
      </c>
      <c r="AB37">
        <f>'Biosensor3_30%'!G37</f>
        <v>24707.345277303142</v>
      </c>
      <c r="AC37">
        <f>'Biosensor3_30%'!H37</f>
        <v>19204.772753642002</v>
      </c>
      <c r="AD37">
        <f>'Biosensor3_45%'!G37</f>
        <v>15894.755699453321</v>
      </c>
      <c r="AE37">
        <f>'Biosensor3_45%'!H37</f>
        <v>35994.042857602988</v>
      </c>
      <c r="AF37">
        <f>'Biosensor3_60%'!G37</f>
        <v>33802.177701136126</v>
      </c>
      <c r="AG37">
        <f>'Biosensor3_60%'!H37</f>
        <v>36768.749700534965</v>
      </c>
      <c r="AH37">
        <f>'Biosensor4_0%'!G37</f>
        <v>518.61635987400314</v>
      </c>
      <c r="AI37">
        <f>'Biosensor4_0%'!H37</f>
        <v>87.955800655261712</v>
      </c>
      <c r="AJ37">
        <f>'Biosensor4_15%'!G37</f>
        <v>16999.811829714912</v>
      </c>
      <c r="AK37">
        <f>'Biosensor4_15%'!H37</f>
        <v>529.39495281494123</v>
      </c>
      <c r="AL37">
        <f>'Biosensor4_30%'!G37</f>
        <v>18768.02808645121</v>
      </c>
      <c r="AM37">
        <f>'Biosensor4_30%'!H37</f>
        <v>7836.9191051948255</v>
      </c>
      <c r="AN37">
        <f>'Biosensor4_45%'!G37</f>
        <v>10070.669894850074</v>
      </c>
      <c r="AO37">
        <f>'Biosensor4_45%'!H37</f>
        <v>4791.4762324558596</v>
      </c>
      <c r="AP37">
        <f>'Biosensor4_60%'!G37</f>
        <v>9050.2752713747104</v>
      </c>
      <c r="AQ37">
        <f>'Biosensor4_60%'!H37</f>
        <v>3033.0779295081052</v>
      </c>
      <c r="AY37" s="17"/>
      <c r="AZ37" s="17">
        <f t="shared" si="1"/>
        <v>29665.444112115074</v>
      </c>
      <c r="BA37" s="17">
        <f t="shared" si="2"/>
        <v>18912.609933603595</v>
      </c>
      <c r="BB37" s="17">
        <f t="shared" si="3"/>
        <v>19926.307050626234</v>
      </c>
      <c r="BC37" s="17">
        <f t="shared" si="4"/>
        <v>11851.326297631847</v>
      </c>
      <c r="BD37" s="17">
        <f t="shared" si="0"/>
        <v>24435.228896634377</v>
      </c>
      <c r="BE37" s="17">
        <f t="shared" si="0"/>
        <v>9705.7074742696732</v>
      </c>
      <c r="BF37" s="17">
        <f t="shared" si="0"/>
        <v>15441.301971499604</v>
      </c>
      <c r="BG37" s="17">
        <f t="shared" si="0"/>
        <v>6050.2597689497006</v>
      </c>
      <c r="BH37" s="17">
        <f t="shared" si="5"/>
        <v>13168.533433972692</v>
      </c>
      <c r="BI37" s="17">
        <f t="shared" si="6"/>
        <v>5503.14043951439</v>
      </c>
      <c r="BJ37" s="17">
        <f t="shared" si="8"/>
        <v>30199.266637431738</v>
      </c>
      <c r="BK37" s="17">
        <f t="shared" si="7"/>
        <v>21337.893542320136</v>
      </c>
      <c r="BL37" s="17">
        <f t="shared" si="7"/>
        <v>20128.527867130953</v>
      </c>
      <c r="BM37" s="17">
        <f t="shared" si="7"/>
        <v>12578.652161334374</v>
      </c>
      <c r="BN37" s="17">
        <f t="shared" si="7"/>
        <v>23187.235761345299</v>
      </c>
      <c r="BO37" s="17">
        <f t="shared" si="7"/>
        <v>8572.5081919672084</v>
      </c>
      <c r="BP37" s="17">
        <f t="shared" si="7"/>
        <v>15469.222866011663</v>
      </c>
      <c r="BQ37" s="17">
        <f t="shared" si="7"/>
        <v>5520.235202968297</v>
      </c>
      <c r="BR37" s="17">
        <f t="shared" si="7"/>
        <v>13082.253029397589</v>
      </c>
      <c r="BS37" s="17">
        <f t="shared" si="7"/>
        <v>5065.5452975192075</v>
      </c>
      <c r="BT37" s="17">
        <f t="shared" si="15"/>
        <v>31151.305479666597</v>
      </c>
      <c r="BU37" s="17">
        <f t="shared" si="16"/>
        <v>18232.764864799679</v>
      </c>
      <c r="BV37" s="17">
        <f t="shared" si="17"/>
        <v>21203.400873861385</v>
      </c>
      <c r="BW37" s="17">
        <f t="shared" si="18"/>
        <v>11300.165957860769</v>
      </c>
      <c r="BX37" s="17">
        <f t="shared" si="19"/>
        <v>24288.630641608201</v>
      </c>
      <c r="BY37" s="17">
        <f t="shared" si="20"/>
        <v>7327.0623286087548</v>
      </c>
      <c r="BZ37" s="17">
        <f t="shared" si="21"/>
        <v>15313.257326962461</v>
      </c>
      <c r="CA37" s="17">
        <f t="shared" si="22"/>
        <v>4571.9326910178761</v>
      </c>
      <c r="CB37" s="17">
        <f t="shared" si="23"/>
        <v>13090.905806999428</v>
      </c>
      <c r="CC37" s="17">
        <f t="shared" si="24"/>
        <v>4262.1480833357618</v>
      </c>
      <c r="CD37" s="17">
        <f t="shared" si="10"/>
        <v>36094.841012291217</v>
      </c>
      <c r="CE37" s="17">
        <f t="shared" si="11"/>
        <v>24026.609400680343</v>
      </c>
      <c r="CF37" s="17">
        <f t="shared" si="12"/>
        <v>25369.734346496149</v>
      </c>
      <c r="CG37" s="17">
        <f t="shared" si="13"/>
        <v>15981.189520588492</v>
      </c>
      <c r="CH37" s="17">
        <f t="shared" si="14"/>
        <v>13767.269922973621</v>
      </c>
      <c r="CK37">
        <v>17960</v>
      </c>
      <c r="CL37" s="60">
        <v>0.45</v>
      </c>
      <c r="CO37" s="59">
        <v>0.15</v>
      </c>
      <c r="CP37" s="62">
        <v>3.0389984122783802</v>
      </c>
      <c r="CQ37" t="s">
        <v>152</v>
      </c>
      <c r="CS37" s="58">
        <v>36137</v>
      </c>
      <c r="CT37" s="90">
        <v>0.45</v>
      </c>
      <c r="CW37" s="59">
        <v>0.15</v>
      </c>
      <c r="CX37" s="62">
        <v>3.0389984122783802</v>
      </c>
      <c r="CY37" t="s">
        <v>152</v>
      </c>
      <c r="DA37" s="58">
        <v>17561</v>
      </c>
      <c r="DB37" s="90">
        <v>0.45</v>
      </c>
      <c r="DE37" s="59">
        <v>0.15</v>
      </c>
      <c r="DF37" s="62">
        <v>3.0389984122783802</v>
      </c>
      <c r="DG37" t="s">
        <v>152</v>
      </c>
    </row>
    <row r="38" spans="3:111" x14ac:dyDescent="0.3">
      <c r="C38">
        <v>321.75030517578125</v>
      </c>
      <c r="D38">
        <f>'Biosensor1_0%'!G38</f>
        <v>72528.617272054136</v>
      </c>
      <c r="E38">
        <f>'Biosensor1_0%'!H38</f>
        <v>28891.072573114961</v>
      </c>
      <c r="F38">
        <f>'Biosensor1_15%'!G38</f>
        <v>16655.692723421209</v>
      </c>
      <c r="G38">
        <f>'Biosensor1_15%'!H38</f>
        <v>8872.4010887722307</v>
      </c>
      <c r="J38">
        <f>'Biosensor1_45%'!G38</f>
        <v>19270.235985256193</v>
      </c>
      <c r="K38">
        <f>'Biosensor1_45%'!H38</f>
        <v>10283.545393716651</v>
      </c>
      <c r="L38">
        <f>'Biosensor1_60%'!G38</f>
        <v>17164.303064234529</v>
      </c>
      <c r="M38">
        <f>'Biosensor1_60%'!H38</f>
        <v>7094.3104218537383</v>
      </c>
      <c r="R38">
        <f>'Biosensor2_30%'!G38</f>
        <v>15439.886846519357</v>
      </c>
      <c r="S38">
        <f>'Biosensor2_30%'!H38</f>
        <v>3872.6423064330293</v>
      </c>
      <c r="T38">
        <f>'Biosensor2_45%'!G38</f>
        <v>21270.822125401162</v>
      </c>
      <c r="U38">
        <f>'Biosensor2_45%'!H38</f>
        <v>1953.2320299902972</v>
      </c>
      <c r="V38">
        <f>'Biosensor2_60%'!G38</f>
        <v>17234.393712509504</v>
      </c>
      <c r="W38">
        <f>'Biosensor2_60%'!H38</f>
        <v>4791.900945212712</v>
      </c>
      <c r="X38">
        <f>'Biosensor3_0%'!G38</f>
        <v>30035.476911899474</v>
      </c>
      <c r="Y38">
        <f>'Biosensor3_0%'!H38</f>
        <v>55838.009327934036</v>
      </c>
      <c r="Z38">
        <f>'Biosensor3_15%'!G38</f>
        <v>27643.418666818419</v>
      </c>
      <c r="AA38">
        <f>'Biosensor3_15%'!H38</f>
        <v>41388.748562053435</v>
      </c>
      <c r="AD38">
        <f>'Biosensor3_45%'!G38</f>
        <v>24382.229418194434</v>
      </c>
      <c r="AE38">
        <f>'Biosensor3_45%'!H38</f>
        <v>45661.696367019525</v>
      </c>
      <c r="AF38">
        <f>'Biosensor3_60%'!G38</f>
        <v>41508.611636224632</v>
      </c>
      <c r="AG38">
        <f>'Biosensor3_60%'!H38</f>
        <v>46732.345577176675</v>
      </c>
      <c r="AH38">
        <f>'Biosensor4_0%'!G38</f>
        <v>528.08874705158632</v>
      </c>
      <c r="AI38">
        <f>'Biosensor4_0%'!H38</f>
        <v>73.591039286977789</v>
      </c>
      <c r="AJ38">
        <f>'Biosensor4_15%'!G38</f>
        <v>17121.470504721961</v>
      </c>
      <c r="AK38">
        <f>'Biosensor4_15%'!H38</f>
        <v>413.75132838177228</v>
      </c>
      <c r="AL38">
        <f>'Biosensor4_30%'!G38</f>
        <v>20837.159672774658</v>
      </c>
      <c r="AM38">
        <f>'Biosensor4_30%'!H38</f>
        <v>8633.6585116992901</v>
      </c>
      <c r="AN38">
        <f>'Biosensor4_45%'!G38</f>
        <v>11573.075908316789</v>
      </c>
      <c r="AO38">
        <f>'Biosensor4_45%'!H38</f>
        <v>4363.4611504196164</v>
      </c>
      <c r="AP38">
        <f>'Biosensor4_60%'!G38</f>
        <v>9894.918663191178</v>
      </c>
      <c r="AQ38">
        <f>'Biosensor4_60%'!H38</f>
        <v>3056.4108677428071</v>
      </c>
      <c r="AY38" s="17"/>
      <c r="AZ38" s="17">
        <f t="shared" si="1"/>
        <v>34364.060977001733</v>
      </c>
      <c r="BA38" s="17">
        <f t="shared" si="2"/>
        <v>28267.55764677866</v>
      </c>
      <c r="BB38" s="17">
        <f t="shared" si="3"/>
        <v>20473.527298320529</v>
      </c>
      <c r="BC38" s="17">
        <f t="shared" si="4"/>
        <v>16891.633659735813</v>
      </c>
      <c r="BD38" s="17">
        <f t="shared" si="0"/>
        <v>18138.523259647009</v>
      </c>
      <c r="BE38" s="17">
        <f t="shared" si="0"/>
        <v>6253.1504090661601</v>
      </c>
      <c r="BF38" s="17">
        <f t="shared" si="0"/>
        <v>17371.378006324714</v>
      </c>
      <c r="BG38" s="17">
        <f t="shared" si="0"/>
        <v>5533.4128580421884</v>
      </c>
      <c r="BH38" s="17">
        <f t="shared" si="5"/>
        <v>14764.538479978406</v>
      </c>
      <c r="BI38" s="17">
        <f t="shared" si="6"/>
        <v>4980.8740782697523</v>
      </c>
      <c r="BJ38" s="17">
        <f t="shared" si="8"/>
        <v>34581.643572364199</v>
      </c>
      <c r="BK38" s="17">
        <f t="shared" si="7"/>
        <v>17667.971182835263</v>
      </c>
      <c r="BL38" s="17">
        <f t="shared" si="7"/>
        <v>23204.034403576712</v>
      </c>
      <c r="BM38" s="17">
        <f t="shared" si="7"/>
        <v>11438.160346978742</v>
      </c>
      <c r="BN38" s="17">
        <f t="shared" si="7"/>
        <v>26706.204603166516</v>
      </c>
      <c r="BO38" s="17">
        <f t="shared" si="7"/>
        <v>6755.1852225624943</v>
      </c>
      <c r="BP38" s="17">
        <f t="shared" si="7"/>
        <v>16787.130658750837</v>
      </c>
      <c r="BQ38" s="17">
        <f t="shared" si="7"/>
        <v>3963.9847552892352</v>
      </c>
      <c r="BR38" s="17">
        <f t="shared" si="7"/>
        <v>14623.809495705431</v>
      </c>
      <c r="BS38" s="17">
        <f t="shared" si="7"/>
        <v>3714.6598822623318</v>
      </c>
      <c r="BT38" s="17">
        <f t="shared" si="15"/>
        <v>35052.8531338389</v>
      </c>
      <c r="BU38" s="17">
        <f t="shared" si="16"/>
        <v>19296.364088008715</v>
      </c>
      <c r="BV38" s="17">
        <f t="shared" si="17"/>
        <v>24190.096266118639</v>
      </c>
      <c r="BW38" s="17">
        <f t="shared" si="18"/>
        <v>11868.032539804393</v>
      </c>
      <c r="BX38" s="17">
        <f t="shared" si="19"/>
        <v>26590.05772336552</v>
      </c>
      <c r="BY38" s="17">
        <f t="shared" si="20"/>
        <v>6189.2905004059521</v>
      </c>
      <c r="BZ38" s="17">
        <f t="shared" si="21"/>
        <v>16712.468697503235</v>
      </c>
      <c r="CA38" s="17">
        <f t="shared" si="22"/>
        <v>3598.656991338994</v>
      </c>
      <c r="CB38" s="17">
        <f t="shared" si="23"/>
        <v>14390.97762771073</v>
      </c>
      <c r="CC38" s="17">
        <f t="shared" si="24"/>
        <v>3465.7079325043132</v>
      </c>
      <c r="CD38" s="17">
        <f t="shared" si="10"/>
        <v>40013.150086433736</v>
      </c>
      <c r="CE38" s="17">
        <f t="shared" si="11"/>
        <v>26944.590435372047</v>
      </c>
      <c r="CF38" s="17">
        <f t="shared" si="12"/>
        <v>27300.88801907963</v>
      </c>
      <c r="CG38" s="17">
        <f t="shared" si="13"/>
        <v>17095.524037195773</v>
      </c>
      <c r="CH38" s="17">
        <f t="shared" si="14"/>
        <v>14802.410903454007</v>
      </c>
      <c r="CK38">
        <v>15751</v>
      </c>
      <c r="CL38" s="60">
        <v>0.6</v>
      </c>
      <c r="CO38" s="58"/>
      <c r="CP38" s="58"/>
      <c r="CS38" s="58">
        <v>40350</v>
      </c>
      <c r="CT38" s="90">
        <v>0.6</v>
      </c>
      <c r="CW38" s="58"/>
      <c r="CX38" s="58"/>
      <c r="DA38" s="58">
        <v>16820</v>
      </c>
      <c r="DB38" s="90">
        <v>0.6</v>
      </c>
      <c r="DE38" s="58"/>
      <c r="DF38" s="58"/>
    </row>
    <row r="39" spans="3:111" x14ac:dyDescent="0.3">
      <c r="C39" s="55">
        <v>230.043701171875</v>
      </c>
      <c r="D39">
        <f>'Biosensor1_0%'!G39</f>
        <v>77638.209403010274</v>
      </c>
      <c r="E39">
        <f>'Biosensor1_0%'!H39</f>
        <v>31429.121550564749</v>
      </c>
      <c r="F39">
        <f>'Biosensor1_15%'!G39</f>
        <v>18933.273469711577</v>
      </c>
      <c r="G39">
        <f>'Biosensor1_15%'!H39</f>
        <v>7128.7574636757745</v>
      </c>
      <c r="H39">
        <f>'Biosensor1_30%'!G39</f>
        <v>51535.181679553665</v>
      </c>
      <c r="I39">
        <f>'Biosensor1_30%'!H39</f>
        <v>17819.442482716164</v>
      </c>
      <c r="J39">
        <f>'Biosensor1_45%'!G39</f>
        <v>22405.495336206161</v>
      </c>
      <c r="K39">
        <f>'Biosensor1_45%'!H39</f>
        <v>8720.1530266866175</v>
      </c>
      <c r="L39">
        <f>'Biosensor1_60%'!G39</f>
        <v>19203.675127315113</v>
      </c>
      <c r="M39">
        <f>'Biosensor1_60%'!H39</f>
        <v>5546.2982546778394</v>
      </c>
      <c r="N39">
        <f>'Biosensor2_0%'!G39</f>
        <v>25110.534896008834</v>
      </c>
      <c r="O39">
        <f>'Biosensor2_0%'!H39</f>
        <v>2651.5141139773368</v>
      </c>
      <c r="P39">
        <f>'Biosensor2_15%'!G39</f>
        <v>29336.572798486606</v>
      </c>
      <c r="Q39">
        <f>'Biosensor2_15%'!H39</f>
        <v>1941.9339440484343</v>
      </c>
      <c r="R39">
        <f>'Biosensor2_30%'!G39</f>
        <v>16916.013323020619</v>
      </c>
      <c r="S39">
        <f>'Biosensor2_30%'!H39</f>
        <v>2937.6805931858048</v>
      </c>
      <c r="T39">
        <f>'Biosensor2_45%'!G39</f>
        <v>21643.723736888303</v>
      </c>
      <c r="U39">
        <f>'Biosensor2_45%'!H39</f>
        <v>973.79407279968211</v>
      </c>
      <c r="V39">
        <f>'Biosensor2_60%'!G39</f>
        <v>18117.056873204489</v>
      </c>
      <c r="W39">
        <f>'Biosensor2_60%'!H39</f>
        <v>3789.3077981336833</v>
      </c>
      <c r="X39">
        <f>'Biosensor3_0%'!G39</f>
        <v>35338.026303045714</v>
      </c>
      <c r="Y39">
        <f>'Biosensor3_0%'!H39</f>
        <v>75364.736053721383</v>
      </c>
      <c r="Z39">
        <f>'Biosensor3_15%'!G39</f>
        <v>36879.716959583187</v>
      </c>
      <c r="AA39">
        <f>'Biosensor3_15%'!H39</f>
        <v>52072.652542039454</v>
      </c>
      <c r="AB39">
        <f>'Biosensor3_30%'!G39</f>
        <v>35282.62354972586</v>
      </c>
      <c r="AC39">
        <f>'Biosensor3_30%'!H39</f>
        <v>25269.956156686319</v>
      </c>
      <c r="AD39">
        <f>'Biosensor3_45%'!G39</f>
        <v>36151.279463244879</v>
      </c>
      <c r="AE39">
        <f>'Biosensor3_45%'!H39</f>
        <v>55407.983586702183</v>
      </c>
      <c r="AF39">
        <f>'Biosensor3_60%'!G39</f>
        <v>53446.662097241177</v>
      </c>
      <c r="AG39">
        <f>'Biosensor3_60%'!H39</f>
        <v>57338.780946523584</v>
      </c>
      <c r="AH39">
        <f>'Biosensor4_0%'!G39</f>
        <v>539.6976200773023</v>
      </c>
      <c r="AI39">
        <f>'Biosensor4_0%'!H39</f>
        <v>61.244142252237395</v>
      </c>
      <c r="AJ39">
        <f>'Biosensor4_15%'!G39</f>
        <v>17304.342686462645</v>
      </c>
      <c r="AK39">
        <f>'Biosensor4_15%'!H39</f>
        <v>345.95080437287123</v>
      </c>
      <c r="AL39">
        <f>'Biosensor4_30%'!G39</f>
        <v>23226.757333395792</v>
      </c>
      <c r="AM39">
        <f>'Biosensor4_30%'!H39</f>
        <v>9120.9794499236195</v>
      </c>
      <c r="AN39">
        <f>'Biosensor4_45%'!G39</f>
        <v>12727.473633296262</v>
      </c>
      <c r="AO39">
        <f>'Biosensor4_45%'!H39</f>
        <v>3540.994714016831</v>
      </c>
      <c r="AP39">
        <f>'Biosensor4_60%'!G39</f>
        <v>10689.336627924069</v>
      </c>
      <c r="AQ39">
        <f>'Biosensor4_60%'!H39</f>
        <v>2948.2888855738074</v>
      </c>
      <c r="AY39" s="17"/>
      <c r="AZ39" s="17">
        <f t="shared" si="1"/>
        <v>34656.617055535535</v>
      </c>
      <c r="BA39" s="17">
        <f t="shared" si="2"/>
        <v>27376.653965128928</v>
      </c>
      <c r="BB39" s="17">
        <f t="shared" si="3"/>
        <v>25613.476478561002</v>
      </c>
      <c r="BC39" s="17">
        <f t="shared" si="4"/>
        <v>15372.323688534134</v>
      </c>
      <c r="BD39" s="17">
        <f t="shared" ref="BD39:BG62" si="25">AVERAGE(H39,R39,AL39)</f>
        <v>30559.317445323355</v>
      </c>
      <c r="BE39" s="17">
        <f t="shared" si="25"/>
        <v>9959.3675086085295</v>
      </c>
      <c r="BF39" s="17">
        <f t="shared" si="25"/>
        <v>18925.564235463575</v>
      </c>
      <c r="BG39" s="17">
        <f t="shared" si="25"/>
        <v>4411.6472711677106</v>
      </c>
      <c r="BH39" s="17">
        <f t="shared" si="5"/>
        <v>16003.356209481222</v>
      </c>
      <c r="BI39" s="17">
        <f t="shared" si="6"/>
        <v>4094.6316461284437</v>
      </c>
      <c r="BJ39" s="17">
        <f t="shared" si="8"/>
        <v>38866.13508728554</v>
      </c>
      <c r="BK39" s="17">
        <f t="shared" si="7"/>
        <v>17722.47852014194</v>
      </c>
      <c r="BL39" s="17">
        <f t="shared" si="7"/>
        <v>27797.735577912885</v>
      </c>
      <c r="BM39" s="17">
        <f t="shared" si="7"/>
        <v>12410.018403594808</v>
      </c>
      <c r="BN39" s="17">
        <f t="shared" si="7"/>
        <v>29686.991125926386</v>
      </c>
      <c r="BO39" s="17">
        <f t="shared" si="7"/>
        <v>4833.7472368693252</v>
      </c>
      <c r="BP39" s="17">
        <f t="shared" si="7"/>
        <v>18254.220050118904</v>
      </c>
      <c r="BQ39" s="17">
        <f t="shared" si="7"/>
        <v>2311.6060844549315</v>
      </c>
      <c r="BR39" s="17">
        <f t="shared" si="7"/>
        <v>15867.591511628527</v>
      </c>
      <c r="BS39" s="17">
        <f t="shared" si="7"/>
        <v>2353.1986592131698</v>
      </c>
      <c r="BT39" s="17">
        <f t="shared" si="15"/>
        <v>39275.917181605648</v>
      </c>
      <c r="BU39" s="17">
        <f t="shared" si="16"/>
        <v>21239.785702941306</v>
      </c>
      <c r="BV39" s="17">
        <f t="shared" si="17"/>
        <v>27861.151364378409</v>
      </c>
      <c r="BW39" s="17">
        <f t="shared" si="18"/>
        <v>11722.059216766924</v>
      </c>
      <c r="BX39" s="17">
        <f t="shared" si="19"/>
        <v>29702.065864665994</v>
      </c>
      <c r="BY39" s="17">
        <f t="shared" si="20"/>
        <v>4714.3233196658657</v>
      </c>
      <c r="BZ39" s="17">
        <f t="shared" si="21"/>
        <v>17821.363251225899</v>
      </c>
      <c r="CA39" s="17">
        <f t="shared" si="22"/>
        <v>2228.4251617781597</v>
      </c>
      <c r="CB39" s="17">
        <f t="shared" si="23"/>
        <v>15565.091769386761</v>
      </c>
      <c r="CC39" s="17">
        <f t="shared" si="24"/>
        <v>2413.4100192910219</v>
      </c>
      <c r="CD39" s="56">
        <f t="shared" si="10"/>
        <v>44651.160871395223</v>
      </c>
      <c r="CE39" s="56">
        <f t="shared" si="11"/>
        <v>30226.650949620525</v>
      </c>
      <c r="CF39" s="56">
        <f t="shared" si="12"/>
        <v>30073.868407494607</v>
      </c>
      <c r="CG39" s="56">
        <f t="shared" si="13"/>
        <v>17960.146626177386</v>
      </c>
      <c r="CH39" s="56">
        <f t="shared" si="14"/>
        <v>15751.083445612425</v>
      </c>
      <c r="CI39" t="s">
        <v>134</v>
      </c>
      <c r="CN39" t="s">
        <v>153</v>
      </c>
      <c r="CO39" s="63">
        <v>3.1480000000000002E-3</v>
      </c>
      <c r="CP39" s="61">
        <f>CP36*CO39</f>
        <v>6.377844667901561E-2</v>
      </c>
      <c r="CQ39" t="s">
        <v>152</v>
      </c>
      <c r="CV39" t="s">
        <v>153</v>
      </c>
      <c r="CW39" s="63">
        <v>2.6050000000000001E-3</v>
      </c>
      <c r="CX39" s="61">
        <f>CX36*CW39</f>
        <v>5.2777272426567878E-2</v>
      </c>
      <c r="CY39" t="s">
        <v>152</v>
      </c>
      <c r="DD39" t="s">
        <v>153</v>
      </c>
      <c r="DE39" s="63">
        <v>2.5010000000000002E-3</v>
      </c>
      <c r="DF39" s="61">
        <f>DF36*DE39</f>
        <v>5.0670233527388198E-2</v>
      </c>
      <c r="DG39" t="s">
        <v>152</v>
      </c>
    </row>
    <row r="40" spans="3:111" x14ac:dyDescent="0.3">
      <c r="C40">
        <v>164.61921691894531</v>
      </c>
      <c r="D40">
        <f>'Biosensor1_0%'!G40</f>
        <v>87334.153502132933</v>
      </c>
      <c r="E40">
        <f>'Biosensor1_0%'!H40</f>
        <v>7568.9973111292047</v>
      </c>
      <c r="F40">
        <f>'Biosensor1_15%'!G40</f>
        <v>21316.110196478105</v>
      </c>
      <c r="G40">
        <f>'Biosensor1_15%'!H40</f>
        <v>-982.73917617713835</v>
      </c>
      <c r="H40">
        <f>'Biosensor1_30%'!G40</f>
        <v>56553.327690903861</v>
      </c>
      <c r="I40">
        <f>'Biosensor1_30%'!H40</f>
        <v>5122.7385843834381</v>
      </c>
      <c r="L40">
        <f>'Biosensor1_60%'!G40</f>
        <v>20959.448222825675</v>
      </c>
      <c r="M40">
        <f>'Biosensor1_60%'!H40</f>
        <v>-433.67628305694353</v>
      </c>
      <c r="N40">
        <f>'Biosensor2_0%'!G40</f>
        <v>30413.219332186007</v>
      </c>
      <c r="O40">
        <f>'Biosensor2_0%'!H40</f>
        <v>-28889.976963495621</v>
      </c>
      <c r="P40">
        <f>'Biosensor2_15%'!G40</f>
        <v>31563.143423495163</v>
      </c>
      <c r="Q40">
        <f>'Biosensor2_15%'!H40</f>
        <v>-12423.353914269273</v>
      </c>
      <c r="R40">
        <f>'Biosensor2_30%'!G40</f>
        <v>19757.425493709197</v>
      </c>
      <c r="S40">
        <f>'Biosensor2_30%'!H40</f>
        <v>-7094.7699521318464</v>
      </c>
      <c r="T40">
        <f>'Biosensor2_45%'!G40</f>
        <v>22477.603659289358</v>
      </c>
      <c r="U40">
        <f>'Biosensor2_45%'!H40</f>
        <v>-3271.0915655441663</v>
      </c>
      <c r="V40">
        <f>'Biosensor2_60%'!G40</f>
        <v>19626.548184916668</v>
      </c>
      <c r="W40">
        <f>'Biosensor2_60%'!H40</f>
        <v>-2304.5714388819943</v>
      </c>
      <c r="X40">
        <f>'Biosensor3_0%'!G40</f>
        <v>68715.117468772063</v>
      </c>
      <c r="Y40">
        <f>'Biosensor3_0%'!H40</f>
        <v>9603.1574581758305</v>
      </c>
      <c r="Z40">
        <f>'Biosensor3_15%'!G40</f>
        <v>54791.798191071648</v>
      </c>
      <c r="AA40">
        <f>'Biosensor3_15%'!H40</f>
        <v>46869.57373841865</v>
      </c>
      <c r="AB40">
        <f>'Biosensor3_30%'!G40</f>
        <v>44160.105420189015</v>
      </c>
      <c r="AC40">
        <f>'Biosensor3_30%'!H40</f>
        <v>16859.668543360302</v>
      </c>
      <c r="AD40">
        <f>'Biosensor3_45%'!G40</f>
        <v>54251.563240115742</v>
      </c>
      <c r="AE40">
        <f>'Biosensor3_45%'!H40</f>
        <v>57025.327985944219</v>
      </c>
      <c r="AF40">
        <f>'Biosensor3_60%'!G40</f>
        <v>75443.483344824228</v>
      </c>
      <c r="AG40">
        <f>'Biosensor3_60%'!H40</f>
        <v>54838.678808375123</v>
      </c>
      <c r="AH40">
        <f>'Biosensor4_0%'!G40</f>
        <v>593.63198001537376</v>
      </c>
      <c r="AI40">
        <f>'Biosensor4_0%'!H40</f>
        <v>-275.65814348326961</v>
      </c>
      <c r="AJ40">
        <f>'Biosensor4_15%'!G40</f>
        <v>20101.282663148992</v>
      </c>
      <c r="AK40">
        <f>'Biosensor4_15%'!H40</f>
        <v>-21664.413072779866</v>
      </c>
      <c r="AN40">
        <f>'Biosensor4_45%'!G40</f>
        <v>14656.808037847855</v>
      </c>
      <c r="AO40">
        <f>'Biosensor4_45%'!H40</f>
        <v>-1090.6688268624735</v>
      </c>
      <c r="AP40">
        <f>'Biosensor4_60%'!G40</f>
        <v>12449.840606038315</v>
      </c>
      <c r="AQ40">
        <f>'Biosensor4_60%'!H40</f>
        <v>-1924.1131470875168</v>
      </c>
      <c r="AY40" s="17"/>
      <c r="AZ40" s="17">
        <f t="shared" si="1"/>
        <v>46764.030570776595</v>
      </c>
      <c r="BA40" s="17">
        <f t="shared" si="2"/>
        <v>-2998.3700844184636</v>
      </c>
      <c r="BB40" s="17">
        <f t="shared" si="3"/>
        <v>31943.083618548477</v>
      </c>
      <c r="BC40" s="17">
        <f t="shared" si="4"/>
        <v>2949.7668937980925</v>
      </c>
      <c r="BD40" s="17">
        <f t="shared" si="25"/>
        <v>38155.376592306529</v>
      </c>
      <c r="BE40" s="17">
        <f t="shared" si="25"/>
        <v>-986.01568387420411</v>
      </c>
      <c r="BF40" s="17">
        <f t="shared" si="25"/>
        <v>18567.205848568607</v>
      </c>
      <c r="BG40" s="17">
        <f t="shared" si="25"/>
        <v>-2180.8801962033199</v>
      </c>
      <c r="BH40" s="17">
        <f t="shared" si="5"/>
        <v>17678.612337926887</v>
      </c>
      <c r="BI40" s="17">
        <f t="shared" si="6"/>
        <v>-1554.1202896754849</v>
      </c>
      <c r="BJ40" s="17">
        <f t="shared" si="8"/>
        <v>43977.673678053288</v>
      </c>
      <c r="BK40" s="17">
        <f t="shared" si="7"/>
        <v>21029.639822922443</v>
      </c>
      <c r="BL40" s="17">
        <f t="shared" si="7"/>
        <v>31741.619834922185</v>
      </c>
      <c r="BM40" s="17">
        <f t="shared" si="7"/>
        <v>11881.97842760714</v>
      </c>
      <c r="BN40" s="17">
        <f t="shared" si="7"/>
        <v>32421.946714591682</v>
      </c>
      <c r="BO40" s="17">
        <f t="shared" si="7"/>
        <v>2673.7760315052319</v>
      </c>
      <c r="BP40" s="17">
        <f t="shared" si="7"/>
        <v>19243.076591976813</v>
      </c>
      <c r="BQ40" s="17">
        <f t="shared" si="7"/>
        <v>555.72930562971578</v>
      </c>
      <c r="BR40" s="17">
        <f t="shared" si="7"/>
        <v>16745.7217620433</v>
      </c>
      <c r="BS40" s="17">
        <f t="shared" si="7"/>
        <v>1017.634619460606</v>
      </c>
      <c r="BT40" s="17">
        <f t="shared" si="15"/>
        <v>44978.607346507095</v>
      </c>
      <c r="BU40" s="17">
        <f t="shared" si="16"/>
        <v>24241.441646186853</v>
      </c>
      <c r="BV40" s="17">
        <f t="shared" si="17"/>
        <v>31913.584948312549</v>
      </c>
      <c r="BW40" s="17">
        <f t="shared" si="18"/>
        <v>10953.457589153983</v>
      </c>
      <c r="BX40" s="17">
        <f t="shared" si="19"/>
        <v>32598.634610227553</v>
      </c>
      <c r="BY40" s="17">
        <f t="shared" si="20"/>
        <v>2669.5111391110631</v>
      </c>
      <c r="BZ40" s="17">
        <f t="shared" si="21"/>
        <v>18571.04457942443</v>
      </c>
      <c r="CA40" s="17">
        <f t="shared" si="22"/>
        <v>575.60731701450266</v>
      </c>
      <c r="CB40" s="17">
        <f t="shared" si="23"/>
        <v>16484.967079960588</v>
      </c>
      <c r="CC40" s="17">
        <f t="shared" si="24"/>
        <v>1185.6760131430735</v>
      </c>
      <c r="CD40" s="17">
        <f t="shared" si="10"/>
        <v>51095.230813812203</v>
      </c>
      <c r="CE40" s="17">
        <f t="shared" si="11"/>
        <v>33741.00083593485</v>
      </c>
      <c r="CF40" s="17">
        <f t="shared" si="12"/>
        <v>32707.755474397254</v>
      </c>
      <c r="CG40" s="17">
        <f t="shared" si="13"/>
        <v>18579.962878175247</v>
      </c>
      <c r="CH40" s="17">
        <f t="shared" si="14"/>
        <v>16527.551761695595</v>
      </c>
      <c r="CN40" t="s">
        <v>154</v>
      </c>
      <c r="CO40" s="64">
        <v>9.5399999999999999E-3</v>
      </c>
      <c r="CP40" s="65">
        <f>CP36*CO40</f>
        <v>0.19328029902090499</v>
      </c>
      <c r="CQ40" t="s">
        <v>152</v>
      </c>
      <c r="CR40" s="66"/>
      <c r="CV40" t="s">
        <v>154</v>
      </c>
      <c r="CW40" s="64">
        <v>7.8960000000000002E-3</v>
      </c>
      <c r="CX40" s="65">
        <f>CX36*CW40</f>
        <v>0.15997287642233396</v>
      </c>
      <c r="CY40" t="s">
        <v>152</v>
      </c>
      <c r="DD40" t="s">
        <v>154</v>
      </c>
      <c r="DE40" s="64">
        <v>7.5789999999999998E-3</v>
      </c>
      <c r="DF40" s="65">
        <f>DF36*DE40</f>
        <v>0.15355045977771897</v>
      </c>
      <c r="DG40" t="s">
        <v>152</v>
      </c>
    </row>
    <row r="41" spans="3:111" x14ac:dyDescent="0.3">
      <c r="C41">
        <v>117.70071411132813</v>
      </c>
      <c r="D41">
        <f>'Biosensor1_0%'!G41</f>
        <v>93071.7944456884</v>
      </c>
      <c r="E41">
        <f>'Biosensor1_0%'!H41</f>
        <v>19190.376671228634</v>
      </c>
      <c r="F41">
        <f>'Biosensor1_15%'!G41</f>
        <v>21532.102107299135</v>
      </c>
      <c r="G41">
        <f>'Biosensor1_15%'!H41</f>
        <v>-1669.1426132735887</v>
      </c>
      <c r="H41">
        <f>'Biosensor1_30%'!G41</f>
        <v>60810.097993410265</v>
      </c>
      <c r="I41">
        <f>'Biosensor1_30%'!H41</f>
        <v>4518.4127606373322</v>
      </c>
      <c r="J41">
        <f>'Biosensor1_45%'!G41</f>
        <v>26319.73337243302</v>
      </c>
      <c r="K41">
        <f>'Biosensor1_45%'!H41</f>
        <v>-2341.868359470423</v>
      </c>
      <c r="L41">
        <f>'Biosensor1_60%'!G41</f>
        <v>21252.757772564233</v>
      </c>
      <c r="M41">
        <f>'Biosensor1_60%'!H41</f>
        <v>-1316.7383598842428</v>
      </c>
      <c r="N41">
        <f>'Biosensor2_0%'!G41</f>
        <v>27110.2523264437</v>
      </c>
      <c r="O41">
        <f>'Biosensor2_0%'!H41</f>
        <v>-22121.390180704424</v>
      </c>
      <c r="P41">
        <f>'Biosensor2_15%'!G41</f>
        <v>30170.214914617674</v>
      </c>
      <c r="Q41">
        <f>'Biosensor2_15%'!H41</f>
        <v>-11168.684779508241</v>
      </c>
      <c r="R41">
        <f>'Biosensor2_30%'!G41</f>
        <v>19405.208009235954</v>
      </c>
      <c r="S41">
        <f>'Biosensor2_30%'!H41</f>
        <v>-6576.9236542688668</v>
      </c>
      <c r="T41">
        <f>'Biosensor2_45%'!G41</f>
        <v>21971.653931524055</v>
      </c>
      <c r="U41">
        <f>'Biosensor2_45%'!H41</f>
        <v>-3405.4333445102652</v>
      </c>
      <c r="V41">
        <f>'Biosensor2_60%'!G41</f>
        <v>19199.166411233778</v>
      </c>
      <c r="W41">
        <f>'Biosensor2_60%'!H41</f>
        <v>-1632.9098517423747</v>
      </c>
      <c r="X41">
        <f>'Biosensor3_0%'!G41</f>
        <v>74734.746098651769</v>
      </c>
      <c r="Y41">
        <f>'Biosensor3_0%'!H41</f>
        <v>71345.484077654968</v>
      </c>
      <c r="Z41">
        <f>'Biosensor3_15%'!G41</f>
        <v>71394.533308607744</v>
      </c>
      <c r="AA41">
        <f>'Biosensor3_15%'!H41</f>
        <v>57792.951827604287</v>
      </c>
      <c r="AB41">
        <f>'Biosensor3_30%'!G41</f>
        <v>52417.212388452725</v>
      </c>
      <c r="AC41">
        <f>'Biosensor3_30%'!H41</f>
        <v>20689.959598721329</v>
      </c>
      <c r="AD41">
        <f>'Biosensor3_45%'!G41</f>
        <v>71686.365230612937</v>
      </c>
      <c r="AE41">
        <f>'Biosensor3_45%'!H41</f>
        <v>62700.435756987215</v>
      </c>
      <c r="AF41">
        <f>'Biosensor3_60%'!G41</f>
        <v>94198.994948602063</v>
      </c>
      <c r="AG41">
        <f>'Biosensor3_60%'!H41</f>
        <v>61057.694444104833</v>
      </c>
      <c r="AH41">
        <f>'Biosensor4_0%'!G41</f>
        <v>605.29801321114439</v>
      </c>
      <c r="AI41">
        <f>'Biosensor4_0%'!H41</f>
        <v>-198.70600971128735</v>
      </c>
      <c r="AL41">
        <f>'Biosensor4_30%'!G41</f>
        <v>31224.22230451573</v>
      </c>
      <c r="AM41">
        <f>'Biosensor4_30%'!H41</f>
        <v>-231.90967753905667</v>
      </c>
      <c r="AN41">
        <f>'Biosensor4_45%'!G41</f>
        <v>14605.563262256992</v>
      </c>
      <c r="AO41">
        <f>'Biosensor4_45%'!H41</f>
        <v>-1021.9261350641763</v>
      </c>
      <c r="AP41">
        <f>'Biosensor4_60%'!G41</f>
        <v>12716.827106552235</v>
      </c>
      <c r="AQ41">
        <f>'Biosensor4_60%'!H41</f>
        <v>-825.94952288714194</v>
      </c>
      <c r="AY41" s="17"/>
      <c r="AZ41" s="17">
        <f t="shared" si="1"/>
        <v>48880.52272099875</v>
      </c>
      <c r="BA41" s="17">
        <f t="shared" si="2"/>
        <v>17053.941139616974</v>
      </c>
      <c r="BB41" s="17">
        <f t="shared" si="3"/>
        <v>41032.283443508182</v>
      </c>
      <c r="BC41" s="17">
        <f t="shared" si="4"/>
        <v>14985.041478274152</v>
      </c>
      <c r="BD41" s="17">
        <f t="shared" si="25"/>
        <v>37146.509435720647</v>
      </c>
      <c r="BE41" s="17">
        <f t="shared" si="25"/>
        <v>-763.47352372353043</v>
      </c>
      <c r="BF41" s="17">
        <f t="shared" si="25"/>
        <v>20965.650188738022</v>
      </c>
      <c r="BG41" s="17">
        <f t="shared" si="25"/>
        <v>-2256.4092796816217</v>
      </c>
      <c r="BH41" s="17">
        <f t="shared" si="5"/>
        <v>17722.917096783414</v>
      </c>
      <c r="BI41" s="17">
        <f t="shared" si="6"/>
        <v>-1258.5325781712531</v>
      </c>
      <c r="BJ41" s="17">
        <f t="shared" si="8"/>
        <v>48754.866932893448</v>
      </c>
      <c r="BK41" s="17">
        <f t="shared" si="8"/>
        <v>28440.945446486752</v>
      </c>
      <c r="BL41" s="17">
        <f t="shared" si="8"/>
        <v>36433.839138349322</v>
      </c>
      <c r="BM41" s="17">
        <f t="shared" si="8"/>
        <v>10301.486744319558</v>
      </c>
      <c r="BN41" s="17">
        <f t="shared" si="8"/>
        <v>36507.951118300072</v>
      </c>
      <c r="BO41" s="17">
        <f t="shared" si="8"/>
        <v>736.39991542507221</v>
      </c>
      <c r="BP41" s="17">
        <f t="shared" si="8"/>
        <v>19353.166089271264</v>
      </c>
      <c r="BQ41" s="17">
        <f t="shared" si="8"/>
        <v>-1209.4295394513817</v>
      </c>
      <c r="BR41" s="17">
        <f t="shared" si="8"/>
        <v>17506.083048158955</v>
      </c>
      <c r="BS41" s="17">
        <f t="shared" si="8"/>
        <v>-83.988362000207388</v>
      </c>
      <c r="BT41" s="17">
        <f t="shared" si="15"/>
        <v>52126.321360283961</v>
      </c>
      <c r="BU41" s="17">
        <f t="shared" si="16"/>
        <v>31182.98704618034</v>
      </c>
      <c r="BV41" s="17">
        <f t="shared" si="17"/>
        <v>35930.405743157047</v>
      </c>
      <c r="BW41" s="17">
        <f t="shared" si="18"/>
        <v>10520.798312200595</v>
      </c>
      <c r="BX41" s="17">
        <f t="shared" si="19"/>
        <v>34700.095593032704</v>
      </c>
      <c r="BY41" s="17">
        <f t="shared" si="20"/>
        <v>953.30152080358653</v>
      </c>
      <c r="BZ41" s="17">
        <f t="shared" si="21"/>
        <v>19002.065689138813</v>
      </c>
      <c r="CA41" s="17">
        <f t="shared" si="22"/>
        <v>-796.90732665252654</v>
      </c>
      <c r="CB41" s="17">
        <f t="shared" si="23"/>
        <v>17048.93262578181</v>
      </c>
      <c r="CC41" s="17">
        <f t="shared" si="24"/>
        <v>264.17537850250403</v>
      </c>
      <c r="CD41" s="17">
        <f t="shared" si="10"/>
        <v>60741.518417618165</v>
      </c>
      <c r="CE41" s="17">
        <f t="shared" si="11"/>
        <v>37439.033828263993</v>
      </c>
      <c r="CF41" s="17">
        <f t="shared" si="12"/>
        <v>34713.187954366484</v>
      </c>
      <c r="CG41" s="17">
        <f t="shared" si="13"/>
        <v>19018.768670490186</v>
      </c>
      <c r="CH41" s="17">
        <f t="shared" si="14"/>
        <v>17050.979218480516</v>
      </c>
    </row>
    <row r="42" spans="3:111" x14ac:dyDescent="0.3">
      <c r="C42" s="55">
        <v>84.042442321777344</v>
      </c>
      <c r="D42">
        <f>'Biosensor1_0%'!G42</f>
        <v>101091.64445114347</v>
      </c>
      <c r="E42">
        <f>'Biosensor1_0%'!H42</f>
        <v>28912.237708001645</v>
      </c>
      <c r="F42">
        <f>'Biosensor1_15%'!G42</f>
        <v>20791.659666841751</v>
      </c>
      <c r="G42">
        <f>'Biosensor1_15%'!H42</f>
        <v>-2559.1811915199814</v>
      </c>
      <c r="H42">
        <f>'Biosensor1_30%'!G42</f>
        <v>63223.375324972971</v>
      </c>
      <c r="I42">
        <f>'Biosensor1_30%'!H42</f>
        <v>2350.1401982890125</v>
      </c>
      <c r="J42">
        <f>'Biosensor1_45%'!G42</f>
        <v>25685.18898802789</v>
      </c>
      <c r="K42">
        <f>'Biosensor1_45%'!H42</f>
        <v>-3700.5785359689457</v>
      </c>
      <c r="L42">
        <f>'Biosensor1_60%'!G42</f>
        <v>20810.710362862988</v>
      </c>
      <c r="M42">
        <f>'Biosensor1_60%'!H42</f>
        <v>-2475.4323548950892</v>
      </c>
      <c r="N42">
        <f>'Biosensor2_0%'!G42</f>
        <v>23956.475625043789</v>
      </c>
      <c r="O42">
        <f>'Biosensor2_0%'!H42</f>
        <v>-17087.801845838789</v>
      </c>
      <c r="P42">
        <f>'Biosensor2_15%'!G42</f>
        <v>28354.315395091042</v>
      </c>
      <c r="Q42">
        <f>'Biosensor2_15%'!H42</f>
        <v>-10738.255182502258</v>
      </c>
      <c r="R42">
        <f>'Biosensor2_30%'!G42</f>
        <v>18445.094908479437</v>
      </c>
      <c r="S42">
        <f>'Biosensor2_30%'!H42</f>
        <v>-6605.1423268599929</v>
      </c>
      <c r="T42">
        <f>'Biosensor2_45%'!G42</f>
        <v>21078.210065764739</v>
      </c>
      <c r="U42">
        <f>'Biosensor2_45%'!H42</f>
        <v>-3540.0505353754161</v>
      </c>
      <c r="V42">
        <f>'Biosensor2_60%'!G42</f>
        <v>18704.771392373466</v>
      </c>
      <c r="W42">
        <f>'Biosensor2_60%'!H42</f>
        <v>-1058.7767579914537</v>
      </c>
      <c r="X42">
        <f>'Biosensor3_0%'!G42</f>
        <v>95241.543234794299</v>
      </c>
      <c r="Y42">
        <f>'Biosensor3_0%'!H42</f>
        <v>130121.01227504578</v>
      </c>
      <c r="Z42">
        <f>'Biosensor3_15%'!G42</f>
        <v>91138.835173729909</v>
      </c>
      <c r="AA42">
        <f>'Biosensor3_15%'!H42</f>
        <v>61870.585100579468</v>
      </c>
      <c r="AB42">
        <f>'Biosensor3_30%'!G42</f>
        <v>61452.595101693601</v>
      </c>
      <c r="AC42">
        <f>'Biosensor3_30%'!H42</f>
        <v>21207.644579133917</v>
      </c>
      <c r="AD42">
        <f>'Biosensor3_45%'!G42</f>
        <v>89739.037342069598</v>
      </c>
      <c r="AE42">
        <f>'Biosensor3_45%'!H42</f>
        <v>63953.525587063174</v>
      </c>
      <c r="AF42">
        <f>'Biosensor3_60%'!G42</f>
        <v>113222.56430479474</v>
      </c>
      <c r="AG42">
        <f>'Biosensor3_60%'!H42</f>
        <v>60687.889214314855</v>
      </c>
      <c r="AH42">
        <f>'Biosensor4_0%'!G42</f>
        <v>602.88495283368104</v>
      </c>
      <c r="AI42">
        <f>'Biosensor4_0%'!H42</f>
        <v>-151.78234718421504</v>
      </c>
      <c r="AJ42">
        <f>'Biosensor4_15%'!G42</f>
        <v>18298.103107028273</v>
      </c>
      <c r="AK42">
        <f>'Biosensor4_15%'!H42</f>
        <v>-11728.64305578319</v>
      </c>
      <c r="AL42">
        <f>'Biosensor4_30%'!G42</f>
        <v>32661.550286430207</v>
      </c>
      <c r="AM42">
        <f>'Biosensor4_30%'!H42</f>
        <v>972.55647091859339</v>
      </c>
      <c r="AN42">
        <f>'Biosensor4_45%'!G42</f>
        <v>14393.354988574836</v>
      </c>
      <c r="AO42">
        <f>'Biosensor4_45%'!H42</f>
        <v>-946.743304184772</v>
      </c>
      <c r="AP42">
        <f>'Biosensor4_60%'!G42</f>
        <v>13162.072302903292</v>
      </c>
      <c r="AQ42">
        <f>'Biosensor4_60%'!H42</f>
        <v>10.169835141262547</v>
      </c>
      <c r="AY42" s="17"/>
      <c r="AZ42" s="17">
        <f t="shared" si="1"/>
        <v>55223.137065953808</v>
      </c>
      <c r="BA42" s="17">
        <f t="shared" si="2"/>
        <v>35448.416447506104</v>
      </c>
      <c r="BB42" s="17">
        <f t="shared" si="3"/>
        <v>39645.728335672742</v>
      </c>
      <c r="BC42" s="17">
        <f t="shared" si="4"/>
        <v>9211.1264176935092</v>
      </c>
      <c r="BD42" s="17">
        <f t="shared" si="25"/>
        <v>38110.006839960872</v>
      </c>
      <c r="BE42" s="17">
        <f t="shared" si="25"/>
        <v>-1094.1485525507958</v>
      </c>
      <c r="BF42" s="17">
        <f t="shared" si="25"/>
        <v>20385.584680789154</v>
      </c>
      <c r="BG42" s="17">
        <f t="shared" si="25"/>
        <v>-2729.1241251763777</v>
      </c>
      <c r="BH42" s="17">
        <f t="shared" si="5"/>
        <v>17559.184686046585</v>
      </c>
      <c r="BI42" s="17">
        <f t="shared" si="6"/>
        <v>-1174.679759248427</v>
      </c>
      <c r="BJ42" s="17">
        <f t="shared" ref="BJ42:BS54" si="26">AVERAGE(AZ40:AZ44)</f>
        <v>58712.717461939006</v>
      </c>
      <c r="BK42" s="17">
        <f t="shared" si="26"/>
        <v>36346.17325854786</v>
      </c>
      <c r="BL42" s="17">
        <f t="shared" si="26"/>
        <v>40390.695786801632</v>
      </c>
      <c r="BM42" s="17">
        <f t="shared" si="26"/>
        <v>8735.6440232696805</v>
      </c>
      <c r="BN42" s="17">
        <f t="shared" si="26"/>
        <v>37670.079489153111</v>
      </c>
      <c r="BO42" s="17">
        <f t="shared" si="26"/>
        <v>-1651.552710806809</v>
      </c>
      <c r="BP42" s="17">
        <f t="shared" si="26"/>
        <v>19217.629507004334</v>
      </c>
      <c r="BQ42" s="17">
        <f t="shared" si="26"/>
        <v>-2743.8540208499876</v>
      </c>
      <c r="BR42" s="17">
        <f t="shared" si="26"/>
        <v>17681.629582266738</v>
      </c>
      <c r="BS42" s="17">
        <f t="shared" si="26"/>
        <v>-1073.1247332205323</v>
      </c>
      <c r="BT42" s="17">
        <f t="shared" si="15"/>
        <v>61503.232223112871</v>
      </c>
      <c r="BU42" s="17">
        <f t="shared" si="16"/>
        <v>40730.682997204611</v>
      </c>
      <c r="BV42" s="17">
        <f t="shared" si="17"/>
        <v>39227.557127009066</v>
      </c>
      <c r="BW42" s="17">
        <f t="shared" si="18"/>
        <v>9452.301317182666</v>
      </c>
      <c r="BX42" s="17">
        <f t="shared" si="19"/>
        <v>36134.622588326536</v>
      </c>
      <c r="BY42" s="17">
        <f t="shared" si="20"/>
        <v>-416.08533118514168</v>
      </c>
      <c r="BZ42" s="17">
        <f t="shared" si="21"/>
        <v>18977.075116972243</v>
      </c>
      <c r="CA42" s="17">
        <f t="shared" si="22"/>
        <v>-1855.118754479658</v>
      </c>
      <c r="CB42" s="17">
        <f t="shared" si="23"/>
        <v>17305.401520532836</v>
      </c>
      <c r="CC42" s="17">
        <f t="shared" si="24"/>
        <v>-351.30927993667399</v>
      </c>
      <c r="CD42" s="56">
        <f t="shared" si="10"/>
        <v>73767.446148751289</v>
      </c>
      <c r="CE42" s="56">
        <f t="shared" si="11"/>
        <v>40350.306545843894</v>
      </c>
      <c r="CF42" s="56">
        <f t="shared" si="12"/>
        <v>36137.018092305647</v>
      </c>
      <c r="CG42" s="56">
        <f t="shared" si="13"/>
        <v>19067.533809814766</v>
      </c>
      <c r="CH42" s="56">
        <f t="shared" si="14"/>
        <v>17308.967040150888</v>
      </c>
      <c r="CI42" t="s">
        <v>133</v>
      </c>
    </row>
    <row r="43" spans="3:111" x14ac:dyDescent="0.3">
      <c r="C43">
        <v>59.955184936523438</v>
      </c>
      <c r="D43">
        <f>'Biosensor1_0%'!G43</f>
        <v>109919.30211942949</v>
      </c>
      <c r="E43">
        <f>'Biosensor1_0%'!H43</f>
        <v>47265.651536879996</v>
      </c>
      <c r="F43">
        <f>'Biosensor1_15%'!G43</f>
        <v>19012.2812479688</v>
      </c>
      <c r="G43">
        <f>'Biosensor1_15%'!H43</f>
        <v>-4874.4823472782682</v>
      </c>
      <c r="H43">
        <f>'Biosensor1_30%'!G43</f>
        <v>65088.712540431115</v>
      </c>
      <c r="I43">
        <f>'Biosensor1_30%'!H43</f>
        <v>-5222.6342541870672</v>
      </c>
      <c r="J43">
        <f>'Biosensor1_45%'!G43</f>
        <v>22447.927270171695</v>
      </c>
      <c r="K43">
        <f>'Biosensor1_45%'!H43</f>
        <v>-6912.973311438619</v>
      </c>
      <c r="L43">
        <f>'Biosensor1_60%'!G43</f>
        <v>22185.97621349194</v>
      </c>
      <c r="M43">
        <f>'Biosensor1_60%'!H43</f>
        <v>-3873.0593831318688</v>
      </c>
      <c r="N43">
        <f>'Biosensor2_0%'!G43</f>
        <v>20721.478961793793</v>
      </c>
      <c r="O43">
        <f>'Biosensor2_0%'!H43</f>
        <v>-14432.356844650443</v>
      </c>
      <c r="P43">
        <f>'Biosensor2_15%'!G43</f>
        <v>25797.13995846605</v>
      </c>
      <c r="Q43">
        <f>'Biosensor2_15%'!H43</f>
        <v>-10145.465579566715</v>
      </c>
      <c r="R43">
        <f>'Biosensor2_30%'!G43</f>
        <v>16828.761840305175</v>
      </c>
      <c r="S43">
        <f>'Biosensor2_30%'!H43</f>
        <v>-6310.4068584494835</v>
      </c>
      <c r="T43">
        <f>'Biosensor2_45%'!G43</f>
        <v>16972.217902266897</v>
      </c>
      <c r="U43">
        <f>'Biosensor2_45%'!H43</f>
        <v>-2467.1586652461965</v>
      </c>
      <c r="V43">
        <f>'Biosensor2_60%'!G43</f>
        <v>19596.424298321101</v>
      </c>
      <c r="W43">
        <f>'Biosensor2_60%'!H43</f>
        <v>2307.4642241259176</v>
      </c>
      <c r="X43">
        <f>'Biosensor3_0%'!G43</f>
        <v>101757.37178477876</v>
      </c>
      <c r="Y43">
        <f>'Biosensor3_0%'!H43</f>
        <v>228613.71964941503</v>
      </c>
      <c r="Z43">
        <f>'Biosensor3_15%'!G43</f>
        <v>113468.97980682248</v>
      </c>
      <c r="AA43">
        <f>'Biosensor3_15%'!H43</f>
        <v>59642.474815657166</v>
      </c>
      <c r="AB43">
        <f>'Biosensor3_30%'!G43</f>
        <v>72558.301544303773</v>
      </c>
      <c r="AC43">
        <f>'Biosensor3_30%'!H43</f>
        <v>15004.475889103847</v>
      </c>
      <c r="AD43">
        <f>'Biosensor3_45%'!G43</f>
        <v>122569.9509139718</v>
      </c>
      <c r="AE43">
        <f>'Biosensor3_45%'!H43</f>
        <v>65964.559286133866</v>
      </c>
      <c r="AF43">
        <f>'Biosensor3_60%'!G43</f>
        <v>76066.541086322526</v>
      </c>
      <c r="AG43">
        <f>'Biosensor3_60%'!H43</f>
        <v>37160.70052642902</v>
      </c>
      <c r="AH43">
        <f>'Biosensor4_0%'!G43</f>
        <v>601.9561388081836</v>
      </c>
      <c r="AI43">
        <f>'Biosensor4_0%'!H43</f>
        <v>-150.67128324366089</v>
      </c>
      <c r="AJ43">
        <f>'Biosensor4_15%'!G43</f>
        <v>17460.09424856734</v>
      </c>
      <c r="AK43">
        <f>'Biosensor4_15%'!H43</f>
        <v>-8665.8259156205695</v>
      </c>
      <c r="AL43">
        <f>'Biosensor4_30%'!G43</f>
        <v>33788.161453830515</v>
      </c>
      <c r="AM43">
        <f>'Biosensor4_30%'!H43</f>
        <v>1231.8505986326377</v>
      </c>
      <c r="AN43">
        <f>'Biosensor4_45%'!G43</f>
        <v>14345.331305952303</v>
      </c>
      <c r="AO43">
        <f>'Biosensor4_45%'!H43</f>
        <v>-497.01212540508504</v>
      </c>
      <c r="AP43">
        <f>'Biosensor4_60%'!G43</f>
        <v>13916.634219856973</v>
      </c>
      <c r="AQ43">
        <f>'Biosensor4_60%'!H43</f>
        <v>-16.127328096995889</v>
      </c>
      <c r="AY43" s="17"/>
      <c r="AZ43" s="17">
        <f t="shared" si="1"/>
        <v>58250.027251202555</v>
      </c>
      <c r="BA43" s="17">
        <f t="shared" si="2"/>
        <v>65324.085764600226</v>
      </c>
      <c r="BB43" s="17">
        <f t="shared" si="3"/>
        <v>43934.623815456172</v>
      </c>
      <c r="BC43" s="17">
        <f t="shared" si="4"/>
        <v>8989.1752432979029</v>
      </c>
      <c r="BD43" s="17">
        <f t="shared" si="25"/>
        <v>38568.54527818894</v>
      </c>
      <c r="BE43" s="17">
        <f t="shared" si="25"/>
        <v>-3433.7301713346374</v>
      </c>
      <c r="BF43" s="17">
        <f t="shared" si="25"/>
        <v>17921.825492796965</v>
      </c>
      <c r="BG43" s="17">
        <f t="shared" si="25"/>
        <v>-3292.3813673632999</v>
      </c>
      <c r="BH43" s="17">
        <f t="shared" si="5"/>
        <v>18566.344910556672</v>
      </c>
      <c r="BI43" s="17">
        <f t="shared" si="6"/>
        <v>-527.24082903431565</v>
      </c>
      <c r="BJ43" s="17">
        <f t="shared" si="26"/>
        <v>70320.213641248571</v>
      </c>
      <c r="BK43" s="17">
        <f t="shared" si="26"/>
        <v>52375.698182802684</v>
      </c>
      <c r="BL43" s="17">
        <f t="shared" si="26"/>
        <v>43288.138377799209</v>
      </c>
      <c r="BM43" s="17">
        <f t="shared" si="26"/>
        <v>9274.8639622118008</v>
      </c>
      <c r="BN43" s="17">
        <f t="shared" si="26"/>
        <v>37213.509517192302</v>
      </c>
      <c r="BO43" s="17">
        <f t="shared" si="26"/>
        <v>-1825.8628689748869</v>
      </c>
      <c r="BP43" s="17">
        <f t="shared" si="26"/>
        <v>18942.236207322734</v>
      </c>
      <c r="BQ43" s="17">
        <f t="shared" si="26"/>
        <v>-2898.5884630459104</v>
      </c>
      <c r="BR43" s="17">
        <f t="shared" si="26"/>
        <v>17443.637224811533</v>
      </c>
      <c r="BS43" s="17">
        <f t="shared" si="26"/>
        <v>-892.84329094051577</v>
      </c>
      <c r="BT43" s="17">
        <f t="shared" si="15"/>
        <v>73568.308660231385</v>
      </c>
      <c r="BU43" s="17">
        <f t="shared" si="16"/>
        <v>51475.301466445067</v>
      </c>
      <c r="BV43" s="17">
        <f t="shared" si="17"/>
        <v>41971.57139400387</v>
      </c>
      <c r="BW43" s="17">
        <f t="shared" si="18"/>
        <v>8235.912203046486</v>
      </c>
      <c r="BX43" s="17">
        <f t="shared" si="19"/>
        <v>36894.617559780192</v>
      </c>
      <c r="BY43" s="17">
        <f t="shared" si="20"/>
        <v>-1374.7390632906838</v>
      </c>
      <c r="BZ43" s="17">
        <f t="shared" si="21"/>
        <v>18561.456240050462</v>
      </c>
      <c r="CA43" s="17">
        <f t="shared" si="22"/>
        <v>-2534.6207847094638</v>
      </c>
      <c r="CB43" s="17">
        <f t="shared" si="23"/>
        <v>17328.464744673645</v>
      </c>
      <c r="CC43" s="17">
        <f t="shared" si="24"/>
        <v>-658.09959446708513</v>
      </c>
      <c r="CD43" s="17">
        <f t="shared" ref="CD43:CD58" si="27">SQRT(BT43^2+BU43^2)</f>
        <v>89788.65574329799</v>
      </c>
      <c r="CE43" s="17">
        <f t="shared" ref="CE43:CE58" si="28">SQRT(BV43^2+BW43^2)</f>
        <v>42771.989141238846</v>
      </c>
      <c r="CF43" s="17">
        <f t="shared" ref="CF43:CF58" si="29">SQRT(BX43^2+BY43^2)</f>
        <v>36920.220914487742</v>
      </c>
      <c r="CG43" s="17">
        <f t="shared" ref="CG43:CG58" si="30">SQRT(BZ43^2+CA43^2)</f>
        <v>18733.711865874029</v>
      </c>
      <c r="CH43" s="17">
        <f t="shared" ref="CH43:CH58" si="31">SQRT(CB43^2+CC43^2)</f>
        <v>17340.956879123918</v>
      </c>
    </row>
    <row r="44" spans="3:111" x14ac:dyDescent="0.3">
      <c r="C44">
        <v>42.691257476806641</v>
      </c>
      <c r="D44">
        <f>'Biosensor1_0%'!G44</f>
        <v>125591.95605248428</v>
      </c>
      <c r="E44">
        <f>'Biosensor1_0%'!H44</f>
        <v>38376.140571548916</v>
      </c>
      <c r="F44">
        <f>'Biosensor1_15%'!G44</f>
        <v>17613.855836119863</v>
      </c>
      <c r="G44">
        <f>'Biosensor1_15%'!H44</f>
        <v>-3377.6695920416655</v>
      </c>
      <c r="H44">
        <f>'Biosensor1_30%'!G44</f>
        <v>59272.496785170973</v>
      </c>
      <c r="I44">
        <f>'Biosensor1_30%'!H44</f>
        <v>-1363.3274756013732</v>
      </c>
      <c r="J44">
        <f>'Biosensor1_45%'!G44</f>
        <v>21634.417921193541</v>
      </c>
      <c r="K44">
        <f>'Biosensor1_45%'!H44</f>
        <v>-5446.380757351777</v>
      </c>
      <c r="L44">
        <f>'Biosensor1_60%'!G44</f>
        <v>18405.912087241482</v>
      </c>
      <c r="M44">
        <f>'Biosensor1_60%'!H44</f>
        <v>-3799.8603198203077</v>
      </c>
      <c r="N44">
        <f>'Biosensor2_0%'!G44</f>
        <v>18185.434350574651</v>
      </c>
      <c r="O44">
        <f>'Biosensor2_0%'!H44</f>
        <v>-9451.2128609288229</v>
      </c>
      <c r="P44">
        <f>'Biosensor2_15%'!G44</f>
        <v>23027.809915342175</v>
      </c>
      <c r="Q44">
        <f>'Biosensor2_15%'!H44</f>
        <v>-9675.2486399535228</v>
      </c>
      <c r="R44">
        <f>'Biosensor2_30%'!G44</f>
        <v>15256.191449179392</v>
      </c>
      <c r="S44">
        <f>'Biosensor2_30%'!H44</f>
        <v>-5749.7807037506245</v>
      </c>
      <c r="T44">
        <f>'Biosensor2_45%'!G44</f>
        <v>19161.543068951185</v>
      </c>
      <c r="U44">
        <f>'Biosensor2_45%'!H44</f>
        <v>-3587.89700471387</v>
      </c>
      <c r="V44">
        <f>'Biosensor2_60%'!G44</f>
        <v>17886.243377964103</v>
      </c>
      <c r="W44">
        <f>'Biosensor2_60%'!H44</f>
        <v>123.55892878671037</v>
      </c>
      <c r="X44">
        <f>'Biosensor3_0%'!G44</f>
        <v>193417.98982784851</v>
      </c>
      <c r="Y44">
        <f>'Biosensor3_0%'!H44</f>
        <v>238798.92300977759</v>
      </c>
      <c r="Z44">
        <f>'Biosensor3_15%'!G44</f>
        <v>123423.50747289835</v>
      </c>
      <c r="AA44">
        <f>'Biosensor3_15%'!H44</f>
        <v>49495.938468457432</v>
      </c>
      <c r="AB44">
        <f>'Biosensor3_30%'!G44</f>
        <v>78908.468399876961</v>
      </c>
      <c r="AC44">
        <f>'Biosensor3_30%'!H44</f>
        <v>13996.551630660098</v>
      </c>
      <c r="AD44">
        <f>'Biosensor3_45%'!G44</f>
        <v>120027.86796149457</v>
      </c>
      <c r="AE44">
        <f>'Biosensor3_45%'!H44</f>
        <v>56812.649935572605</v>
      </c>
      <c r="AF44">
        <f>'Biosensor3_60%'!G44</f>
        <v>134954.39528329382</v>
      </c>
      <c r="AG44">
        <f>'Biosensor3_60%'!H44</f>
        <v>40757.773000211251</v>
      </c>
      <c r="AH44">
        <f>'Biosensor4_0%'!G44</f>
        <v>588.09857214576311</v>
      </c>
      <c r="AI44">
        <f>'Biosensor4_0%'!H44</f>
        <v>-112.678618659763</v>
      </c>
      <c r="AJ44">
        <f>'Biosensor4_15%'!G44</f>
        <v>17525.865658929957</v>
      </c>
      <c r="AK44">
        <f>'Biosensor4_15%'!H44</f>
        <v>-6270.5799033232533</v>
      </c>
      <c r="AL44">
        <f>'Biosensor4_30%'!G44</f>
        <v>34581.189664415317</v>
      </c>
      <c r="AM44">
        <f>'Biosensor4_30%'!H44</f>
        <v>1171.9213116993662</v>
      </c>
      <c r="AN44">
        <f>'Biosensor4_45%'!G44</f>
        <v>13947.682982242019</v>
      </c>
      <c r="AO44">
        <f>'Biosensor4_45%'!H44</f>
        <v>-747.14764541030809</v>
      </c>
      <c r="AP44">
        <f>'Biosensor4_60%'!G44</f>
        <v>14351.111174854834</v>
      </c>
      <c r="AQ44">
        <f>'Biosensor4_60%'!H44</f>
        <v>1123.1507611140539</v>
      </c>
      <c r="AY44" s="17"/>
      <c r="AZ44" s="17">
        <f t="shared" si="1"/>
        <v>84445.869700763302</v>
      </c>
      <c r="BA44" s="17">
        <f t="shared" si="2"/>
        <v>66902.793025434483</v>
      </c>
      <c r="BB44" s="17">
        <f t="shared" si="3"/>
        <v>45397.759720822585</v>
      </c>
      <c r="BC44" s="17">
        <f t="shared" si="4"/>
        <v>7543.1100832847478</v>
      </c>
      <c r="BD44" s="17">
        <f t="shared" si="25"/>
        <v>36369.959299588561</v>
      </c>
      <c r="BE44" s="17">
        <f t="shared" si="25"/>
        <v>-1980.3956225508773</v>
      </c>
      <c r="BF44" s="17">
        <f t="shared" si="25"/>
        <v>18247.881324128914</v>
      </c>
      <c r="BG44" s="17">
        <f t="shared" si="25"/>
        <v>-3260.4751358253184</v>
      </c>
      <c r="BH44" s="17">
        <f t="shared" si="5"/>
        <v>16881.088880020139</v>
      </c>
      <c r="BI44" s="17">
        <f t="shared" si="6"/>
        <v>-851.05020997318115</v>
      </c>
      <c r="BJ44" s="17">
        <f t="shared" si="26"/>
        <v>85750.689401430034</v>
      </c>
      <c r="BK44" s="17">
        <f t="shared" si="26"/>
        <v>65460.9582752633</v>
      </c>
      <c r="BL44" s="17">
        <f t="shared" si="26"/>
        <v>44283.492497172956</v>
      </c>
      <c r="BM44" s="17">
        <f t="shared" si="26"/>
        <v>7067.5334285051504</v>
      </c>
      <c r="BN44" s="17">
        <f t="shared" si="26"/>
        <v>36859.626102395523</v>
      </c>
      <c r="BO44" s="17">
        <f t="shared" si="26"/>
        <v>-2013.187023074317</v>
      </c>
      <c r="BP44" s="17">
        <f t="shared" si="26"/>
        <v>18129.267189286064</v>
      </c>
      <c r="BQ44" s="17">
        <f t="shared" si="26"/>
        <v>-2979.4510546807251</v>
      </c>
      <c r="BR44" s="17">
        <f t="shared" si="26"/>
        <v>17149.935985383643</v>
      </c>
      <c r="BS44" s="17">
        <f t="shared" si="26"/>
        <v>-724.22463298272055</v>
      </c>
      <c r="BT44" s="17">
        <f t="shared" si="15"/>
        <v>89021.442155193028</v>
      </c>
      <c r="BU44" s="17">
        <f t="shared" si="16"/>
        <v>61282.47173667443</v>
      </c>
      <c r="BV44" s="17">
        <f t="shared" si="17"/>
        <v>43814.755763052555</v>
      </c>
      <c r="BW44" s="17">
        <f t="shared" si="18"/>
        <v>7052.6169384051809</v>
      </c>
      <c r="BX44" s="17">
        <f t="shared" si="19"/>
        <v>36689.463761333391</v>
      </c>
      <c r="BY44" s="17">
        <f t="shared" si="20"/>
        <v>-1879.9291125236555</v>
      </c>
      <c r="BZ44" s="17">
        <f t="shared" si="21"/>
        <v>18013.332258186165</v>
      </c>
      <c r="CA44" s="17">
        <f t="shared" si="22"/>
        <v>-2794.3092100062881</v>
      </c>
      <c r="CB44" s="17">
        <f t="shared" si="23"/>
        <v>17101.039084530748</v>
      </c>
      <c r="CC44" s="17">
        <f t="shared" si="24"/>
        <v>-718.82410729978403</v>
      </c>
      <c r="CD44" s="17">
        <f t="shared" si="27"/>
        <v>108075.7072868213</v>
      </c>
      <c r="CE44" s="17">
        <f t="shared" si="28"/>
        <v>44378.736217425423</v>
      </c>
      <c r="CF44" s="17">
        <f t="shared" si="29"/>
        <v>36737.59497520639</v>
      </c>
      <c r="CG44" s="17">
        <f t="shared" si="30"/>
        <v>18228.776783013614</v>
      </c>
      <c r="CH44" s="17">
        <f t="shared" si="31"/>
        <v>17116.139923121787</v>
      </c>
    </row>
    <row r="45" spans="3:111" x14ac:dyDescent="0.3">
      <c r="C45" s="55">
        <v>30.517578125</v>
      </c>
      <c r="D45">
        <f>'Biosensor1_0%'!G45</f>
        <v>139641.29387089677</v>
      </c>
      <c r="E45">
        <f>'Biosensor1_0%'!H45</f>
        <v>35986.766141543289</v>
      </c>
      <c r="F45">
        <f>'Biosensor1_15%'!G45</f>
        <v>16112.26940173856</v>
      </c>
      <c r="G45">
        <f>'Biosensor1_15%'!H45</f>
        <v>-3093.404093863247</v>
      </c>
      <c r="H45">
        <f>'Biosensor1_30%'!G45</f>
        <v>58715.719754288817</v>
      </c>
      <c r="I45">
        <f>'Biosensor1_30%'!H45</f>
        <v>-1612.9483027535505</v>
      </c>
      <c r="J45">
        <f>'Biosensor1_45%'!G45</f>
        <v>19451.462690499604</v>
      </c>
      <c r="K45">
        <f>'Biosensor1_45%'!H45</f>
        <v>-5288.5087272811861</v>
      </c>
      <c r="L45">
        <f>'Biosensor1_60%'!G45</f>
        <v>16884.130114218489</v>
      </c>
      <c r="M45">
        <f>'Biosensor1_60%'!H45</f>
        <v>-3908.9141966497209</v>
      </c>
      <c r="N45">
        <f>'Biosensor2_0%'!G45</f>
        <v>16397.395077861056</v>
      </c>
      <c r="O45">
        <f>'Biosensor2_0%'!H45</f>
        <v>-6773.0726102381759</v>
      </c>
      <c r="P45">
        <f>'Biosensor2_15%'!G45</f>
        <v>20573.453636216913</v>
      </c>
      <c r="Q45">
        <f>'Biosensor2_15%'!H45</f>
        <v>-8681.3624768808349</v>
      </c>
      <c r="R45">
        <f>'Biosensor2_30%'!G45</f>
        <v>13925.50911392287</v>
      </c>
      <c r="S45">
        <f>'Biosensor2_30%'!H45</f>
        <v>-4766.8989820426159</v>
      </c>
      <c r="T45">
        <f>'Biosensor2_45%'!G45</f>
        <v>18355.896886795184</v>
      </c>
      <c r="U45">
        <f>'Biosensor2_45%'!H45</f>
        <v>-2919.7669387956962</v>
      </c>
      <c r="V45">
        <f>'Biosensor2_60%'!G45</f>
        <v>17597.71710767637</v>
      </c>
      <c r="W45">
        <f>'Biosensor2_60%'!H45</f>
        <v>477.46323131478232</v>
      </c>
      <c r="X45">
        <f>'Biosensor3_0%'!G45</f>
        <v>262526.96944959922</v>
      </c>
      <c r="Y45">
        <f>'Biosensor3_0%'!H45</f>
        <v>279467.31597495778</v>
      </c>
      <c r="Z45">
        <f>'Biosensor3_15%'!G45</f>
        <v>130963.47740265718</v>
      </c>
      <c r="AA45">
        <f>'Biosensor3_15%'!H45</f>
        <v>39038.919571216567</v>
      </c>
      <c r="AB45">
        <f>'Biosensor3_30%'!G45</f>
        <v>84376.534188846083</v>
      </c>
      <c r="AC45">
        <f>'Biosensor3_30%'!H45</f>
        <v>6548.9846693984528</v>
      </c>
      <c r="AD45">
        <f>'Biosensor3_45%'!G45</f>
        <v>131075.68985440099</v>
      </c>
      <c r="AE45">
        <f>'Biosensor3_45%'!H45</f>
        <v>49879.154886377197</v>
      </c>
      <c r="AF45">
        <f>'Biosensor3_60%'!G45</f>
        <v>139540.30873456306</v>
      </c>
      <c r="AG45">
        <f>'Biosensor3_60%'!H45</f>
        <v>32275.228718430062</v>
      </c>
      <c r="AH45">
        <f>'Biosensor4_0%'!G45</f>
        <v>640.38747094083283</v>
      </c>
      <c r="AI45">
        <f>'Biosensor4_0%'!H45</f>
        <v>-83.991358840338322</v>
      </c>
      <c r="AJ45">
        <f>'Biosensor4_15%'!G45</f>
        <v>18071.98585353278</v>
      </c>
      <c r="AK45">
        <f>'Biosensor4_15%'!H45</f>
        <v>-4680.6866464376872</v>
      </c>
      <c r="AL45">
        <f>'Biosensor4_30%'!G45</f>
        <v>34976.351329295809</v>
      </c>
      <c r="AM45">
        <f>'Biosensor4_30%'!H45</f>
        <v>807.14786065238991</v>
      </c>
      <c r="AN45">
        <f>'Biosensor4_45%'!G45</f>
        <v>13763.358473187071</v>
      </c>
      <c r="AO45">
        <f>'Biosensor4_45%'!H45</f>
        <v>-655.3815554719265</v>
      </c>
      <c r="AP45">
        <f>'Biosensor4_60%'!G45</f>
        <v>14984.104430057758</v>
      </c>
      <c r="AQ45">
        <f>'Biosensor4_60%'!H45</f>
        <v>1473.3117305087312</v>
      </c>
      <c r="AY45" s="17"/>
      <c r="AZ45" s="17">
        <f t="shared" si="1"/>
        <v>104801.51146732447</v>
      </c>
      <c r="BA45" s="17">
        <f t="shared" si="2"/>
        <v>77149.254536855631</v>
      </c>
      <c r="BB45" s="17">
        <f t="shared" si="3"/>
        <v>46430.296573536361</v>
      </c>
      <c r="BC45" s="17">
        <f t="shared" si="4"/>
        <v>5645.8665885086994</v>
      </c>
      <c r="BD45" s="17">
        <f t="shared" si="25"/>
        <v>35872.526732502498</v>
      </c>
      <c r="BE45" s="17">
        <f t="shared" si="25"/>
        <v>-1857.5664747145922</v>
      </c>
      <c r="BF45" s="17">
        <f t="shared" si="25"/>
        <v>17190.23935016062</v>
      </c>
      <c r="BG45" s="17">
        <f t="shared" si="25"/>
        <v>-2954.5524071829363</v>
      </c>
      <c r="BH45" s="17">
        <f t="shared" si="5"/>
        <v>16488.650550650873</v>
      </c>
      <c r="BI45" s="17">
        <f t="shared" si="6"/>
        <v>-652.71307827540249</v>
      </c>
      <c r="BJ45" s="17">
        <f t="shared" si="26"/>
        <v>104303.05586364586</v>
      </c>
      <c r="BK45" s="17">
        <f t="shared" si="26"/>
        <v>74752.732169124734</v>
      </c>
      <c r="BL45" s="17">
        <f t="shared" si="26"/>
        <v>45461.691169896236</v>
      </c>
      <c r="BM45" s="17">
        <f t="shared" si="26"/>
        <v>5800.0328569262447</v>
      </c>
      <c r="BN45" s="17">
        <f t="shared" si="26"/>
        <v>36221.921571859959</v>
      </c>
      <c r="BO45" s="17">
        <f t="shared" si="26"/>
        <v>-2119.4926290224771</v>
      </c>
      <c r="BP45" s="17">
        <f t="shared" si="26"/>
        <v>17164.982207367928</v>
      </c>
      <c r="BQ45" s="17">
        <f t="shared" si="26"/>
        <v>-2841.7808455193144</v>
      </c>
      <c r="BR45" s="17">
        <f t="shared" si="26"/>
        <v>16861.037882747369</v>
      </c>
      <c r="BS45" s="17">
        <f t="shared" si="26"/>
        <v>-516.31695319144956</v>
      </c>
      <c r="BT45" s="17">
        <f t="shared" si="15"/>
        <v>106471.99524934105</v>
      </c>
      <c r="BU45" s="17">
        <f t="shared" si="16"/>
        <v>69791.08943262769</v>
      </c>
      <c r="BV45" s="17">
        <f t="shared" si="17"/>
        <v>44812.586863123892</v>
      </c>
      <c r="BW45" s="17">
        <f t="shared" si="18"/>
        <v>5938.0437409219021</v>
      </c>
      <c r="BX45" s="17">
        <f t="shared" si="19"/>
        <v>36163.998087656997</v>
      </c>
      <c r="BY45" s="17">
        <f t="shared" si="20"/>
        <v>-1900.0029667729978</v>
      </c>
      <c r="BZ45" s="17">
        <f t="shared" si="21"/>
        <v>17358.136967464525</v>
      </c>
      <c r="CA45" s="17">
        <f t="shared" si="22"/>
        <v>-2664.1575109576379</v>
      </c>
      <c r="CB45" s="17">
        <f t="shared" si="23"/>
        <v>16812.204353166584</v>
      </c>
      <c r="CC45" s="17">
        <f t="shared" si="24"/>
        <v>-534.44116726696188</v>
      </c>
      <c r="CD45" s="56">
        <f t="shared" si="27"/>
        <v>127307.03804805428</v>
      </c>
      <c r="CE45" s="56">
        <f t="shared" si="28"/>
        <v>45204.295203377806</v>
      </c>
      <c r="CF45" s="56">
        <f t="shared" si="29"/>
        <v>36213.87536508355</v>
      </c>
      <c r="CG45" s="56">
        <f t="shared" si="30"/>
        <v>17561.396704831041</v>
      </c>
      <c r="CH45" s="56">
        <f t="shared" si="31"/>
        <v>16820.696851614179</v>
      </c>
      <c r="CI45" t="s">
        <v>135</v>
      </c>
    </row>
    <row r="46" spans="3:111" x14ac:dyDescent="0.3">
      <c r="C46">
        <v>21.822626113891602</v>
      </c>
      <c r="D46">
        <f>'Biosensor1_0%'!G46</f>
        <v>148251.19623738661</v>
      </c>
      <c r="E46">
        <f>'Biosensor1_0%'!H46</f>
        <v>29926.019565336534</v>
      </c>
      <c r="F46">
        <f>'Biosensor1_15%'!G46</f>
        <v>14925.422983125083</v>
      </c>
      <c r="G46">
        <f>'Biosensor1_15%'!H46</f>
        <v>-2735.4412047086989</v>
      </c>
      <c r="H46">
        <f>'Biosensor1_30%'!G46</f>
        <v>57799.439297493271</v>
      </c>
      <c r="I46">
        <f>'Biosensor1_30%'!H46</f>
        <v>-2048.2041453316438</v>
      </c>
      <c r="J46">
        <f>'Biosensor1_45%'!G46</f>
        <v>19408.765345788186</v>
      </c>
      <c r="K46">
        <f>'Biosensor1_45%'!H46</f>
        <v>-5070.8294767778516</v>
      </c>
      <c r="L46">
        <f>'Biosensor1_60%'!G46</f>
        <v>15668.918282076829</v>
      </c>
      <c r="M46">
        <f>'Biosensor1_60%'!H46</f>
        <v>-3602.0890149487495</v>
      </c>
      <c r="N46">
        <f>'Biosensor2_0%'!G46</f>
        <v>15255.786403073205</v>
      </c>
      <c r="O46">
        <f>'Biosensor2_0%'!H46</f>
        <v>-4618.663486930267</v>
      </c>
      <c r="P46">
        <f>'Biosensor2_15%'!G46</f>
        <v>18289.433200175077</v>
      </c>
      <c r="Q46">
        <f>'Biosensor2_15%'!H46</f>
        <v>-7299.6929186883926</v>
      </c>
      <c r="R46">
        <f>'Biosensor2_30%'!G46</f>
        <v>13168.761737786268</v>
      </c>
      <c r="S46">
        <f>'Biosensor2_30%'!H46</f>
        <v>-3607.257466837128</v>
      </c>
      <c r="T46">
        <f>'Biosensor2_45%'!G46</f>
        <v>17746.754440721135</v>
      </c>
      <c r="U46">
        <f>'Biosensor2_45%'!H46</f>
        <v>-2329.8602118388631</v>
      </c>
      <c r="V46">
        <f>'Biosensor2_60%'!G46</f>
        <v>17432.022286103009</v>
      </c>
      <c r="W46">
        <f>'Biosensor2_60%'!H46</f>
        <v>776.06756170741119</v>
      </c>
      <c r="X46">
        <f>'Biosensor3_0%'!G46</f>
        <v>339939.30872520542</v>
      </c>
      <c r="Y46">
        <f>'Biosensor3_0%'!H46</f>
        <v>304625.62353097176</v>
      </c>
      <c r="Z46">
        <f>'Biosensor3_15%'!G46</f>
        <v>132794.54426536176</v>
      </c>
      <c r="AA46">
        <f>'Biosensor3_15%'!H46</f>
        <v>29326.263540863452</v>
      </c>
      <c r="AB46">
        <f>'Biosensor3_30%'!G46</f>
        <v>83839.118086718823</v>
      </c>
      <c r="AC46">
        <f>'Biosensor3_30%'!H46</f>
        <v>-3619.0641723333529</v>
      </c>
      <c r="AD46">
        <f>'Biosensor3_45%'!G46</f>
        <v>139273.2379624965</v>
      </c>
      <c r="AE46">
        <f>'Biosensor3_45%'!H46</f>
        <v>44204.189463847732</v>
      </c>
      <c r="AF46">
        <f>'Biosensor3_60%'!G46</f>
        <v>143408.55240565498</v>
      </c>
      <c r="AG46">
        <f>'Biosensor3_60%'!H46</f>
        <v>21502.22559536227</v>
      </c>
      <c r="AH46">
        <f>'Biosensor4_0%'!G46</f>
        <v>685.31472195882452</v>
      </c>
      <c r="AI46">
        <f>'Biosensor4_0%'!H46</f>
        <v>-12.013201697827993</v>
      </c>
      <c r="AJ46">
        <f>'Biosensor4_15%'!G46</f>
        <v>18026.81571284587</v>
      </c>
      <c r="AK46">
        <f>'Biosensor4_15%'!H46</f>
        <v>-3497.5741785027994</v>
      </c>
      <c r="AL46">
        <f>'Biosensor4_30%'!G46</f>
        <v>35163.076049930707</v>
      </c>
      <c r="AM46">
        <f>'Biosensor4_30%'!H46</f>
        <v>555.17872950672654</v>
      </c>
      <c r="AN46">
        <f>'Biosensor4_45%'!G46</f>
        <v>13546.895509154665</v>
      </c>
      <c r="AO46">
        <f>'Biosensor4_45%'!H46</f>
        <v>-581.47702495036162</v>
      </c>
      <c r="AP46">
        <f>'Biosensor4_60%'!G46</f>
        <v>15662.29213075205</v>
      </c>
      <c r="AQ46">
        <f>'Biosensor4_60%'!H46</f>
        <v>1579.70358809451</v>
      </c>
      <c r="AY46" s="17"/>
      <c r="AZ46" s="17">
        <f t="shared" si="1"/>
        <v>126032.90152190602</v>
      </c>
      <c r="BA46" s="17">
        <f t="shared" si="2"/>
        <v>82480.241601920046</v>
      </c>
      <c r="BB46" s="17">
        <f t="shared" si="3"/>
        <v>46009.054040376948</v>
      </c>
      <c r="BC46" s="17">
        <f t="shared" si="4"/>
        <v>3948.3888097408899</v>
      </c>
      <c r="BD46" s="17">
        <f t="shared" si="25"/>
        <v>35377.092361736744</v>
      </c>
      <c r="BE46" s="17">
        <f t="shared" si="25"/>
        <v>-1700.0942942206821</v>
      </c>
      <c r="BF46" s="17">
        <f t="shared" si="25"/>
        <v>16900.805098554662</v>
      </c>
      <c r="BG46" s="17">
        <f t="shared" si="25"/>
        <v>-2660.7222378556921</v>
      </c>
      <c r="BH46" s="17">
        <f t="shared" si="5"/>
        <v>16254.410899643963</v>
      </c>
      <c r="BI46" s="17">
        <f t="shared" si="6"/>
        <v>-415.43928838227612</v>
      </c>
      <c r="BJ46" s="17">
        <f t="shared" si="26"/>
        <v>126020.53440770166</v>
      </c>
      <c r="BK46" s="17">
        <f t="shared" si="26"/>
        <v>77476.796797633564</v>
      </c>
      <c r="BL46" s="17">
        <f t="shared" si="26"/>
        <v>45649.760983592714</v>
      </c>
      <c r="BM46" s="17">
        <f t="shared" si="26"/>
        <v>4385.0104211130301</v>
      </c>
      <c r="BN46" s="17">
        <f t="shared" si="26"/>
        <v>35482.18212606608</v>
      </c>
      <c r="BO46" s="17">
        <f t="shared" si="26"/>
        <v>-1789.5503307397885</v>
      </c>
      <c r="BP46" s="17">
        <f t="shared" si="26"/>
        <v>16612.546179949761</v>
      </c>
      <c r="BQ46" s="17">
        <f t="shared" si="26"/>
        <v>-2507.8716659355005</v>
      </c>
      <c r="BR46" s="17">
        <f t="shared" si="26"/>
        <v>16368.954747444461</v>
      </c>
      <c r="BS46" s="17">
        <f t="shared" si="26"/>
        <v>-387.61092616370144</v>
      </c>
      <c r="BT46" s="17">
        <f t="shared" si="15"/>
        <v>125407.30768518243</v>
      </c>
      <c r="BU46" s="17">
        <f t="shared" si="16"/>
        <v>74709.382452111022</v>
      </c>
      <c r="BV46" s="17">
        <f t="shared" si="17"/>
        <v>45094.775855307176</v>
      </c>
      <c r="BW46" s="17">
        <f t="shared" si="18"/>
        <v>4531.7478510711207</v>
      </c>
      <c r="BX46" s="17">
        <f t="shared" si="19"/>
        <v>35664.94614747016</v>
      </c>
      <c r="BY46" s="17">
        <f t="shared" si="20"/>
        <v>-1864.905105335542</v>
      </c>
      <c r="BZ46" s="17">
        <f t="shared" si="21"/>
        <v>16667.63881476102</v>
      </c>
      <c r="CA46" s="17">
        <f t="shared" si="22"/>
        <v>-2427.3230074956818</v>
      </c>
      <c r="CB46" s="17">
        <f t="shared" si="23"/>
        <v>16560.794348777457</v>
      </c>
      <c r="CC46" s="17">
        <f t="shared" si="24"/>
        <v>-341.353182751666</v>
      </c>
      <c r="CD46" s="17">
        <f t="shared" si="27"/>
        <v>145974.26022152608</v>
      </c>
      <c r="CE46" s="17">
        <f t="shared" si="28"/>
        <v>45321.910242465317</v>
      </c>
      <c r="CF46" s="17">
        <f t="shared" si="29"/>
        <v>35713.670418396556</v>
      </c>
      <c r="CG46" s="17">
        <f t="shared" si="30"/>
        <v>16843.458096306884</v>
      </c>
      <c r="CH46" s="17">
        <f t="shared" si="31"/>
        <v>16564.311982629224</v>
      </c>
    </row>
    <row r="47" spans="3:111" x14ac:dyDescent="0.3">
      <c r="C47">
        <v>15.562748908996582</v>
      </c>
      <c r="D47">
        <f>'Biosensor1_0%'!G47</f>
        <v>156491.50934158952</v>
      </c>
      <c r="E47">
        <f>'Biosensor1_0%'!H47</f>
        <v>22224.483598379491</v>
      </c>
      <c r="F47">
        <f>'Biosensor1_15%'!G47</f>
        <v>14132.743855157305</v>
      </c>
      <c r="G47">
        <f>'Biosensor1_15%'!H47</f>
        <v>-2314.6166396358499</v>
      </c>
      <c r="H47">
        <f>'Biosensor1_30%'!G47</f>
        <v>56872.338262134828</v>
      </c>
      <c r="I47">
        <f>'Biosensor1_30%'!H47</f>
        <v>-2593.5499580825417</v>
      </c>
      <c r="J47">
        <f>'Biosensor1_45%'!G47</f>
        <v>15965.292016255793</v>
      </c>
      <c r="K47">
        <f>'Biosensor1_45%'!H47</f>
        <v>-3783.1716543586522</v>
      </c>
      <c r="L47">
        <f>'Biosensor1_60%'!G47</f>
        <v>14621.802525189009</v>
      </c>
      <c r="M47">
        <f>'Biosensor1_60%'!H47</f>
        <v>-3172.0461087746817</v>
      </c>
      <c r="N47">
        <f>'Biosensor2_0%'!G47</f>
        <v>14679.476929935989</v>
      </c>
      <c r="O47">
        <f>'Biosensor2_0%'!H47</f>
        <v>-2947.6999604373664</v>
      </c>
      <c r="P47">
        <f>'Biosensor2_15%'!G47</f>
        <v>16802.269991721321</v>
      </c>
      <c r="Q47">
        <f>'Biosensor2_15%'!H47</f>
        <v>-6021.6649334831964</v>
      </c>
      <c r="R47">
        <f>'Biosensor2_30%'!G47</f>
        <v>12654.36435749524</v>
      </c>
      <c r="S47">
        <f>'Biosensor2_30%'!H47</f>
        <v>-2448.4296625982133</v>
      </c>
      <c r="T47">
        <f>'Biosensor2_45%'!G47</f>
        <v>17255.174422465909</v>
      </c>
      <c r="U47">
        <f>'Biosensor2_45%'!H47</f>
        <v>-1808.2451867403631</v>
      </c>
      <c r="V47">
        <f>'Biosensor2_60%'!G47</f>
        <v>17401.178830079134</v>
      </c>
      <c r="W47">
        <f>'Biosensor2_60%'!H47</f>
        <v>1161.5519166594827</v>
      </c>
      <c r="X47">
        <f>'Biosensor3_0%'!G47</f>
        <v>420156.19012524723</v>
      </c>
      <c r="Y47">
        <f>'Biosensor3_0%'!H47</f>
        <v>308388.7308639501</v>
      </c>
      <c r="Z47">
        <f>'Biosensor3_15%'!G47</f>
        <v>133305.60653823064</v>
      </c>
      <c r="AA47">
        <f>'Biosensor3_15%'!H47</f>
        <v>22428.68561055839</v>
      </c>
      <c r="AB47">
        <f>'Biosensor3_30%'!G47</f>
        <v>82147.234641712843</v>
      </c>
      <c r="AC47">
        <f>'Biosensor3_30%'!H47</f>
        <v>-12221.781369120838</v>
      </c>
      <c r="AD47">
        <f>'Biosensor3_45%'!G47</f>
        <v>145314.39746785743</v>
      </c>
      <c r="AE47">
        <f>'Biosensor3_45%'!H47</f>
        <v>38840.736214774399</v>
      </c>
      <c r="AF47">
        <f>'Biosensor3_60%'!G47</f>
        <v>142213.73896865858</v>
      </c>
      <c r="AG47">
        <f>'Biosensor3_60%'!H47</f>
        <v>18045.279785221988</v>
      </c>
      <c r="AH47">
        <f>'Biosensor4_0%'!G47</f>
        <v>612.70111135896173</v>
      </c>
      <c r="AI47">
        <f>'Biosensor4_0%'!H47</f>
        <v>-36.370834639239128</v>
      </c>
      <c r="AJ47">
        <f>'Biosensor4_15%'!G47</f>
        <v>17906.266412047244</v>
      </c>
      <c r="AK47">
        <f>'Biosensor4_15%'!H47</f>
        <v>-2597.9097982433877</v>
      </c>
      <c r="AL47">
        <f>'Biosensor4_30%'!G47</f>
        <v>35237.749942219059</v>
      </c>
      <c r="AM47">
        <f>'Biosensor4_30%'!H47</f>
        <v>164.94987380595975</v>
      </c>
      <c r="AN47">
        <f>'Biosensor4_45%'!G47</f>
        <v>13472.012874873733</v>
      </c>
      <c r="AO47">
        <f>'Biosensor4_45%'!H47</f>
        <v>-530.90239700896052</v>
      </c>
      <c r="AP47">
        <f>'Biosensor4_60%'!G47</f>
        <v>16321.101163327401</v>
      </c>
      <c r="AQ47">
        <f>'Biosensor4_60%'!H47</f>
        <v>1605.0701112389811</v>
      </c>
      <c r="AY47" s="17"/>
      <c r="AZ47" s="17">
        <f t="shared" si="1"/>
        <v>147984.96937703292</v>
      </c>
      <c r="BA47" s="17">
        <f t="shared" si="2"/>
        <v>81907.285916813242</v>
      </c>
      <c r="BB47" s="17">
        <f t="shared" si="3"/>
        <v>45536.721699289126</v>
      </c>
      <c r="BC47" s="17">
        <f t="shared" si="4"/>
        <v>2873.6235597989889</v>
      </c>
      <c r="BD47" s="17">
        <f t="shared" si="25"/>
        <v>34921.484187283044</v>
      </c>
      <c r="BE47" s="17">
        <f t="shared" si="25"/>
        <v>-1625.6765822915984</v>
      </c>
      <c r="BF47" s="17">
        <f t="shared" si="25"/>
        <v>15564.15977119848</v>
      </c>
      <c r="BG47" s="17">
        <f t="shared" si="25"/>
        <v>-2040.7730793693252</v>
      </c>
      <c r="BH47" s="17">
        <f t="shared" si="5"/>
        <v>16114.694172865182</v>
      </c>
      <c r="BI47" s="17">
        <f t="shared" si="6"/>
        <v>-135.14136029207262</v>
      </c>
      <c r="BJ47" s="17">
        <f t="shared" si="26"/>
        <v>145965.48293267912</v>
      </c>
      <c r="BK47" s="17">
        <f t="shared" si="26"/>
        <v>78889.261738314148</v>
      </c>
      <c r="BL47" s="17">
        <f t="shared" si="26"/>
        <v>45379.851287158344</v>
      </c>
      <c r="BM47" s="17">
        <f t="shared" si="26"/>
        <v>3162.7780358532837</v>
      </c>
      <c r="BN47" s="17">
        <f t="shared" si="26"/>
        <v>35042.751120771136</v>
      </c>
      <c r="BO47" s="17">
        <f t="shared" si="26"/>
        <v>-1751.9219820535204</v>
      </c>
      <c r="BP47" s="17">
        <f t="shared" si="26"/>
        <v>15941.653053396143</v>
      </c>
      <c r="BQ47" s="17">
        <f t="shared" si="26"/>
        <v>-2093.0955256067405</v>
      </c>
      <c r="BR47" s="17">
        <f t="shared" si="26"/>
        <v>16237.45592544592</v>
      </c>
      <c r="BS47" s="17">
        <f t="shared" si="26"/>
        <v>-151.21003305642208</v>
      </c>
      <c r="BT47" s="17">
        <f t="shared" si="15"/>
        <v>144815.28156102548</v>
      </c>
      <c r="BU47" s="17">
        <f t="shared" si="16"/>
        <v>76051.924701804033</v>
      </c>
      <c r="BV47" s="17">
        <f t="shared" si="17"/>
        <v>45019.971948204693</v>
      </c>
      <c r="BW47" s="17">
        <f t="shared" si="18"/>
        <v>3424.7636910162569</v>
      </c>
      <c r="BX47" s="17">
        <f t="shared" si="19"/>
        <v>35152.806280227633</v>
      </c>
      <c r="BY47" s="17">
        <f t="shared" si="20"/>
        <v>-1783.5465225262349</v>
      </c>
      <c r="BZ47" s="17">
        <f t="shared" si="21"/>
        <v>16052.660869099618</v>
      </c>
      <c r="CA47" s="17">
        <f t="shared" si="22"/>
        <v>-2101.1494076115232</v>
      </c>
      <c r="CB47" s="17">
        <f t="shared" si="23"/>
        <v>16370.247301609877</v>
      </c>
      <c r="CC47" s="17">
        <f t="shared" si="24"/>
        <v>-145.52112639888156</v>
      </c>
      <c r="CD47" s="17">
        <f t="shared" si="27"/>
        <v>163570.66064685304</v>
      </c>
      <c r="CE47" s="17">
        <f t="shared" si="28"/>
        <v>45150.048511119465</v>
      </c>
      <c r="CF47" s="17">
        <f t="shared" si="29"/>
        <v>35198.023063422566</v>
      </c>
      <c r="CG47" s="17">
        <f t="shared" si="30"/>
        <v>16189.587697388355</v>
      </c>
      <c r="CH47" s="17">
        <f t="shared" si="31"/>
        <v>16370.894084138896</v>
      </c>
    </row>
    <row r="48" spans="3:111" x14ac:dyDescent="0.3">
      <c r="C48">
        <v>11.113086700439453</v>
      </c>
      <c r="D48">
        <f>'Biosensor1_0%'!G48</f>
        <v>158490.96855967268</v>
      </c>
      <c r="E48">
        <f>'Biosensor1_0%'!H48</f>
        <v>13027.705204713666</v>
      </c>
      <c r="F48">
        <f>'Biosensor1_15%'!G48</f>
        <v>13600.799593174472</v>
      </c>
      <c r="G48">
        <f>'Biosensor1_15%'!H48</f>
        <v>-1943.3741289153643</v>
      </c>
      <c r="H48">
        <f>'Biosensor1_30%'!G48</f>
        <v>57134.403910926441</v>
      </c>
      <c r="I48">
        <f>'Biosensor1_30%'!H48</f>
        <v>-3833.8324245224321</v>
      </c>
      <c r="J48">
        <f>'Biosensor1_45%'!G48</f>
        <v>15105.144545473817</v>
      </c>
      <c r="K48">
        <f>'Biosensor1_45%'!H48</f>
        <v>-2931.5118023651444</v>
      </c>
      <c r="L48">
        <f>'Biosensor1_60%'!G48</f>
        <v>13918.054584700194</v>
      </c>
      <c r="M48">
        <f>'Biosensor1_60%'!H48</f>
        <v>-2703.3018363811743</v>
      </c>
      <c r="N48">
        <f>'Biosensor2_0%'!G48</f>
        <v>14205.467796187602</v>
      </c>
      <c r="O48">
        <f>'Biosensor2_0%'!H48</f>
        <v>-1677.5461668682669</v>
      </c>
      <c r="P48">
        <f>'Biosensor2_15%'!G48</f>
        <v>15810.609739177908</v>
      </c>
      <c r="Q48">
        <f>'Biosensor2_15%'!H48</f>
        <v>-4913.5417481980421</v>
      </c>
      <c r="R48">
        <f>'Biosensor2_30%'!G48</f>
        <v>12498.490070326548</v>
      </c>
      <c r="S48">
        <f>'Biosensor2_30%'!H48</f>
        <v>-1534.4624091803278</v>
      </c>
      <c r="T48">
        <f>'Biosensor2_45%'!G48</f>
        <v>17129.924504480201</v>
      </c>
      <c r="U48">
        <f>'Biosensor2_45%'!H48</f>
        <v>-1457.0930657916051</v>
      </c>
      <c r="V48">
        <f>'Biosensor2_60%'!G48</f>
        <v>17503.113719449037</v>
      </c>
      <c r="W48">
        <f>'Biosensor2_60%'!H48</f>
        <v>1431.4107164668119</v>
      </c>
      <c r="X48">
        <f>'Biosensor3_0%'!G48</f>
        <v>494059.25720323646</v>
      </c>
      <c r="Y48">
        <f>'Biosensor3_0%'!H48</f>
        <v>304467.72784366016</v>
      </c>
      <c r="Z48">
        <f>'Biosensor3_15%'!G48</f>
        <v>131809.98111329053</v>
      </c>
      <c r="AA48">
        <f>'Biosensor3_15%'!H48</f>
        <v>16928.099916399697</v>
      </c>
      <c r="AB48">
        <f>'Biosensor3_30%'!G48</f>
        <v>77283.73166869393</v>
      </c>
      <c r="AC48">
        <f>'Biosensor3_30%'!H48</f>
        <v>-22606.967484782941</v>
      </c>
      <c r="AD48">
        <f>'Biosensor3_45%'!G48</f>
        <v>150562.48863503331</v>
      </c>
      <c r="AE48">
        <f>'Biosensor3_45%'!H48</f>
        <v>33822.826157576259</v>
      </c>
      <c r="AF48">
        <f>'Biosensor3_60%'!G48</f>
        <v>140792.03317624991</v>
      </c>
      <c r="AG48">
        <f>'Biosensor3_60%'!H48</f>
        <v>13633.066237765117</v>
      </c>
      <c r="AH48">
        <f>'Biosensor4_0%'!G48</f>
        <v>593.98632682978132</v>
      </c>
      <c r="AI48">
        <f>'Biosensor4_0%'!H48</f>
        <v>-40.251252927810825</v>
      </c>
      <c r="AJ48">
        <f>'Biosensor4_15%'!G48</f>
        <v>18278.50109011132</v>
      </c>
      <c r="AK48">
        <f>'Biosensor4_15%'!H48</f>
        <v>-2414.9317823589881</v>
      </c>
      <c r="AL48">
        <f>'Biosensor4_30%'!G48</f>
        <v>34976.650166405692</v>
      </c>
      <c r="AM48">
        <f>'Biosensor4_30%'!H48</f>
        <v>16.238793939185271</v>
      </c>
      <c r="AN48">
        <f>'Biosensor4_45%'!G48</f>
        <v>13243.867017164386</v>
      </c>
      <c r="AO48">
        <f>'Biosensor4_45%'!H48</f>
        <v>-479.90154017593824</v>
      </c>
      <c r="AP48">
        <f>'Biosensor4_60%'!G48</f>
        <v>16896.619397977218</v>
      </c>
      <c r="AQ48">
        <f>'Biosensor4_60%'!H48</f>
        <v>1620.7590382276378</v>
      </c>
      <c r="AY48" s="17"/>
      <c r="AZ48" s="17">
        <f t="shared" si="1"/>
        <v>166837.41997148164</v>
      </c>
      <c r="BA48" s="17">
        <f t="shared" si="2"/>
        <v>78944.408907144432</v>
      </c>
      <c r="BB48" s="17">
        <f t="shared" si="3"/>
        <v>44874.972883938557</v>
      </c>
      <c r="BC48" s="17">
        <f t="shared" si="4"/>
        <v>1914.0630642318256</v>
      </c>
      <c r="BD48" s="17">
        <f t="shared" si="25"/>
        <v>34869.848049219559</v>
      </c>
      <c r="BE48" s="17">
        <f t="shared" si="25"/>
        <v>-1784.0186799211915</v>
      </c>
      <c r="BF48" s="17">
        <f t="shared" si="25"/>
        <v>15159.645355706134</v>
      </c>
      <c r="BG48" s="17">
        <f t="shared" si="25"/>
        <v>-1622.8354694442294</v>
      </c>
      <c r="BH48" s="17">
        <f t="shared" si="5"/>
        <v>16105.929234042147</v>
      </c>
      <c r="BI48" s="17">
        <f t="shared" si="6"/>
        <v>116.28930610442512</v>
      </c>
      <c r="BJ48" s="17">
        <f t="shared" si="26"/>
        <v>164996.77582045546</v>
      </c>
      <c r="BK48" s="17">
        <f t="shared" si="26"/>
        <v>76967.163280219349</v>
      </c>
      <c r="BL48" s="17">
        <f t="shared" si="26"/>
        <v>44699.083338715638</v>
      </c>
      <c r="BM48" s="17">
        <f t="shared" si="26"/>
        <v>2243.384512957894</v>
      </c>
      <c r="BN48" s="17">
        <f t="shared" si="26"/>
        <v>34718.249816258118</v>
      </c>
      <c r="BO48" s="17">
        <f t="shared" si="26"/>
        <v>-1650.3735617876064</v>
      </c>
      <c r="BP48" s="17">
        <f t="shared" si="26"/>
        <v>15489.745443805199</v>
      </c>
      <c r="BQ48" s="17">
        <f t="shared" si="26"/>
        <v>-1714.4159457361286</v>
      </c>
      <c r="BR48" s="17">
        <f t="shared" si="26"/>
        <v>16186.587202865887</v>
      </c>
      <c r="BS48" s="17">
        <f t="shared" si="26"/>
        <v>72.596631635963632</v>
      </c>
      <c r="BT48" s="17">
        <f t="shared" si="15"/>
        <v>163349.38900743928</v>
      </c>
      <c r="BU48" s="17">
        <f t="shared" si="16"/>
        <v>74582.057495968184</v>
      </c>
      <c r="BV48" s="17">
        <f t="shared" si="17"/>
        <v>44504.418492983132</v>
      </c>
      <c r="BW48" s="17">
        <f t="shared" si="18"/>
        <v>2470.344429887497</v>
      </c>
      <c r="BX48" s="17">
        <f t="shared" si="19"/>
        <v>34736.23389584606</v>
      </c>
      <c r="BY48" s="17">
        <f t="shared" si="20"/>
        <v>-1656.4206268256544</v>
      </c>
      <c r="BZ48" s="17">
        <f t="shared" si="21"/>
        <v>15591.131951684094</v>
      </c>
      <c r="CA48" s="17">
        <f t="shared" si="22"/>
        <v>-1749.0355834093436</v>
      </c>
      <c r="CB48" s="17">
        <f t="shared" si="23"/>
        <v>16246.232273091602</v>
      </c>
      <c r="CC48" s="17">
        <f t="shared" si="24"/>
        <v>39.606325889244403</v>
      </c>
      <c r="CD48" s="17">
        <f t="shared" si="27"/>
        <v>179570.33772156143</v>
      </c>
      <c r="CE48" s="17">
        <f t="shared" si="28"/>
        <v>44572.927512121692</v>
      </c>
      <c r="CF48" s="17">
        <f t="shared" si="29"/>
        <v>34775.705234544104</v>
      </c>
      <c r="CG48" s="17">
        <f t="shared" si="30"/>
        <v>15688.929887243959</v>
      </c>
      <c r="CH48" s="17">
        <f t="shared" si="31"/>
        <v>16246.280550707401</v>
      </c>
    </row>
    <row r="49" spans="3:86" x14ac:dyDescent="0.3">
      <c r="C49">
        <v>7.9395327568054199</v>
      </c>
      <c r="D49">
        <f>'Biosensor1_0%'!G49</f>
        <v>160879.3337381265</v>
      </c>
      <c r="E49">
        <f>'Biosensor1_0%'!H49</f>
        <v>3675.2120875777978</v>
      </c>
      <c r="F49">
        <f>'Biosensor1_15%'!G49</f>
        <v>13289.95198489448</v>
      </c>
      <c r="G49">
        <f>'Biosensor1_15%'!H49</f>
        <v>-1722.0817231617712</v>
      </c>
      <c r="H49">
        <f>'Biosensor1_30%'!G49</f>
        <v>55110.92195904698</v>
      </c>
      <c r="I49">
        <f>'Biosensor1_30%'!H49</f>
        <v>-4337.0382039857395</v>
      </c>
      <c r="J49">
        <f>'Biosensor1_45%'!G49</f>
        <v>14678.658938111603</v>
      </c>
      <c r="K49">
        <f>'Biosensor1_45%'!H49</f>
        <v>-2066.6454559013387</v>
      </c>
      <c r="L49">
        <f>'Biosensor1_60%'!G49</f>
        <v>13515.572832603797</v>
      </c>
      <c r="M49">
        <f>'Biosensor1_60%'!H49</f>
        <v>-2142.4062790061544</v>
      </c>
      <c r="N49">
        <f>'Biosensor2_0%'!G49</f>
        <v>14108.275051786628</v>
      </c>
      <c r="O49">
        <f>'Biosensor2_0%'!H49</f>
        <v>-762.26670824792041</v>
      </c>
      <c r="P49">
        <f>'Biosensor2_15%'!G49</f>
        <v>14905.107712778476</v>
      </c>
      <c r="Q49">
        <f>'Biosensor2_15%'!H49</f>
        <v>-3706.5337982611604</v>
      </c>
      <c r="R49">
        <f>'Biosensor2_30%'!G49</f>
        <v>12396.02202504709</v>
      </c>
      <c r="S49">
        <f>'Biosensor2_30%'!H49</f>
        <v>-748.71180279114958</v>
      </c>
      <c r="T49">
        <f>'Biosensor2_45%'!G49</f>
        <v>16781.217660046757</v>
      </c>
      <c r="U49">
        <f>'Biosensor2_45%'!H49</f>
        <v>-1107.7871127791714</v>
      </c>
      <c r="V49">
        <f>'Biosensor2_60%'!G49</f>
        <v>17578.30893856008</v>
      </c>
      <c r="W49">
        <f>'Biosensor2_60%'!H49</f>
        <v>1661.7713542668175</v>
      </c>
      <c r="X49">
        <f>'Biosensor3_0%'!G49</f>
        <v>561145.23923846637</v>
      </c>
      <c r="Y49">
        <f>'Biosensor3_0%'!H49</f>
        <v>293009.76475061785</v>
      </c>
      <c r="Z49">
        <f>'Biosensor3_15%'!G49</f>
        <v>129902.1193398779</v>
      </c>
      <c r="AA49">
        <f>'Biosensor3_15%'!H49</f>
        <v>12679.417383111719</v>
      </c>
      <c r="AB49">
        <f>'Biosensor3_30%'!G49</f>
        <v>65146.897361221236</v>
      </c>
      <c r="AC49">
        <f>'Biosensor3_30%'!H49</f>
        <v>-20686.315278330945</v>
      </c>
      <c r="AD49">
        <f>'Biosensor3_45%'!G49</f>
        <v>154791.42994375594</v>
      </c>
      <c r="AE49">
        <f>'Biosensor3_45%'!H49</f>
        <v>30065.937295884149</v>
      </c>
      <c r="AF49">
        <f>'Biosensor3_60%'!G49</f>
        <v>138568.42255381457</v>
      </c>
      <c r="AG49">
        <f>'Biosensor3_60%'!H49</f>
        <v>11682.334797909265</v>
      </c>
      <c r="AH49">
        <f>'Biosensor4_0%'!G49</f>
        <v>549.60127422267533</v>
      </c>
      <c r="AI49">
        <f>'Biosensor4_0%'!H49</f>
        <v>-62.239214597999762</v>
      </c>
      <c r="AJ49">
        <f>'Biosensor4_15%'!G49</f>
        <v>18095.665917052076</v>
      </c>
      <c r="AK49">
        <f>'Biosensor4_15%'!H49</f>
        <v>-1523.0092337447322</v>
      </c>
      <c r="AL49">
        <f>'Biosensor4_30%'!G49</f>
        <v>35011.46883524744</v>
      </c>
      <c r="AM49">
        <f>'Biosensor4_30%'!H49</f>
        <v>-291.01163058172091</v>
      </c>
      <c r="AN49">
        <f>'Biosensor4_45%'!G49</f>
        <v>13220.370475924099</v>
      </c>
      <c r="AO49">
        <f>'Biosensor4_45%'!H49</f>
        <v>-385.35073386404713</v>
      </c>
      <c r="AP49">
        <f>'Biosensor4_60%'!G49</f>
        <v>17576.902538918428</v>
      </c>
      <c r="AQ49">
        <f>'Biosensor4_60%'!H49</f>
        <v>1473.4976914289844</v>
      </c>
      <c r="AY49" s="17"/>
      <c r="AZ49" s="17">
        <f t="shared" si="1"/>
        <v>184170.61232565055</v>
      </c>
      <c r="BA49" s="17">
        <f t="shared" si="2"/>
        <v>73965.117728837431</v>
      </c>
      <c r="BB49" s="17">
        <f t="shared" si="3"/>
        <v>44048.211238650736</v>
      </c>
      <c r="BC49" s="17">
        <f t="shared" si="4"/>
        <v>1431.9481569860138</v>
      </c>
      <c r="BD49" s="17">
        <f t="shared" si="25"/>
        <v>34172.804273113841</v>
      </c>
      <c r="BE49" s="17">
        <f t="shared" si="25"/>
        <v>-1792.2538791195366</v>
      </c>
      <c r="BF49" s="17">
        <f t="shared" si="25"/>
        <v>14893.415691360819</v>
      </c>
      <c r="BG49" s="17">
        <f t="shared" si="25"/>
        <v>-1186.5944341815191</v>
      </c>
      <c r="BH49" s="17">
        <f t="shared" si="5"/>
        <v>16223.594770027436</v>
      </c>
      <c r="BI49" s="17">
        <f t="shared" si="6"/>
        <v>330.95425556321584</v>
      </c>
      <c r="BJ49" s="17">
        <f t="shared" si="26"/>
        <v>182790.5587806454</v>
      </c>
      <c r="BK49" s="17">
        <f t="shared" si="26"/>
        <v>72173.669523728429</v>
      </c>
      <c r="BL49" s="17">
        <f t="shared" si="26"/>
        <v>43909.472961660518</v>
      </c>
      <c r="BM49" s="17">
        <f t="shared" si="26"/>
        <v>1532.612628230831</v>
      </c>
      <c r="BN49" s="17">
        <f t="shared" si="26"/>
        <v>34298.926766182864</v>
      </c>
      <c r="BO49" s="17">
        <f t="shared" si="26"/>
        <v>-1606.3941090277817</v>
      </c>
      <c r="BP49" s="17">
        <f t="shared" si="26"/>
        <v>15054.377460979071</v>
      </c>
      <c r="BQ49" s="17">
        <f t="shared" si="26"/>
        <v>-1348.5830552599311</v>
      </c>
      <c r="BR49" s="17">
        <f t="shared" si="26"/>
        <v>16197.200749545746</v>
      </c>
      <c r="BS49" s="17">
        <f t="shared" si="26"/>
        <v>254.93564878120159</v>
      </c>
      <c r="BT49" s="17">
        <f t="shared" si="15"/>
        <v>179872.31290134316</v>
      </c>
      <c r="BU49" s="17">
        <f t="shared" si="16"/>
        <v>71391.366833744032</v>
      </c>
      <c r="BV49" s="17">
        <f t="shared" si="17"/>
        <v>43699.074051308242</v>
      </c>
      <c r="BW49" s="17">
        <f t="shared" si="18"/>
        <v>1708.7532649642967</v>
      </c>
      <c r="BX49" s="17">
        <f t="shared" si="19"/>
        <v>34372.527134786418</v>
      </c>
      <c r="BY49" s="17">
        <f t="shared" si="20"/>
        <v>-1580.5259851473747</v>
      </c>
      <c r="BZ49" s="17">
        <f t="shared" si="21"/>
        <v>15217.27769384089</v>
      </c>
      <c r="CA49" s="17">
        <f t="shared" si="22"/>
        <v>-1417.3562002729648</v>
      </c>
      <c r="CB49" s="17">
        <f t="shared" si="23"/>
        <v>16238.114678637881</v>
      </c>
      <c r="CC49" s="17">
        <f t="shared" si="24"/>
        <v>218.30169705740462</v>
      </c>
      <c r="CD49" s="17">
        <f t="shared" si="27"/>
        <v>193522.03028820496</v>
      </c>
      <c r="CE49" s="17">
        <f t="shared" si="28"/>
        <v>43732.469752601988</v>
      </c>
      <c r="CF49" s="17">
        <f t="shared" si="29"/>
        <v>34408.846014089962</v>
      </c>
      <c r="CG49" s="17">
        <f t="shared" si="30"/>
        <v>15283.142314652432</v>
      </c>
      <c r="CH49" s="17">
        <f t="shared" si="31"/>
        <v>16239.582012709969</v>
      </c>
    </row>
    <row r="50" spans="3:86" x14ac:dyDescent="0.3">
      <c r="C50">
        <v>5.6694483757019043</v>
      </c>
      <c r="D50">
        <f>'Biosensor1_0%'!G50</f>
        <v>168067.25327327839</v>
      </c>
      <c r="E50">
        <f>'Biosensor1_0%'!H50</f>
        <v>-4536.0026213924257</v>
      </c>
      <c r="F50">
        <f>'Biosensor1_15%'!G50</f>
        <v>12949.547399140112</v>
      </c>
      <c r="G50">
        <f>'Biosensor1_15%'!H50</f>
        <v>-1421.3502472631467</v>
      </c>
      <c r="H50">
        <f>'Biosensor1_30%'!G50</f>
        <v>55013.075970958387</v>
      </c>
      <c r="I50">
        <f>'Biosensor1_30%'!H50</f>
        <v>-3842.4691467367775</v>
      </c>
      <c r="J50">
        <f>'Biosensor1_45%'!G50</f>
        <v>14738.574341229163</v>
      </c>
      <c r="K50">
        <f>'Biosensor1_45%'!H50</f>
        <v>-1916.0407274243985</v>
      </c>
      <c r="L50">
        <f>'Biosensor1_60%'!G50</f>
        <v>12868.763309175369</v>
      </c>
      <c r="M50">
        <f>'Biosensor1_60%'!H50</f>
        <v>-1800.6206473868872</v>
      </c>
      <c r="N50">
        <f>'Biosensor2_0%'!G50</f>
        <v>14032.437002150116</v>
      </c>
      <c r="O50">
        <f>'Biosensor2_0%'!H50</f>
        <v>-173.81396121398427</v>
      </c>
      <c r="P50">
        <f>'Biosensor2_15%'!G50</f>
        <v>13922.361749997239</v>
      </c>
      <c r="Q50">
        <f>'Biosensor2_15%'!H50</f>
        <v>-2745.3898581039525</v>
      </c>
      <c r="R50">
        <f>'Biosensor2_30%'!G50</f>
        <v>13267.510153135901</v>
      </c>
      <c r="S50">
        <f>'Biosensor2_30%'!H50</f>
        <v>34.129376009029556</v>
      </c>
      <c r="T50">
        <f>'Biosensor2_45%'!G50</f>
        <v>16914.321580949796</v>
      </c>
      <c r="U50">
        <f>'Biosensor2_45%'!H50</f>
        <v>-867.16566966587641</v>
      </c>
      <c r="V50">
        <f>'Biosensor2_60%'!G50</f>
        <v>17778.575920192885</v>
      </c>
      <c r="W50">
        <f>'Biosensor2_60%'!H50</f>
        <v>1748.2216102905575</v>
      </c>
      <c r="X50">
        <f>'Biosensor3_0%'!G50</f>
        <v>617200.36822280101</v>
      </c>
      <c r="Y50">
        <f>'Biosensor3_0%'!H50</f>
        <v>274888.32823665655</v>
      </c>
      <c r="Z50">
        <f>'Biosensor3_15%'!G50</f>
        <v>127051.61987202175</v>
      </c>
      <c r="AA50">
        <f>'Biosensor3_15%'!H50</f>
        <v>9299.1970113307198</v>
      </c>
      <c r="AB50">
        <f>'Biosensor3_30%'!G50</f>
        <v>59915.47713350819</v>
      </c>
      <c r="AC50">
        <f>'Biosensor3_30%'!H50</f>
        <v>-21589.053386097836</v>
      </c>
      <c r="AD50">
        <f>'Biosensor3_45%'!G50</f>
        <v>157407.01850892999</v>
      </c>
      <c r="AE50">
        <f>'Biosensor3_45%'!H50</f>
        <v>25599.547418081554</v>
      </c>
      <c r="AF50">
        <f>'Biosensor3_60%'!G50</f>
        <v>137498.22453200363</v>
      </c>
      <c r="AG50">
        <f>'Biosensor3_60%'!H50</f>
        <v>4995.5544179900353</v>
      </c>
      <c r="AH50">
        <f>'Biosensor4_0%'!G50</f>
        <v>531.84512659549398</v>
      </c>
      <c r="AI50">
        <f>'Biosensor4_0%'!H50</f>
        <v>-23.46266852372456</v>
      </c>
      <c r="AJ50">
        <f>'Biosensor4_15%'!G50</f>
        <v>18182.298304132084</v>
      </c>
      <c r="AK50">
        <f>'Biosensor4_15%'!H50</f>
        <v>-936.86100983662118</v>
      </c>
      <c r="AL50">
        <f>'Biosensor4_30%'!G50</f>
        <v>34469.474505717946</v>
      </c>
      <c r="AM50">
        <f>'Biosensor4_30%'!H50</f>
        <v>-241.13334942732052</v>
      </c>
      <c r="AN50">
        <f>'Biosensor4_45%'!G50</f>
        <v>13139.207984438748</v>
      </c>
      <c r="AO50">
        <f>'Biosensor4_45%'!H50</f>
        <v>-400.25712639935489</v>
      </c>
      <c r="AP50">
        <f>'Biosensor4_60%'!G50</f>
        <v>18055.581583883846</v>
      </c>
      <c r="AQ50">
        <f>'Biosensor4_60%'!H50</f>
        <v>1451.3597726559074</v>
      </c>
      <c r="AY50" s="17"/>
      <c r="AZ50" s="17">
        <f t="shared" si="1"/>
        <v>199957.97590620624</v>
      </c>
      <c r="BA50" s="17">
        <f t="shared" si="2"/>
        <v>67538.762246381608</v>
      </c>
      <c r="BB50" s="17">
        <f t="shared" si="3"/>
        <v>43026.456831322794</v>
      </c>
      <c r="BC50" s="17">
        <f t="shared" si="4"/>
        <v>1048.8989740317497</v>
      </c>
      <c r="BD50" s="17">
        <f t="shared" si="25"/>
        <v>34250.020209937415</v>
      </c>
      <c r="BE50" s="17">
        <f t="shared" si="25"/>
        <v>-1349.8243733850229</v>
      </c>
      <c r="BF50" s="17">
        <f t="shared" si="25"/>
        <v>14930.701302205902</v>
      </c>
      <c r="BG50" s="17">
        <f t="shared" si="25"/>
        <v>-1061.1545078298766</v>
      </c>
      <c r="BH50" s="17">
        <f t="shared" si="5"/>
        <v>16234.3069377507</v>
      </c>
      <c r="BI50" s="17">
        <f t="shared" si="6"/>
        <v>466.32024518652588</v>
      </c>
      <c r="BJ50" s="17">
        <f t="shared" si="26"/>
        <v>196973.59309571469</v>
      </c>
      <c r="BK50" s="17">
        <f t="shared" si="26"/>
        <v>67403.396139945427</v>
      </c>
      <c r="BL50" s="17">
        <f t="shared" si="26"/>
        <v>42883.923893788437</v>
      </c>
      <c r="BM50" s="17">
        <f t="shared" si="26"/>
        <v>1027.9365512824465</v>
      </c>
      <c r="BN50" s="17">
        <f t="shared" si="26"/>
        <v>34139.05964995212</v>
      </c>
      <c r="BO50" s="17">
        <f t="shared" si="26"/>
        <v>-1483.8631505195754</v>
      </c>
      <c r="BP50" s="17">
        <f t="shared" si="26"/>
        <v>14857.337620290296</v>
      </c>
      <c r="BQ50" s="17">
        <f t="shared" si="26"/>
        <v>-1081.2117245084178</v>
      </c>
      <c r="BR50" s="17">
        <f t="shared" si="26"/>
        <v>16240.962740156014</v>
      </c>
      <c r="BS50" s="17">
        <f t="shared" si="26"/>
        <v>409.32030824918036</v>
      </c>
      <c r="BT50" s="17">
        <f t="shared" si="15"/>
        <v>194299.50003459127</v>
      </c>
      <c r="BU50" s="17">
        <f t="shared" si="16"/>
        <v>66811.579556581943</v>
      </c>
      <c r="BV50" s="17">
        <f t="shared" si="17"/>
        <v>42650.73008153354</v>
      </c>
      <c r="BW50" s="17">
        <f t="shared" si="18"/>
        <v>1112.9649362106768</v>
      </c>
      <c r="BX50" s="17">
        <f t="shared" si="19"/>
        <v>34022.321638241614</v>
      </c>
      <c r="BY50" s="17">
        <f t="shared" si="20"/>
        <v>-1471.3840982600864</v>
      </c>
      <c r="BZ50" s="17">
        <f t="shared" si="21"/>
        <v>14956.92328618578</v>
      </c>
      <c r="CA50" s="17">
        <f t="shared" si="22"/>
        <v>-1128.7464376839757</v>
      </c>
      <c r="CB50" s="17">
        <f t="shared" si="23"/>
        <v>16269.328175471359</v>
      </c>
      <c r="CC50" s="17">
        <f t="shared" si="24"/>
        <v>360.9391210650071</v>
      </c>
      <c r="CD50" s="17">
        <f t="shared" si="27"/>
        <v>205465.52722181307</v>
      </c>
      <c r="CE50" s="17">
        <f t="shared" si="28"/>
        <v>42665.24894380747</v>
      </c>
      <c r="CF50" s="17">
        <f t="shared" si="29"/>
        <v>34054.123697734118</v>
      </c>
      <c r="CG50" s="17">
        <f t="shared" si="30"/>
        <v>14999.454080380083</v>
      </c>
      <c r="CH50" s="17">
        <f t="shared" si="31"/>
        <v>16273.331445352589</v>
      </c>
    </row>
    <row r="51" spans="3:86" x14ac:dyDescent="0.3">
      <c r="C51">
        <v>4.0500259399414063</v>
      </c>
      <c r="D51">
        <f>'Biosensor1_0%'!G51</f>
        <v>169851.20637470891</v>
      </c>
      <c r="E51">
        <f>'Biosensor1_0%'!H51</f>
        <v>-17741.855964290015</v>
      </c>
      <c r="F51">
        <f>'Biosensor1_15%'!G51</f>
        <v>12641.514092866575</v>
      </c>
      <c r="G51">
        <f>'Biosensor1_15%'!H51</f>
        <v>-1265.9478891888425</v>
      </c>
      <c r="H51">
        <f>'Biosensor1_30%'!G51</f>
        <v>52186.643681867383</v>
      </c>
      <c r="I51">
        <f>'Biosensor1_30%'!H51</f>
        <v>-4010.1733920010242</v>
      </c>
      <c r="J51">
        <f>'Biosensor1_45%'!G51</f>
        <v>13747.873600269884</v>
      </c>
      <c r="K51">
        <f>'Biosensor1_45%'!H51</f>
        <v>-1444.8373605167226</v>
      </c>
      <c r="L51">
        <f>'Biosensor1_60%'!G51</f>
        <v>12504.93005057042</v>
      </c>
      <c r="M51">
        <f>'Biosensor1_60%'!H51</f>
        <v>-1463.6139779981941</v>
      </c>
      <c r="N51">
        <f>'Biosensor2_0%'!G51</f>
        <v>14103.654302620342</v>
      </c>
      <c r="O51">
        <f>'Biosensor2_0%'!H51</f>
        <v>345.02248158633495</v>
      </c>
      <c r="P51">
        <f>'Biosensor2_15%'!G51</f>
        <v>14563.805222950496</v>
      </c>
      <c r="Q51">
        <f>'Biosensor2_15%'!H51</f>
        <v>-2210.6048075087597</v>
      </c>
      <c r="R51">
        <f>'Biosensor2_30%'!G51</f>
        <v>13074.579580928656</v>
      </c>
      <c r="S51">
        <f>'Biosensor2_30%'!H51</f>
        <v>220.54162525003878</v>
      </c>
      <c r="T51">
        <f>'Biosensor2_45%'!G51</f>
        <v>17378.207701998937</v>
      </c>
      <c r="U51">
        <f>'Biosensor2_45%'!H51</f>
        <v>-759.84120454562355</v>
      </c>
      <c r="V51">
        <f>'Biosensor2_60%'!G51</f>
        <v>18007.251822607173</v>
      </c>
      <c r="W51">
        <f>'Biosensor2_60%'!H51</f>
        <v>1781.5674180314938</v>
      </c>
      <c r="X51">
        <f>'Biosensor3_0%'!G51</f>
        <v>675647.92859063647</v>
      </c>
      <c r="Y51">
        <f>'Biosensor3_0%'!H51</f>
        <v>251398.0929576545</v>
      </c>
      <c r="Z51">
        <f>'Biosensor3_15%'!G51</f>
        <v>122651.74040682842</v>
      </c>
      <c r="AA51">
        <f>'Biosensor3_15%'!H51</f>
        <v>5981.6642944358682</v>
      </c>
      <c r="AB51">
        <f>'Biosensor3_30%'!G51</f>
        <v>53960.489404299427</v>
      </c>
      <c r="AC51">
        <f>'Biosensor3_30%'!H51</f>
        <v>-21858.290034629419</v>
      </c>
      <c r="AD51">
        <f>'Biosensor3_45%'!G51</f>
        <v>159861.91316980691</v>
      </c>
      <c r="AE51">
        <f>'Biosensor3_45%'!H51</f>
        <v>21974.192566103575</v>
      </c>
      <c r="AF51">
        <f>'Biosensor3_60%'!G51</f>
        <v>140231.42842345219</v>
      </c>
      <c r="AG51">
        <f>'Biosensor3_60%'!H51</f>
        <v>5347.1584293866426</v>
      </c>
      <c r="AH51">
        <f>'Biosensor4_0%'!G51</f>
        <v>404.47602345684993</v>
      </c>
      <c r="AI51">
        <f>'Biosensor4_0%'!H51</f>
        <v>49.831802910823136</v>
      </c>
      <c r="AJ51">
        <f>'Biosensor4_15%'!G51</f>
        <v>18386.948897760041</v>
      </c>
      <c r="AK51">
        <f>'Biosensor4_15%'!H51</f>
        <v>-926.99405331595926</v>
      </c>
      <c r="AL51">
        <f>'Biosensor4_30%'!G51</f>
        <v>34580.208071285269</v>
      </c>
      <c r="AM51">
        <f>'Biosensor4_30%'!H51</f>
        <v>-650.95932451369208</v>
      </c>
      <c r="AN51">
        <f>'Biosensor4_45%'!G51</f>
        <v>13045.814251003259</v>
      </c>
      <c r="AO51">
        <f>'Biosensor4_45%'!H51</f>
        <v>-289.99479136177018</v>
      </c>
      <c r="AP51">
        <f>'Biosensor4_60%'!G51</f>
        <v>18410.254025952177</v>
      </c>
      <c r="AQ51">
        <f>'Biosensor4_60%'!H51</f>
        <v>1170.8139519984413</v>
      </c>
      <c r="AY51" s="17"/>
      <c r="AZ51" s="17">
        <f t="shared" si="1"/>
        <v>215001.81632285565</v>
      </c>
      <c r="BA51" s="17">
        <f t="shared" si="2"/>
        <v>58512.772819465412</v>
      </c>
      <c r="BB51" s="17">
        <f t="shared" si="3"/>
        <v>42061.002155101385</v>
      </c>
      <c r="BC51" s="17">
        <f t="shared" si="4"/>
        <v>394.52938610557658</v>
      </c>
      <c r="BD51" s="17">
        <f t="shared" si="25"/>
        <v>33280.477111360437</v>
      </c>
      <c r="BE51" s="17">
        <f t="shared" si="25"/>
        <v>-1480.1970304215592</v>
      </c>
      <c r="BF51" s="17">
        <f t="shared" si="25"/>
        <v>14723.965184424029</v>
      </c>
      <c r="BG51" s="17">
        <f t="shared" si="25"/>
        <v>-831.55778547470538</v>
      </c>
      <c r="BH51" s="17">
        <f t="shared" si="5"/>
        <v>16307.478633043256</v>
      </c>
      <c r="BI51" s="17">
        <f t="shared" si="6"/>
        <v>496.25579734391368</v>
      </c>
      <c r="BJ51" s="17">
        <f t="shared" si="26"/>
        <v>208635.15387722111</v>
      </c>
      <c r="BK51" s="17">
        <f t="shared" si="26"/>
        <v>61523.343486512837</v>
      </c>
      <c r="BL51" s="17">
        <f t="shared" si="26"/>
        <v>41623.038775218265</v>
      </c>
      <c r="BM51" s="17">
        <f t="shared" si="26"/>
        <v>577.05459649702743</v>
      </c>
      <c r="BN51" s="17">
        <f t="shared" si="26"/>
        <v>33663.648320767839</v>
      </c>
      <c r="BO51" s="17">
        <f t="shared" si="26"/>
        <v>-1410.0771223483898</v>
      </c>
      <c r="BP51" s="17">
        <f t="shared" si="26"/>
        <v>14743.274890733746</v>
      </c>
      <c r="BQ51" s="17">
        <f t="shared" si="26"/>
        <v>-849.47475025360598</v>
      </c>
      <c r="BR51" s="17">
        <f t="shared" si="26"/>
        <v>16328.366775175833</v>
      </c>
      <c r="BS51" s="17">
        <f t="shared" si="26"/>
        <v>505.86592967709964</v>
      </c>
      <c r="BT51" s="17">
        <f t="shared" si="15"/>
        <v>206421.23961817235</v>
      </c>
      <c r="BU51" s="17">
        <f t="shared" si="16"/>
        <v>61405.65825827849</v>
      </c>
      <c r="BV51" s="17">
        <f t="shared" si="17"/>
        <v>41372.242521327586</v>
      </c>
      <c r="BW51" s="17">
        <f t="shared" si="18"/>
        <v>622.3372445872626</v>
      </c>
      <c r="BX51" s="17">
        <f t="shared" si="19"/>
        <v>33716.514569538645</v>
      </c>
      <c r="BY51" s="17">
        <f t="shared" si="20"/>
        <v>-1459.3735349317462</v>
      </c>
      <c r="BZ51" s="17">
        <f t="shared" si="21"/>
        <v>14745.889279423287</v>
      </c>
      <c r="CA51" s="17">
        <f t="shared" si="22"/>
        <v>-889.380411905355</v>
      </c>
      <c r="CB51" s="17">
        <f t="shared" si="23"/>
        <v>16323.51560021484</v>
      </c>
      <c r="CC51" s="17">
        <f t="shared" si="24"/>
        <v>461.99673824675017</v>
      </c>
      <c r="CD51" s="17">
        <f t="shared" si="27"/>
        <v>215361.05272689258</v>
      </c>
      <c r="CE51" s="17">
        <f t="shared" si="28"/>
        <v>41376.922975126443</v>
      </c>
      <c r="CF51" s="17">
        <f t="shared" si="29"/>
        <v>33748.083291238494</v>
      </c>
      <c r="CG51" s="17">
        <f t="shared" si="30"/>
        <v>14772.685881656442</v>
      </c>
      <c r="CH51" s="17">
        <f t="shared" si="31"/>
        <v>16330.052129022977</v>
      </c>
    </row>
    <row r="52" spans="3:86" x14ac:dyDescent="0.3">
      <c r="C52">
        <v>2.8935184478759766</v>
      </c>
      <c r="D52">
        <f>'Biosensor1_0%'!G52</f>
        <v>146905.39558500424</v>
      </c>
      <c r="E52">
        <f>'Biosensor1_0%'!H52</f>
        <v>-18118.656402475117</v>
      </c>
      <c r="F52">
        <f>'Biosensor1_15%'!G52</f>
        <v>12380.676912417779</v>
      </c>
      <c r="G52">
        <f>'Biosensor1_15%'!H52</f>
        <v>-997.76373863843776</v>
      </c>
      <c r="H52">
        <f>'Biosensor1_30%'!G52</f>
        <v>54456.756885296556</v>
      </c>
      <c r="I52">
        <f>'Biosensor1_30%'!H52</f>
        <v>-3917.7377797860986</v>
      </c>
      <c r="J52">
        <f>'Biosensor1_45%'!G52</f>
        <v>13767.497725116487</v>
      </c>
      <c r="K52">
        <f>'Biosensor1_45%'!H52</f>
        <v>-1153.8662760296027</v>
      </c>
      <c r="L52">
        <f>'Biosensor1_60%'!G52</f>
        <v>12151.002630358445</v>
      </c>
      <c r="M52">
        <f>'Biosensor1_60%'!H52</f>
        <v>-1147.0710922693527</v>
      </c>
      <c r="N52">
        <f>'Biosensor2_0%'!G52</f>
        <v>14133.420009305108</v>
      </c>
      <c r="O52">
        <f>'Biosensor2_0%'!H52</f>
        <v>475.36076620923671</v>
      </c>
      <c r="P52">
        <f>'Biosensor2_15%'!G52</f>
        <v>13534.109820474445</v>
      </c>
      <c r="Q52">
        <f>'Biosensor2_15%'!H52</f>
        <v>-987.74337952829808</v>
      </c>
      <c r="R52">
        <f>'Biosensor2_30%'!G52</f>
        <v>13695.943187294353</v>
      </c>
      <c r="S52">
        <f>'Biosensor2_30%'!H52</f>
        <v>997.42124442555144</v>
      </c>
      <c r="T52">
        <f>'Biosensor2_45%'!G52</f>
        <v>16962.045160922069</v>
      </c>
      <c r="U52">
        <f>'Biosensor2_45%'!H52</f>
        <v>-635.32359616250062</v>
      </c>
      <c r="V52">
        <f>'Biosensor2_60%'!G52</f>
        <v>18042.220595798019</v>
      </c>
      <c r="W52">
        <f>'Biosensor2_60%'!H52</f>
        <v>1846.6176120903663</v>
      </c>
      <c r="X52">
        <f>'Biosensor3_0%'!G52</f>
        <v>714043.90847330366</v>
      </c>
      <c r="Y52">
        <f>'Biosensor3_0%'!H52</f>
        <v>249895.41936445146</v>
      </c>
      <c r="Z52">
        <f>'Biosensor3_15%'!G52</f>
        <v>117283.39429109107</v>
      </c>
      <c r="AA52">
        <f>'Biosensor3_15%'!H52</f>
        <v>4094.979078937165</v>
      </c>
      <c r="AB52">
        <f>'Biosensor3_30%'!G52</f>
        <v>44626.493136673191</v>
      </c>
      <c r="AC52">
        <f>'Biosensor3_30%'!H52</f>
        <v>-18190.773649950086</v>
      </c>
      <c r="AD52">
        <f>'Biosensor3_45%'!G52</f>
        <v>160261.86405879469</v>
      </c>
      <c r="AE52">
        <f>'Biosensor3_45%'!H52</f>
        <v>16486.722523243316</v>
      </c>
      <c r="AF52">
        <f>'Biosensor3_60%'!G52</f>
        <v>131455.3879516632</v>
      </c>
      <c r="AG52">
        <f>'Biosensor3_60%'!H52</f>
        <v>1760.2904631844358</v>
      </c>
      <c r="AH52">
        <f>'Biosensor4_0%'!G52</f>
        <v>517.83974190466984</v>
      </c>
      <c r="AI52">
        <f>'Biosensor4_0%'!H52</f>
        <v>-28.447736592613563</v>
      </c>
      <c r="AJ52">
        <f>'Biosensor4_15%'!G52</f>
        <v>18437.724415731391</v>
      </c>
      <c r="AK52">
        <f>'Biosensor4_15%'!H52</f>
        <v>-708.49926054216178</v>
      </c>
      <c r="AL52">
        <f>'Biosensor4_30%'!G52</f>
        <v>34213.74574579714</v>
      </c>
      <c r="AM52">
        <f>'Biosensor4_30%'!H52</f>
        <v>-118.74883389115308</v>
      </c>
      <c r="AN52">
        <f>'Biosensor4_45%'!G52</f>
        <v>13007.338817225234</v>
      </c>
      <c r="AO52">
        <f>'Biosensor4_45%'!H52</f>
        <v>-322.55940464317467</v>
      </c>
      <c r="AP52">
        <f>'Biosensor4_60%'!G52</f>
        <v>18807.289151593148</v>
      </c>
      <c r="AQ52">
        <f>'Biosensor4_60%'!H52</f>
        <v>1210.7992913224509</v>
      </c>
      <c r="AY52" s="17"/>
      <c r="AZ52" s="17">
        <f t="shared" si="1"/>
        <v>218900.14095237941</v>
      </c>
      <c r="BA52" s="17">
        <f t="shared" si="2"/>
        <v>58055.918997898239</v>
      </c>
      <c r="BB52" s="17">
        <f t="shared" si="3"/>
        <v>40408.976359928667</v>
      </c>
      <c r="BC52" s="17">
        <f t="shared" si="4"/>
        <v>350.24317505706688</v>
      </c>
      <c r="BD52" s="17">
        <f t="shared" si="25"/>
        <v>34122.148606129347</v>
      </c>
      <c r="BE52" s="17">
        <f t="shared" si="25"/>
        <v>-1013.0217897505668</v>
      </c>
      <c r="BF52" s="17">
        <f t="shared" si="25"/>
        <v>14578.960567754597</v>
      </c>
      <c r="BG52" s="17">
        <f t="shared" si="25"/>
        <v>-703.91642561175934</v>
      </c>
      <c r="BH52" s="17">
        <f t="shared" si="5"/>
        <v>16333.504125916537</v>
      </c>
      <c r="BI52" s="17">
        <f t="shared" si="6"/>
        <v>636.78193704782154</v>
      </c>
      <c r="BJ52" s="17">
        <f t="shared" si="26"/>
        <v>218101.4185989197</v>
      </c>
      <c r="BK52" s="17">
        <f t="shared" si="26"/>
        <v>55990.325352503627</v>
      </c>
      <c r="BL52" s="17">
        <f t="shared" si="26"/>
        <v>40138.131438284821</v>
      </c>
      <c r="BM52" s="17">
        <f t="shared" si="26"/>
        <v>183.83639208518466</v>
      </c>
      <c r="BN52" s="17">
        <f t="shared" si="26"/>
        <v>33291.723638047137</v>
      </c>
      <c r="BO52" s="17">
        <f t="shared" si="26"/>
        <v>-1206.2125476170786</v>
      </c>
      <c r="BP52" s="17">
        <f t="shared" si="26"/>
        <v>14639.881015120589</v>
      </c>
      <c r="BQ52" s="17">
        <f t="shared" si="26"/>
        <v>-650.04671266179469</v>
      </c>
      <c r="BR52" s="17">
        <f t="shared" si="26"/>
        <v>16393.523409613324</v>
      </c>
      <c r="BS52" s="17">
        <f t="shared" si="26"/>
        <v>561.97708698159022</v>
      </c>
      <c r="BT52" s="17">
        <f t="shared" si="15"/>
        <v>215838.42023948565</v>
      </c>
      <c r="BU52" s="17">
        <f t="shared" si="16"/>
        <v>55868.363047203587</v>
      </c>
      <c r="BV52" s="17">
        <f t="shared" si="17"/>
        <v>39810.471213065342</v>
      </c>
      <c r="BW52" s="17">
        <f t="shared" si="18"/>
        <v>218.7916586981035</v>
      </c>
      <c r="BX52" s="17">
        <f t="shared" si="19"/>
        <v>33415.76152466271</v>
      </c>
      <c r="BY52" s="17">
        <f t="shared" si="20"/>
        <v>-1534.1809551534611</v>
      </c>
      <c r="BZ52" s="17">
        <f t="shared" si="21"/>
        <v>14598.357352090467</v>
      </c>
      <c r="CA52" s="17">
        <f t="shared" si="22"/>
        <v>-701.92904110970471</v>
      </c>
      <c r="CB52" s="17">
        <f t="shared" si="23"/>
        <v>16390.494648512577</v>
      </c>
      <c r="CC52" s="17">
        <f t="shared" si="24"/>
        <v>529.9228854057103</v>
      </c>
      <c r="CD52" s="17">
        <f t="shared" si="27"/>
        <v>222951.7832201639</v>
      </c>
      <c r="CE52" s="17">
        <f t="shared" si="28"/>
        <v>39811.072429617117</v>
      </c>
      <c r="CF52" s="17">
        <f t="shared" si="29"/>
        <v>33450.961562805402</v>
      </c>
      <c r="CG52" s="17">
        <f t="shared" si="30"/>
        <v>14615.222945890595</v>
      </c>
      <c r="CH52" s="17">
        <f t="shared" si="31"/>
        <v>16399.05890858973</v>
      </c>
    </row>
    <row r="53" spans="3:86" x14ac:dyDescent="0.3">
      <c r="C53">
        <v>2.0662522315979004</v>
      </c>
      <c r="D53">
        <f>'Biosensor1_0%'!G53</f>
        <v>145165.15070523735</v>
      </c>
      <c r="E53">
        <f>'Biosensor1_0%'!H53</f>
        <v>-16789.899971627361</v>
      </c>
      <c r="F53">
        <f>'Biosensor1_15%'!G53</f>
        <v>11958.619927711368</v>
      </c>
      <c r="G53">
        <f>'Biosensor1_15%'!H53</f>
        <v>-848.31197794002424</v>
      </c>
      <c r="H53">
        <f>'Biosensor1_30%'!G53</f>
        <v>49159.781880197952</v>
      </c>
      <c r="I53">
        <f>'Biosensor1_30%'!H53</f>
        <v>-4777.7903916893711</v>
      </c>
      <c r="J53">
        <f>'Biosensor1_45%'!G53</f>
        <v>14049.657564793051</v>
      </c>
      <c r="K53">
        <f>'Biosensor1_45%'!H53</f>
        <v>-668.16924998737807</v>
      </c>
      <c r="L53">
        <f>'Biosensor1_60%'!G53</f>
        <v>12096.921028592171</v>
      </c>
      <c r="M53">
        <f>'Biosensor1_60%'!H53</f>
        <v>-970.32964467896636</v>
      </c>
      <c r="N53">
        <f>'Biosensor2_0%'!G53</f>
        <v>14261.425814351272</v>
      </c>
      <c r="O53">
        <f>'Biosensor2_0%'!H53</f>
        <v>451.6932698208538</v>
      </c>
      <c r="P53">
        <f>'Biosensor2_15%'!G53</f>
        <v>13208.008440439009</v>
      </c>
      <c r="Q53">
        <f>'Biosensor2_15%'!H53</f>
        <v>-1585.129805361807</v>
      </c>
      <c r="R53">
        <f>'Biosensor2_30%'!G53</f>
        <v>14283.57289938935</v>
      </c>
      <c r="S53">
        <f>'Biosensor2_30%'!H53</f>
        <v>677.96010847114007</v>
      </c>
      <c r="T53">
        <f>'Biosensor2_45%'!G53</f>
        <v>16803.723366122351</v>
      </c>
      <c r="U53">
        <f>'Biosensor2_45%'!H53</f>
        <v>-524.05566457776001</v>
      </c>
      <c r="V53">
        <f>'Biosensor2_60%'!G53</f>
        <v>18364.188619226865</v>
      </c>
      <c r="W53">
        <f>'Biosensor2_60%'!H53</f>
        <v>1571.929177736652</v>
      </c>
      <c r="X53">
        <f>'Biosensor3_0%'!G53</f>
        <v>740765.25420872925</v>
      </c>
      <c r="Y53">
        <f>'Biosensor3_0%'!H53</f>
        <v>214605.20156482351</v>
      </c>
      <c r="Z53">
        <f>'Biosensor3_15%'!G53</f>
        <v>110358.32255323033</v>
      </c>
      <c r="AA53">
        <f>'Biosensor3_15%'!H53</f>
        <v>1646.7874741334176</v>
      </c>
      <c r="AB53">
        <f>'Biosensor3_30%'!G53</f>
        <v>38010.241239458657</v>
      </c>
      <c r="AC53">
        <f>'Biosensor3_30%'!H53</f>
        <v>-15740.33575769157</v>
      </c>
      <c r="AD53">
        <f>'Biosensor3_45%'!G53</f>
        <v>159294.78842714027</v>
      </c>
      <c r="AE53">
        <f>'Biosensor3_45%'!H53</f>
        <v>13835.292410425493</v>
      </c>
      <c r="AF53">
        <f>'Biosensor3_60%'!G53</f>
        <v>123703.24111625194</v>
      </c>
      <c r="AG53">
        <f>'Biosensor3_60%'!H53</f>
        <v>-3066.20162574183</v>
      </c>
      <c r="AH53">
        <f>'Biosensor4_0%'!G53</f>
        <v>389.06478773607779</v>
      </c>
      <c r="AI53">
        <f>'Biosensor4_0%'!H53</f>
        <v>-90.41230309090156</v>
      </c>
      <c r="AJ53">
        <f>'Biosensor4_15%'!G53</f>
        <v>18757.238242970245</v>
      </c>
      <c r="AK53">
        <f>'Biosensor4_15%'!H53</f>
        <v>-574.73252961266621</v>
      </c>
      <c r="AL53">
        <f>'Biosensor4_30%'!G53</f>
        <v>34035.019430307257</v>
      </c>
      <c r="AM53">
        <f>'Biosensor4_30%'!H53</f>
        <v>-145.43533397755957</v>
      </c>
      <c r="AN53">
        <f>'Biosensor4_45%'!G53</f>
        <v>12914.614192854742</v>
      </c>
      <c r="AO53">
        <f>'Biosensor4_45%'!H53</f>
        <v>-200.226879945371</v>
      </c>
      <c r="AP53">
        <f>'Biosensor4_60%'!G53</f>
        <v>19167.738579604662</v>
      </c>
      <c r="AQ53">
        <f>'Biosensor4_60%'!H53</f>
        <v>1195.4527066743794</v>
      </c>
      <c r="AY53" s="17"/>
      <c r="AZ53" s="17">
        <f t="shared" si="1"/>
        <v>225145.2238790135</v>
      </c>
      <c r="BA53" s="17">
        <f t="shared" si="2"/>
        <v>49544.145639981522</v>
      </c>
      <c r="BB53" s="17">
        <f t="shared" si="3"/>
        <v>38570.547291087743</v>
      </c>
      <c r="BC53" s="17">
        <f t="shared" si="4"/>
        <v>-340.34670969527008</v>
      </c>
      <c r="BD53" s="17">
        <f t="shared" si="25"/>
        <v>32492.79140329819</v>
      </c>
      <c r="BE53" s="17">
        <f t="shared" si="25"/>
        <v>-1415.0885390652636</v>
      </c>
      <c r="BF53" s="17">
        <f t="shared" si="25"/>
        <v>14589.331707923382</v>
      </c>
      <c r="BG53" s="17">
        <f t="shared" si="25"/>
        <v>-464.15059817016964</v>
      </c>
      <c r="BH53" s="17">
        <f t="shared" si="5"/>
        <v>16542.949409141234</v>
      </c>
      <c r="BI53" s="17">
        <f t="shared" si="6"/>
        <v>599.01741324402167</v>
      </c>
      <c r="BJ53" s="17">
        <f t="shared" si="26"/>
        <v>225605.47373836077</v>
      </c>
      <c r="BK53" s="17">
        <f t="shared" si="26"/>
        <v>49937.556788702168</v>
      </c>
      <c r="BL53" s="17">
        <f t="shared" si="26"/>
        <v>38306.64553768585</v>
      </c>
      <c r="BM53" s="17">
        <f t="shared" si="26"/>
        <v>-209.75394515917674</v>
      </c>
      <c r="BN53" s="17">
        <f t="shared" si="26"/>
        <v>33189.214472743282</v>
      </c>
      <c r="BO53" s="17">
        <f t="shared" si="26"/>
        <v>-1590.3207451459061</v>
      </c>
      <c r="BP53" s="17">
        <f t="shared" si="26"/>
        <v>14434.57540999274</v>
      </c>
      <c r="BQ53" s="17">
        <f t="shared" si="26"/>
        <v>-517.5858168430251</v>
      </c>
      <c r="BR53" s="17">
        <f t="shared" si="26"/>
        <v>16457.524326583283</v>
      </c>
      <c r="BS53" s="17">
        <f t="shared" si="26"/>
        <v>577.88471754467912</v>
      </c>
      <c r="BT53" s="17">
        <f t="shared" si="15"/>
        <v>222848.85560922889</v>
      </c>
      <c r="BU53" s="17">
        <f t="shared" si="16"/>
        <v>50069.958917022261</v>
      </c>
      <c r="BV53" s="17">
        <f t="shared" si="17"/>
        <v>37972.079904497463</v>
      </c>
      <c r="BW53" s="17">
        <f t="shared" si="18"/>
        <v>-141.38749844025156</v>
      </c>
      <c r="BX53" s="17">
        <f t="shared" si="19"/>
        <v>33022.761000711937</v>
      </c>
      <c r="BY53" s="17">
        <f t="shared" si="20"/>
        <v>-1593.841890381907</v>
      </c>
      <c r="BZ53" s="17">
        <f t="shared" si="21"/>
        <v>14490.552049401647</v>
      </c>
      <c r="CA53" s="17">
        <f t="shared" si="22"/>
        <v>-544.74014221969878</v>
      </c>
      <c r="CB53" s="17">
        <f t="shared" si="23"/>
        <v>16453.568792337894</v>
      </c>
      <c r="CC53" s="17">
        <f t="shared" si="24"/>
        <v>561.12172263172363</v>
      </c>
      <c r="CD53" s="17">
        <f t="shared" si="27"/>
        <v>228404.49477253121</v>
      </c>
      <c r="CE53" s="17">
        <f t="shared" si="28"/>
        <v>37972.343128891262</v>
      </c>
      <c r="CF53" s="17">
        <f t="shared" si="29"/>
        <v>33061.201975755168</v>
      </c>
      <c r="CG53" s="17">
        <f t="shared" si="30"/>
        <v>14500.78758271301</v>
      </c>
      <c r="CH53" s="17">
        <f t="shared" si="31"/>
        <v>16463.134075618913</v>
      </c>
    </row>
    <row r="54" spans="3:86" x14ac:dyDescent="0.3">
      <c r="C54">
        <v>1.476006031036377</v>
      </c>
      <c r="D54">
        <f>'Biosensor1_0%'!G54</f>
        <v>143575.30125533714</v>
      </c>
      <c r="E54">
        <f>'Biosensor1_0%'!H54</f>
        <v>-13842.341570517634</v>
      </c>
      <c r="F54">
        <f>'Biosensor1_15%'!G54</f>
        <v>11679.412798954698</v>
      </c>
      <c r="G54">
        <f>'Biosensor1_15%'!H54</f>
        <v>-693.80278528063741</v>
      </c>
      <c r="H54">
        <f>'Biosensor1_30%'!G54</f>
        <v>48461.674660123106</v>
      </c>
      <c r="I54">
        <f>'Biosensor1_30%'!H54</f>
        <v>-2484.0206673189687</v>
      </c>
      <c r="J54">
        <f>'Biosensor1_45%'!G54</f>
        <v>12378.262122247012</v>
      </c>
      <c r="K54">
        <f>'Biosensor1_45%'!H54</f>
        <v>-358.8821085481917</v>
      </c>
      <c r="L54">
        <f>'Biosensor1_60%'!G54</f>
        <v>11806.120434936092</v>
      </c>
      <c r="M54">
        <f>'Biosensor1_60%'!H54</f>
        <v>-737.45677764122092</v>
      </c>
      <c r="N54">
        <f>'Biosensor2_0%'!G54</f>
        <v>14206.937017947559</v>
      </c>
      <c r="O54">
        <f>'Biosensor2_0%'!H54</f>
        <v>608.93802112060894</v>
      </c>
      <c r="P54">
        <f>'Biosensor2_15%'!G54</f>
        <v>12594.487137581596</v>
      </c>
      <c r="Q54">
        <f>'Biosensor2_15%'!H54</f>
        <v>-699.36069167057462</v>
      </c>
      <c r="R54">
        <f>'Biosensor2_30%'!G54</f>
        <v>14350.729703678</v>
      </c>
      <c r="S54">
        <f>'Biosensor2_30%'!H54</f>
        <v>710.49038383707045</v>
      </c>
      <c r="T54">
        <f>'Biosensor2_45%'!G54</f>
        <v>18233.077584411225</v>
      </c>
      <c r="U54">
        <f>'Biosensor2_45%'!H54</f>
        <v>-13.021080829138629</v>
      </c>
      <c r="V54">
        <f>'Biosensor2_60%'!G54</f>
        <v>18332.013297316436</v>
      </c>
      <c r="W54">
        <f>'Biosensor2_60%'!H54</f>
        <v>1382.3392255357223</v>
      </c>
      <c r="X54">
        <f>'Biosensor3_0%'!G54</f>
        <v>767708.7612647349</v>
      </c>
      <c r="Y54">
        <f>'Biosensor3_0%'!H54</f>
        <v>198439.84471554699</v>
      </c>
      <c r="Z54">
        <f>'Biosensor3_15%'!G54</f>
        <v>103374.81971590855</v>
      </c>
      <c r="AA54">
        <f>'Biosensor3_15%'!H54</f>
        <v>-296.74180833186978</v>
      </c>
      <c r="AB54">
        <f>'Biosensor3_30%'!G54</f>
        <v>38497.915254223612</v>
      </c>
      <c r="AC54">
        <f>'Biosensor3_30%'!H54</f>
        <v>-15566.285063234664</v>
      </c>
      <c r="AD54">
        <f>'Biosensor3_45%'!G54</f>
        <v>156581.74392930474</v>
      </c>
      <c r="AE54">
        <f>'Biosensor3_45%'!H54</f>
        <v>9380.2167169627392</v>
      </c>
      <c r="AF54">
        <f>'Biosensor3_60%'!G54</f>
        <v>128582.00752294218</v>
      </c>
      <c r="AG54">
        <f>'Biosensor3_60%'!H54</f>
        <v>-3290.4816604035373</v>
      </c>
      <c r="AH54">
        <f>'Biosensor4_0%'!G54</f>
        <v>516.74419855504254</v>
      </c>
      <c r="AI54">
        <f>'Biosensor4_0%'!H54</f>
        <v>-6.3329309845375823</v>
      </c>
      <c r="AJ54">
        <f>'Biosensor4_15%'!G54</f>
        <v>18845.978563489309</v>
      </c>
      <c r="AK54">
        <f>'Biosensor4_15%'!H54</f>
        <v>-446.66617500971751</v>
      </c>
      <c r="AL54">
        <f>'Biosensor4_30%'!G54</f>
        <v>34127.138214729879</v>
      </c>
      <c r="AM54">
        <f>'Biosensor4_30%'!H54</f>
        <v>-545.26273290704319</v>
      </c>
      <c r="AN54">
        <f>'Biosensor4_45%'!G54</f>
        <v>12517.999233226861</v>
      </c>
      <c r="AO54">
        <f>'Biosensor4_45%'!H54</f>
        <v>-196.45954929005657</v>
      </c>
      <c r="AP54">
        <f>'Biosensor4_60%'!G54</f>
        <v>19510.000094392148</v>
      </c>
      <c r="AQ54">
        <f>'Biosensor4_60%'!H54</f>
        <v>1189.6476783625042</v>
      </c>
      <c r="AY54" s="17"/>
      <c r="AZ54" s="17">
        <f t="shared" si="1"/>
        <v>231501.93593414366</v>
      </c>
      <c r="BA54" s="17">
        <f t="shared" si="2"/>
        <v>46300.027058791355</v>
      </c>
      <c r="BB54" s="17">
        <f t="shared" si="3"/>
        <v>36623.674553983539</v>
      </c>
      <c r="BC54" s="17">
        <f t="shared" si="4"/>
        <v>-534.1428650731998</v>
      </c>
      <c r="BD54" s="17">
        <f t="shared" si="25"/>
        <v>32313.180859510332</v>
      </c>
      <c r="BE54" s="17">
        <f t="shared" si="25"/>
        <v>-772.93100546298047</v>
      </c>
      <c r="BF54" s="17">
        <f t="shared" si="25"/>
        <v>14376.446313295033</v>
      </c>
      <c r="BG54" s="17">
        <f t="shared" si="25"/>
        <v>-189.4542462224623</v>
      </c>
      <c r="BH54" s="17">
        <f t="shared" si="5"/>
        <v>16549.377942214891</v>
      </c>
      <c r="BI54" s="17">
        <f t="shared" si="6"/>
        <v>611.51004208566849</v>
      </c>
      <c r="BJ54" s="17">
        <f t="shared" si="26"/>
        <v>229876.46188721206</v>
      </c>
      <c r="BK54" s="17">
        <f t="shared" si="26"/>
        <v>44487.193468353864</v>
      </c>
      <c r="BL54" s="17">
        <f t="shared" si="26"/>
        <v>36100.616420349332</v>
      </c>
      <c r="BM54" s="17">
        <f t="shared" si="26"/>
        <v>-485.11530121496435</v>
      </c>
      <c r="BN54" s="17">
        <f t="shared" si="26"/>
        <v>32795.16154180318</v>
      </c>
      <c r="BO54" s="17">
        <f t="shared" si="26"/>
        <v>-1980.4312101363553</v>
      </c>
      <c r="BP54" s="17">
        <f t="shared" si="26"/>
        <v>14316.717824314963</v>
      </c>
      <c r="BQ54" s="17">
        <f t="shared" si="26"/>
        <v>-411.32620128167991</v>
      </c>
      <c r="BR54" s="17">
        <f t="shared" si="26"/>
        <v>16532.095991034443</v>
      </c>
      <c r="BS54" s="17">
        <f t="shared" si="26"/>
        <v>594.56638457600184</v>
      </c>
      <c r="BT54" s="17">
        <f t="shared" si="15"/>
        <v>227600.2173915132</v>
      </c>
      <c r="BU54" s="17">
        <f t="shared" si="16"/>
        <v>44344.496704940393</v>
      </c>
      <c r="BV54" s="17">
        <f t="shared" si="17"/>
        <v>35888.304030566258</v>
      </c>
      <c r="BW54" s="17">
        <f t="shared" si="18"/>
        <v>-430.72249301743102</v>
      </c>
      <c r="BX54" s="17">
        <f t="shared" si="19"/>
        <v>32696.377699099976</v>
      </c>
      <c r="BY54" s="17">
        <f t="shared" si="20"/>
        <v>-1685.38657852711</v>
      </c>
      <c r="BZ54" s="17">
        <f t="shared" si="21"/>
        <v>14374.041713355438</v>
      </c>
      <c r="CA54" s="17">
        <f t="shared" si="22"/>
        <v>-408.27706538289056</v>
      </c>
      <c r="CB54" s="17">
        <f t="shared" si="23"/>
        <v>16498.227394672384</v>
      </c>
      <c r="CC54" s="17">
        <f t="shared" si="24"/>
        <v>570.82189232933501</v>
      </c>
      <c r="CD54" s="17">
        <f t="shared" si="27"/>
        <v>231879.91147289699</v>
      </c>
      <c r="CE54" s="17">
        <f t="shared" si="28"/>
        <v>35890.888649577202</v>
      </c>
      <c r="CF54" s="17">
        <f t="shared" si="29"/>
        <v>32739.786843552931</v>
      </c>
      <c r="CG54" s="17">
        <f t="shared" si="30"/>
        <v>14379.838849562946</v>
      </c>
      <c r="CH54" s="17">
        <f t="shared" si="31"/>
        <v>16508.099369675503</v>
      </c>
    </row>
    <row r="55" spans="3:86" x14ac:dyDescent="0.3">
      <c r="C55">
        <v>1.0541762113571167</v>
      </c>
      <c r="D55">
        <f>'Biosensor1_0%'!G55</f>
        <v>136019.89588009511</v>
      </c>
      <c r="E55">
        <f>'Biosensor1_0%'!H55</f>
        <v>-18691.975980835334</v>
      </c>
      <c r="F55">
        <f>'Biosensor1_15%'!G55</f>
        <v>11432.929675545656</v>
      </c>
      <c r="G55">
        <f>'Biosensor1_15%'!H55</f>
        <v>-630.89608576776197</v>
      </c>
      <c r="H55">
        <f>'Biosensor1_30%'!G55</f>
        <v>55890.983075802818</v>
      </c>
      <c r="I55">
        <f>'Biosensor1_30%'!H55</f>
        <v>-11357.05870379286</v>
      </c>
      <c r="J55">
        <f>'Biosensor1_45%'!G55</f>
        <v>11129.449326573389</v>
      </c>
      <c r="K55">
        <f>'Biosensor1_45%'!H55</f>
        <v>-699.75322267499246</v>
      </c>
      <c r="L55">
        <f>'Biosensor1_60%'!G55</f>
        <v>11768.205440394571</v>
      </c>
      <c r="M55">
        <f>'Biosensor1_60%'!H55</f>
        <v>-607.63780318281692</v>
      </c>
      <c r="N55">
        <f>'Biosensor2_0%'!G55</f>
        <v>14257.023197114306</v>
      </c>
      <c r="O55">
        <f>'Biosensor2_0%'!H55</f>
        <v>506.8193855548792</v>
      </c>
      <c r="P55">
        <f>'Biosensor2_15%'!G55</f>
        <v>13689.586300525219</v>
      </c>
      <c r="Q55">
        <f>'Biosensor2_15%'!H55</f>
        <v>-1444.2241597704008</v>
      </c>
      <c r="R55">
        <f>'Biosensor2_30%'!G55</f>
        <v>12102.618127268812</v>
      </c>
      <c r="S55">
        <f>'Biosensor2_30%'!H55</f>
        <v>1154.5790585957118</v>
      </c>
      <c r="T55">
        <f>'Biosensor2_45%'!G55</f>
        <v>17248.049849241092</v>
      </c>
      <c r="U55">
        <f>'Biosensor2_45%'!H55</f>
        <v>-789.06046269630883</v>
      </c>
      <c r="V55">
        <f>'Biosensor2_60%'!G55</f>
        <v>18237.167185784663</v>
      </c>
      <c r="W55">
        <f>'Biosensor2_60%'!H55</f>
        <v>980.78110971098192</v>
      </c>
      <c r="X55">
        <f>'Biosensor3_0%'!G55</f>
        <v>799046.9516996037</v>
      </c>
      <c r="Y55">
        <f>'Biosensor3_0%'!H55</f>
        <v>167290.00346597747</v>
      </c>
      <c r="Z55">
        <f>'Biosensor3_15%'!G55</f>
        <v>90961.948320095151</v>
      </c>
      <c r="AA55">
        <f>'Biosensor3_15%'!H55</f>
        <v>-1443.2829244619395</v>
      </c>
      <c r="AB55">
        <f>'Biosensor3_30%'!G55</f>
        <v>41760.593986837928</v>
      </c>
      <c r="AC55">
        <f>'Biosensor3_30%'!H55</f>
        <v>-11239.393946694121</v>
      </c>
      <c r="AD55">
        <f>'Biosensor3_45%'!G55</f>
        <v>149935.11027964469</v>
      </c>
      <c r="AE55">
        <f>'Biosensor3_45%'!H55</f>
        <v>4362.3486434131028</v>
      </c>
      <c r="AF55">
        <f>'Biosensor3_60%'!G55</f>
        <v>123724.11326388795</v>
      </c>
      <c r="AG55">
        <f>'Biosensor3_60%'!H55</f>
        <v>-9497.9277378363331</v>
      </c>
      <c r="AH55">
        <f>'Biosensor4_0%'!G55</f>
        <v>589.13563683360223</v>
      </c>
      <c r="AI55">
        <f>'Biosensor4_0%'!H55</f>
        <v>-5.1691611997867808</v>
      </c>
      <c r="AJ55">
        <f>'Biosensor4_15%'!G55</f>
        <v>19391.645017145554</v>
      </c>
      <c r="AK55">
        <f>'Biosensor4_15%'!H55</f>
        <v>-157.80767876012666</v>
      </c>
      <c r="AL55">
        <f>'Biosensor4_30%'!G55</f>
        <v>33218.821947182667</v>
      </c>
      <c r="AM55">
        <f>'Biosensor4_30%'!H55</f>
        <v>391.38356210966583</v>
      </c>
      <c r="AN55">
        <f>'Biosensor4_45%'!G55</f>
        <v>13335.020653885493</v>
      </c>
      <c r="AO55">
        <f>'Biosensor4_45%'!H55</f>
        <v>292.26359916321474</v>
      </c>
      <c r="AP55">
        <f>'Biosensor4_60%'!G55</f>
        <v>19657.561941622287</v>
      </c>
      <c r="AQ55">
        <f>'Biosensor4_60%'!H55</f>
        <v>1264.4318874777455</v>
      </c>
      <c r="AY55" s="17"/>
      <c r="AZ55" s="17">
        <f t="shared" si="1"/>
        <v>237478.25160341169</v>
      </c>
      <c r="BA55" s="17">
        <f t="shared" si="2"/>
        <v>37274.919427374305</v>
      </c>
      <c r="BB55" s="17">
        <f t="shared" si="3"/>
        <v>33869.027328327895</v>
      </c>
      <c r="BC55" s="17">
        <f t="shared" si="4"/>
        <v>-919.05271219005726</v>
      </c>
      <c r="BD55" s="17">
        <f t="shared" si="25"/>
        <v>33737.474383418099</v>
      </c>
      <c r="BE55" s="17">
        <f t="shared" si="25"/>
        <v>-3270.3653610291608</v>
      </c>
      <c r="BF55" s="17">
        <f t="shared" si="25"/>
        <v>13904.173276566658</v>
      </c>
      <c r="BG55" s="17">
        <f t="shared" si="25"/>
        <v>-398.85002873602889</v>
      </c>
      <c r="BH55" s="17">
        <f t="shared" si="5"/>
        <v>16554.311522600507</v>
      </c>
      <c r="BI55" s="17">
        <f t="shared" si="6"/>
        <v>545.85839800197016</v>
      </c>
      <c r="BJ55" s="17">
        <f t="shared" ref="BJ55:BJ59" si="32">AVERAGE(AZ53:AZ57)</f>
        <v>232025.76994443074</v>
      </c>
      <c r="BK55" s="17">
        <f t="shared" ref="BK55:BK60" si="33">AVERAGE(BA53:BA57)</f>
        <v>38411.375489038786</v>
      </c>
      <c r="BL55" s="17">
        <f t="shared" ref="BL55:BL60" si="34">AVERAGE(BB53:BB57)</f>
        <v>33691.967350949024</v>
      </c>
      <c r="BM55" s="17">
        <f t="shared" ref="BM55:BM60" si="35">AVERAGE(BC53:BC57)</f>
        <v>-772.95923440932881</v>
      </c>
      <c r="BN55" s="17">
        <f t="shared" ref="BN55:BN60" si="36">AVERAGE(BD53:BD57)</f>
        <v>32174.057030198241</v>
      </c>
      <c r="BO55" s="17">
        <f t="shared" ref="BO55:BO60" si="37">AVERAGE(BE53:BE57)</f>
        <v>-1782.167826661806</v>
      </c>
      <c r="BP55" s="17">
        <f t="shared" ref="BP55:BP60" si="38">AVERAGE(BF53:BF57)</f>
        <v>14318.311106846193</v>
      </c>
      <c r="BQ55" s="17">
        <f t="shared" ref="BQ55:BQ60" si="39">AVERAGE(BG53:BG57)</f>
        <v>-295.26723005838795</v>
      </c>
      <c r="BR55" s="17">
        <f t="shared" ref="BR55:BR60" si="40">AVERAGE(BH53:BH57)</f>
        <v>16556.333459282585</v>
      </c>
      <c r="BS55" s="17">
        <f t="shared" ref="BS55:BS60" si="41">AVERAGE(BI53:BI57)</f>
        <v>565.31449437924698</v>
      </c>
      <c r="BT55" s="17">
        <f t="shared" si="15"/>
        <v>229972.15592979762</v>
      </c>
      <c r="BU55" s="17">
        <f t="shared" si="16"/>
        <v>38503.313816890623</v>
      </c>
      <c r="BV55" s="17">
        <f t="shared" si="17"/>
        <v>33600.776856243021</v>
      </c>
      <c r="BW55" s="17">
        <f t="shared" si="18"/>
        <v>-646.69079472268038</v>
      </c>
      <c r="BX55" s="17">
        <f t="shared" si="19"/>
        <v>32400.948567658423</v>
      </c>
      <c r="BY55" s="17">
        <f t="shared" si="20"/>
        <v>-1826.4759056642833</v>
      </c>
      <c r="BZ55" s="17">
        <f t="shared" si="21"/>
        <v>14330.182008589847</v>
      </c>
      <c r="CA55" s="17">
        <f t="shared" si="22"/>
        <v>-288.09297126925213</v>
      </c>
      <c r="CB55" s="17">
        <f t="shared" si="23"/>
        <v>16511.096087793594</v>
      </c>
      <c r="CC55" s="17">
        <f t="shared" si="24"/>
        <v>565.39014797708512</v>
      </c>
      <c r="CD55" s="17">
        <f t="shared" si="27"/>
        <v>233173.10667802391</v>
      </c>
      <c r="CE55" s="17">
        <f t="shared" si="28"/>
        <v>33606.99948414044</v>
      </c>
      <c r="CF55" s="17">
        <f t="shared" si="29"/>
        <v>32452.387929365359</v>
      </c>
      <c r="CG55" s="17">
        <f t="shared" si="30"/>
        <v>14333.077616457915</v>
      </c>
      <c r="CH55" s="17">
        <f t="shared" si="31"/>
        <v>16520.773590839577</v>
      </c>
    </row>
    <row r="56" spans="3:86" x14ac:dyDescent="0.3">
      <c r="C56">
        <v>0.75301206111907959</v>
      </c>
      <c r="D56">
        <f>'Biosensor1_0%'!G56</f>
        <v>130423.12923165881</v>
      </c>
      <c r="E56">
        <f>'Biosensor1_0%'!H56</f>
        <v>-20284.165161284065</v>
      </c>
      <c r="F56">
        <f>'Biosensor1_15%'!G56</f>
        <v>11193.957643874975</v>
      </c>
      <c r="G56">
        <f>'Biosensor1_15%'!H56</f>
        <v>-560.59436062077179</v>
      </c>
      <c r="H56">
        <f>'Biosensor1_30%'!G56</f>
        <v>45041.266886200232</v>
      </c>
      <c r="I56">
        <f>'Biosensor1_30%'!H56</f>
        <v>-12044.667537894182</v>
      </c>
      <c r="J56">
        <f>'Biosensor1_45%'!G56</f>
        <v>12125.591218127187</v>
      </c>
      <c r="K56">
        <f>'Biosensor1_45%'!H56</f>
        <v>-292.47289780293573</v>
      </c>
      <c r="L56">
        <f>'Biosensor1_60%'!G56</f>
        <v>11690.693744051905</v>
      </c>
      <c r="M56">
        <f>'Biosensor1_60%'!H56</f>
        <v>-553.44441393968486</v>
      </c>
      <c r="N56">
        <f>'Biosensor2_0%'!G56</f>
        <v>14076.657167407493</v>
      </c>
      <c r="O56">
        <f>'Biosensor2_0%'!H56</f>
        <v>567.50337652822157</v>
      </c>
      <c r="P56">
        <f>'Biosensor2_15%'!G56</f>
        <v>12815.991255069024</v>
      </c>
      <c r="Q56">
        <f>'Biosensor2_15%'!H56</f>
        <v>-731.66070049622226</v>
      </c>
      <c r="R56">
        <f>'Biosensor2_30%'!G56</f>
        <v>14830.472858245605</v>
      </c>
      <c r="S56">
        <f>'Biosensor2_30%'!H56</f>
        <v>1690.326898398376</v>
      </c>
      <c r="T56">
        <f>'Biosensor2_45%'!G56</f>
        <v>16906.771911899497</v>
      </c>
      <c r="U56">
        <f>'Biosensor2_45%'!H56</f>
        <v>-759.68486167490084</v>
      </c>
      <c r="V56">
        <f>'Biosensor2_60%'!G56</f>
        <v>18101.531130294621</v>
      </c>
      <c r="W56">
        <f>'Biosensor2_60%'!H56</f>
        <v>734.51635706523871</v>
      </c>
      <c r="X56">
        <f>'Biosensor3_0%'!G56</f>
        <v>800420.13811463036</v>
      </c>
      <c r="Y56">
        <f>'Biosensor3_0%'!H56</f>
        <v>144765.2428306239</v>
      </c>
      <c r="Z56">
        <f>'Biosensor3_15%'!G56</f>
        <v>80479.377821161033</v>
      </c>
      <c r="AA56">
        <f>'Biosensor3_15%'!H56</f>
        <v>-2286.7294764060725</v>
      </c>
      <c r="AB56">
        <f>'Biosensor3_30%'!G56</f>
        <v>34489.310403249401</v>
      </c>
      <c r="AC56">
        <f>'Biosensor3_30%'!H56</f>
        <v>-9150.8479615703218</v>
      </c>
      <c r="AD56">
        <f>'Biosensor3_45%'!G56</f>
        <v>142507.48095308308</v>
      </c>
      <c r="AE56">
        <f>'Biosensor3_45%'!H56</f>
        <v>569.77141178415116</v>
      </c>
      <c r="AF56">
        <f>'Biosensor3_60%'!G56</f>
        <v>118778.60840373924</v>
      </c>
      <c r="AG56">
        <f>'Biosensor3_60%'!H56</f>
        <v>-8776.5207122463689</v>
      </c>
      <c r="AH56">
        <f>'Biosensor4_0%'!G56</f>
        <v>507.10375475174885</v>
      </c>
      <c r="AI56">
        <f>'Biosensor4_0%'!H56</f>
        <v>-4.7561749723992301</v>
      </c>
      <c r="AJ56">
        <f>'Biosensor4_15%'!G56</f>
        <v>19634.099553570286</v>
      </c>
      <c r="AK56">
        <f>'Biosensor4_15%'!H56</f>
        <v>-350.12503917037981</v>
      </c>
      <c r="AL56">
        <f>'Biosensor4_30%'!G56</f>
        <v>34058.897625533958</v>
      </c>
      <c r="AM56">
        <f>'Biosensor4_30%'!H56</f>
        <v>62.092573374387243</v>
      </c>
      <c r="AN56">
        <f>'Biosensor4_45%'!G56</f>
        <v>13371.668638078721</v>
      </c>
      <c r="AO56">
        <f>'Biosensor4_45%'!H56</f>
        <v>151.37863647389867</v>
      </c>
      <c r="AP56">
        <f>'Biosensor4_60%'!G56</f>
        <v>20248.785991550616</v>
      </c>
      <c r="AQ56">
        <f>'Biosensor4_60%'!H56</f>
        <v>1557.9204543760272</v>
      </c>
      <c r="AY56" s="17"/>
      <c r="AZ56" s="17">
        <f t="shared" si="1"/>
        <v>236356.75706711211</v>
      </c>
      <c r="BA56" s="17">
        <f t="shared" si="2"/>
        <v>31260.956217723913</v>
      </c>
      <c r="BB56" s="17">
        <f t="shared" si="3"/>
        <v>31030.856568418829</v>
      </c>
      <c r="BC56" s="17">
        <f t="shared" si="4"/>
        <v>-982.27739417336159</v>
      </c>
      <c r="BD56" s="17">
        <f t="shared" si="25"/>
        <v>31310.212456659927</v>
      </c>
      <c r="BE56" s="17">
        <f t="shared" si="25"/>
        <v>-3430.7493553738059</v>
      </c>
      <c r="BF56" s="17">
        <f t="shared" si="25"/>
        <v>14134.677256035136</v>
      </c>
      <c r="BG56" s="17">
        <f t="shared" si="25"/>
        <v>-300.25970766797928</v>
      </c>
      <c r="BH56" s="17">
        <f t="shared" si="5"/>
        <v>16680.336955299048</v>
      </c>
      <c r="BI56" s="17">
        <f t="shared" si="6"/>
        <v>579.66413250052699</v>
      </c>
      <c r="BJ56" s="17">
        <f t="shared" si="32"/>
        <v>232391.96278864268</v>
      </c>
      <c r="BK56" s="17">
        <f t="shared" si="33"/>
        <v>32896.03242610352</v>
      </c>
      <c r="BL56" s="17">
        <f t="shared" si="34"/>
        <v>31204.159405562281</v>
      </c>
      <c r="BM56" s="17">
        <f t="shared" si="35"/>
        <v>-869.62037638887</v>
      </c>
      <c r="BN56" s="17">
        <f t="shared" si="36"/>
        <v>32031.731812708033</v>
      </c>
      <c r="BO56" s="17">
        <f t="shared" si="37"/>
        <v>-1867.800563074404</v>
      </c>
      <c r="BP56" s="17">
        <f t="shared" si="38"/>
        <v>14160.723210502701</v>
      </c>
      <c r="BQ56" s="17">
        <f t="shared" si="39"/>
        <v>-167.15936606956507</v>
      </c>
      <c r="BR56" s="17">
        <f t="shared" si="40"/>
        <v>16551.6597868483</v>
      </c>
      <c r="BS56" s="17">
        <f t="shared" si="41"/>
        <v>554.36677816515692</v>
      </c>
      <c r="BT56" s="17">
        <f t="shared" si="15"/>
        <v>229520.40295024053</v>
      </c>
      <c r="BU56" s="17">
        <f t="shared" si="16"/>
        <v>32909.873070568945</v>
      </c>
      <c r="BV56" s="17">
        <f t="shared" si="17"/>
        <v>31195.988954578341</v>
      </c>
      <c r="BW56" s="17">
        <f t="shared" si="18"/>
        <v>-792.41597464515212</v>
      </c>
      <c r="BX56" s="17">
        <f t="shared" si="19"/>
        <v>31985.076397817051</v>
      </c>
      <c r="BY56" s="17">
        <f t="shared" si="20"/>
        <v>-1724.3477844167078</v>
      </c>
      <c r="BZ56" s="17">
        <f t="shared" si="21"/>
        <v>14336.263266239466</v>
      </c>
      <c r="CA56" s="17">
        <f t="shared" si="22"/>
        <v>-176.03466288901083</v>
      </c>
      <c r="CB56" s="17">
        <f t="shared" si="23"/>
        <v>16485.900523423421</v>
      </c>
      <c r="CC56" s="17">
        <f t="shared" si="24"/>
        <v>558.17127327971048</v>
      </c>
      <c r="CD56" s="17">
        <f t="shared" si="27"/>
        <v>231867.79663412023</v>
      </c>
      <c r="CE56" s="17">
        <f t="shared" si="28"/>
        <v>31206.051495359785</v>
      </c>
      <c r="CF56" s="17">
        <f t="shared" si="29"/>
        <v>32031.52333960744</v>
      </c>
      <c r="CG56" s="17">
        <f t="shared" si="30"/>
        <v>14337.343988391489</v>
      </c>
      <c r="CH56" s="17">
        <f t="shared" si="31"/>
        <v>16495.346957203637</v>
      </c>
    </row>
    <row r="57" spans="3:86" x14ac:dyDescent="0.3">
      <c r="C57">
        <v>0.53782874345779419</v>
      </c>
      <c r="D57">
        <f>'Biosensor1_0%'!G57</f>
        <v>114998.13693612293</v>
      </c>
      <c r="E57">
        <f>'Biosensor1_0%'!H57</f>
        <v>-11372.92449420865</v>
      </c>
      <c r="F57">
        <f>'Biosensor1_15%'!G57</f>
        <v>11035.49403735084</v>
      </c>
      <c r="G57">
        <f>'Biosensor1_15%'!H57</f>
        <v>-413.05796654154489</v>
      </c>
      <c r="H57">
        <f>'Biosensor1_30%'!G57</f>
        <v>41753.868667888193</v>
      </c>
      <c r="I57">
        <f>'Biosensor1_30%'!H57</f>
        <v>-3075.0414040321202</v>
      </c>
      <c r="J57">
        <f>'Biosensor1_45%'!G57</f>
        <v>13803.483273583714</v>
      </c>
      <c r="K57">
        <f>'Biosensor1_45%'!H57</f>
        <v>-48.041864562940958</v>
      </c>
      <c r="L57">
        <f>'Biosensor1_60%'!G57</f>
        <v>11511.910285728392</v>
      </c>
      <c r="M57">
        <f>'Biosensor1_60%'!H57</f>
        <v>-522.29116020486265</v>
      </c>
      <c r="N57">
        <f>'Biosensor2_0%'!G57</f>
        <v>13894.368321652386</v>
      </c>
      <c r="O57">
        <f>'Biosensor2_0%'!H57</f>
        <v>270.98434286742696</v>
      </c>
      <c r="P57">
        <f>'Biosensor2_15%'!G57</f>
        <v>13075.531133409047</v>
      </c>
      <c r="Q57">
        <f>'Biosensor2_15%'!H57</f>
        <v>-828.61797258245406</v>
      </c>
      <c r="R57">
        <f>'Biosensor2_30%'!G57</f>
        <v>14056.748389331144</v>
      </c>
      <c r="S57">
        <f>'Biosensor2_30%'!H57</f>
        <v>1088.7951094849871</v>
      </c>
      <c r="T57">
        <f>'Biosensor2_45%'!G57</f>
        <v>16800.710697669361</v>
      </c>
      <c r="U57">
        <f>'Biosensor2_45%'!H57</f>
        <v>-195.46617876361199</v>
      </c>
      <c r="V57">
        <f>'Biosensor2_60%'!G57</f>
        <v>17836.501033709184</v>
      </c>
      <c r="W57">
        <f>'Biosensor2_60%'!H57</f>
        <v>315.52747012326438</v>
      </c>
      <c r="X57">
        <f>'Biosensor3_0%'!G57</f>
        <v>789161.19797585963</v>
      </c>
      <c r="Y57">
        <f>'Biosensor3_0%'!H57</f>
        <v>121791.92807721387</v>
      </c>
      <c r="Z57">
        <f>'Biosensor3_15%'!G57</f>
        <v>69925.419015541062</v>
      </c>
      <c r="AA57">
        <f>'Biosensor3_15%'!H57</f>
        <v>-2997.1664832201413</v>
      </c>
      <c r="AB57">
        <f>'Biosensor3_30%'!G57</f>
        <v>35903.555185805846</v>
      </c>
      <c r="AC57">
        <f>'Biosensor3_30%'!H57</f>
        <v>-7391.529072817927</v>
      </c>
      <c r="AD57">
        <f>'Biosensor3_45%'!G57</f>
        <v>134033.48341086396</v>
      </c>
      <c r="AE57">
        <f>'Biosensor3_45%'!H57</f>
        <v>-3000.4024818618514</v>
      </c>
      <c r="AF57">
        <f>'Biosensor3_60%'!G57</f>
        <v>113100.09582247441</v>
      </c>
      <c r="AG57">
        <f>'Biosensor3_60%'!H57</f>
        <v>-13450.179765811645</v>
      </c>
      <c r="AH57">
        <f>'Biosensor4_0%'!G57</f>
        <v>533.02172025664356</v>
      </c>
      <c r="AI57">
        <f>'Biosensor4_0%'!H57</f>
        <v>17.328479418750586</v>
      </c>
      <c r="AJ57">
        <f>'Biosensor4_15%'!G57</f>
        <v>19426.479865407586</v>
      </c>
      <c r="AK57">
        <f>'Biosensor4_15%'!H57</f>
        <v>-117.06354131488087</v>
      </c>
      <c r="AL57">
        <f>'Biosensor4_30%'!G57</f>
        <v>37239.261087094586</v>
      </c>
      <c r="AM57">
        <f>'Biosensor4_30%'!H57</f>
        <v>1921.1316774136758</v>
      </c>
      <c r="AN57">
        <f>'Biosensor4_45%'!G57</f>
        <v>13156.586969979178</v>
      </c>
      <c r="AO57">
        <f>'Biosensor4_45%'!H57</f>
        <v>-127.3566651593455</v>
      </c>
      <c r="AP57">
        <f>'Biosensor4_60%'!G57</f>
        <v>20015.663082034163</v>
      </c>
      <c r="AQ57">
        <f>'Biosensor4_60%'!H57</f>
        <v>1678.3311482737399</v>
      </c>
      <c r="AY57" s="17"/>
      <c r="AZ57" s="17">
        <f t="shared" si="1"/>
        <v>229646.6812384729</v>
      </c>
      <c r="BA57" s="17">
        <f t="shared" si="2"/>
        <v>27676.829101322852</v>
      </c>
      <c r="BB57" s="17">
        <f t="shared" si="3"/>
        <v>28365.731012927135</v>
      </c>
      <c r="BC57" s="17">
        <f t="shared" si="4"/>
        <v>-1088.9764909147552</v>
      </c>
      <c r="BD57" s="17">
        <f t="shared" si="25"/>
        <v>31016.626048104645</v>
      </c>
      <c r="BE57" s="17">
        <f t="shared" si="25"/>
        <v>-21.704872377819129</v>
      </c>
      <c r="BF57" s="17">
        <f t="shared" si="25"/>
        <v>14586.926980410752</v>
      </c>
      <c r="BG57" s="17">
        <f t="shared" si="25"/>
        <v>-123.62156949529948</v>
      </c>
      <c r="BH57" s="17">
        <f t="shared" si="5"/>
        <v>16454.691467157245</v>
      </c>
      <c r="BI57" s="17">
        <f t="shared" si="6"/>
        <v>490.5224860640472</v>
      </c>
      <c r="BJ57" s="17">
        <f t="shared" si="32"/>
        <v>229961.11129034194</v>
      </c>
      <c r="BK57" s="17">
        <f t="shared" si="33"/>
        <v>26784.410912254774</v>
      </c>
      <c r="BL57" s="17">
        <f t="shared" si="34"/>
        <v>28700.495566668636</v>
      </c>
      <c r="BM57" s="17">
        <f t="shared" si="35"/>
        <v>-896.00511644106268</v>
      </c>
      <c r="BN57" s="17">
        <f t="shared" si="36"/>
        <v>31814.577980839393</v>
      </c>
      <c r="BO57" s="17">
        <f t="shared" si="37"/>
        <v>-1911.6591833029452</v>
      </c>
      <c r="BP57" s="17">
        <f t="shared" si="38"/>
        <v>14420.582491292638</v>
      </c>
      <c r="BQ57" s="17">
        <f t="shared" si="39"/>
        <v>-49.126242093602592</v>
      </c>
      <c r="BR57" s="17">
        <f t="shared" si="40"/>
        <v>16457.866875219381</v>
      </c>
      <c r="BS57" s="17">
        <f t="shared" si="41"/>
        <v>534.81836522034132</v>
      </c>
      <c r="BT57" s="17">
        <f t="shared" si="15"/>
        <v>226393.32790516125</v>
      </c>
      <c r="BU57" s="17">
        <f t="shared" si="16"/>
        <v>27526.629166618386</v>
      </c>
      <c r="BV57" s="17">
        <f t="shared" si="17"/>
        <v>28907.210671360477</v>
      </c>
      <c r="BW57" s="17">
        <f t="shared" si="18"/>
        <v>-888.72145195934229</v>
      </c>
      <c r="BX57" s="17">
        <f t="shared" si="19"/>
        <v>31777.569987315124</v>
      </c>
      <c r="BY57" s="17">
        <f t="shared" si="20"/>
        <v>-1361.7728781619996</v>
      </c>
      <c r="BZ57" s="17">
        <f t="shared" si="21"/>
        <v>14351.660397874792</v>
      </c>
      <c r="CA57" s="17">
        <f t="shared" si="22"/>
        <v>-65.259225678548475</v>
      </c>
      <c r="CB57" s="17">
        <f t="shared" si="23"/>
        <v>16384.044762264792</v>
      </c>
      <c r="CC57" s="17">
        <f t="shared" si="24"/>
        <v>555.98442650194579</v>
      </c>
      <c r="CD57" s="17">
        <f t="shared" si="27"/>
        <v>228060.63718504863</v>
      </c>
      <c r="CE57" s="17">
        <f t="shared" si="28"/>
        <v>28920.868842716151</v>
      </c>
      <c r="CF57" s="17">
        <f t="shared" si="29"/>
        <v>31806.734816236774</v>
      </c>
      <c r="CG57" s="17">
        <f t="shared" si="30"/>
        <v>14351.808769018064</v>
      </c>
      <c r="CH57" s="17">
        <f t="shared" si="31"/>
        <v>16393.475575801767</v>
      </c>
    </row>
    <row r="58" spans="3:86" x14ac:dyDescent="0.3">
      <c r="C58">
        <v>0.38417091965675354</v>
      </c>
      <c r="D58">
        <f>'Biosensor1_0%'!G58</f>
        <v>117972.22604988297</v>
      </c>
      <c r="E58">
        <f>'Biosensor1_0%'!H58</f>
        <v>-15467.3894345354</v>
      </c>
      <c r="F58">
        <f>'Biosensor1_15%'!G58</f>
        <v>10852.582580428791</v>
      </c>
      <c r="G58">
        <f>'Biosensor1_15%'!H58</f>
        <v>-366.62160176837443</v>
      </c>
      <c r="H58">
        <f>'Biosensor1_30%'!G58</f>
        <v>45118.119989484403</v>
      </c>
      <c r="I58">
        <f>'Biosensor1_30%'!H58</f>
        <v>-5250.2150807117605</v>
      </c>
      <c r="J58">
        <f>'Biosensor1_45%'!G58</f>
        <v>11982.364362668157</v>
      </c>
      <c r="K58">
        <f>'Biosensor1_45%'!H58</f>
        <v>204.73389093289686</v>
      </c>
      <c r="L58">
        <f>'Biosensor1_60%'!G58</f>
        <v>11337.549020412707</v>
      </c>
      <c r="M58">
        <f>'Biosensor1_60%'!H58</f>
        <v>-417.00184646094965</v>
      </c>
      <c r="N58">
        <f>'Biosensor2_0%'!G58</f>
        <v>13439.884427131035</v>
      </c>
      <c r="O58">
        <f>'Biosensor2_0%'!H58</f>
        <v>267.81623555009861</v>
      </c>
      <c r="P58">
        <f>'Biosensor2_15%'!G58</f>
        <v>12725.304759295515</v>
      </c>
      <c r="Q58">
        <f>'Biosensor2_15%'!H58</f>
        <v>330.76810917667882</v>
      </c>
      <c r="R58">
        <f>'Biosensor2_30%'!G58</f>
        <v>14709.776017435232</v>
      </c>
      <c r="S58">
        <f>'Biosensor2_30%'!H58</f>
        <v>-1430.5882637751447</v>
      </c>
      <c r="T58">
        <f>'Biosensor2_45%'!G58</f>
        <v>15876.211635049467</v>
      </c>
      <c r="U58">
        <f>'Biosensor2_45%'!H58</f>
        <v>-183.17949180416241</v>
      </c>
      <c r="V58">
        <f>'Biosensor2_60%'!G58</f>
        <v>17282.34585754995</v>
      </c>
      <c r="W58">
        <f>'Biosensor2_60%'!H58</f>
        <v>49.305650888428204</v>
      </c>
      <c r="X58">
        <f>'Biosensor3_0%'!G58</f>
        <v>775928.75238941528</v>
      </c>
      <c r="Y58">
        <f>'Biosensor3_0%'!H58</f>
        <v>103064.04186575231</v>
      </c>
      <c r="Z58">
        <f>'Biosensor3_15%'!G58</f>
        <v>60345.651248149254</v>
      </c>
      <c r="AA58">
        <f>'Biosensor3_15%'!H58</f>
        <v>-3298.2586872059642</v>
      </c>
      <c r="AB58">
        <f>'Biosensor3_30%'!G58</f>
        <v>34555.983616953403</v>
      </c>
      <c r="AC58">
        <f>'Biosensor3_30%'!H58</f>
        <v>-6875.7771004313754</v>
      </c>
      <c r="AD58">
        <f>'Biosensor3_45%'!G58</f>
        <v>125236.79353729829</v>
      </c>
      <c r="AE58">
        <f>'Biosensor3_45%'!H58</f>
        <v>-5832.3915402714647</v>
      </c>
      <c r="AF58">
        <f>'Biosensor3_60%'!G58</f>
        <v>104616.18398911195</v>
      </c>
      <c r="AG58">
        <f>'Biosensor3_60%'!H58</f>
        <v>-13540.115265447917</v>
      </c>
      <c r="AH58">
        <f>'Biosensor4_0%'!G58</f>
        <v>563.88953386181515</v>
      </c>
      <c r="AI58">
        <f>'Biosensor4_0%'!H58</f>
        <v>5.2526344537335552</v>
      </c>
      <c r="AJ58">
        <f>'Biosensor4_15%'!G58</f>
        <v>20602.491668742445</v>
      </c>
      <c r="AK58">
        <f>'Biosensor4_15%'!H58</f>
        <v>39.502501425754595</v>
      </c>
      <c r="AL58">
        <f>'Biosensor4_30%'!G58</f>
        <v>35515.599940621796</v>
      </c>
      <c r="AM58">
        <f>'Biosensor4_30%'!H58</f>
        <v>1151.0466811021436</v>
      </c>
      <c r="AN58">
        <f>'Biosensor4_45%'!G58</f>
        <v>13545.600680900117</v>
      </c>
      <c r="AO58">
        <f>'Biosensor4_45%'!H58</f>
        <v>507.61176619309947</v>
      </c>
      <c r="AP58">
        <f>'Biosensor4_60%'!G58</f>
        <v>20938.84826294674</v>
      </c>
      <c r="AQ58">
        <f>'Biosensor4_60%'!H58</f>
        <v>2000.5326920932357</v>
      </c>
      <c r="AY58" s="17"/>
      <c r="AZ58" s="17">
        <f t="shared" si="1"/>
        <v>226976.18810007279</v>
      </c>
      <c r="BA58" s="17">
        <f t="shared" si="2"/>
        <v>21967.430325305184</v>
      </c>
      <c r="BB58" s="17">
        <f t="shared" si="3"/>
        <v>26131.507564154002</v>
      </c>
      <c r="BC58" s="17">
        <f t="shared" si="4"/>
        <v>-823.65241959297634</v>
      </c>
      <c r="BD58" s="17">
        <f t="shared" si="25"/>
        <v>31781.165315847145</v>
      </c>
      <c r="BE58" s="17">
        <f t="shared" si="25"/>
        <v>-1843.252221128254</v>
      </c>
      <c r="BF58" s="17">
        <f t="shared" si="25"/>
        <v>13801.392226205913</v>
      </c>
      <c r="BG58" s="17">
        <f t="shared" si="25"/>
        <v>176.38872177394464</v>
      </c>
      <c r="BH58" s="17">
        <f t="shared" si="5"/>
        <v>16519.581046969801</v>
      </c>
      <c r="BI58" s="17">
        <f t="shared" si="6"/>
        <v>544.27883217357146</v>
      </c>
      <c r="BJ58" s="17">
        <f t="shared" si="32"/>
        <v>223346.7088405753</v>
      </c>
      <c r="BK58" s="17">
        <f t="shared" si="33"/>
        <v>21970.353057093806</v>
      </c>
      <c r="BL58" s="17">
        <f t="shared" si="34"/>
        <v>26282.706029362413</v>
      </c>
      <c r="BM58" s="17">
        <f t="shared" si="35"/>
        <v>-938.37984477153532</v>
      </c>
      <c r="BN58" s="17">
        <f t="shared" si="36"/>
        <v>31109.853623536404</v>
      </c>
      <c r="BO58" s="17">
        <f t="shared" si="37"/>
        <v>-1079.6801389080297</v>
      </c>
      <c r="BP58" s="17">
        <f t="shared" si="38"/>
        <v>14464.981698240843</v>
      </c>
      <c r="BQ58" s="17">
        <f t="shared" si="39"/>
        <v>42.705725058181265</v>
      </c>
      <c r="BR58" s="17">
        <f t="shared" si="40"/>
        <v>16331.546504732401</v>
      </c>
      <c r="BS58" s="17">
        <f t="shared" si="41"/>
        <v>541.79034405780544</v>
      </c>
      <c r="BT58" s="17">
        <f>AVERAGE(BJ56:BJ60)</f>
        <v>220721.43645643746</v>
      </c>
      <c r="BU58" s="17">
        <f t="shared" si="16"/>
        <v>22254.18745777549</v>
      </c>
      <c r="BV58" s="17">
        <f t="shared" si="17"/>
        <v>26765.677475517372</v>
      </c>
      <c r="BW58" s="17">
        <f t="shared" si="18"/>
        <v>-895.4188855858356</v>
      </c>
      <c r="BX58" s="17">
        <f t="shared" si="19"/>
        <v>32627.671738101119</v>
      </c>
      <c r="BY58" s="17">
        <f t="shared" si="20"/>
        <v>-1465.5414152300025</v>
      </c>
      <c r="BZ58" s="17">
        <f t="shared" si="21"/>
        <v>14392.960007621226</v>
      </c>
      <c r="CA58" s="17">
        <f t="shared" si="22"/>
        <v>22.038694155674175</v>
      </c>
      <c r="CB58" s="17">
        <f t="shared" si="23"/>
        <v>16202.937617459076</v>
      </c>
      <c r="CC58" s="17">
        <f t="shared" si="24"/>
        <v>582.55338966862473</v>
      </c>
      <c r="CD58" s="17">
        <f t="shared" si="27"/>
        <v>221840.48632023635</v>
      </c>
      <c r="CE58" s="17">
        <f t="shared" si="28"/>
        <v>26780.650957437196</v>
      </c>
      <c r="CF58" s="17">
        <f t="shared" si="29"/>
        <v>32660.569111530142</v>
      </c>
      <c r="CG58" s="17">
        <f t="shared" si="30"/>
        <v>14392.97688058395</v>
      </c>
      <c r="CH58" s="17">
        <f t="shared" si="31"/>
        <v>16213.406671242315</v>
      </c>
    </row>
    <row r="59" spans="3:86" x14ac:dyDescent="0.3">
      <c r="C59">
        <v>0.27440202236175537</v>
      </c>
      <c r="D59">
        <f>'Biosensor1_0%'!G59</f>
        <v>113045.13834990781</v>
      </c>
      <c r="E59">
        <f>'Biosensor1_0%'!H59</f>
        <v>-14710.98475698479</v>
      </c>
      <c r="F59">
        <f>'Biosensor1_15%'!G59</f>
        <v>13224.926233120474</v>
      </c>
      <c r="G59">
        <f>'Biosensor1_15%'!H59</f>
        <v>789.75048464263273</v>
      </c>
      <c r="H59">
        <f>'Biosensor1_30%'!G59</f>
        <v>43491.634083435274</v>
      </c>
      <c r="I59">
        <f>'Biosensor1_30%'!H59</f>
        <v>-2797.5110818644516</v>
      </c>
      <c r="J59">
        <f>'Biosensor1_45%'!G59</f>
        <v>17516.204793874935</v>
      </c>
      <c r="K59">
        <f>'Biosensor1_45%'!H59</f>
        <v>-783.52153765063065</v>
      </c>
      <c r="L59">
        <f>'Biosensor1_60%'!G59</f>
        <v>11214.252575983894</v>
      </c>
      <c r="M59">
        <f>'Biosensor1_60%'!H59</f>
        <v>-483.75948658782539</v>
      </c>
      <c r="N59">
        <f>'Biosensor2_0%'!G59</f>
        <v>13405.322916165484</v>
      </c>
      <c r="O59">
        <f>'Biosensor2_0%'!H59</f>
        <v>262.24961758023915</v>
      </c>
      <c r="P59">
        <f>'Biosensor2_15%'!G59</f>
        <v>9501.779631750198</v>
      </c>
      <c r="Q59">
        <f>'Biosensor2_15%'!H59</f>
        <v>-772.11884100275893</v>
      </c>
      <c r="R59">
        <f>'Biosensor2_30%'!G59</f>
        <v>12167.148206478156</v>
      </c>
      <c r="S59">
        <f>'Biosensor2_30%'!H59</f>
        <v>-3484.6845968891084</v>
      </c>
      <c r="T59">
        <f>'Biosensor2_45%'!G59</f>
        <v>15931.41992389285</v>
      </c>
      <c r="U59">
        <f>'Biosensor2_45%'!H59</f>
        <v>1199.8369415297998</v>
      </c>
      <c r="V59">
        <f>'Biosensor2_60%'!G59</f>
        <v>16597.304010501743</v>
      </c>
      <c r="W59">
        <f>'Biosensor2_60%'!H59</f>
        <v>-110.80690174770096</v>
      </c>
      <c r="X59">
        <f>'Biosensor3_0%'!G59</f>
        <v>750530.36311037326</v>
      </c>
      <c r="Y59">
        <f>'Biosensor3_0%'!H59</f>
        <v>77413.504191649627</v>
      </c>
      <c r="Z59">
        <f>'Biosensor3_15%'!G59</f>
        <v>49966.780707063132</v>
      </c>
      <c r="AA59">
        <f>'Biosensor3_15%'!H59</f>
        <v>-3394.7702262151834</v>
      </c>
      <c r="AB59">
        <f>'Biosensor3_30%'!G59</f>
        <v>37343.532590542425</v>
      </c>
      <c r="AC59">
        <f>'Biosensor3_30%'!H59</f>
        <v>-9036.3185316962517</v>
      </c>
      <c r="AD59">
        <f>'Biosensor3_45%'!G59</f>
        <v>112624.84687871078</v>
      </c>
      <c r="AE59">
        <f>'Biosensor3_45%'!H59</f>
        <v>-7716.4497973551088</v>
      </c>
      <c r="AF59">
        <f>'Biosensor3_60%'!G59</f>
        <v>91637.294689386719</v>
      </c>
      <c r="AG59">
        <f>'Biosensor3_60%'!H59</f>
        <v>-13977.239377870854</v>
      </c>
      <c r="AH59">
        <f>'Biosensor4_0%'!G59</f>
        <v>409.88939411405539</v>
      </c>
      <c r="AI59">
        <f>'Biosensor4_0%'!H59</f>
        <v>2.9089059453898285</v>
      </c>
      <c r="AJ59">
        <f>'Biosensor4_15%'!G59</f>
        <v>23727.934866127391</v>
      </c>
      <c r="AK59">
        <f>'Biosensor4_15%'!H59</f>
        <v>712.87232123865783</v>
      </c>
      <c r="AL59">
        <f>'Biosensor4_30%'!G59</f>
        <v>38023.452810587994</v>
      </c>
      <c r="AM59">
        <f>'Biosensor4_30%'!H59</f>
        <v>3305.5233589364998</v>
      </c>
      <c r="AN59">
        <f>'Biosensor4_45%'!G59</f>
        <v>13579.603433966406</v>
      </c>
      <c r="AO59">
        <f>'Biosensor4_45%'!H59</f>
        <v>785.81871709288066</v>
      </c>
      <c r="AP59">
        <f>'Biosensor4_60%'!G59</f>
        <v>20429.683565725278</v>
      </c>
      <c r="AQ59">
        <f>'Biosensor4_60%'!H59</f>
        <v>2135.8703204202984</v>
      </c>
      <c r="AY59" s="17"/>
      <c r="AZ59" s="17">
        <f t="shared" si="1"/>
        <v>219347.67844264014</v>
      </c>
      <c r="BA59" s="17">
        <f t="shared" si="2"/>
        <v>15741.919489547616</v>
      </c>
      <c r="BB59" s="17">
        <f t="shared" si="3"/>
        <v>24105.355359515299</v>
      </c>
      <c r="BC59" s="17">
        <f t="shared" si="4"/>
        <v>-666.06656533416299</v>
      </c>
      <c r="BD59" s="17">
        <f t="shared" si="25"/>
        <v>31227.41170016714</v>
      </c>
      <c r="BE59" s="17">
        <f t="shared" si="25"/>
        <v>-992.22410660568676</v>
      </c>
      <c r="BF59" s="17">
        <f t="shared" si="25"/>
        <v>15675.74271724473</v>
      </c>
      <c r="BG59" s="17">
        <f t="shared" si="25"/>
        <v>400.71137365734995</v>
      </c>
      <c r="BH59" s="17">
        <f t="shared" si="5"/>
        <v>16080.413384070305</v>
      </c>
      <c r="BI59" s="17">
        <f t="shared" si="6"/>
        <v>513.76797736159062</v>
      </c>
      <c r="BJ59" s="17">
        <f t="shared" si="32"/>
        <v>214241.0866618157</v>
      </c>
      <c r="BK59" s="17">
        <f t="shared" si="33"/>
        <v>17570.973948601066</v>
      </c>
      <c r="BL59" s="17">
        <f t="shared" si="34"/>
        <v>24656.72500426005</v>
      </c>
      <c r="BM59" s="17">
        <f t="shared" si="35"/>
        <v>-966.64268778591452</v>
      </c>
      <c r="BN59" s="17">
        <f t="shared" si="36"/>
        <v>31757.629489293584</v>
      </c>
      <c r="BO59" s="17">
        <f t="shared" si="37"/>
        <v>-167.55667886281313</v>
      </c>
      <c r="BP59" s="17">
        <f t="shared" si="38"/>
        <v>14393.703482491575</v>
      </c>
      <c r="BQ59" s="17">
        <f t="shared" si="39"/>
        <v>142.55098477063191</v>
      </c>
      <c r="BR59" s="17">
        <f t="shared" si="40"/>
        <v>16022.817185241296</v>
      </c>
      <c r="BS59" s="17">
        <f t="shared" si="41"/>
        <v>583.63215068717841</v>
      </c>
    </row>
    <row r="60" spans="3:86" x14ac:dyDescent="0.3">
      <c r="C60">
        <v>0.19600340723991394</v>
      </c>
      <c r="D60">
        <f>'Biosensor1_0%'!G60</f>
        <v>103925.4551526806</v>
      </c>
      <c r="E60">
        <f>'Biosensor1_0%'!H60</f>
        <v>-6319.0944781182588</v>
      </c>
      <c r="F60">
        <f>'Biosensor1_15%'!G60</f>
        <v>12656.671122908338</v>
      </c>
      <c r="G60">
        <f>'Biosensor1_15%'!H60</f>
        <v>-470.46901832049099</v>
      </c>
      <c r="H60">
        <f>'Biosensor1_30%'!G60</f>
        <v>33715.114032891492</v>
      </c>
      <c r="I60">
        <f>'Biosensor1_30%'!H60</f>
        <v>507.26515460753291</v>
      </c>
      <c r="J60">
        <f>'Biosensor1_45%'!G60</f>
        <v>12842.729621587281</v>
      </c>
      <c r="K60">
        <f>'Biosensor1_45%'!H60</f>
        <v>-922.01659260229712</v>
      </c>
      <c r="L60">
        <f>'Biosensor1_60%'!G60</f>
        <v>11450.416471291303</v>
      </c>
      <c r="M60">
        <f>'Biosensor1_60%'!H60</f>
        <v>-378.28509838610051</v>
      </c>
      <c r="N60">
        <f>'Biosensor2_0%'!G60</f>
        <v>13230.938280480863</v>
      </c>
      <c r="O60">
        <f>'Biosensor2_0%'!H60</f>
        <v>147.28035102596678</v>
      </c>
      <c r="P60">
        <f>'Biosensor2_15%'!G60</f>
        <v>11622.916838553512</v>
      </c>
      <c r="Q60">
        <f>'Biosensor2_15%'!H60</f>
        <v>-1343.7893297576247</v>
      </c>
      <c r="R60">
        <f>'Biosensor2_30%'!G60</f>
        <v>15257.733003944782</v>
      </c>
      <c r="S60">
        <f>'Biosensor2_30%'!H60</f>
        <v>63.613055528110046</v>
      </c>
      <c r="T60">
        <f>'Biosensor2_45%'!G60</f>
        <v>15306.431018764099</v>
      </c>
      <c r="U60">
        <f>'Biosensor2_45%'!H60</f>
        <v>-120.36311078579739</v>
      </c>
      <c r="V60">
        <f>'Biosensor2_60%'!G60</f>
        <v>15869.50537152682</v>
      </c>
      <c r="W60">
        <f>'Biosensor2_60%'!H60</f>
        <v>-494.17872506667214</v>
      </c>
      <c r="X60">
        <f>'Biosensor3_0%'!G60</f>
        <v>700098.8483079822</v>
      </c>
      <c r="Y60">
        <f>'Biosensor3_0%'!H60</f>
        <v>59017.661677796794</v>
      </c>
      <c r="Z60">
        <f>'Biosensor3_15%'!G60</f>
        <v>41309.285851442073</v>
      </c>
      <c r="AA60">
        <f>'Biosensor3_15%'!H60</f>
        <v>-3083.8976532629486</v>
      </c>
      <c r="AB60">
        <f>'Biosensor3_30%'!G60</f>
        <v>43339.605529054126</v>
      </c>
      <c r="AC60">
        <f>'Biosensor3_30%'!H60</f>
        <v>-7629.6518140158414</v>
      </c>
      <c r="AD60">
        <f>'Biosensor3_45%'!G60</f>
        <v>101067.21603231506</v>
      </c>
      <c r="AE60">
        <f>'Biosensor3_45%'!H60</f>
        <v>-9509.7484091911556</v>
      </c>
      <c r="AF60">
        <f>'Biosensor3_60%'!G60</f>
        <v>83456.948900696589</v>
      </c>
      <c r="AG60">
        <f>'Biosensor3_60%'!H60</f>
        <v>-14157.652137210107</v>
      </c>
      <c r="AH60">
        <f>'Biosensor4_0%'!G60</f>
        <v>369.7156771710678</v>
      </c>
      <c r="AI60">
        <f>'Biosensor4_0%'!H60</f>
        <v>-27.326944426634395</v>
      </c>
      <c r="AJ60">
        <f>'Biosensor4_15%'!G60</f>
        <v>21531.444754283217</v>
      </c>
      <c r="AK60">
        <f>'Biosensor4_15%'!H60</f>
        <v>374.45058597138382</v>
      </c>
      <c r="AL60">
        <f>'Biosensor4_30%'!G60</f>
        <v>41668.710753873194</v>
      </c>
      <c r="AM60">
        <f>'Biosensor4_30%'!H60</f>
        <v>2097.7113727006058</v>
      </c>
      <c r="AN60">
        <f>'Biosensor4_45%'!G60</f>
        <v>14229.347293571656</v>
      </c>
      <c r="AO60">
        <f>'Biosensor4_45%'!H60</f>
        <v>1223.3091244567659</v>
      </c>
      <c r="AP60">
        <f>'Biosensor4_60%'!G60</f>
        <v>20448.207167678731</v>
      </c>
      <c r="AQ60">
        <f>'Biosensor4_60%'!H60</f>
        <v>2614.6187000206455</v>
      </c>
      <c r="AY60" s="17"/>
      <c r="AZ60" s="17">
        <f t="shared" si="1"/>
        <v>204406.23935457869</v>
      </c>
      <c r="BA60" s="17">
        <f t="shared" si="2"/>
        <v>13204.630151569467</v>
      </c>
      <c r="BB60" s="17">
        <f t="shared" si="3"/>
        <v>21780.079641796787</v>
      </c>
      <c r="BC60" s="17">
        <f t="shared" si="4"/>
        <v>-1130.9263538424202</v>
      </c>
      <c r="BD60" s="17">
        <f t="shared" si="25"/>
        <v>30213.852596903158</v>
      </c>
      <c r="BE60" s="17">
        <f t="shared" si="25"/>
        <v>889.5298609454162</v>
      </c>
      <c r="BF60" s="17">
        <f t="shared" si="25"/>
        <v>14126.169311307678</v>
      </c>
      <c r="BG60" s="17">
        <f t="shared" si="25"/>
        <v>60.309807022890482</v>
      </c>
      <c r="BH60" s="17">
        <f t="shared" si="5"/>
        <v>15922.709670165617</v>
      </c>
      <c r="BI60" s="17">
        <f t="shared" si="6"/>
        <v>580.71829218929099</v>
      </c>
      <c r="BJ60" s="17">
        <f>AVERAGE(AZ58:AZ62)</f>
        <v>203666.31270081177</v>
      </c>
      <c r="BK60" s="17">
        <f t="shared" si="33"/>
        <v>12049.166944824292</v>
      </c>
      <c r="BL60" s="17">
        <f t="shared" si="34"/>
        <v>22984.301371733469</v>
      </c>
      <c r="BM60" s="17">
        <f t="shared" si="35"/>
        <v>-806.44640254179535</v>
      </c>
      <c r="BN60" s="17">
        <f t="shared" si="36"/>
        <v>36424.565784128186</v>
      </c>
      <c r="BO60" s="17">
        <f t="shared" si="37"/>
        <v>-2301.010512001822</v>
      </c>
      <c r="BP60" s="17">
        <f t="shared" si="38"/>
        <v>14524.809155578376</v>
      </c>
      <c r="BQ60" s="17">
        <f t="shared" si="39"/>
        <v>141.22236911272537</v>
      </c>
      <c r="BR60" s="17">
        <f t="shared" si="40"/>
        <v>15650.797735253995</v>
      </c>
      <c r="BS60" s="17">
        <f t="shared" si="41"/>
        <v>698.15931021264191</v>
      </c>
    </row>
    <row r="61" spans="3:86" x14ac:dyDescent="0.3">
      <c r="C61">
        <v>0.14000143110752106</v>
      </c>
      <c r="D61">
        <f>'Biosensor1_0%'!G61</f>
        <v>96927.054702601046</v>
      </c>
      <c r="E61">
        <f>'Biosensor1_0%'!H61</f>
        <v>89.306581227822861</v>
      </c>
      <c r="F61">
        <f>'Biosensor1_15%'!G61</f>
        <v>12614.944962800611</v>
      </c>
      <c r="G61">
        <f>'Biosensor1_15%'!H61</f>
        <v>93.676648011426224</v>
      </c>
      <c r="H61">
        <f>'Biosensor1_30%'!G61</f>
        <v>37651.965740743479</v>
      </c>
      <c r="I61">
        <f>'Biosensor1_30%'!H61</f>
        <v>-4039.7909192629345</v>
      </c>
      <c r="J61">
        <f>'Biosensor1_45%'!G61</f>
        <v>12050.507707142033</v>
      </c>
      <c r="K61">
        <f>'Biosensor1_45%'!H61</f>
        <v>-231.95443509785841</v>
      </c>
      <c r="L61">
        <f>'Biosensor1_60%'!G61</f>
        <v>11427.043566782346</v>
      </c>
      <c r="M61">
        <f>'Biosensor1_60%'!H61</f>
        <v>-276.04058818422658</v>
      </c>
      <c r="N61">
        <f>'Biosensor2_0%'!G61</f>
        <v>13629.431209072023</v>
      </c>
      <c r="O61">
        <f>'Biosensor2_0%'!H61</f>
        <v>-276.43152002588346</v>
      </c>
      <c r="P61">
        <f>'Biosensor2_15%'!G61</f>
        <v>15291.875341124216</v>
      </c>
      <c r="Q61">
        <f>'Biosensor2_15%'!H61</f>
        <v>-1349.0715869746332</v>
      </c>
      <c r="R61">
        <f>'Biosensor2_30%'!G61</f>
        <v>17332.316761586797</v>
      </c>
      <c r="S61">
        <f>'Biosensor2_30%'!H61</f>
        <v>1964.0222038126017</v>
      </c>
      <c r="T61">
        <f>'Biosensor2_45%'!G61</f>
        <v>13952.847861177886</v>
      </c>
      <c r="U61">
        <f>'Biosensor2_45%'!H61</f>
        <v>-352.2721660063753</v>
      </c>
      <c r="V61">
        <f>'Biosensor2_60%'!G61</f>
        <v>14565.365963074266</v>
      </c>
      <c r="W61">
        <f>'Biosensor2_60%'!H61</f>
        <v>-717.45380067278893</v>
      </c>
      <c r="X61">
        <f>'Biosensor3_0%'!G61</f>
        <v>652337.38056948583</v>
      </c>
      <c r="Y61">
        <f>'Biosensor3_0%'!H61</f>
        <v>37255.876605676895</v>
      </c>
      <c r="Z61">
        <f>'Biosensor3_15%'!G61</f>
        <v>41396.128710570018</v>
      </c>
      <c r="AA61">
        <f>'Biosensor3_15%'!H61</f>
        <v>-3775.3396983513858</v>
      </c>
      <c r="AB61">
        <f>'Biosensor3_30%'!G61</f>
        <v>39198.852185953328</v>
      </c>
      <c r="AC61">
        <f>'Biosensor3_30%'!H61</f>
        <v>-5516.90627225362</v>
      </c>
      <c r="AD61">
        <f>'Biosensor3_45%'!G61</f>
        <v>86380.065108017021</v>
      </c>
      <c r="AE61">
        <f>'Biosensor3_45%'!H61</f>
        <v>-8977.5832520874519</v>
      </c>
      <c r="AF61">
        <f>'Biosensor3_60%'!G61</f>
        <v>75300.498951863614</v>
      </c>
      <c r="AG61">
        <f>'Biosensor3_60%'!H61</f>
        <v>-14045.139213397299</v>
      </c>
      <c r="AH61">
        <f>'Biosensor4_0%'!G61</f>
        <v>420.71821209690063</v>
      </c>
      <c r="AI61">
        <f>'Biosensor4_0%'!H61</f>
        <v>-12.50896583799512</v>
      </c>
      <c r="AJ61">
        <f>'Biosensor4_15%'!G61</f>
        <v>22300.856757133195</v>
      </c>
      <c r="AK61">
        <f>'Biosensor4_15%'!H61</f>
        <v>536.36820033356355</v>
      </c>
      <c r="AL61">
        <f>'Biosensor4_30%'!G61</f>
        <v>48662.992854007229</v>
      </c>
      <c r="AM61">
        <f>'Biosensor4_30%'!H61</f>
        <v>5465.372550007166</v>
      </c>
      <c r="AN61">
        <f>'Biosensor4_45%'!G61</f>
        <v>15331.502963546494</v>
      </c>
      <c r="AO61">
        <f>'Biosensor4_45%'!H61</f>
        <v>1181.1263737870556</v>
      </c>
      <c r="AP61">
        <f>'Biosensor4_60%'!G61</f>
        <v>19417.661543673876</v>
      </c>
      <c r="AQ61">
        <f>'Biosensor4_60%'!H61</f>
        <v>3360.11388579919</v>
      </c>
      <c r="AY61" s="17"/>
      <c r="AZ61" s="17">
        <f t="shared" si="1"/>
        <v>190828.64617331396</v>
      </c>
      <c r="BA61" s="17">
        <f t="shared" si="2"/>
        <v>9264.0606752602089</v>
      </c>
      <c r="BB61" s="17">
        <f t="shared" si="3"/>
        <v>22900.951442907011</v>
      </c>
      <c r="BC61" s="17">
        <f t="shared" si="4"/>
        <v>-1123.5916092452574</v>
      </c>
      <c r="BD61" s="17">
        <f t="shared" si="25"/>
        <v>34549.091785445831</v>
      </c>
      <c r="BE61" s="17">
        <f t="shared" si="25"/>
        <v>1129.8679448522778</v>
      </c>
      <c r="BF61" s="17">
        <f t="shared" si="25"/>
        <v>13778.286177288805</v>
      </c>
      <c r="BG61" s="17">
        <f t="shared" si="25"/>
        <v>198.96659089427396</v>
      </c>
      <c r="BH61" s="17">
        <f t="shared" si="5"/>
        <v>15136.690357843496</v>
      </c>
      <c r="BI61" s="17">
        <f t="shared" si="6"/>
        <v>788.87316564739149</v>
      </c>
    </row>
    <row r="62" spans="3:86" x14ac:dyDescent="0.3">
      <c r="C62">
        <v>0.10000128298997879</v>
      </c>
      <c r="D62">
        <f>'Biosensor1_0%'!G62</f>
        <v>107020.15753212449</v>
      </c>
      <c r="E62">
        <f>'Biosensor1_0%'!H62</f>
        <v>-14392.253702376407</v>
      </c>
      <c r="F62">
        <f>'Biosensor1_15%'!G62</f>
        <v>12058.752081891373</v>
      </c>
      <c r="G62">
        <f>'Biosensor1_15%'!H62</f>
        <v>62.68515808623409</v>
      </c>
      <c r="H62">
        <f>'Biosensor1_30%'!G62</f>
        <v>92882.497471962677</v>
      </c>
      <c r="I62">
        <f>'Biosensor1_30%'!H62</f>
        <v>-41175.593063986882</v>
      </c>
      <c r="J62">
        <f>'Biosensor1_45%'!G62</f>
        <v>13793.558577619971</v>
      </c>
      <c r="K62">
        <f>'Biosensor1_45%'!H62</f>
        <v>-752.90304595569569</v>
      </c>
      <c r="L62">
        <f>'Biosensor1_60%'!G62</f>
        <v>11497.46198930006</v>
      </c>
      <c r="M62">
        <f>'Biosensor1_60%'!H62</f>
        <v>-364.457854681605</v>
      </c>
      <c r="N62">
        <f>'Biosensor2_0%'!G62</f>
        <v>12942.22083907243</v>
      </c>
      <c r="O62">
        <f>'Biosensor2_0%'!H62</f>
        <v>45.372545424913199</v>
      </c>
      <c r="P62">
        <f>'Biosensor2_15%'!G62</f>
        <v>12182.973137276691</v>
      </c>
      <c r="Q62">
        <f>'Biosensor2_15%'!H62</f>
        <v>1541.0464211852468</v>
      </c>
      <c r="R62">
        <f>'Biosensor2_30%'!G62</f>
        <v>12084.549247961797</v>
      </c>
      <c r="S62">
        <f>'Biosensor2_30%'!H62</f>
        <v>1972.9582911588791</v>
      </c>
      <c r="T62">
        <f>'Biosensor2_45%'!G62</f>
        <v>14503.642694470176</v>
      </c>
      <c r="U62">
        <f>'Biosensor2_45%'!H62</f>
        <v>-1358.3632550697262</v>
      </c>
      <c r="V62">
        <f>'Biosensor2_60%'!G62</f>
        <v>12723.464075426942</v>
      </c>
      <c r="W62">
        <f>'Biosensor2_60%'!H62</f>
        <v>-706.27947353714512</v>
      </c>
      <c r="X62">
        <f>'Biosensor3_0%'!G62</f>
        <v>586699.59482507722</v>
      </c>
      <c r="Y62">
        <f>'Biosensor3_0%'!H62</f>
        <v>14657.091094729196</v>
      </c>
      <c r="Z62">
        <f>'Biosensor3_15%'!G62</f>
        <v>31872.087277654558</v>
      </c>
      <c r="AA62">
        <f>'Biosensor3_15%'!H62</f>
        <v>-4101.3399998336336</v>
      </c>
      <c r="AB62">
        <f>'Biosensor3_30%'!G62</f>
        <v>45432.935718891531</v>
      </c>
      <c r="AC62">
        <f>'Biosensor3_30%'!H62</f>
        <v>-3321.6235573245131</v>
      </c>
      <c r="AD62">
        <f>'Biosensor3_45%'!G62</f>
        <v>85795.42034136632</v>
      </c>
      <c r="AE62">
        <f>'Biosensor3_45%'!H62</f>
        <v>-11336.750067271487</v>
      </c>
      <c r="AF62">
        <f>'Biosensor3_60%'!G62</f>
        <v>72341.977224712624</v>
      </c>
      <c r="AG62">
        <f>'Biosensor3_60%'!H62</f>
        <v>-14749.287540926596</v>
      </c>
      <c r="AH62">
        <f>'Biosensor4_0%'!G62</f>
        <v>429.27253753947753</v>
      </c>
      <c r="AI62">
        <f>'Biosensor4_0%'!H62</f>
        <v>-39.033608021765502</v>
      </c>
      <c r="AJ62">
        <f>'Biosensor4_15%'!G62</f>
        <v>23900.638904354368</v>
      </c>
      <c r="AK62">
        <f>'Biosensor4_15%'!H62</f>
        <v>1345.6281617855147</v>
      </c>
      <c r="AL62">
        <f>'Biosensor4_30%'!G62</f>
        <v>58086.87584690842</v>
      </c>
      <c r="AM62">
        <f>'Biosensor4_30%'!H62</f>
        <v>7135.71265860941</v>
      </c>
      <c r="AN62">
        <f>'Biosensor4_45%'!G62</f>
        <v>17430.164765444126</v>
      </c>
      <c r="AO62">
        <f>'Biosensor4_45%'!H62</f>
        <v>1720.4723576709252</v>
      </c>
      <c r="AP62">
        <f>'Biosensor4_60%'!G62</f>
        <v>19562.856586935293</v>
      </c>
      <c r="AQ62">
        <f>'Biosensor4_60%'!H62</f>
        <v>4260.2121792928438</v>
      </c>
      <c r="AY62" s="17"/>
      <c r="AZ62" s="17">
        <f t="shared" si="1"/>
        <v>176772.8114334534</v>
      </c>
      <c r="BA62" s="17">
        <f t="shared" si="2"/>
        <v>67.794082438983878</v>
      </c>
      <c r="BB62" s="17">
        <f t="shared" si="3"/>
        <v>20003.612850294248</v>
      </c>
      <c r="BC62" s="17">
        <f t="shared" si="4"/>
        <v>-287.99506469415951</v>
      </c>
      <c r="BD62" s="17">
        <f t="shared" si="25"/>
        <v>54351.307522277632</v>
      </c>
      <c r="BE62" s="17">
        <f t="shared" si="25"/>
        <v>-10688.974038072864</v>
      </c>
      <c r="BF62" s="17">
        <f t="shared" si="25"/>
        <v>15242.455345844757</v>
      </c>
      <c r="BG62" s="17">
        <f t="shared" si="25"/>
        <v>-130.26464778483219</v>
      </c>
      <c r="BH62" s="17">
        <f t="shared" si="5"/>
        <v>14594.594217220765</v>
      </c>
      <c r="BI62" s="17">
        <f t="shared" si="6"/>
        <v>1063.1582836913647</v>
      </c>
    </row>
    <row r="63" spans="3:86" x14ac:dyDescent="0.3">
      <c r="E63" s="38"/>
      <c r="G63" s="39"/>
      <c r="H63" s="39"/>
    </row>
    <row r="64" spans="3:86" ht="15" thickBot="1" x14ac:dyDescent="0.35">
      <c r="E64" s="38"/>
      <c r="G64" s="39"/>
      <c r="H64" s="39"/>
      <c r="AY64" s="30" t="s">
        <v>29</v>
      </c>
      <c r="AZ64" s="18"/>
      <c r="BA64" s="18"/>
      <c r="BB64" s="18"/>
      <c r="BC64" s="18"/>
      <c r="BD64" s="18"/>
      <c r="BE64" s="18"/>
      <c r="BF64" s="18"/>
      <c r="BG64" s="18"/>
      <c r="BH64" s="18"/>
    </row>
    <row r="65" spans="5:51" x14ac:dyDescent="0.3">
      <c r="E65" s="38"/>
      <c r="G65" s="39"/>
      <c r="H65" s="39"/>
    </row>
    <row r="66" spans="5:51" x14ac:dyDescent="0.3">
      <c r="E66" s="38"/>
      <c r="G66" s="39"/>
      <c r="H66" s="39"/>
      <c r="AY66" s="29" t="s">
        <v>30</v>
      </c>
    </row>
    <row r="67" spans="5:51" x14ac:dyDescent="0.3">
      <c r="E67" s="38"/>
      <c r="G67" s="39"/>
      <c r="H67" s="39"/>
    </row>
    <row r="68" spans="5:51" x14ac:dyDescent="0.3">
      <c r="E68" s="38"/>
      <c r="G68" s="39"/>
      <c r="H68" s="39"/>
    </row>
    <row r="69" spans="5:51" x14ac:dyDescent="0.3">
      <c r="E69" s="38"/>
      <c r="G69" s="39"/>
      <c r="H69" s="39"/>
    </row>
    <row r="70" spans="5:51" x14ac:dyDescent="0.3">
      <c r="E70" s="38"/>
      <c r="G70" s="39"/>
      <c r="H70" s="39"/>
    </row>
    <row r="71" spans="5:51" x14ac:dyDescent="0.3">
      <c r="E71" s="38"/>
      <c r="G71" s="39"/>
      <c r="H71" s="39"/>
    </row>
    <row r="72" spans="5:51" x14ac:dyDescent="0.3">
      <c r="E72" s="38"/>
      <c r="G72" s="39"/>
      <c r="H72" s="39"/>
    </row>
    <row r="73" spans="5:51" x14ac:dyDescent="0.3">
      <c r="E73" s="38"/>
      <c r="G73" s="39"/>
      <c r="H73" s="39"/>
    </row>
    <row r="74" spans="5:51" x14ac:dyDescent="0.3">
      <c r="E74" s="38"/>
      <c r="G74" s="39"/>
      <c r="H74" s="39"/>
    </row>
    <row r="75" spans="5:51" x14ac:dyDescent="0.3">
      <c r="E75" s="38"/>
      <c r="G75" s="39"/>
      <c r="H75" s="39"/>
    </row>
    <row r="76" spans="5:51" x14ac:dyDescent="0.3">
      <c r="E76" s="38"/>
      <c r="G76" s="39"/>
      <c r="H76" s="39"/>
    </row>
    <row r="77" spans="5:51" x14ac:dyDescent="0.3">
      <c r="E77" s="38"/>
      <c r="G77" s="39"/>
      <c r="H77" s="39"/>
    </row>
    <row r="78" spans="5:51" x14ac:dyDescent="0.3">
      <c r="E78" s="38"/>
      <c r="G78" s="39"/>
      <c r="H78" s="39"/>
    </row>
    <row r="79" spans="5:51" x14ac:dyDescent="0.3">
      <c r="E79" s="38"/>
      <c r="G79" s="39"/>
      <c r="H79" s="39"/>
    </row>
    <row r="80" spans="5:51" x14ac:dyDescent="0.3">
      <c r="E80" s="38"/>
      <c r="G80" s="39"/>
      <c r="H80" s="39"/>
    </row>
    <row r="81" spans="5:8" x14ac:dyDescent="0.3">
      <c r="E81" s="38"/>
      <c r="G81" s="39"/>
      <c r="H81" s="39"/>
    </row>
    <row r="82" spans="5:8" x14ac:dyDescent="0.3">
      <c r="E82" s="38"/>
      <c r="G82" s="39"/>
      <c r="H82" s="39"/>
    </row>
    <row r="83" spans="5:8" x14ac:dyDescent="0.3">
      <c r="E83" s="38"/>
      <c r="G83" s="39"/>
      <c r="H83" s="39"/>
    </row>
    <row r="84" spans="5:8" x14ac:dyDescent="0.3">
      <c r="E84" s="38"/>
      <c r="G84" s="39"/>
      <c r="H84" s="39"/>
    </row>
    <row r="85" spans="5:8" x14ac:dyDescent="0.3">
      <c r="E85" s="38"/>
      <c r="G85" s="39"/>
      <c r="H85" s="39"/>
    </row>
    <row r="86" spans="5:8" x14ac:dyDescent="0.3">
      <c r="E86" s="38"/>
      <c r="G86" s="39"/>
      <c r="H86" s="39"/>
    </row>
    <row r="87" spans="5:8" x14ac:dyDescent="0.3">
      <c r="E87" s="38"/>
      <c r="G87" s="39"/>
      <c r="H87" s="39"/>
    </row>
    <row r="88" spans="5:8" x14ac:dyDescent="0.3">
      <c r="E88" s="38"/>
      <c r="G88" s="39"/>
      <c r="H88" s="39"/>
    </row>
    <row r="89" spans="5:8" x14ac:dyDescent="0.3">
      <c r="E89" s="38"/>
      <c r="G89" s="39"/>
      <c r="H89" s="39"/>
    </row>
    <row r="90" spans="5:8" x14ac:dyDescent="0.3">
      <c r="E90" s="38"/>
      <c r="G90" s="39"/>
      <c r="H90" s="39"/>
    </row>
    <row r="91" spans="5:8" x14ac:dyDescent="0.3">
      <c r="E91" s="38"/>
      <c r="G91" s="39"/>
      <c r="H91" s="39"/>
    </row>
    <row r="92" spans="5:8" x14ac:dyDescent="0.3">
      <c r="E92" s="38"/>
      <c r="G92" s="39"/>
      <c r="H92" s="39"/>
    </row>
    <row r="93" spans="5:8" x14ac:dyDescent="0.3">
      <c r="E93" s="38"/>
      <c r="G93" s="39"/>
      <c r="H93" s="39"/>
    </row>
    <row r="94" spans="5:8" x14ac:dyDescent="0.3">
      <c r="E94" s="38"/>
      <c r="G94" s="39"/>
      <c r="H94" s="39"/>
    </row>
    <row r="95" spans="5:8" x14ac:dyDescent="0.3">
      <c r="E95" s="38"/>
      <c r="G95" s="39"/>
      <c r="H95" s="39"/>
    </row>
    <row r="96" spans="5:8" x14ac:dyDescent="0.3">
      <c r="E96" s="38"/>
      <c r="G96" s="39"/>
      <c r="H96" s="39"/>
    </row>
    <row r="97" spans="5:8" x14ac:dyDescent="0.3">
      <c r="E97" s="38"/>
      <c r="G97" s="39"/>
      <c r="H97" s="39"/>
    </row>
    <row r="98" spans="5:8" x14ac:dyDescent="0.3">
      <c r="E98" s="38"/>
      <c r="G98" s="39"/>
      <c r="H98" s="39"/>
    </row>
    <row r="99" spans="5:8" x14ac:dyDescent="0.3">
      <c r="E99" s="38"/>
      <c r="G99" s="39"/>
      <c r="H99" s="39"/>
    </row>
    <row r="100" spans="5:8" x14ac:dyDescent="0.3">
      <c r="E100" s="38"/>
      <c r="G100" s="39"/>
      <c r="H100" s="39"/>
    </row>
    <row r="101" spans="5:8" x14ac:dyDescent="0.3">
      <c r="E101" s="38"/>
      <c r="G101" s="39"/>
      <c r="H101" s="39"/>
    </row>
    <row r="102" spans="5:8" x14ac:dyDescent="0.3">
      <c r="E102" s="38"/>
      <c r="G102" s="39"/>
      <c r="H102" s="39"/>
    </row>
    <row r="103" spans="5:8" x14ac:dyDescent="0.3">
      <c r="E103" s="38"/>
      <c r="G103" s="39"/>
      <c r="H103" s="39"/>
    </row>
    <row r="104" spans="5:8" x14ac:dyDescent="0.3">
      <c r="E104" s="38"/>
      <c r="G104" s="39"/>
      <c r="H104" s="39"/>
    </row>
    <row r="105" spans="5:8" x14ac:dyDescent="0.3">
      <c r="E105" s="38"/>
      <c r="G105" s="39"/>
      <c r="H105" s="39"/>
    </row>
    <row r="106" spans="5:8" x14ac:dyDescent="0.3">
      <c r="E106" s="38"/>
      <c r="G106" s="39"/>
      <c r="H106" s="39"/>
    </row>
    <row r="107" spans="5:8" x14ac:dyDescent="0.3">
      <c r="E107" s="38"/>
      <c r="G107" s="39"/>
      <c r="H107" s="39"/>
    </row>
    <row r="108" spans="5:8" x14ac:dyDescent="0.3">
      <c r="E108" s="38"/>
      <c r="G108" s="39"/>
      <c r="H108" s="39"/>
    </row>
    <row r="109" spans="5:8" x14ac:dyDescent="0.3">
      <c r="E109" s="38"/>
      <c r="G109" s="39"/>
      <c r="H109" s="39"/>
    </row>
    <row r="110" spans="5:8" x14ac:dyDescent="0.3">
      <c r="E110" s="38"/>
      <c r="G110" s="39"/>
      <c r="H110" s="39"/>
    </row>
    <row r="111" spans="5:8" x14ac:dyDescent="0.3">
      <c r="E111" s="38"/>
      <c r="G111" s="39"/>
      <c r="H111" s="39"/>
    </row>
    <row r="112" spans="5:8" x14ac:dyDescent="0.3">
      <c r="E112" s="38"/>
      <c r="G112" s="39"/>
      <c r="H112" s="39"/>
    </row>
    <row r="113" spans="5:8" x14ac:dyDescent="0.3">
      <c r="E113" s="38"/>
      <c r="G113" s="39"/>
      <c r="H113" s="39"/>
    </row>
    <row r="114" spans="5:8" x14ac:dyDescent="0.3">
      <c r="E114" s="38"/>
      <c r="G114" s="39"/>
      <c r="H114" s="39"/>
    </row>
    <row r="115" spans="5:8" x14ac:dyDescent="0.3">
      <c r="E115" s="38"/>
      <c r="G115" s="39"/>
      <c r="H115" s="39"/>
    </row>
    <row r="116" spans="5:8" x14ac:dyDescent="0.3">
      <c r="E116" s="38"/>
      <c r="G116" s="39"/>
      <c r="H116" s="39"/>
    </row>
    <row r="117" spans="5:8" x14ac:dyDescent="0.3">
      <c r="E117" s="38"/>
      <c r="G117" s="39"/>
      <c r="H117" s="39"/>
    </row>
    <row r="118" spans="5:8" x14ac:dyDescent="0.3">
      <c r="E118" s="38"/>
      <c r="G118" s="39"/>
      <c r="H118" s="39"/>
    </row>
    <row r="119" spans="5:8" x14ac:dyDescent="0.3">
      <c r="E119" s="38"/>
      <c r="G119" s="39"/>
      <c r="H119" s="39"/>
    </row>
    <row r="120" spans="5:8" x14ac:dyDescent="0.3">
      <c r="E120" s="38"/>
      <c r="G120" s="39"/>
      <c r="H120" s="39"/>
    </row>
    <row r="121" spans="5:8" x14ac:dyDescent="0.3">
      <c r="E121" s="38"/>
      <c r="G121" s="39"/>
      <c r="H121" s="39"/>
    </row>
    <row r="122" spans="5:8" x14ac:dyDescent="0.3">
      <c r="E122" s="38"/>
      <c r="G122" s="39"/>
      <c r="H122" s="39"/>
    </row>
    <row r="123" spans="5:8" x14ac:dyDescent="0.3">
      <c r="E123" s="38"/>
      <c r="G123" s="39"/>
      <c r="H123" s="39"/>
    </row>
    <row r="124" spans="5:8" x14ac:dyDescent="0.3">
      <c r="E124" s="38"/>
      <c r="G124" s="39"/>
      <c r="H124" s="39"/>
    </row>
    <row r="125" spans="5:8" x14ac:dyDescent="0.3">
      <c r="E125" s="38"/>
      <c r="G125" s="39"/>
      <c r="H125" s="39"/>
    </row>
    <row r="126" spans="5:8" x14ac:dyDescent="0.3">
      <c r="E126" s="38"/>
      <c r="G126" s="39"/>
      <c r="H126" s="39"/>
    </row>
    <row r="127" spans="5:8" x14ac:dyDescent="0.3">
      <c r="E127" s="38"/>
      <c r="G127" s="39"/>
      <c r="H127" s="39"/>
    </row>
    <row r="128" spans="5:8" x14ac:dyDescent="0.3">
      <c r="E128" s="38"/>
      <c r="G128" s="39"/>
      <c r="H128" s="39"/>
    </row>
    <row r="129" spans="5:8" x14ac:dyDescent="0.3">
      <c r="E129" s="38"/>
      <c r="G129" s="39"/>
      <c r="H129" s="39"/>
    </row>
    <row r="130" spans="5:8" x14ac:dyDescent="0.3">
      <c r="E130" s="38"/>
      <c r="G130" s="39"/>
      <c r="H130" s="39"/>
    </row>
    <row r="131" spans="5:8" x14ac:dyDescent="0.3">
      <c r="E131" s="38"/>
      <c r="G131" s="39"/>
      <c r="H131" s="39"/>
    </row>
    <row r="132" spans="5:8" x14ac:dyDescent="0.3">
      <c r="E132" s="38"/>
      <c r="G132" s="39"/>
      <c r="H132" s="39"/>
    </row>
    <row r="133" spans="5:8" x14ac:dyDescent="0.3">
      <c r="E133" s="38"/>
      <c r="G133" s="39"/>
      <c r="H133" s="39"/>
    </row>
    <row r="134" spans="5:8" x14ac:dyDescent="0.3">
      <c r="E134" s="38"/>
      <c r="G134" s="39"/>
      <c r="H134" s="39"/>
    </row>
    <row r="135" spans="5:8" x14ac:dyDescent="0.3">
      <c r="E135" s="38"/>
      <c r="G135" s="39"/>
      <c r="H135" s="39"/>
    </row>
    <row r="136" spans="5:8" x14ac:dyDescent="0.3">
      <c r="E136" s="38"/>
      <c r="G136" s="39"/>
      <c r="H136" s="39"/>
    </row>
    <row r="137" spans="5:8" x14ac:dyDescent="0.3">
      <c r="E137" s="38"/>
      <c r="G137" s="39"/>
      <c r="H137" s="39"/>
    </row>
    <row r="138" spans="5:8" x14ac:dyDescent="0.3">
      <c r="E138" s="38"/>
      <c r="G138" s="39"/>
      <c r="H138" s="39"/>
    </row>
    <row r="139" spans="5:8" x14ac:dyDescent="0.3">
      <c r="E139" s="38"/>
      <c r="G139" s="39"/>
      <c r="H139" s="39"/>
    </row>
    <row r="140" spans="5:8" x14ac:dyDescent="0.3">
      <c r="E140" s="38"/>
      <c r="G140" s="39"/>
      <c r="H140" s="39"/>
    </row>
    <row r="141" spans="5:8" x14ac:dyDescent="0.3">
      <c r="E141" s="38"/>
      <c r="G141" s="39"/>
      <c r="H141" s="39"/>
    </row>
    <row r="142" spans="5:8" x14ac:dyDescent="0.3">
      <c r="E142" s="38"/>
      <c r="G142" s="39"/>
      <c r="H142" s="39"/>
    </row>
    <row r="143" spans="5:8" x14ac:dyDescent="0.3">
      <c r="E143" s="38"/>
      <c r="G143" s="39"/>
      <c r="H143" s="39"/>
    </row>
    <row r="144" spans="5:8" x14ac:dyDescent="0.3">
      <c r="E144" s="38"/>
      <c r="G144" s="39"/>
      <c r="H144" s="39"/>
    </row>
    <row r="145" spans="5:8" x14ac:dyDescent="0.3">
      <c r="E145" s="38"/>
      <c r="G145" s="39"/>
      <c r="H145" s="39"/>
    </row>
    <row r="146" spans="5:8" x14ac:dyDescent="0.3">
      <c r="E146" s="38"/>
      <c r="G146" s="39"/>
      <c r="H146" s="39"/>
    </row>
    <row r="147" spans="5:8" x14ac:dyDescent="0.3">
      <c r="E147" s="38"/>
      <c r="G147" s="39"/>
      <c r="H147" s="39"/>
    </row>
    <row r="148" spans="5:8" x14ac:dyDescent="0.3">
      <c r="E148" s="38"/>
      <c r="G148" s="39"/>
      <c r="H148" s="39"/>
    </row>
    <row r="149" spans="5:8" x14ac:dyDescent="0.3">
      <c r="E149" s="38"/>
      <c r="G149" s="39"/>
      <c r="H149" s="39"/>
    </row>
    <row r="150" spans="5:8" x14ac:dyDescent="0.3">
      <c r="E150" s="38"/>
      <c r="G150" s="39"/>
      <c r="H150" s="39"/>
    </row>
    <row r="151" spans="5:8" x14ac:dyDescent="0.3">
      <c r="E151" s="38"/>
      <c r="G151" s="39"/>
      <c r="H151" s="39"/>
    </row>
    <row r="152" spans="5:8" x14ac:dyDescent="0.3">
      <c r="E152" s="38"/>
      <c r="G152" s="39"/>
      <c r="H152" s="39"/>
    </row>
    <row r="153" spans="5:8" x14ac:dyDescent="0.3">
      <c r="E153" s="38"/>
      <c r="G153" s="39"/>
      <c r="H153" s="39"/>
    </row>
    <row r="154" spans="5:8" x14ac:dyDescent="0.3">
      <c r="E154" s="38"/>
      <c r="G154" s="39"/>
      <c r="H154" s="39"/>
    </row>
    <row r="155" spans="5:8" x14ac:dyDescent="0.3">
      <c r="E155" s="38"/>
      <c r="G155" s="39"/>
      <c r="H155" s="39"/>
    </row>
    <row r="156" spans="5:8" x14ac:dyDescent="0.3">
      <c r="E156" s="38"/>
      <c r="G156" s="39"/>
      <c r="H156" s="39"/>
    </row>
    <row r="157" spans="5:8" x14ac:dyDescent="0.3">
      <c r="E157" s="38"/>
      <c r="G157" s="39"/>
      <c r="H157" s="39"/>
    </row>
    <row r="158" spans="5:8" x14ac:dyDescent="0.3">
      <c r="E158" s="38"/>
      <c r="G158" s="39"/>
      <c r="H158" s="39"/>
    </row>
    <row r="159" spans="5:8" x14ac:dyDescent="0.3">
      <c r="E159" s="38"/>
      <c r="G159" s="39"/>
      <c r="H159" s="39"/>
    </row>
    <row r="160" spans="5:8" x14ac:dyDescent="0.3">
      <c r="E160" s="38"/>
      <c r="G160" s="39"/>
      <c r="H160" s="39"/>
    </row>
    <row r="161" spans="5:8" x14ac:dyDescent="0.3">
      <c r="E161" s="38"/>
      <c r="G161" s="39"/>
      <c r="H161" s="39"/>
    </row>
    <row r="162" spans="5:8" x14ac:dyDescent="0.3">
      <c r="E162" s="38"/>
      <c r="G162" s="39"/>
      <c r="H162" s="39"/>
    </row>
    <row r="163" spans="5:8" x14ac:dyDescent="0.3">
      <c r="E163" s="38"/>
      <c r="G163" s="39"/>
      <c r="H163" s="39"/>
    </row>
    <row r="164" spans="5:8" x14ac:dyDescent="0.3">
      <c r="E164" s="38"/>
      <c r="G164" s="39"/>
      <c r="H164" s="39"/>
    </row>
    <row r="165" spans="5:8" x14ac:dyDescent="0.3">
      <c r="E165" s="38"/>
      <c r="G165" s="39"/>
      <c r="H165" s="39"/>
    </row>
    <row r="166" spans="5:8" x14ac:dyDescent="0.3">
      <c r="E166" s="38"/>
      <c r="G166" s="39"/>
      <c r="H166" s="39"/>
    </row>
    <row r="167" spans="5:8" x14ac:dyDescent="0.3">
      <c r="E167" s="38"/>
      <c r="G167" s="39"/>
      <c r="H167" s="39"/>
    </row>
    <row r="168" spans="5:8" x14ac:dyDescent="0.3">
      <c r="E168" s="38"/>
      <c r="G168" s="39"/>
      <c r="H168" s="39"/>
    </row>
    <row r="169" spans="5:8" x14ac:dyDescent="0.3">
      <c r="E169" s="38"/>
      <c r="G169" s="39"/>
      <c r="H169" s="39"/>
    </row>
    <row r="170" spans="5:8" x14ac:dyDescent="0.3">
      <c r="E170" s="38"/>
      <c r="G170" s="39"/>
      <c r="H170" s="39"/>
    </row>
    <row r="171" spans="5:8" x14ac:dyDescent="0.3">
      <c r="E171" s="38"/>
      <c r="G171" s="39"/>
      <c r="H171" s="39"/>
    </row>
    <row r="172" spans="5:8" x14ac:dyDescent="0.3">
      <c r="E172" s="38"/>
      <c r="G172" s="39"/>
      <c r="H172" s="39"/>
    </row>
    <row r="173" spans="5:8" x14ac:dyDescent="0.3">
      <c r="E173" s="38"/>
      <c r="G173" s="39"/>
      <c r="H173" s="39"/>
    </row>
    <row r="174" spans="5:8" x14ac:dyDescent="0.3">
      <c r="E174" s="38"/>
      <c r="G174" s="39"/>
      <c r="H174" s="39"/>
    </row>
    <row r="175" spans="5:8" x14ac:dyDescent="0.3">
      <c r="E175" s="38"/>
      <c r="G175" s="39"/>
      <c r="H175" s="39"/>
    </row>
    <row r="176" spans="5:8" x14ac:dyDescent="0.3">
      <c r="E176" s="38"/>
      <c r="G176" s="39"/>
      <c r="H176" s="39"/>
    </row>
    <row r="177" spans="5:8" x14ac:dyDescent="0.3">
      <c r="E177" s="38"/>
      <c r="G177" s="39"/>
      <c r="H177" s="39"/>
    </row>
    <row r="178" spans="5:8" x14ac:dyDescent="0.3">
      <c r="E178" s="38"/>
      <c r="G178" s="39"/>
      <c r="H178" s="39"/>
    </row>
    <row r="179" spans="5:8" x14ac:dyDescent="0.3">
      <c r="E179" s="38"/>
      <c r="G179" s="39"/>
      <c r="H179" s="39"/>
    </row>
    <row r="180" spans="5:8" x14ac:dyDescent="0.3">
      <c r="E180" s="38"/>
      <c r="G180" s="39"/>
      <c r="H180" s="39"/>
    </row>
    <row r="181" spans="5:8" x14ac:dyDescent="0.3">
      <c r="E181" s="38"/>
      <c r="G181" s="39"/>
      <c r="H181" s="39"/>
    </row>
    <row r="182" spans="5:8" x14ac:dyDescent="0.3">
      <c r="E182" s="38"/>
      <c r="G182" s="39"/>
      <c r="H182" s="39"/>
    </row>
    <row r="183" spans="5:8" x14ac:dyDescent="0.3">
      <c r="E183" s="38"/>
      <c r="G183" s="39"/>
      <c r="H183" s="39"/>
    </row>
    <row r="184" spans="5:8" x14ac:dyDescent="0.3">
      <c r="E184" s="38"/>
      <c r="G184" s="39"/>
      <c r="H184" s="39"/>
    </row>
    <row r="185" spans="5:8" x14ac:dyDescent="0.3">
      <c r="E185" s="38"/>
      <c r="G185" s="39"/>
      <c r="H185" s="39"/>
    </row>
    <row r="186" spans="5:8" x14ac:dyDescent="0.3">
      <c r="E186" s="38"/>
      <c r="G186" s="39"/>
      <c r="H186" s="39"/>
    </row>
    <row r="187" spans="5:8" x14ac:dyDescent="0.3">
      <c r="E187" s="38"/>
      <c r="G187" s="39"/>
      <c r="H187" s="39"/>
    </row>
    <row r="188" spans="5:8" x14ac:dyDescent="0.3">
      <c r="E188" s="38"/>
      <c r="G188" s="39"/>
      <c r="H188" s="39"/>
    </row>
    <row r="189" spans="5:8" x14ac:dyDescent="0.3">
      <c r="E189" s="38"/>
      <c r="G189" s="39"/>
      <c r="H189" s="39"/>
    </row>
    <row r="190" spans="5:8" x14ac:dyDescent="0.3">
      <c r="E190" s="38"/>
      <c r="G190" s="39"/>
      <c r="H190" s="39"/>
    </row>
    <row r="191" spans="5:8" x14ac:dyDescent="0.3">
      <c r="E191" s="38"/>
      <c r="G191" s="39"/>
      <c r="H191" s="39"/>
    </row>
    <row r="192" spans="5:8" x14ac:dyDescent="0.3">
      <c r="E192" s="38"/>
      <c r="G192" s="39"/>
      <c r="H192" s="39"/>
    </row>
    <row r="193" spans="5:8" x14ac:dyDescent="0.3">
      <c r="E193" s="38"/>
      <c r="G193" s="39"/>
      <c r="H193" s="39"/>
    </row>
    <row r="194" spans="5:8" x14ac:dyDescent="0.3">
      <c r="E194" s="38"/>
      <c r="G194" s="39"/>
      <c r="H194" s="39"/>
    </row>
    <row r="195" spans="5:8" x14ac:dyDescent="0.3">
      <c r="E195" s="38"/>
      <c r="G195" s="39"/>
      <c r="H195" s="39"/>
    </row>
    <row r="196" spans="5:8" x14ac:dyDescent="0.3">
      <c r="E196" s="38"/>
      <c r="G196" s="39"/>
      <c r="H196" s="39"/>
    </row>
    <row r="197" spans="5:8" x14ac:dyDescent="0.3">
      <c r="E197" s="38"/>
      <c r="G197" s="39"/>
      <c r="H197" s="39"/>
    </row>
    <row r="198" spans="5:8" x14ac:dyDescent="0.3">
      <c r="E198" s="38"/>
      <c r="G198" s="39"/>
      <c r="H198" s="39"/>
    </row>
    <row r="199" spans="5:8" x14ac:dyDescent="0.3">
      <c r="E199" s="38"/>
      <c r="G199" s="39"/>
      <c r="H199" s="39"/>
    </row>
    <row r="200" spans="5:8" x14ac:dyDescent="0.3">
      <c r="E200" s="38"/>
      <c r="G200" s="39"/>
      <c r="H200" s="39"/>
    </row>
    <row r="201" spans="5:8" x14ac:dyDescent="0.3">
      <c r="E201" s="38"/>
      <c r="G201" s="39"/>
      <c r="H201" s="39"/>
    </row>
    <row r="202" spans="5:8" x14ac:dyDescent="0.3">
      <c r="E202" s="38"/>
      <c r="G202" s="39"/>
      <c r="H202" s="39"/>
    </row>
    <row r="203" spans="5:8" x14ac:dyDescent="0.3">
      <c r="E203" s="38"/>
      <c r="G203" s="39"/>
      <c r="H203" s="39"/>
    </row>
    <row r="204" spans="5:8" x14ac:dyDescent="0.3">
      <c r="E204" s="38"/>
      <c r="G204" s="39"/>
      <c r="H204" s="39"/>
    </row>
    <row r="205" spans="5:8" x14ac:dyDescent="0.3">
      <c r="E205" s="38"/>
      <c r="G205" s="39"/>
      <c r="H205" s="39"/>
    </row>
    <row r="206" spans="5:8" x14ac:dyDescent="0.3">
      <c r="E206" s="38"/>
      <c r="G206" s="39"/>
      <c r="H206" s="39"/>
    </row>
    <row r="207" spans="5:8" x14ac:dyDescent="0.3">
      <c r="E207" s="38"/>
      <c r="G207" s="39"/>
      <c r="H207" s="39"/>
    </row>
    <row r="208" spans="5:8" x14ac:dyDescent="0.3">
      <c r="E208" s="38"/>
      <c r="G208" s="39"/>
      <c r="H208" s="39"/>
    </row>
    <row r="209" spans="5:8" x14ac:dyDescent="0.3">
      <c r="E209" s="38"/>
      <c r="G209" s="39"/>
      <c r="H209" s="39"/>
    </row>
    <row r="210" spans="5:8" x14ac:dyDescent="0.3">
      <c r="E210" s="38"/>
      <c r="G210" s="39"/>
      <c r="H210" s="39"/>
    </row>
    <row r="211" spans="5:8" x14ac:dyDescent="0.3">
      <c r="E211" s="38"/>
      <c r="G211" s="39"/>
      <c r="H211" s="39"/>
    </row>
    <row r="212" spans="5:8" x14ac:dyDescent="0.3">
      <c r="E212" s="38"/>
      <c r="G212" s="39"/>
      <c r="H212" s="39"/>
    </row>
    <row r="213" spans="5:8" x14ac:dyDescent="0.3">
      <c r="E213" s="38"/>
      <c r="G213" s="39"/>
      <c r="H213" s="39"/>
    </row>
    <row r="214" spans="5:8" x14ac:dyDescent="0.3">
      <c r="E214" s="38"/>
      <c r="G214" s="39"/>
      <c r="H214" s="39"/>
    </row>
    <row r="215" spans="5:8" x14ac:dyDescent="0.3">
      <c r="E215" s="38"/>
      <c r="G215" s="39"/>
      <c r="H215" s="39"/>
    </row>
    <row r="216" spans="5:8" x14ac:dyDescent="0.3">
      <c r="E216" s="38"/>
      <c r="G216" s="39"/>
      <c r="H216" s="39"/>
    </row>
    <row r="217" spans="5:8" x14ac:dyDescent="0.3">
      <c r="E217" s="38"/>
      <c r="G217" s="39"/>
      <c r="H217" s="39"/>
    </row>
    <row r="218" spans="5:8" x14ac:dyDescent="0.3">
      <c r="E218" s="38"/>
      <c r="G218" s="39"/>
      <c r="H218" s="39"/>
    </row>
    <row r="219" spans="5:8" x14ac:dyDescent="0.3">
      <c r="E219" s="38"/>
      <c r="G219" s="39"/>
      <c r="H219" s="39"/>
    </row>
    <row r="220" spans="5:8" x14ac:dyDescent="0.3">
      <c r="E220" s="38"/>
      <c r="G220" s="39"/>
      <c r="H220" s="39"/>
    </row>
    <row r="221" spans="5:8" x14ac:dyDescent="0.3">
      <c r="E221" s="38"/>
      <c r="G221" s="39"/>
      <c r="H221" s="39"/>
    </row>
    <row r="222" spans="5:8" x14ac:dyDescent="0.3">
      <c r="E222" s="38"/>
      <c r="G222" s="39"/>
      <c r="H222" s="39"/>
    </row>
    <row r="223" spans="5:8" x14ac:dyDescent="0.3">
      <c r="E223" s="38"/>
      <c r="G223" s="39"/>
      <c r="H223" s="39"/>
    </row>
    <row r="224" spans="5:8" x14ac:dyDescent="0.3">
      <c r="E224" s="38"/>
      <c r="G224" s="39"/>
      <c r="H224" s="39"/>
    </row>
    <row r="225" spans="5:8" x14ac:dyDescent="0.3">
      <c r="E225" s="38"/>
      <c r="G225" s="39"/>
      <c r="H225" s="39"/>
    </row>
    <row r="226" spans="5:8" x14ac:dyDescent="0.3">
      <c r="E226" s="38"/>
      <c r="G226" s="39"/>
      <c r="H226" s="39"/>
    </row>
    <row r="227" spans="5:8" x14ac:dyDescent="0.3">
      <c r="E227" s="38"/>
      <c r="G227" s="39"/>
      <c r="H227" s="39"/>
    </row>
    <row r="228" spans="5:8" x14ac:dyDescent="0.3">
      <c r="E228" s="38"/>
      <c r="G228" s="39"/>
      <c r="H228" s="39"/>
    </row>
    <row r="229" spans="5:8" x14ac:dyDescent="0.3">
      <c r="E229" s="38"/>
      <c r="G229" s="39"/>
      <c r="H229" s="39"/>
    </row>
    <row r="230" spans="5:8" x14ac:dyDescent="0.3">
      <c r="E230" s="38"/>
      <c r="G230" s="39"/>
      <c r="H230" s="39"/>
    </row>
    <row r="231" spans="5:8" x14ac:dyDescent="0.3">
      <c r="E231" s="38"/>
      <c r="G231" s="39"/>
      <c r="H231" s="39"/>
    </row>
    <row r="232" spans="5:8" x14ac:dyDescent="0.3">
      <c r="E232" s="38"/>
      <c r="G232" s="39"/>
      <c r="H232" s="39"/>
    </row>
    <row r="233" spans="5:8" x14ac:dyDescent="0.3">
      <c r="E233" s="38"/>
      <c r="G233" s="39"/>
      <c r="H233" s="39"/>
    </row>
    <row r="234" spans="5:8" x14ac:dyDescent="0.3">
      <c r="E234" s="38"/>
      <c r="G234" s="39"/>
      <c r="H234" s="39"/>
    </row>
    <row r="235" spans="5:8" x14ac:dyDescent="0.3">
      <c r="E235" s="38"/>
      <c r="G235" s="39"/>
      <c r="H235" s="39"/>
    </row>
    <row r="236" spans="5:8" x14ac:dyDescent="0.3">
      <c r="E236" s="38"/>
      <c r="G236" s="39"/>
      <c r="H236" s="39"/>
    </row>
    <row r="237" spans="5:8" x14ac:dyDescent="0.3">
      <c r="E237" s="38"/>
      <c r="G237" s="39"/>
      <c r="H237" s="39"/>
    </row>
    <row r="238" spans="5:8" x14ac:dyDescent="0.3">
      <c r="E238" s="38"/>
      <c r="G238" s="39"/>
      <c r="H238" s="39"/>
    </row>
    <row r="239" spans="5:8" x14ac:dyDescent="0.3">
      <c r="E239" s="38"/>
      <c r="G239" s="39"/>
      <c r="H239" s="39"/>
    </row>
    <row r="240" spans="5:8" x14ac:dyDescent="0.3">
      <c r="E240" s="38"/>
      <c r="G240" s="39"/>
      <c r="H240" s="39"/>
    </row>
    <row r="241" spans="5:8" x14ac:dyDescent="0.3">
      <c r="E241" s="38"/>
      <c r="G241" s="39"/>
      <c r="H241" s="39"/>
    </row>
    <row r="242" spans="5:8" x14ac:dyDescent="0.3">
      <c r="E242" s="38"/>
      <c r="G242" s="39"/>
      <c r="H242" s="39"/>
    </row>
    <row r="243" spans="5:8" x14ac:dyDescent="0.3">
      <c r="E243" s="38"/>
      <c r="G243" s="39"/>
      <c r="H243" s="39"/>
    </row>
    <row r="244" spans="5:8" x14ac:dyDescent="0.3">
      <c r="E244" s="38"/>
      <c r="G244" s="39"/>
      <c r="H244" s="39"/>
    </row>
    <row r="245" spans="5:8" x14ac:dyDescent="0.3">
      <c r="E245" s="38"/>
      <c r="G245" s="39"/>
      <c r="H245" s="39"/>
    </row>
    <row r="246" spans="5:8" x14ac:dyDescent="0.3">
      <c r="E246" s="38"/>
      <c r="G246" s="39"/>
      <c r="H246" s="39"/>
    </row>
    <row r="247" spans="5:8" x14ac:dyDescent="0.3">
      <c r="E247" s="38"/>
      <c r="G247" s="39"/>
      <c r="H247" s="39"/>
    </row>
    <row r="248" spans="5:8" x14ac:dyDescent="0.3">
      <c r="E248" s="38"/>
      <c r="G248" s="39"/>
      <c r="H248" s="39"/>
    </row>
    <row r="249" spans="5:8" x14ac:dyDescent="0.3">
      <c r="E249" s="38"/>
      <c r="G249" s="39"/>
      <c r="H249" s="39"/>
    </row>
    <row r="250" spans="5:8" x14ac:dyDescent="0.3">
      <c r="E250" s="38"/>
      <c r="G250" s="39"/>
      <c r="H250" s="39"/>
    </row>
    <row r="251" spans="5:8" x14ac:dyDescent="0.3">
      <c r="E251" s="38"/>
      <c r="G251" s="39"/>
      <c r="H251" s="39"/>
    </row>
    <row r="252" spans="5:8" x14ac:dyDescent="0.3">
      <c r="E252" s="38"/>
      <c r="G252" s="39"/>
      <c r="H252" s="39"/>
    </row>
    <row r="253" spans="5:8" x14ac:dyDescent="0.3">
      <c r="E253" s="38"/>
      <c r="G253" s="39"/>
      <c r="H253" s="39"/>
    </row>
    <row r="254" spans="5:8" x14ac:dyDescent="0.3">
      <c r="E254" s="38"/>
      <c r="G254" s="39"/>
      <c r="H254" s="39"/>
    </row>
    <row r="255" spans="5:8" x14ac:dyDescent="0.3">
      <c r="E255" s="38"/>
      <c r="G255" s="39"/>
      <c r="H255" s="39"/>
    </row>
    <row r="256" spans="5:8" x14ac:dyDescent="0.3">
      <c r="E256" s="38"/>
      <c r="G256" s="39"/>
      <c r="H256" s="39"/>
    </row>
    <row r="257" spans="5:8" x14ac:dyDescent="0.3">
      <c r="E257" s="38"/>
      <c r="G257" s="39"/>
      <c r="H257" s="39"/>
    </row>
    <row r="258" spans="5:8" x14ac:dyDescent="0.3">
      <c r="E258" s="38"/>
      <c r="G258" s="39"/>
      <c r="H258" s="39"/>
    </row>
    <row r="259" spans="5:8" x14ac:dyDescent="0.3">
      <c r="E259" s="38"/>
      <c r="G259" s="39"/>
      <c r="H259" s="39"/>
    </row>
    <row r="260" spans="5:8" x14ac:dyDescent="0.3">
      <c r="E260" s="38"/>
      <c r="G260" s="39"/>
      <c r="H260" s="39"/>
    </row>
    <row r="261" spans="5:8" x14ac:dyDescent="0.3">
      <c r="E261" s="38"/>
      <c r="G261" s="39"/>
      <c r="H261" s="39"/>
    </row>
    <row r="262" spans="5:8" x14ac:dyDescent="0.3">
      <c r="E262" s="38"/>
      <c r="G262" s="39"/>
      <c r="H262" s="39"/>
    </row>
    <row r="263" spans="5:8" x14ac:dyDescent="0.3">
      <c r="E263" s="38"/>
      <c r="G263" s="39"/>
      <c r="H263" s="39"/>
    </row>
    <row r="264" spans="5:8" x14ac:dyDescent="0.3">
      <c r="E264" s="38"/>
      <c r="G264" s="39"/>
      <c r="H264" s="39"/>
    </row>
    <row r="265" spans="5:8" x14ac:dyDescent="0.3">
      <c r="E265" s="38"/>
      <c r="G265" s="39"/>
      <c r="H265" s="39"/>
    </row>
    <row r="266" spans="5:8" x14ac:dyDescent="0.3">
      <c r="E266" s="38"/>
      <c r="G266" s="39"/>
      <c r="H266" s="39"/>
    </row>
    <row r="267" spans="5:8" x14ac:dyDescent="0.3">
      <c r="E267" s="38"/>
      <c r="G267" s="39"/>
      <c r="H267" s="39"/>
    </row>
    <row r="268" spans="5:8" x14ac:dyDescent="0.3">
      <c r="E268" s="38"/>
      <c r="G268" s="39"/>
      <c r="H268" s="39"/>
    </row>
    <row r="269" spans="5:8" x14ac:dyDescent="0.3">
      <c r="E269" s="38"/>
      <c r="G269" s="39"/>
      <c r="H269" s="39"/>
    </row>
    <row r="270" spans="5:8" x14ac:dyDescent="0.3">
      <c r="E270" s="38"/>
      <c r="G270" s="39"/>
      <c r="H270" s="39"/>
    </row>
    <row r="271" spans="5:8" x14ac:dyDescent="0.3">
      <c r="E271" s="38"/>
      <c r="G271" s="39"/>
      <c r="H271" s="39"/>
    </row>
    <row r="272" spans="5:8" x14ac:dyDescent="0.3">
      <c r="E272" s="38"/>
      <c r="G272" s="39"/>
      <c r="H272" s="39"/>
    </row>
    <row r="273" spans="5:8" x14ac:dyDescent="0.3">
      <c r="E273" s="38"/>
      <c r="G273" s="39"/>
      <c r="H273" s="39"/>
    </row>
    <row r="274" spans="5:8" x14ac:dyDescent="0.3">
      <c r="E274" s="38"/>
      <c r="G274" s="39"/>
      <c r="H274" s="39"/>
    </row>
    <row r="275" spans="5:8" x14ac:dyDescent="0.3">
      <c r="E275" s="38"/>
      <c r="G275" s="39"/>
      <c r="H275" s="39"/>
    </row>
    <row r="276" spans="5:8" x14ac:dyDescent="0.3">
      <c r="E276" s="38"/>
      <c r="G276" s="39"/>
      <c r="H276" s="39"/>
    </row>
    <row r="277" spans="5:8" x14ac:dyDescent="0.3">
      <c r="E277" s="38"/>
      <c r="G277" s="39"/>
      <c r="H277" s="39"/>
    </row>
    <row r="278" spans="5:8" x14ac:dyDescent="0.3">
      <c r="E278" s="38"/>
      <c r="G278" s="39"/>
      <c r="H278" s="39"/>
    </row>
    <row r="279" spans="5:8" x14ac:dyDescent="0.3">
      <c r="E279" s="38"/>
      <c r="G279" s="39"/>
      <c r="H279" s="39"/>
    </row>
    <row r="280" spans="5:8" x14ac:dyDescent="0.3">
      <c r="E280" s="38"/>
      <c r="G280" s="39"/>
      <c r="H280" s="39"/>
    </row>
    <row r="281" spans="5:8" x14ac:dyDescent="0.3">
      <c r="E281" s="38"/>
      <c r="G281" s="39"/>
      <c r="H281" s="39"/>
    </row>
    <row r="282" spans="5:8" x14ac:dyDescent="0.3">
      <c r="E282" s="38"/>
      <c r="G282" s="39"/>
      <c r="H282" s="39"/>
    </row>
    <row r="283" spans="5:8" x14ac:dyDescent="0.3">
      <c r="E283" s="38"/>
      <c r="G283" s="39"/>
      <c r="H283" s="39"/>
    </row>
    <row r="284" spans="5:8" x14ac:dyDescent="0.3">
      <c r="E284" s="38"/>
      <c r="G284" s="39"/>
      <c r="H284" s="39"/>
    </row>
    <row r="285" spans="5:8" x14ac:dyDescent="0.3">
      <c r="E285" s="38"/>
      <c r="G285" s="39"/>
      <c r="H285" s="39"/>
    </row>
    <row r="286" spans="5:8" x14ac:dyDescent="0.3">
      <c r="E286" s="38"/>
      <c r="G286" s="39"/>
      <c r="H286" s="39"/>
    </row>
    <row r="287" spans="5:8" x14ac:dyDescent="0.3">
      <c r="E287" s="38"/>
      <c r="G287" s="39"/>
      <c r="H287" s="39"/>
    </row>
    <row r="288" spans="5:8" x14ac:dyDescent="0.3">
      <c r="E288" s="38"/>
      <c r="G288" s="39"/>
      <c r="H288" s="39"/>
    </row>
    <row r="289" spans="5:8" x14ac:dyDescent="0.3">
      <c r="E289" s="38"/>
      <c r="G289" s="39"/>
      <c r="H289" s="39"/>
    </row>
    <row r="290" spans="5:8" x14ac:dyDescent="0.3">
      <c r="E290" s="38"/>
      <c r="G290" s="39"/>
      <c r="H290" s="39"/>
    </row>
    <row r="291" spans="5:8" x14ac:dyDescent="0.3">
      <c r="E291" s="38"/>
      <c r="G291" s="39"/>
      <c r="H291" s="39"/>
    </row>
    <row r="292" spans="5:8" x14ac:dyDescent="0.3">
      <c r="E292" s="38"/>
      <c r="G292" s="39"/>
      <c r="H292" s="39"/>
    </row>
    <row r="293" spans="5:8" x14ac:dyDescent="0.3">
      <c r="E293" s="38"/>
      <c r="G293" s="39"/>
      <c r="H293" s="39"/>
    </row>
    <row r="294" spans="5:8" x14ac:dyDescent="0.3">
      <c r="E294" s="38"/>
      <c r="G294" s="39"/>
      <c r="H294" s="39"/>
    </row>
    <row r="295" spans="5:8" x14ac:dyDescent="0.3">
      <c r="E295" s="38"/>
      <c r="G295" s="39"/>
      <c r="H295" s="39"/>
    </row>
    <row r="296" spans="5:8" x14ac:dyDescent="0.3">
      <c r="E296" s="38"/>
      <c r="G296" s="39"/>
      <c r="H296" s="39"/>
    </row>
    <row r="297" spans="5:8" x14ac:dyDescent="0.3">
      <c r="E297" s="38"/>
      <c r="G297" s="39"/>
      <c r="H297" s="39"/>
    </row>
    <row r="298" spans="5:8" x14ac:dyDescent="0.3">
      <c r="E298" s="38"/>
      <c r="G298" s="39"/>
      <c r="H298" s="39"/>
    </row>
    <row r="299" spans="5:8" x14ac:dyDescent="0.3">
      <c r="E299" s="38"/>
      <c r="G299" s="39"/>
      <c r="H299" s="39"/>
    </row>
    <row r="300" spans="5:8" x14ac:dyDescent="0.3">
      <c r="E300" s="38"/>
      <c r="G300" s="39"/>
      <c r="H300" s="39"/>
    </row>
    <row r="301" spans="5:8" x14ac:dyDescent="0.3">
      <c r="E301" s="38"/>
      <c r="G301" s="39"/>
      <c r="H301" s="39"/>
    </row>
    <row r="302" spans="5:8" x14ac:dyDescent="0.3">
      <c r="E302" s="38"/>
      <c r="G302" s="39"/>
      <c r="H302" s="39"/>
    </row>
    <row r="303" spans="5:8" x14ac:dyDescent="0.3">
      <c r="E303" s="38"/>
      <c r="G303" s="39"/>
      <c r="H303" s="39"/>
    </row>
    <row r="304" spans="5:8" x14ac:dyDescent="0.3">
      <c r="E304" s="38"/>
      <c r="G304" s="39"/>
      <c r="H304" s="39"/>
    </row>
    <row r="305" spans="5:8" x14ac:dyDescent="0.3">
      <c r="E305" s="38"/>
      <c r="G305" s="39"/>
      <c r="H305" s="39"/>
    </row>
    <row r="306" spans="5:8" x14ac:dyDescent="0.3">
      <c r="E306" s="38"/>
      <c r="G306" s="39"/>
      <c r="H306" s="39"/>
    </row>
    <row r="307" spans="5:8" x14ac:dyDescent="0.3">
      <c r="E307" s="38"/>
      <c r="G307" s="39"/>
      <c r="H307" s="39"/>
    </row>
    <row r="308" spans="5:8" x14ac:dyDescent="0.3">
      <c r="E308" s="38"/>
      <c r="G308" s="39"/>
      <c r="H308" s="39"/>
    </row>
    <row r="309" spans="5:8" x14ac:dyDescent="0.3">
      <c r="E309" s="38"/>
      <c r="G309" s="39"/>
      <c r="H309" s="39"/>
    </row>
    <row r="310" spans="5:8" x14ac:dyDescent="0.3">
      <c r="E310" s="38"/>
      <c r="G310" s="39"/>
      <c r="H310" s="39"/>
    </row>
    <row r="311" spans="5:8" x14ac:dyDescent="0.3">
      <c r="E311" s="38"/>
      <c r="G311" s="39"/>
      <c r="H311" s="39"/>
    </row>
    <row r="312" spans="5:8" x14ac:dyDescent="0.3">
      <c r="E312" s="38"/>
      <c r="G312" s="39"/>
      <c r="H312" s="39"/>
    </row>
    <row r="313" spans="5:8" x14ac:dyDescent="0.3">
      <c r="E313" s="38"/>
      <c r="G313" s="39"/>
      <c r="H313" s="39"/>
    </row>
    <row r="314" spans="5:8" x14ac:dyDescent="0.3">
      <c r="E314" s="38"/>
      <c r="G314" s="39"/>
      <c r="H314" s="39"/>
    </row>
    <row r="315" spans="5:8" x14ac:dyDescent="0.3">
      <c r="E315" s="38"/>
      <c r="G315" s="39"/>
      <c r="H315" s="39"/>
    </row>
    <row r="316" spans="5:8" x14ac:dyDescent="0.3">
      <c r="E316" s="38"/>
      <c r="G316" s="39"/>
      <c r="H316" s="39"/>
    </row>
    <row r="317" spans="5:8" x14ac:dyDescent="0.3">
      <c r="E317" s="38"/>
      <c r="G317" s="39"/>
      <c r="H317" s="39"/>
    </row>
    <row r="318" spans="5:8" x14ac:dyDescent="0.3">
      <c r="E318" s="38"/>
      <c r="G318" s="39"/>
      <c r="H318" s="39"/>
    </row>
    <row r="319" spans="5:8" x14ac:dyDescent="0.3">
      <c r="E319" s="38"/>
      <c r="G319" s="39"/>
      <c r="H319" s="39"/>
    </row>
    <row r="320" spans="5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</sheetData>
  <mergeCells count="22">
    <mergeCell ref="AJ21:AK21"/>
    <mergeCell ref="AL21:AM21"/>
    <mergeCell ref="AN21:AO21"/>
    <mergeCell ref="AP21:AQ21"/>
    <mergeCell ref="X21:Y21"/>
    <mergeCell ref="Z21:AA21"/>
    <mergeCell ref="AB21:AC21"/>
    <mergeCell ref="AD21:AE21"/>
    <mergeCell ref="AF21:AG21"/>
    <mergeCell ref="AH21:AI21"/>
    <mergeCell ref="V21:W21"/>
    <mergeCell ref="J21:K21"/>
    <mergeCell ref="L21:M21"/>
    <mergeCell ref="N21:O21"/>
    <mergeCell ref="P21:Q21"/>
    <mergeCell ref="R21:S21"/>
    <mergeCell ref="T21:U21"/>
    <mergeCell ref="D3:G4"/>
    <mergeCell ref="B21:B22"/>
    <mergeCell ref="D21:E21"/>
    <mergeCell ref="F21:G21"/>
    <mergeCell ref="H21:I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43</vt:i4>
      </vt:variant>
    </vt:vector>
  </HeadingPairs>
  <TitlesOfParts>
    <vt:vector size="43" baseType="lpstr">
      <vt:lpstr>Description</vt:lpstr>
      <vt:lpstr>Sensor1_0%</vt:lpstr>
      <vt:lpstr>Sensor1_15%</vt:lpstr>
      <vt:lpstr>Sensor1_30%</vt:lpstr>
      <vt:lpstr>Sensor1_45%</vt:lpstr>
      <vt:lpstr>Sensor1_60%</vt:lpstr>
      <vt:lpstr>Sensor2_0%</vt:lpstr>
      <vt:lpstr> Sensor2_15%</vt:lpstr>
      <vt:lpstr>Sensor2_30%</vt:lpstr>
      <vt:lpstr>Sensor2_45%</vt:lpstr>
      <vt:lpstr>Sensor2_60%</vt:lpstr>
      <vt:lpstr>Sensor3_0%</vt:lpstr>
      <vt:lpstr>Sensor3_15%</vt:lpstr>
      <vt:lpstr>Sensor3_30%</vt:lpstr>
      <vt:lpstr>Sensor3_45%</vt:lpstr>
      <vt:lpstr>Sensor3_60%</vt:lpstr>
      <vt:lpstr>Sensor4_0%</vt:lpstr>
      <vt:lpstr>Sensor4_15%</vt:lpstr>
      <vt:lpstr>Sensor4_30%</vt:lpstr>
      <vt:lpstr>Sensor4_45%</vt:lpstr>
      <vt:lpstr>Sensor4_60%</vt:lpstr>
      <vt:lpstr>Biosensor1_0%</vt:lpstr>
      <vt:lpstr>Biosensor1_15%</vt:lpstr>
      <vt:lpstr>Biosensor1_30%</vt:lpstr>
      <vt:lpstr>Biosensor1_45%</vt:lpstr>
      <vt:lpstr>Biosensor1_60%</vt:lpstr>
      <vt:lpstr>Biosensor2_0%</vt:lpstr>
      <vt:lpstr>Biosensor2_15%</vt:lpstr>
      <vt:lpstr>Biosensor2_30%</vt:lpstr>
      <vt:lpstr>Biosensor2_45%</vt:lpstr>
      <vt:lpstr>Biosensor2_60%</vt:lpstr>
      <vt:lpstr>Biosensor3_0%</vt:lpstr>
      <vt:lpstr>Biosensor3_15%</vt:lpstr>
      <vt:lpstr>Biosensor3_30%</vt:lpstr>
      <vt:lpstr>Biosensor3_45%</vt:lpstr>
      <vt:lpstr>Biosensor3_60%</vt:lpstr>
      <vt:lpstr>Biosensor4_0%</vt:lpstr>
      <vt:lpstr>Biosensor4_15%</vt:lpstr>
      <vt:lpstr>Biosensor4_30%</vt:lpstr>
      <vt:lpstr>Biosensor4_45%</vt:lpstr>
      <vt:lpstr>Biosensor4_60%</vt:lpstr>
      <vt:lpstr>Average sensores</vt:lpstr>
      <vt:lpstr>Average biosensores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Ing-Mecanica</dc:creator>
  <cp:lastModifiedBy>Ailin Prado Falla</cp:lastModifiedBy>
  <cp:lastPrinted>2010-08-23T15:21:23Z</cp:lastPrinted>
  <dcterms:created xsi:type="dcterms:W3CDTF">2010-08-23T14:39:49Z</dcterms:created>
  <dcterms:modified xsi:type="dcterms:W3CDTF">2026-03-19T22:42:53Z</dcterms:modified>
</cp:coreProperties>
</file>