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B8366DA4-D484-46D1-AF3B-911A4D1CD2B7}" xr6:coauthVersionLast="45" xr6:coauthVersionMax="45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P24" i="1"/>
  <c r="T4" i="1" l="1"/>
  <c r="T3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0" i="1"/>
</calcChain>
</file>

<file path=xl/sharedStrings.xml><?xml version="1.0" encoding="utf-8"?>
<sst xmlns="http://schemas.openxmlformats.org/spreadsheetml/2006/main" count="12" uniqueCount="12">
  <si>
    <t>Using the linear regression prediction and the correction from the distance graph:</t>
  </si>
  <si>
    <t>Time</t>
  </si>
  <si>
    <t>Distance Correction</t>
  </si>
  <si>
    <t>Temp1</t>
  </si>
  <si>
    <t>Temp2</t>
  </si>
  <si>
    <t>Temp3</t>
  </si>
  <si>
    <t>Temp4</t>
  </si>
  <si>
    <t>Temp5</t>
  </si>
  <si>
    <t>Temp6</t>
  </si>
  <si>
    <t>Temp7</t>
  </si>
  <si>
    <t>Average</t>
  </si>
  <si>
    <t>y = 0,2517x - 10,12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</si>
</sst>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0" fontId="0" fillId="0" borderId="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11" xfId="0" applyBorder="1"/>
    <xf numFmtId="0" fontId="0" fillId="0" borderId="13" xfId="0" applyBorder="1"/>
    <xf numFmtId="0" fontId="0" fillId="2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Through 0,2mm Acetate</a:t>
            </a:r>
            <a:r>
              <a:rPr lang="en-US" baseline="0"/>
              <a:t> Film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67422251517116"/>
          <c:y val="0.1692823979986969"/>
          <c:w val="0.82469502678270423"/>
          <c:h val="0.660005239728353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Temp1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Sheet1!$C$20:$C$46</c:f>
              <c:numCache>
                <c:formatCode>General</c:formatCode>
                <c:ptCount val="27"/>
                <c:pt idx="0">
                  <c:v>9.08</c:v>
                </c:pt>
                <c:pt idx="1">
                  <c:v>12.85</c:v>
                </c:pt>
                <c:pt idx="2">
                  <c:v>22.42</c:v>
                </c:pt>
                <c:pt idx="3">
                  <c:v>25.94</c:v>
                </c:pt>
                <c:pt idx="4">
                  <c:v>28.21</c:v>
                </c:pt>
                <c:pt idx="5">
                  <c:v>29.97</c:v>
                </c:pt>
                <c:pt idx="6">
                  <c:v>30.72</c:v>
                </c:pt>
                <c:pt idx="7">
                  <c:v>31.23</c:v>
                </c:pt>
                <c:pt idx="8">
                  <c:v>31.48</c:v>
                </c:pt>
                <c:pt idx="9">
                  <c:v>32.49</c:v>
                </c:pt>
                <c:pt idx="10">
                  <c:v>32.74</c:v>
                </c:pt>
                <c:pt idx="11">
                  <c:v>32.74</c:v>
                </c:pt>
                <c:pt idx="12">
                  <c:v>31.98</c:v>
                </c:pt>
                <c:pt idx="13">
                  <c:v>32.49</c:v>
                </c:pt>
                <c:pt idx="14">
                  <c:v>32.49</c:v>
                </c:pt>
                <c:pt idx="15">
                  <c:v>32.74</c:v>
                </c:pt>
                <c:pt idx="16">
                  <c:v>33.24</c:v>
                </c:pt>
                <c:pt idx="17">
                  <c:v>33.28</c:v>
                </c:pt>
                <c:pt idx="18">
                  <c:v>33.24</c:v>
                </c:pt>
                <c:pt idx="19">
                  <c:v>33.229999999999997</c:v>
                </c:pt>
                <c:pt idx="20">
                  <c:v>33.24</c:v>
                </c:pt>
                <c:pt idx="21">
                  <c:v>33.49</c:v>
                </c:pt>
                <c:pt idx="22">
                  <c:v>33.49</c:v>
                </c:pt>
                <c:pt idx="23">
                  <c:v>33.49</c:v>
                </c:pt>
                <c:pt idx="24">
                  <c:v>33.74</c:v>
                </c:pt>
                <c:pt idx="25">
                  <c:v>34</c:v>
                </c:pt>
                <c:pt idx="26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C-400C-B111-976322A12672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Temp2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Sheet1!$D$20:$D$46</c:f>
              <c:numCache>
                <c:formatCode>General</c:formatCode>
                <c:ptCount val="27"/>
                <c:pt idx="0">
                  <c:v>8.57</c:v>
                </c:pt>
                <c:pt idx="1">
                  <c:v>13.56</c:v>
                </c:pt>
                <c:pt idx="2">
                  <c:v>21.16</c:v>
                </c:pt>
                <c:pt idx="3">
                  <c:v>25.44</c:v>
                </c:pt>
                <c:pt idx="4">
                  <c:v>27.45</c:v>
                </c:pt>
                <c:pt idx="5">
                  <c:v>28.71</c:v>
                </c:pt>
                <c:pt idx="6">
                  <c:v>30.22</c:v>
                </c:pt>
                <c:pt idx="7">
                  <c:v>30.72</c:v>
                </c:pt>
                <c:pt idx="8">
                  <c:v>31.48</c:v>
                </c:pt>
                <c:pt idx="9">
                  <c:v>31.23</c:v>
                </c:pt>
                <c:pt idx="10">
                  <c:v>32.49</c:v>
                </c:pt>
                <c:pt idx="11">
                  <c:v>32.229999999999997</c:v>
                </c:pt>
                <c:pt idx="12">
                  <c:v>31.98</c:v>
                </c:pt>
                <c:pt idx="13">
                  <c:v>32.229999999999997</c:v>
                </c:pt>
                <c:pt idx="14">
                  <c:v>32.229999999999997</c:v>
                </c:pt>
                <c:pt idx="15">
                  <c:v>32.49</c:v>
                </c:pt>
                <c:pt idx="16">
                  <c:v>32.74</c:v>
                </c:pt>
                <c:pt idx="17">
                  <c:v>32.74</c:v>
                </c:pt>
                <c:pt idx="18">
                  <c:v>32.99</c:v>
                </c:pt>
                <c:pt idx="19">
                  <c:v>32.74</c:v>
                </c:pt>
                <c:pt idx="20">
                  <c:v>33.24</c:v>
                </c:pt>
                <c:pt idx="21">
                  <c:v>32.96</c:v>
                </c:pt>
                <c:pt idx="22">
                  <c:v>33.24</c:v>
                </c:pt>
                <c:pt idx="23">
                  <c:v>33.74</c:v>
                </c:pt>
                <c:pt idx="24">
                  <c:v>33.49</c:v>
                </c:pt>
                <c:pt idx="25">
                  <c:v>33.49</c:v>
                </c:pt>
                <c:pt idx="26">
                  <c:v>33.49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C-400C-B111-976322A12672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Temp3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Sheet1!$E$20:$E$46</c:f>
              <c:numCache>
                <c:formatCode>General</c:formatCode>
                <c:ptCount val="27"/>
                <c:pt idx="0">
                  <c:v>10.08</c:v>
                </c:pt>
                <c:pt idx="1">
                  <c:v>9.33</c:v>
                </c:pt>
                <c:pt idx="2">
                  <c:v>23.93</c:v>
                </c:pt>
                <c:pt idx="3">
                  <c:v>27.45</c:v>
                </c:pt>
                <c:pt idx="4">
                  <c:v>28.96</c:v>
                </c:pt>
                <c:pt idx="5">
                  <c:v>29.97</c:v>
                </c:pt>
                <c:pt idx="6">
                  <c:v>30.72</c:v>
                </c:pt>
                <c:pt idx="7">
                  <c:v>31.23</c:v>
                </c:pt>
                <c:pt idx="8">
                  <c:v>31.73</c:v>
                </c:pt>
                <c:pt idx="9">
                  <c:v>32.229999999999997</c:v>
                </c:pt>
                <c:pt idx="10">
                  <c:v>31.98</c:v>
                </c:pt>
                <c:pt idx="11">
                  <c:v>32.49</c:v>
                </c:pt>
                <c:pt idx="12">
                  <c:v>32.74</c:v>
                </c:pt>
                <c:pt idx="13">
                  <c:v>32.49</c:v>
                </c:pt>
                <c:pt idx="14">
                  <c:v>32.74</c:v>
                </c:pt>
                <c:pt idx="15">
                  <c:v>32.99</c:v>
                </c:pt>
                <c:pt idx="16">
                  <c:v>32.74</c:v>
                </c:pt>
                <c:pt idx="17">
                  <c:v>33.49</c:v>
                </c:pt>
                <c:pt idx="18">
                  <c:v>33.24</c:v>
                </c:pt>
                <c:pt idx="19">
                  <c:v>33.49</c:v>
                </c:pt>
                <c:pt idx="20">
                  <c:v>33.24</c:v>
                </c:pt>
                <c:pt idx="21">
                  <c:v>33.24</c:v>
                </c:pt>
                <c:pt idx="22">
                  <c:v>33.24</c:v>
                </c:pt>
                <c:pt idx="23">
                  <c:v>33.49</c:v>
                </c:pt>
                <c:pt idx="24">
                  <c:v>33.49</c:v>
                </c:pt>
                <c:pt idx="25">
                  <c:v>33.49</c:v>
                </c:pt>
                <c:pt idx="26">
                  <c:v>32.99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C-400C-B111-976322A12672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Temp4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Sheet1!$F$20:$F$46</c:f>
              <c:numCache>
                <c:formatCode>General</c:formatCode>
                <c:ptCount val="27"/>
                <c:pt idx="0">
                  <c:v>10.59</c:v>
                </c:pt>
                <c:pt idx="1">
                  <c:v>10.74</c:v>
                </c:pt>
                <c:pt idx="2">
                  <c:v>25.44</c:v>
                </c:pt>
                <c:pt idx="3">
                  <c:v>29.21</c:v>
                </c:pt>
                <c:pt idx="4">
                  <c:v>30.76</c:v>
                </c:pt>
                <c:pt idx="5">
                  <c:v>31.98</c:v>
                </c:pt>
                <c:pt idx="6">
                  <c:v>32.74</c:v>
                </c:pt>
                <c:pt idx="7">
                  <c:v>33.24</c:v>
                </c:pt>
                <c:pt idx="8">
                  <c:v>34</c:v>
                </c:pt>
                <c:pt idx="9">
                  <c:v>34.25</c:v>
                </c:pt>
                <c:pt idx="10">
                  <c:v>34.5</c:v>
                </c:pt>
                <c:pt idx="11">
                  <c:v>34.75</c:v>
                </c:pt>
                <c:pt idx="12">
                  <c:v>34.75</c:v>
                </c:pt>
                <c:pt idx="13">
                  <c:v>35</c:v>
                </c:pt>
                <c:pt idx="14">
                  <c:v>35</c:v>
                </c:pt>
                <c:pt idx="15">
                  <c:v>35.25</c:v>
                </c:pt>
                <c:pt idx="16">
                  <c:v>35.25</c:v>
                </c:pt>
                <c:pt idx="17">
                  <c:v>35.25</c:v>
                </c:pt>
                <c:pt idx="18">
                  <c:v>35.51</c:v>
                </c:pt>
                <c:pt idx="19">
                  <c:v>35.25</c:v>
                </c:pt>
                <c:pt idx="20">
                  <c:v>35.51</c:v>
                </c:pt>
                <c:pt idx="21">
                  <c:v>35.51</c:v>
                </c:pt>
                <c:pt idx="22">
                  <c:v>35.51</c:v>
                </c:pt>
                <c:pt idx="23">
                  <c:v>35.51</c:v>
                </c:pt>
                <c:pt idx="24">
                  <c:v>34.99</c:v>
                </c:pt>
                <c:pt idx="25">
                  <c:v>35.51</c:v>
                </c:pt>
                <c:pt idx="26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CC-400C-B111-976322A12672}"/>
            </c:ext>
          </c:extLst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Temp5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Sheet1!$G$20:$G$46</c:f>
              <c:numCache>
                <c:formatCode>General</c:formatCode>
                <c:ptCount val="27"/>
                <c:pt idx="0">
                  <c:v>9.83</c:v>
                </c:pt>
                <c:pt idx="1">
                  <c:v>11.34</c:v>
                </c:pt>
                <c:pt idx="2">
                  <c:v>23.93</c:v>
                </c:pt>
                <c:pt idx="3">
                  <c:v>27.75</c:v>
                </c:pt>
                <c:pt idx="4">
                  <c:v>29.46</c:v>
                </c:pt>
                <c:pt idx="5">
                  <c:v>30.47</c:v>
                </c:pt>
                <c:pt idx="6">
                  <c:v>30.97</c:v>
                </c:pt>
                <c:pt idx="7">
                  <c:v>31.48</c:v>
                </c:pt>
                <c:pt idx="8">
                  <c:v>31.98</c:v>
                </c:pt>
                <c:pt idx="9">
                  <c:v>32.49</c:v>
                </c:pt>
                <c:pt idx="10">
                  <c:v>32.49</c:v>
                </c:pt>
                <c:pt idx="11">
                  <c:v>32.49</c:v>
                </c:pt>
                <c:pt idx="12">
                  <c:v>32.24</c:v>
                </c:pt>
                <c:pt idx="13">
                  <c:v>33.24</c:v>
                </c:pt>
                <c:pt idx="14">
                  <c:v>33.74</c:v>
                </c:pt>
                <c:pt idx="15">
                  <c:v>33.49</c:v>
                </c:pt>
                <c:pt idx="16">
                  <c:v>34</c:v>
                </c:pt>
                <c:pt idx="17">
                  <c:v>33.74</c:v>
                </c:pt>
                <c:pt idx="18">
                  <c:v>33.74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34.25</c:v>
                </c:pt>
                <c:pt idx="25">
                  <c:v>34</c:v>
                </c:pt>
                <c:pt idx="26">
                  <c:v>33.74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CC-400C-B111-976322A12672}"/>
            </c:ext>
          </c:extLst>
        </c:ser>
        <c:ser>
          <c:idx val="5"/>
          <c:order val="5"/>
          <c:tx>
            <c:strRef>
              <c:f>Sheet1!$H$19</c:f>
              <c:strCache>
                <c:ptCount val="1"/>
                <c:pt idx="0">
                  <c:v>Temp6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Sheet1!$H$20:$H$46</c:f>
              <c:numCache>
                <c:formatCode>General</c:formatCode>
                <c:ptCount val="27"/>
                <c:pt idx="0">
                  <c:v>10.59</c:v>
                </c:pt>
                <c:pt idx="1">
                  <c:v>10.84</c:v>
                </c:pt>
                <c:pt idx="2">
                  <c:v>24.68</c:v>
                </c:pt>
                <c:pt idx="3">
                  <c:v>28.21</c:v>
                </c:pt>
                <c:pt idx="4">
                  <c:v>29.97</c:v>
                </c:pt>
                <c:pt idx="5">
                  <c:v>30.27</c:v>
                </c:pt>
                <c:pt idx="6">
                  <c:v>31.48</c:v>
                </c:pt>
                <c:pt idx="7">
                  <c:v>32.49</c:v>
                </c:pt>
                <c:pt idx="8">
                  <c:v>32.71</c:v>
                </c:pt>
                <c:pt idx="9">
                  <c:v>32.99</c:v>
                </c:pt>
                <c:pt idx="10">
                  <c:v>32.590000000000003</c:v>
                </c:pt>
                <c:pt idx="11">
                  <c:v>32.49</c:v>
                </c:pt>
                <c:pt idx="12">
                  <c:v>32.74</c:v>
                </c:pt>
                <c:pt idx="13">
                  <c:v>32.74</c:v>
                </c:pt>
                <c:pt idx="14">
                  <c:v>34</c:v>
                </c:pt>
                <c:pt idx="15">
                  <c:v>34.25</c:v>
                </c:pt>
                <c:pt idx="16">
                  <c:v>34.25</c:v>
                </c:pt>
                <c:pt idx="17">
                  <c:v>34.25</c:v>
                </c:pt>
                <c:pt idx="18">
                  <c:v>34.5</c:v>
                </c:pt>
                <c:pt idx="19">
                  <c:v>34.5</c:v>
                </c:pt>
                <c:pt idx="20">
                  <c:v>34.75</c:v>
                </c:pt>
                <c:pt idx="21">
                  <c:v>34.25</c:v>
                </c:pt>
                <c:pt idx="22">
                  <c:v>34.5</c:v>
                </c:pt>
                <c:pt idx="23">
                  <c:v>34.25</c:v>
                </c:pt>
                <c:pt idx="24">
                  <c:v>34.5</c:v>
                </c:pt>
                <c:pt idx="25">
                  <c:v>34.25</c:v>
                </c:pt>
                <c:pt idx="26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CC-400C-B111-976322A12672}"/>
            </c:ext>
          </c:extLst>
        </c:ser>
        <c:ser>
          <c:idx val="6"/>
          <c:order val="6"/>
          <c:tx>
            <c:strRef>
              <c:f>Sheet1!$I$19</c:f>
              <c:strCache>
                <c:ptCount val="1"/>
                <c:pt idx="0">
                  <c:v>Temp7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Sheet1!$I$20:$I$46</c:f>
              <c:numCache>
                <c:formatCode>General</c:formatCode>
                <c:ptCount val="27"/>
                <c:pt idx="0">
                  <c:v>10.59</c:v>
                </c:pt>
                <c:pt idx="1">
                  <c:v>12.85</c:v>
                </c:pt>
                <c:pt idx="2">
                  <c:v>24.93</c:v>
                </c:pt>
                <c:pt idx="3">
                  <c:v>28.96</c:v>
                </c:pt>
                <c:pt idx="4">
                  <c:v>30.22</c:v>
                </c:pt>
                <c:pt idx="5">
                  <c:v>31.23</c:v>
                </c:pt>
                <c:pt idx="6">
                  <c:v>31.73</c:v>
                </c:pt>
                <c:pt idx="7">
                  <c:v>32.74</c:v>
                </c:pt>
                <c:pt idx="8">
                  <c:v>32.99</c:v>
                </c:pt>
                <c:pt idx="9">
                  <c:v>33.49</c:v>
                </c:pt>
                <c:pt idx="10">
                  <c:v>34</c:v>
                </c:pt>
                <c:pt idx="11">
                  <c:v>34.5</c:v>
                </c:pt>
                <c:pt idx="12">
                  <c:v>34.25</c:v>
                </c:pt>
                <c:pt idx="13">
                  <c:v>34.5</c:v>
                </c:pt>
                <c:pt idx="14">
                  <c:v>34.75</c:v>
                </c:pt>
                <c:pt idx="15">
                  <c:v>34.75</c:v>
                </c:pt>
                <c:pt idx="16">
                  <c:v>35</c:v>
                </c:pt>
                <c:pt idx="17">
                  <c:v>34.75</c:v>
                </c:pt>
                <c:pt idx="18">
                  <c:v>35</c:v>
                </c:pt>
                <c:pt idx="19">
                  <c:v>35.25</c:v>
                </c:pt>
                <c:pt idx="20">
                  <c:v>34.75</c:v>
                </c:pt>
                <c:pt idx="21">
                  <c:v>35</c:v>
                </c:pt>
                <c:pt idx="22">
                  <c:v>35.25</c:v>
                </c:pt>
                <c:pt idx="23">
                  <c:v>35</c:v>
                </c:pt>
                <c:pt idx="24">
                  <c:v>35</c:v>
                </c:pt>
                <c:pt idx="25">
                  <c:v>35.25</c:v>
                </c:pt>
                <c:pt idx="26">
                  <c:v>35.51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CC-400C-B111-976322A1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80175"/>
        <c:axId val="1423312495"/>
      </c:scatterChart>
      <c:valAx>
        <c:axId val="1375080175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(s)</a:t>
                </a:r>
              </a:p>
            </c:rich>
          </c:tx>
          <c:layout>
            <c:manualLayout>
              <c:xMode val="edge"/>
              <c:yMode val="edge"/>
              <c:x val="0.4623932629335829"/>
              <c:y val="0.90778221848948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3312495"/>
        <c:crosses val="autoZero"/>
        <c:crossBetween val="midCat"/>
        <c:majorUnit val="13"/>
      </c:valAx>
      <c:valAx>
        <c:axId val="1423312495"/>
        <c:scaling>
          <c:orientation val="minMax"/>
          <c:max val="3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1.3909963761806218E-2"/>
              <c:y val="0.26110737957160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08017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Correction for 0.2mm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2150481189851266E-2"/>
          <c:y val="0.19684671179629601"/>
          <c:w val="0.87352420582658485"/>
          <c:h val="0.61011363692532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Distance 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0.35457496193758697"/>
                  <c:y val="-2.05750828714040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Sheet1!$S$3:$S$4</c:f>
              <c:numCache>
                <c:formatCode>General</c:formatCode>
                <c:ptCount val="2"/>
                <c:pt idx="0">
                  <c:v>52</c:v>
                </c:pt>
                <c:pt idx="1">
                  <c:v>37</c:v>
                </c:pt>
              </c:numCache>
            </c:numRef>
          </c:xVal>
          <c:yVal>
            <c:numRef>
              <c:f>Sheet1!$T$3:$T$4</c:f>
              <c:numCache>
                <c:formatCode>General</c:formatCode>
                <c:ptCount val="2"/>
                <c:pt idx="0">
                  <c:v>21.380476542985789</c:v>
                </c:pt>
                <c:pt idx="1">
                  <c:v>11.466078299244479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1C6-BFDD-B00A5A03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4207"/>
        <c:axId val="1370359167"/>
      </c:scatterChart>
      <c:valAx>
        <c:axId val="1493464207"/>
        <c:scaling>
          <c:orientation val="minMax"/>
          <c:max val="5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Temperature °C</a:t>
                </a:r>
              </a:p>
            </c:rich>
          </c:tx>
          <c:layout>
            <c:manualLayout>
              <c:xMode val="edge"/>
              <c:yMode val="edge"/>
              <c:x val="0.42833921782908801"/>
              <c:y val="0.8984299307275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359167"/>
        <c:crosses val="autoZero"/>
        <c:crossBetween val="midCat"/>
      </c:valAx>
      <c:valAx>
        <c:axId val="137035916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Correction Coefficient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7778556150232108E-3"/>
              <c:y val="0.24001704195793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Average Temperature Through</a:t>
            </a:r>
            <a:r>
              <a:rPr lang="en-US" sz="1300" baseline="0"/>
              <a:t> 0,2mm Acetate Film</a:t>
            </a:r>
            <a:endParaRPr lang="en-US" sz="1300"/>
          </a:p>
        </c:rich>
      </c:tx>
      <c:layout>
        <c:manualLayout>
          <c:xMode val="edge"/>
          <c:yMode val="edge"/>
          <c:x val="0.13559826158766594"/>
          <c:y val="2.831917869922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158399176983533"/>
          <c:y val="0.16090013364273834"/>
          <c:w val="0.83886530803630788"/>
          <c:h val="0.6861606923853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Sheet1!$B$20:$B$46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xVal>
          <c:yVal>
            <c:numRef>
              <c:f>Sheet1!$J$20:$J$46</c:f>
              <c:numCache>
                <c:formatCode>General</c:formatCode>
                <c:ptCount val="27"/>
                <c:pt idx="0">
                  <c:v>9.9042857142857148</c:v>
                </c:pt>
                <c:pt idx="1">
                  <c:v>11.644285714285715</c:v>
                </c:pt>
                <c:pt idx="2">
                  <c:v>23.784285714285716</c:v>
                </c:pt>
                <c:pt idx="3">
                  <c:v>27.565714285714286</c:v>
                </c:pt>
                <c:pt idx="4">
                  <c:v>29.29</c:v>
                </c:pt>
                <c:pt idx="5">
                  <c:v>30.371428571428574</c:v>
                </c:pt>
                <c:pt idx="6">
                  <c:v>31.225714285714282</c:v>
                </c:pt>
                <c:pt idx="7">
                  <c:v>31.875714285714288</c:v>
                </c:pt>
                <c:pt idx="8">
                  <c:v>32.338571428571427</c:v>
                </c:pt>
                <c:pt idx="9">
                  <c:v>32.738571428571433</c:v>
                </c:pt>
                <c:pt idx="10">
                  <c:v>32.970000000000006</c:v>
                </c:pt>
                <c:pt idx="11">
                  <c:v>33.098571428571432</c:v>
                </c:pt>
                <c:pt idx="12">
                  <c:v>32.954285714285717</c:v>
                </c:pt>
                <c:pt idx="13">
                  <c:v>33.241428571428578</c:v>
                </c:pt>
                <c:pt idx="14">
                  <c:v>33.564285714285717</c:v>
                </c:pt>
                <c:pt idx="15">
                  <c:v>33.708571428571432</c:v>
                </c:pt>
                <c:pt idx="16">
                  <c:v>33.888571428571431</c:v>
                </c:pt>
                <c:pt idx="17">
                  <c:v>33.928571428571431</c:v>
                </c:pt>
                <c:pt idx="18">
                  <c:v>34.03142857142857</c:v>
                </c:pt>
                <c:pt idx="19">
                  <c:v>34.065714285714286</c:v>
                </c:pt>
                <c:pt idx="20">
                  <c:v>34.104285714285716</c:v>
                </c:pt>
                <c:pt idx="21">
                  <c:v>34.06428571428571</c:v>
                </c:pt>
                <c:pt idx="22">
                  <c:v>34.175714285714285</c:v>
                </c:pt>
                <c:pt idx="23">
                  <c:v>34.21142857142857</c:v>
                </c:pt>
                <c:pt idx="24">
                  <c:v>34.208571428571432</c:v>
                </c:pt>
                <c:pt idx="25">
                  <c:v>34.284285714285716</c:v>
                </c:pt>
                <c:pt idx="26">
                  <c:v>34.254285714285722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F-4053-A246-C072303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33263"/>
        <c:axId val="1370357919"/>
      </c:scatterChart>
      <c:valAx>
        <c:axId val="1431633263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>
            <c:manualLayout>
              <c:xMode val="edge"/>
              <c:yMode val="edge"/>
              <c:x val="0.44856628221906519"/>
              <c:y val="0.923514432375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357919"/>
        <c:crosses val="autoZero"/>
        <c:crossBetween val="midCat"/>
        <c:majorUnit val="18"/>
      </c:valAx>
      <c:valAx>
        <c:axId val="1370357919"/>
        <c:scaling>
          <c:orientation val="minMax"/>
          <c:max val="3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5.5550112324951537E-3"/>
              <c:y val="0.26475421777374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163326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117268</xdr:colOff>
      <xdr:row>2</xdr:row>
      <xdr:rowOff>45424</xdr:rowOff>
    </xdr:from>
    <xdr:to>
      <xdr:col>8</xdr:col>
      <xdr:colOff>87481</xdr:colOff>
      <xdr:row>17</xdr:row>
      <xdr:rowOff>100051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4794-5D60-49C4-B630-598C6D62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143435</xdr:colOff>
      <xdr:row>4</xdr:row>
      <xdr:rowOff>45496</xdr:rowOff>
    </xdr:from>
    <xdr:to>
      <xdr:col>23</xdr:col>
      <xdr:colOff>158675</xdr:colOff>
      <xdr:row>17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352EC-BDCC-4BF4-AF5E-FCACEC95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237564</xdr:colOff>
      <xdr:row>2</xdr:row>
      <xdr:rowOff>68804</xdr:rowOff>
    </xdr:from>
    <xdr:to>
      <xdr:col>15</xdr:col>
      <xdr:colOff>489024</xdr:colOff>
      <xdr:row>17</xdr:row>
      <xdr:rowOff>61184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AB529-6E8C-4E19-BDB6-000E0C68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6"/>
  <sheetViews>
    <sheetView tabSelected="1" zoomScale="85" zoomScaleNormal="85" workbookViewId="0">
      <selection activeCell="J3" sqref="J3"/>
    </sheetView>
  </sheetViews>
  <sheetFormatPr defaultRowHeight="14.4" x14ac:dyDescent="0.3"/>
  <cols>
    <col min="1" max="1" width="4.77734375" customWidth="1"/>
    <col min="10" max="10" width="9.6640625" customWidth="1"/>
    <col min="11" max="11" width="11.109375" customWidth="1"/>
  </cols>
  <sheetData>
    <row r="1" spans="2:20" ht="15" thickBot="1" x14ac:dyDescent="0.35"/>
    <row r="2" spans="2:20" ht="15" thickBot="1" x14ac:dyDescent="0.35">
      <c r="B2" s="25" t="s">
        <v>0</v>
      </c>
      <c r="C2" s="26"/>
      <c r="D2" s="26"/>
      <c r="E2" s="26"/>
      <c r="F2" s="26"/>
      <c r="G2" s="26"/>
      <c r="H2" s="26"/>
      <c r="I2" s="27"/>
      <c r="J2" s="28" t="s">
        <v>11</v>
      </c>
      <c r="K2" s="29"/>
      <c r="S2" s="25" t="s">
        <v>2</v>
      </c>
      <c r="T2" s="27"/>
    </row>
    <row r="3" spans="2:20" x14ac:dyDescent="0.3">
      <c r="S3" s="3">
        <v>52</v>
      </c>
      <c r="T3" s="4">
        <f>(54.295*(0.02^-0.077))-52</f>
        <v>21.380476542985789</v>
      </c>
    </row>
    <row r="4" spans="2:20" ht="15" thickBot="1" x14ac:dyDescent="0.35">
      <c r="S4" s="5">
        <v>37</v>
      </c>
      <c r="T4" s="6">
        <f>38.931*(0.02^-0.056)-37</f>
        <v>11.466078299244479</v>
      </c>
    </row>
    <row r="18" spans="2:16" ht="15" thickBot="1" x14ac:dyDescent="0.35"/>
    <row r="19" spans="2:16" ht="15" thickBot="1" x14ac:dyDescent="0.35">
      <c r="B19" s="2" t="s">
        <v>1</v>
      </c>
      <c r="C19" s="13" t="s">
        <v>3</v>
      </c>
      <c r="D19" s="14" t="s">
        <v>4</v>
      </c>
      <c r="E19" s="13" t="s">
        <v>5</v>
      </c>
      <c r="F19" s="1" t="s">
        <v>6</v>
      </c>
      <c r="G19" s="20" t="s">
        <v>7</v>
      </c>
      <c r="H19" s="21" t="s">
        <v>8</v>
      </c>
      <c r="I19" s="2" t="s">
        <v>9</v>
      </c>
      <c r="J19" s="13" t="s">
        <v>10</v>
      </c>
    </row>
    <row r="20" spans="2:16" x14ac:dyDescent="0.3">
      <c r="B20" s="11">
        <v>0</v>
      </c>
      <c r="C20" s="12">
        <v>9.08</v>
      </c>
      <c r="D20" s="15">
        <v>8.57</v>
      </c>
      <c r="E20" s="18">
        <v>10.08</v>
      </c>
      <c r="F20" s="19">
        <v>10.59</v>
      </c>
      <c r="G20" s="19">
        <v>9.83</v>
      </c>
      <c r="H20" s="19">
        <v>10.59</v>
      </c>
      <c r="I20" s="18">
        <v>10.59</v>
      </c>
      <c r="J20" s="12">
        <f>AVERAGE(C20:I20)</f>
        <v>9.9042857142857148</v>
      </c>
    </row>
    <row r="21" spans="2:16" x14ac:dyDescent="0.3">
      <c r="B21" s="7">
        <v>3</v>
      </c>
      <c r="C21" s="10">
        <v>12.85</v>
      </c>
      <c r="D21" s="16">
        <v>13.56</v>
      </c>
      <c r="E21" s="8">
        <v>9.33</v>
      </c>
      <c r="F21" s="8">
        <v>10.74</v>
      </c>
      <c r="G21" s="8">
        <v>11.34</v>
      </c>
      <c r="H21" s="8">
        <v>10.84</v>
      </c>
      <c r="I21" s="8">
        <v>12.85</v>
      </c>
      <c r="J21" s="12">
        <f t="shared" ref="J21:J46" si="0">AVERAGE(C21:I21)</f>
        <v>11.644285714285715</v>
      </c>
    </row>
    <row r="22" spans="2:16" x14ac:dyDescent="0.3">
      <c r="B22" s="7">
        <v>6</v>
      </c>
      <c r="C22" s="10">
        <v>22.42</v>
      </c>
      <c r="D22" s="16">
        <v>21.16</v>
      </c>
      <c r="E22" s="8">
        <v>23.93</v>
      </c>
      <c r="F22" s="8">
        <v>25.44</v>
      </c>
      <c r="G22" s="8">
        <v>23.93</v>
      </c>
      <c r="H22" s="8">
        <v>24.68</v>
      </c>
      <c r="I22" s="8">
        <v>24.93</v>
      </c>
      <c r="J22" s="12">
        <f t="shared" si="0"/>
        <v>23.784285714285716</v>
      </c>
      <c r="M22">
        <f>P24+0.5556</f>
        <v>-10.119899999999999</v>
      </c>
    </row>
    <row r="23" spans="2:16" x14ac:dyDescent="0.3">
      <c r="B23" s="7">
        <v>9</v>
      </c>
      <c r="C23" s="10">
        <v>25.94</v>
      </c>
      <c r="D23" s="16">
        <v>25.44</v>
      </c>
      <c r="E23" s="8">
        <v>27.45</v>
      </c>
      <c r="F23" s="8">
        <v>29.21</v>
      </c>
      <c r="G23" s="8">
        <v>27.75</v>
      </c>
      <c r="H23" s="8">
        <v>28.21</v>
      </c>
      <c r="I23" s="8">
        <v>28.96</v>
      </c>
      <c r="J23" s="12">
        <f t="shared" si="0"/>
        <v>27.565714285714286</v>
      </c>
    </row>
    <row r="24" spans="2:16" x14ac:dyDescent="0.3">
      <c r="B24" s="7">
        <v>12</v>
      </c>
      <c r="C24" s="10">
        <v>28.21</v>
      </c>
      <c r="D24" s="16">
        <v>27.45</v>
      </c>
      <c r="E24" s="8">
        <v>28.96</v>
      </c>
      <c r="F24" s="8">
        <v>30.76</v>
      </c>
      <c r="G24" s="8">
        <v>29.46</v>
      </c>
      <c r="H24" s="8">
        <v>29.97</v>
      </c>
      <c r="I24" s="8">
        <v>30.22</v>
      </c>
      <c r="J24" s="12">
        <f t="shared" si="0"/>
        <v>29.29</v>
      </c>
      <c r="P24">
        <f>0.0661*35-12.989</f>
        <v>-10.6755</v>
      </c>
    </row>
    <row r="25" spans="2:16" x14ac:dyDescent="0.3">
      <c r="B25" s="7">
        <v>15</v>
      </c>
      <c r="C25" s="10">
        <v>29.97</v>
      </c>
      <c r="D25" s="16">
        <v>28.71</v>
      </c>
      <c r="E25" s="8">
        <v>29.97</v>
      </c>
      <c r="F25" s="8">
        <v>31.98</v>
      </c>
      <c r="G25" s="8">
        <v>30.47</v>
      </c>
      <c r="H25" s="8">
        <v>30.27</v>
      </c>
      <c r="I25" s="8">
        <v>31.23</v>
      </c>
      <c r="J25" s="12">
        <f t="shared" si="0"/>
        <v>30.371428571428574</v>
      </c>
    </row>
    <row r="26" spans="2:16" x14ac:dyDescent="0.3">
      <c r="B26" s="7">
        <v>18</v>
      </c>
      <c r="C26" s="10">
        <v>30.72</v>
      </c>
      <c r="D26" s="16">
        <v>30.22</v>
      </c>
      <c r="E26" s="8">
        <v>30.72</v>
      </c>
      <c r="F26" s="8">
        <v>32.74</v>
      </c>
      <c r="G26" s="8">
        <v>30.97</v>
      </c>
      <c r="H26" s="8">
        <v>31.48</v>
      </c>
      <c r="I26" s="8">
        <v>31.73</v>
      </c>
      <c r="J26" s="12">
        <f t="shared" si="0"/>
        <v>31.225714285714282</v>
      </c>
    </row>
    <row r="27" spans="2:16" x14ac:dyDescent="0.3">
      <c r="B27" s="7">
        <v>21</v>
      </c>
      <c r="C27" s="10">
        <v>31.23</v>
      </c>
      <c r="D27" s="16">
        <v>30.72</v>
      </c>
      <c r="E27" s="8">
        <v>31.23</v>
      </c>
      <c r="F27" s="8">
        <v>33.24</v>
      </c>
      <c r="G27" s="8">
        <v>31.48</v>
      </c>
      <c r="H27" s="8">
        <v>32.49</v>
      </c>
      <c r="I27" s="8">
        <v>32.74</v>
      </c>
      <c r="J27" s="12">
        <f t="shared" si="0"/>
        <v>31.875714285714288</v>
      </c>
    </row>
    <row r="28" spans="2:16" x14ac:dyDescent="0.3">
      <c r="B28" s="7">
        <v>24</v>
      </c>
      <c r="C28" s="10">
        <v>31.48</v>
      </c>
      <c r="D28" s="16">
        <v>31.48</v>
      </c>
      <c r="E28" s="8">
        <v>31.73</v>
      </c>
      <c r="F28" s="8">
        <v>34</v>
      </c>
      <c r="G28" s="8">
        <v>31.98</v>
      </c>
      <c r="H28" s="8">
        <v>32.71</v>
      </c>
      <c r="I28" s="8">
        <v>32.99</v>
      </c>
      <c r="J28" s="12">
        <f t="shared" si="0"/>
        <v>32.338571428571427</v>
      </c>
    </row>
    <row r="29" spans="2:16" x14ac:dyDescent="0.3">
      <c r="B29" s="7">
        <v>27</v>
      </c>
      <c r="C29" s="10">
        <v>32.49</v>
      </c>
      <c r="D29" s="16">
        <v>31.23</v>
      </c>
      <c r="E29" s="8">
        <v>32.229999999999997</v>
      </c>
      <c r="F29" s="8">
        <v>34.25</v>
      </c>
      <c r="G29" s="8">
        <v>32.49</v>
      </c>
      <c r="H29" s="8">
        <v>32.99</v>
      </c>
      <c r="I29" s="8">
        <v>33.49</v>
      </c>
      <c r="J29" s="12">
        <f t="shared" si="0"/>
        <v>32.738571428571433</v>
      </c>
    </row>
    <row r="30" spans="2:16" x14ac:dyDescent="0.3">
      <c r="B30" s="7">
        <v>30</v>
      </c>
      <c r="C30" s="10">
        <v>32.74</v>
      </c>
      <c r="D30" s="16">
        <v>32.49</v>
      </c>
      <c r="E30" s="8">
        <v>31.98</v>
      </c>
      <c r="F30" s="8">
        <v>34.5</v>
      </c>
      <c r="G30" s="8">
        <v>32.49</v>
      </c>
      <c r="H30" s="8">
        <v>32.590000000000003</v>
      </c>
      <c r="I30" s="8">
        <v>34</v>
      </c>
      <c r="J30" s="12">
        <f t="shared" si="0"/>
        <v>32.970000000000006</v>
      </c>
    </row>
    <row r="31" spans="2:16" x14ac:dyDescent="0.3">
      <c r="B31" s="7">
        <v>33</v>
      </c>
      <c r="C31" s="10">
        <v>32.74</v>
      </c>
      <c r="D31" s="16">
        <v>32.229999999999997</v>
      </c>
      <c r="E31" s="8">
        <v>32.49</v>
      </c>
      <c r="F31" s="8">
        <v>34.75</v>
      </c>
      <c r="G31" s="8">
        <v>32.49</v>
      </c>
      <c r="H31" s="8">
        <v>32.49</v>
      </c>
      <c r="I31" s="8">
        <v>34.5</v>
      </c>
      <c r="J31" s="12">
        <f t="shared" si="0"/>
        <v>33.098571428571432</v>
      </c>
    </row>
    <row r="32" spans="2:16" x14ac:dyDescent="0.3">
      <c r="B32" s="7">
        <v>36</v>
      </c>
      <c r="C32" s="10">
        <v>31.98</v>
      </c>
      <c r="D32" s="16">
        <v>31.98</v>
      </c>
      <c r="E32" s="8">
        <v>32.74</v>
      </c>
      <c r="F32" s="8">
        <v>34.75</v>
      </c>
      <c r="G32" s="8">
        <v>32.24</v>
      </c>
      <c r="H32" s="8">
        <v>32.74</v>
      </c>
      <c r="I32" s="8">
        <v>34.25</v>
      </c>
      <c r="J32" s="12">
        <f t="shared" si="0"/>
        <v>32.954285714285717</v>
      </c>
    </row>
    <row r="33" spans="2:10" x14ac:dyDescent="0.3">
      <c r="B33" s="7">
        <v>39</v>
      </c>
      <c r="C33" s="10">
        <v>32.49</v>
      </c>
      <c r="D33" s="16">
        <v>32.229999999999997</v>
      </c>
      <c r="E33" s="8">
        <v>32.49</v>
      </c>
      <c r="F33" s="8">
        <v>35</v>
      </c>
      <c r="G33" s="8">
        <v>33.24</v>
      </c>
      <c r="H33" s="8">
        <v>32.74</v>
      </c>
      <c r="I33" s="8">
        <v>34.5</v>
      </c>
      <c r="J33" s="12">
        <f t="shared" si="0"/>
        <v>33.241428571428578</v>
      </c>
    </row>
    <row r="34" spans="2:10" x14ac:dyDescent="0.3">
      <c r="B34" s="7">
        <v>42</v>
      </c>
      <c r="C34" s="10">
        <v>32.49</v>
      </c>
      <c r="D34" s="16">
        <v>32.229999999999997</v>
      </c>
      <c r="E34" s="8">
        <v>32.74</v>
      </c>
      <c r="F34" s="8">
        <v>35</v>
      </c>
      <c r="G34" s="8">
        <v>33.74</v>
      </c>
      <c r="H34" s="8">
        <v>34</v>
      </c>
      <c r="I34" s="8">
        <v>34.75</v>
      </c>
      <c r="J34" s="12">
        <f t="shared" si="0"/>
        <v>33.564285714285717</v>
      </c>
    </row>
    <row r="35" spans="2:10" x14ac:dyDescent="0.3">
      <c r="B35" s="7">
        <v>45</v>
      </c>
      <c r="C35" s="10">
        <v>32.74</v>
      </c>
      <c r="D35" s="16">
        <v>32.49</v>
      </c>
      <c r="E35" s="8">
        <v>32.99</v>
      </c>
      <c r="F35" s="8">
        <v>35.25</v>
      </c>
      <c r="G35" s="8">
        <v>33.49</v>
      </c>
      <c r="H35" s="8">
        <v>34.25</v>
      </c>
      <c r="I35" s="8">
        <v>34.75</v>
      </c>
      <c r="J35" s="12">
        <f t="shared" si="0"/>
        <v>33.708571428571432</v>
      </c>
    </row>
    <row r="36" spans="2:10" x14ac:dyDescent="0.3">
      <c r="B36" s="7">
        <v>48</v>
      </c>
      <c r="C36" s="10">
        <v>33.24</v>
      </c>
      <c r="D36" s="16">
        <v>32.74</v>
      </c>
      <c r="E36" s="8">
        <v>32.74</v>
      </c>
      <c r="F36" s="8">
        <v>35.25</v>
      </c>
      <c r="G36" s="8">
        <v>34</v>
      </c>
      <c r="H36" s="8">
        <v>34.25</v>
      </c>
      <c r="I36" s="8">
        <v>35</v>
      </c>
      <c r="J36" s="12">
        <f t="shared" si="0"/>
        <v>33.888571428571431</v>
      </c>
    </row>
    <row r="37" spans="2:10" x14ac:dyDescent="0.3">
      <c r="B37" s="7">
        <v>51</v>
      </c>
      <c r="C37" s="10">
        <v>33.28</v>
      </c>
      <c r="D37" s="16">
        <v>32.74</v>
      </c>
      <c r="E37" s="8">
        <v>33.49</v>
      </c>
      <c r="F37" s="8">
        <v>35.25</v>
      </c>
      <c r="G37" s="8">
        <v>33.74</v>
      </c>
      <c r="H37" s="8">
        <v>34.25</v>
      </c>
      <c r="I37" s="8">
        <v>34.75</v>
      </c>
      <c r="J37" s="12">
        <f t="shared" si="0"/>
        <v>33.928571428571431</v>
      </c>
    </row>
    <row r="38" spans="2:10" x14ac:dyDescent="0.3">
      <c r="B38" s="7">
        <v>54</v>
      </c>
      <c r="C38" s="10">
        <v>33.24</v>
      </c>
      <c r="D38" s="16">
        <v>32.99</v>
      </c>
      <c r="E38" s="8">
        <v>33.24</v>
      </c>
      <c r="F38" s="8">
        <v>35.51</v>
      </c>
      <c r="G38" s="8">
        <v>33.74</v>
      </c>
      <c r="H38" s="8">
        <v>34.5</v>
      </c>
      <c r="I38" s="8">
        <v>35</v>
      </c>
      <c r="J38" s="12">
        <f t="shared" si="0"/>
        <v>34.03142857142857</v>
      </c>
    </row>
    <row r="39" spans="2:10" x14ac:dyDescent="0.3">
      <c r="B39" s="7">
        <v>57</v>
      </c>
      <c r="C39" s="10">
        <v>33.229999999999997</v>
      </c>
      <c r="D39" s="16">
        <v>32.74</v>
      </c>
      <c r="E39" s="8">
        <v>33.49</v>
      </c>
      <c r="F39" s="8">
        <v>35.25</v>
      </c>
      <c r="G39" s="8">
        <v>34</v>
      </c>
      <c r="H39" s="8">
        <v>34.5</v>
      </c>
      <c r="I39" s="8">
        <v>35.25</v>
      </c>
      <c r="J39" s="12">
        <f t="shared" si="0"/>
        <v>34.065714285714286</v>
      </c>
    </row>
    <row r="40" spans="2:10" x14ac:dyDescent="0.3">
      <c r="B40" s="7">
        <v>60</v>
      </c>
      <c r="C40" s="10">
        <v>33.24</v>
      </c>
      <c r="D40" s="16">
        <v>33.24</v>
      </c>
      <c r="E40" s="8">
        <v>33.24</v>
      </c>
      <c r="F40" s="8">
        <v>35.51</v>
      </c>
      <c r="G40" s="8">
        <v>34</v>
      </c>
      <c r="H40" s="8">
        <v>34.75</v>
      </c>
      <c r="I40" s="8">
        <v>34.75</v>
      </c>
      <c r="J40" s="12">
        <f t="shared" si="0"/>
        <v>34.104285714285716</v>
      </c>
    </row>
    <row r="41" spans="2:10" x14ac:dyDescent="0.3">
      <c r="B41" s="7">
        <v>63</v>
      </c>
      <c r="C41" s="10">
        <v>33.49</v>
      </c>
      <c r="D41" s="16">
        <v>32.96</v>
      </c>
      <c r="E41" s="8">
        <v>33.24</v>
      </c>
      <c r="F41" s="8">
        <v>35.51</v>
      </c>
      <c r="G41" s="8">
        <v>34</v>
      </c>
      <c r="H41" s="8">
        <v>34.25</v>
      </c>
      <c r="I41" s="8">
        <v>35</v>
      </c>
      <c r="J41" s="12">
        <f t="shared" si="0"/>
        <v>34.06428571428571</v>
      </c>
    </row>
    <row r="42" spans="2:10" x14ac:dyDescent="0.3">
      <c r="B42" s="7">
        <v>66</v>
      </c>
      <c r="C42" s="10">
        <v>33.49</v>
      </c>
      <c r="D42" s="16">
        <v>33.24</v>
      </c>
      <c r="E42" s="8">
        <v>33.24</v>
      </c>
      <c r="F42" s="8">
        <v>35.51</v>
      </c>
      <c r="G42" s="8">
        <v>34</v>
      </c>
      <c r="H42" s="8">
        <v>34.5</v>
      </c>
      <c r="I42" s="8">
        <v>35.25</v>
      </c>
      <c r="J42" s="12">
        <f t="shared" si="0"/>
        <v>34.175714285714285</v>
      </c>
    </row>
    <row r="43" spans="2:10" x14ac:dyDescent="0.3">
      <c r="B43" s="7">
        <v>69</v>
      </c>
      <c r="C43" s="10">
        <v>33.49</v>
      </c>
      <c r="D43" s="16">
        <v>33.74</v>
      </c>
      <c r="E43" s="8">
        <v>33.49</v>
      </c>
      <c r="F43" s="8">
        <v>35.51</v>
      </c>
      <c r="G43" s="8">
        <v>34</v>
      </c>
      <c r="H43" s="8">
        <v>34.25</v>
      </c>
      <c r="I43" s="8">
        <v>35</v>
      </c>
      <c r="J43" s="12">
        <f t="shared" si="0"/>
        <v>34.21142857142857</v>
      </c>
    </row>
    <row r="44" spans="2:10" x14ac:dyDescent="0.3">
      <c r="B44" s="7">
        <v>72</v>
      </c>
      <c r="C44" s="10">
        <v>33.74</v>
      </c>
      <c r="D44" s="16">
        <v>33.49</v>
      </c>
      <c r="E44" s="8">
        <v>33.49</v>
      </c>
      <c r="F44" s="8">
        <v>34.99</v>
      </c>
      <c r="G44" s="8">
        <v>34.25</v>
      </c>
      <c r="H44" s="8">
        <v>34.5</v>
      </c>
      <c r="I44" s="8">
        <v>35</v>
      </c>
      <c r="J44" s="12">
        <f t="shared" si="0"/>
        <v>34.208571428571432</v>
      </c>
    </row>
    <row r="45" spans="2:10" x14ac:dyDescent="0.3">
      <c r="B45" s="7">
        <v>75</v>
      </c>
      <c r="C45" s="10">
        <v>34</v>
      </c>
      <c r="D45" s="16">
        <v>33.49</v>
      </c>
      <c r="E45" s="8">
        <v>33.49</v>
      </c>
      <c r="F45" s="8">
        <v>35.51</v>
      </c>
      <c r="G45" s="8">
        <v>34</v>
      </c>
      <c r="H45" s="8">
        <v>34.25</v>
      </c>
      <c r="I45" s="8">
        <v>35.25</v>
      </c>
      <c r="J45" s="12">
        <f t="shared" si="0"/>
        <v>34.284285714285716</v>
      </c>
    </row>
    <row r="46" spans="2:10" ht="15" thickBot="1" x14ac:dyDescent="0.35">
      <c r="B46" s="23">
        <v>78</v>
      </c>
      <c r="C46" s="24">
        <v>34</v>
      </c>
      <c r="D46" s="17">
        <v>33.49</v>
      </c>
      <c r="E46" s="9">
        <v>32.99</v>
      </c>
      <c r="F46" s="9">
        <v>35.25</v>
      </c>
      <c r="G46" s="9">
        <v>33.74</v>
      </c>
      <c r="H46" s="9">
        <v>34.799999999999997</v>
      </c>
      <c r="I46" s="9">
        <v>35.51</v>
      </c>
      <c r="J46" s="22">
        <f t="shared" si="0"/>
        <v>34.254285714285722</v>
      </c>
    </row>
  </sheetData>
  <mergeCells count="3">
    <mergeCell ref="B2:I2"/>
    <mergeCell ref="J2:K2"/>
    <mergeCell ref="S2:T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2015-06-05T18:17:20Z</dcterms:created>
  <dcterms:modified xsi:type="dcterms:W3CDTF">2020-11-09T23:00:15Z</dcterms:modified>
</cp:coreProperties>
</file>