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is\Calibracion\AMG88xxUFluidico\"/>
    </mc:Choice>
  </mc:AlternateContent>
  <xr:revisionPtr revIDLastSave="0" documentId="13_ncr:1_{AF8E95D6-E044-4D55-9325-B38A9BE14A01}" xr6:coauthVersionLast="45" xr6:coauthVersionMax="45" xr10:uidLastSave="{00000000-0000-0000-0000-000000000000}"/>
  <bookViews>
    <workbookView xWindow="-108" yWindow="-108" windowWidth="23256" windowHeight="12576" xr2:uid="{DA0640DD-A1F5-405C-A4F9-6D443E835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0" i="1" l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39" i="1"/>
  <c r="C6" i="1" l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5" i="1"/>
  <c r="H40" i="1" l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39" i="1"/>
</calcChain>
</file>

<file path=xl/sharedStrings.xml><?xml version="1.0" encoding="utf-8"?>
<sst xmlns="http://schemas.openxmlformats.org/spreadsheetml/2006/main" count="17" uniqueCount="14">
  <si>
    <t>Temp</t>
  </si>
  <si>
    <t>Calibration curve</t>
  </si>
  <si>
    <t>Calibration Average 5mm</t>
  </si>
  <si>
    <t>Calibration Average 33mm</t>
  </si>
  <si>
    <t>distance1</t>
  </si>
  <si>
    <t>distance2</t>
  </si>
  <si>
    <t>distance3</t>
  </si>
  <si>
    <t>2mm</t>
  </si>
  <si>
    <t>0,2mm</t>
  </si>
  <si>
    <t>Placed after the prediction</t>
  </si>
  <si>
    <t>prediction1</t>
  </si>
  <si>
    <t>prediction2</t>
  </si>
  <si>
    <t>Calibration Average 10mm</t>
  </si>
  <si>
    <t>74mm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</si>
</sst>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2" borderId="8" xfId="0" applyFill="1" applyBorder="1"/>
    <xf numFmtId="0" fontId="0" fillId="2" borderId="5" xfId="0" applyFill="1" applyBorder="1"/>
    <xf numFmtId="0" fontId="0" fillId="2" borderId="9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2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14" xfId="0" applyFill="1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6" xfId="0" applyBorder="1"/>
    <xf numFmtId="0" fontId="0" fillId="0" borderId="14" xfId="0" applyBorder="1"/>
    <xf numFmtId="0" fontId="0" fillId="0" borderId="15" xfId="0" applyBorder="1"/>
    <xf numFmtId="0" fontId="0" fillId="2" borderId="16" xfId="0" applyFill="1" applyBorder="1"/>
    <xf numFmtId="0" fontId="0" fillId="0" borderId="17" xfId="0" applyBorder="1"/>
    <xf numFmtId="0" fontId="0" fillId="0" borderId="18" xfId="0" applyBorder="1"/>
    <xf numFmtId="0" fontId="0" fillId="0" borderId="8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s-CO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Sensor Calibration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Calibration curve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backward val="5"/>
            <c:dispRSqr val="0"/>
            <c:dispEq val="0"/>
          </c:trendline>
          <c:xVal>
            <c:numRef>
              <c:f>Sheet1!$I$5:$K$5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33</c:v>
                </c:pt>
              </c:numCache>
            </c:numRef>
          </c:xVal>
          <c:yVal>
            <c:numRef>
              <c:f>Sheet1!$D$5:$F$5</c:f>
              <c:numCache>
                <c:formatCode>General</c:formatCode>
                <c:ptCount val="3"/>
                <c:pt idx="0">
                  <c:v>25.864961049999998</c:v>
                </c:pt>
                <c:pt idx="1">
                  <c:v>25.700237959999999</c:v>
                </c:pt>
                <c:pt idx="2">
                  <c:v>27.574006730000001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A0-403E-A13B-C61D4E06CD0F}"/>
            </c:ext>
          </c:extLst>
        </c:ser>
        <c:ser>
          <c:idx val="1"/>
          <c:order val="1"/>
          <c:tx>
            <c:strRef>
              <c:f>Sheet1!$A$1</c:f>
              <c:strCache>
                <c:ptCount val="1"/>
                <c:pt idx="0">
                  <c:v>Calibration curve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backward val="5"/>
            <c:dispRSqr val="0"/>
            <c:dispEq val="0"/>
          </c:trendline>
          <c:xVal>
            <c:numRef>
              <c:f>Sheet1!$I$6:$K$6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33</c:v>
                </c:pt>
              </c:numCache>
            </c:numRef>
          </c:xVal>
          <c:yVal>
            <c:numRef>
              <c:f>Sheet1!$D$6:$F$6</c:f>
              <c:numCache>
                <c:formatCode>General</c:formatCode>
                <c:ptCount val="3"/>
                <c:pt idx="0">
                  <c:v>26.854864824000003</c:v>
                </c:pt>
                <c:pt idx="1">
                  <c:v>26.718364870399995</c:v>
                </c:pt>
                <c:pt idx="2">
                  <c:v>28.470030201999997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A0-403E-A13B-C61D4E06CD0F}"/>
            </c:ext>
          </c:extLst>
        </c:ser>
        <c:ser>
          <c:idx val="2"/>
          <c:order val="2"/>
          <c:tx>
            <c:strRef>
              <c:f>Sheet1!$A$1</c:f>
              <c:strCache>
                <c:ptCount val="1"/>
                <c:pt idx="0">
                  <c:v>Calibration curve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backward val="5"/>
            <c:dispRSqr val="0"/>
            <c:dispEq val="0"/>
          </c:trendline>
          <c:xVal>
            <c:numRef>
              <c:f>Sheet1!$I$7:$K$7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33</c:v>
                </c:pt>
              </c:numCache>
            </c:numRef>
          </c:xVal>
          <c:yVal>
            <c:numRef>
              <c:f>Sheet1!$D$7:$F$7</c:f>
              <c:numCache>
                <c:formatCode>General</c:formatCode>
                <c:ptCount val="3"/>
                <c:pt idx="0">
                  <c:v>27.844768597999995</c:v>
                </c:pt>
                <c:pt idx="1">
                  <c:v>27.736491780799998</c:v>
                </c:pt>
                <c:pt idx="2">
                  <c:v>29.366053674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A0-403E-A13B-C61D4E06CD0F}"/>
            </c:ext>
          </c:extLst>
        </c:ser>
        <c:ser>
          <c:idx val="3"/>
          <c:order val="3"/>
          <c:tx>
            <c:strRef>
              <c:f>Sheet1!$A$1</c:f>
              <c:strCache>
                <c:ptCount val="1"/>
                <c:pt idx="0">
                  <c:v>Calibration curve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linear"/>
            <c:backward val="5"/>
            <c:dispRSqr val="0"/>
            <c:dispEq val="0"/>
          </c:trendline>
          <c:xVal>
            <c:numRef>
              <c:f>Sheet1!$I$8:$K$8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33</c:v>
                </c:pt>
              </c:numCache>
            </c:numRef>
          </c:xVal>
          <c:yVal>
            <c:numRef>
              <c:f>Sheet1!$D$8:$F$8</c:f>
              <c:numCache>
                <c:formatCode>General</c:formatCode>
                <c:ptCount val="3"/>
                <c:pt idx="0">
                  <c:v>28.834672372</c:v>
                </c:pt>
                <c:pt idx="1">
                  <c:v>28.754618691200001</c:v>
                </c:pt>
                <c:pt idx="2">
                  <c:v>30.262077146000003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A0-403E-A13B-C61D4E06CD0F}"/>
            </c:ext>
          </c:extLst>
        </c:ser>
        <c:ser>
          <c:idx val="4"/>
          <c:order val="4"/>
          <c:tx>
            <c:strRef>
              <c:f>Sheet1!$A$1</c:f>
              <c:strCache>
                <c:ptCount val="1"/>
                <c:pt idx="0">
                  <c:v>Calibration curve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olid"/>
              </a:ln>
              <a:effectLst/>
            </c:spPr>
            <c:trendlineType val="linear"/>
            <c:backward val="5"/>
            <c:dispRSqr val="0"/>
            <c:dispEq val="0"/>
          </c:trendline>
          <c:xVal>
            <c:numRef>
              <c:f>Sheet1!$I$9:$K$9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33</c:v>
                </c:pt>
              </c:numCache>
            </c:numRef>
          </c:xVal>
          <c:yVal>
            <c:numRef>
              <c:f>Sheet1!$D$9:$F$9</c:f>
              <c:numCache>
                <c:formatCode>General</c:formatCode>
                <c:ptCount val="3"/>
                <c:pt idx="0">
                  <c:v>29.824576146000005</c:v>
                </c:pt>
                <c:pt idx="1">
                  <c:v>29.772745601599997</c:v>
                </c:pt>
                <c:pt idx="2">
                  <c:v>31.158100617999999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A0-403E-A13B-C61D4E06CD0F}"/>
            </c:ext>
          </c:extLst>
        </c:ser>
        <c:ser>
          <c:idx val="5"/>
          <c:order val="5"/>
          <c:tx>
            <c:strRef>
              <c:f>Sheet1!$A$1</c:f>
              <c:strCache>
                <c:ptCount val="1"/>
                <c:pt idx="0">
                  <c:v>Calibration curve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backward val="5"/>
            <c:dispRSqr val="0"/>
            <c:dispEq val="0"/>
          </c:trendline>
          <c:xVal>
            <c:numRef>
              <c:f>Sheet1!$I$10:$K$10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33</c:v>
                </c:pt>
              </c:numCache>
            </c:numRef>
          </c:xVal>
          <c:yVal>
            <c:numRef>
              <c:f>Sheet1!$D$10:$F$10</c:f>
              <c:numCache>
                <c:formatCode>General</c:formatCode>
                <c:ptCount val="3"/>
                <c:pt idx="0">
                  <c:v>30.814479920000004</c:v>
                </c:pt>
                <c:pt idx="1">
                  <c:v>30.790872512000004</c:v>
                </c:pt>
                <c:pt idx="2">
                  <c:v>32.054124090000002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A0-403E-A13B-C61D4E06CD0F}"/>
            </c:ext>
          </c:extLst>
        </c:ser>
        <c:ser>
          <c:idx val="6"/>
          <c:order val="6"/>
          <c:tx>
            <c:strRef>
              <c:f>Sheet1!$A$1</c:f>
              <c:strCache>
                <c:ptCount val="1"/>
                <c:pt idx="0">
                  <c:v>Calibration curve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olid"/>
              </a:ln>
              <a:effectLst/>
            </c:spPr>
            <c:trendlineType val="linear"/>
            <c:backward val="5"/>
            <c:dispRSqr val="0"/>
            <c:dispEq val="0"/>
          </c:trendline>
          <c:xVal>
            <c:numRef>
              <c:f>Sheet1!$I$11:$K$11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33</c:v>
                </c:pt>
              </c:numCache>
            </c:numRef>
          </c:xVal>
          <c:yVal>
            <c:numRef>
              <c:f>Sheet1!$D$11:$F$11</c:f>
              <c:numCache>
                <c:formatCode>General</c:formatCode>
                <c:ptCount val="3"/>
                <c:pt idx="0">
                  <c:v>31.804383694000002</c:v>
                </c:pt>
                <c:pt idx="1">
                  <c:v>31.808999422399999</c:v>
                </c:pt>
                <c:pt idx="2">
                  <c:v>32.950147562000005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A0-403E-A13B-C61D4E06CD0F}"/>
            </c:ext>
          </c:extLst>
        </c:ser>
        <c:ser>
          <c:idx val="7"/>
          <c:order val="7"/>
          <c:tx>
            <c:strRef>
              <c:f>Sheet1!$A$1</c:f>
              <c:strCache>
                <c:ptCount val="1"/>
                <c:pt idx="0">
                  <c:v>Calibration curve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olid"/>
              </a:ln>
              <a:effectLst/>
            </c:spPr>
            <c:trendlineType val="linear"/>
            <c:backward val="5"/>
            <c:dispRSqr val="0"/>
            <c:dispEq val="0"/>
          </c:trendline>
          <c:xVal>
            <c:numRef>
              <c:f>Sheet1!$I$12:$K$12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33</c:v>
                </c:pt>
              </c:numCache>
            </c:numRef>
          </c:xVal>
          <c:yVal>
            <c:numRef>
              <c:f>Sheet1!$D$12:$F$12</c:f>
              <c:numCache>
                <c:formatCode>General</c:formatCode>
                <c:ptCount val="3"/>
                <c:pt idx="0">
                  <c:v>32.794287468000007</c:v>
                </c:pt>
                <c:pt idx="1">
                  <c:v>32.827126332800006</c:v>
                </c:pt>
                <c:pt idx="2">
                  <c:v>33.846171033999994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A0-403E-A13B-C61D4E06CD0F}"/>
            </c:ext>
          </c:extLst>
        </c:ser>
        <c:ser>
          <c:idx val="8"/>
          <c:order val="8"/>
          <c:tx>
            <c:strRef>
              <c:f>Sheet1!$A$1</c:f>
              <c:strCache>
                <c:ptCount val="1"/>
                <c:pt idx="0">
                  <c:v>Calibration curve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olid"/>
              </a:ln>
              <a:effectLst/>
            </c:spPr>
            <c:trendlineType val="linear"/>
            <c:backward val="5"/>
            <c:dispRSqr val="0"/>
            <c:dispEq val="0"/>
          </c:trendline>
          <c:xVal>
            <c:numRef>
              <c:f>Sheet1!$I$13:$K$13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33</c:v>
                </c:pt>
              </c:numCache>
            </c:numRef>
          </c:xVal>
          <c:yVal>
            <c:numRef>
              <c:f>Sheet1!$D$13:$F$13</c:f>
              <c:numCache>
                <c:formatCode>General</c:formatCode>
                <c:ptCount val="3"/>
                <c:pt idx="0">
                  <c:v>33.784191242000006</c:v>
                </c:pt>
                <c:pt idx="1">
                  <c:v>33.845253243199998</c:v>
                </c:pt>
                <c:pt idx="2">
                  <c:v>34.742194505999997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A0-403E-A13B-C61D4E06CD0F}"/>
            </c:ext>
          </c:extLst>
        </c:ser>
        <c:ser>
          <c:idx val="9"/>
          <c:order val="9"/>
          <c:tx>
            <c:strRef>
              <c:f>Sheet1!$A$1</c:f>
              <c:strCache>
                <c:ptCount val="1"/>
                <c:pt idx="0">
                  <c:v>Calibration curve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olid"/>
              </a:ln>
              <a:effectLst/>
            </c:spPr>
            <c:trendlineType val="linear"/>
            <c:backward val="5"/>
            <c:dispRSqr val="0"/>
            <c:dispEq val="0"/>
          </c:trendline>
          <c:xVal>
            <c:numRef>
              <c:f>Sheet1!$I$14:$K$14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33</c:v>
                </c:pt>
              </c:numCache>
            </c:numRef>
          </c:xVal>
          <c:yVal>
            <c:numRef>
              <c:f>Sheet1!$D$14:$F$14</c:f>
              <c:numCache>
                <c:formatCode>General</c:formatCode>
                <c:ptCount val="3"/>
                <c:pt idx="0">
                  <c:v>34.774095015999997</c:v>
                </c:pt>
                <c:pt idx="1">
                  <c:v>34.863380153599998</c:v>
                </c:pt>
                <c:pt idx="2">
                  <c:v>35.638217978000007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0A0-403E-A13B-C61D4E06CD0F}"/>
            </c:ext>
          </c:extLst>
        </c:ser>
        <c:ser>
          <c:idx val="10"/>
          <c:order val="10"/>
          <c:tx>
            <c:strRef>
              <c:f>Sheet1!$A$1</c:f>
              <c:strCache>
                <c:ptCount val="1"/>
                <c:pt idx="0">
                  <c:v>Calibration curve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olid"/>
              </a:ln>
              <a:effectLst/>
            </c:spPr>
            <c:trendlineType val="linear"/>
            <c:backward val="5"/>
            <c:dispRSqr val="0"/>
            <c:dispEq val="0"/>
          </c:trendline>
          <c:xVal>
            <c:numRef>
              <c:f>Sheet1!$I$15:$K$15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33</c:v>
                </c:pt>
              </c:numCache>
            </c:numRef>
          </c:xVal>
          <c:yVal>
            <c:numRef>
              <c:f>Sheet1!$D$15:$F$15</c:f>
              <c:numCache>
                <c:formatCode>General</c:formatCode>
                <c:ptCount val="3"/>
                <c:pt idx="0">
                  <c:v>35.763998790000002</c:v>
                </c:pt>
                <c:pt idx="1">
                  <c:v>35.881507063999997</c:v>
                </c:pt>
                <c:pt idx="2">
                  <c:v>36.534241449999996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0A0-403E-A13B-C61D4E06CD0F}"/>
            </c:ext>
          </c:extLst>
        </c:ser>
        <c:ser>
          <c:idx val="11"/>
          <c:order val="1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olid"/>
              </a:ln>
              <a:effectLst/>
            </c:spPr>
            <c:trendlineType val="linear"/>
            <c:backward val="5"/>
            <c:dispRSqr val="0"/>
            <c:dispEq val="0"/>
          </c:trendline>
          <c:xVal>
            <c:numRef>
              <c:f>Sheet1!$I$16:$K$16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33</c:v>
                </c:pt>
              </c:numCache>
            </c:numRef>
          </c:xVal>
          <c:yVal>
            <c:numRef>
              <c:f>Sheet1!$D$16:$F$16</c:f>
              <c:numCache>
                <c:formatCode>General</c:formatCode>
                <c:ptCount val="3"/>
                <c:pt idx="0">
                  <c:v>36.753902564000001</c:v>
                </c:pt>
                <c:pt idx="1">
                  <c:v>36.899633974399997</c:v>
                </c:pt>
                <c:pt idx="2">
                  <c:v>37.430264922000006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0A0-403E-A13B-C61D4E06CD0F}"/>
            </c:ext>
          </c:extLst>
        </c:ser>
        <c:ser>
          <c:idx val="12"/>
          <c:order val="1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linear"/>
            <c:backward val="5"/>
            <c:dispRSqr val="0"/>
            <c:dispEq val="0"/>
          </c:trendline>
          <c:xVal>
            <c:numRef>
              <c:f>Sheet1!$I$17:$K$17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33</c:v>
                </c:pt>
              </c:numCache>
            </c:numRef>
          </c:xVal>
          <c:yVal>
            <c:numRef>
              <c:f>Sheet1!$D$17:$F$17</c:f>
              <c:numCache>
                <c:formatCode>General</c:formatCode>
                <c:ptCount val="3"/>
                <c:pt idx="0">
                  <c:v>37.743806337999999</c:v>
                </c:pt>
                <c:pt idx="1">
                  <c:v>37.917760884800003</c:v>
                </c:pt>
                <c:pt idx="2">
                  <c:v>38.326288393999995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30A0-403E-A13B-C61D4E06CD0F}"/>
            </c:ext>
          </c:extLst>
        </c:ser>
        <c:ser>
          <c:idx val="13"/>
          <c:order val="1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linear"/>
            <c:backward val="5"/>
            <c:dispRSqr val="0"/>
            <c:dispEq val="0"/>
          </c:trendline>
          <c:xVal>
            <c:numRef>
              <c:f>Sheet1!$I$18:$K$18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33</c:v>
                </c:pt>
              </c:numCache>
            </c:numRef>
          </c:xVal>
          <c:yVal>
            <c:numRef>
              <c:f>Sheet1!$D$18:$F$18</c:f>
              <c:numCache>
                <c:formatCode>General</c:formatCode>
                <c:ptCount val="3"/>
                <c:pt idx="0">
                  <c:v>38.733710111999997</c:v>
                </c:pt>
                <c:pt idx="1">
                  <c:v>38.935887795200003</c:v>
                </c:pt>
                <c:pt idx="2">
                  <c:v>39.222311865999998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30A0-403E-A13B-C61D4E06CD0F}"/>
            </c:ext>
          </c:extLst>
        </c:ser>
        <c:ser>
          <c:idx val="14"/>
          <c:order val="1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linear"/>
            <c:backward val="5"/>
            <c:dispRSqr val="0"/>
            <c:dispEq val="0"/>
          </c:trendline>
          <c:xVal>
            <c:numRef>
              <c:f>Sheet1!$I$19:$K$19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33</c:v>
                </c:pt>
              </c:numCache>
            </c:numRef>
          </c:xVal>
          <c:yVal>
            <c:numRef>
              <c:f>Sheet1!$D$19:$F$19</c:f>
              <c:numCache>
                <c:formatCode>General</c:formatCode>
                <c:ptCount val="3"/>
                <c:pt idx="0">
                  <c:v>39.723613886000003</c:v>
                </c:pt>
                <c:pt idx="1">
                  <c:v>39.954014705600009</c:v>
                </c:pt>
                <c:pt idx="2">
                  <c:v>40.118335337999994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30A0-403E-A13B-C61D4E06CD0F}"/>
            </c:ext>
          </c:extLst>
        </c:ser>
        <c:ser>
          <c:idx val="15"/>
          <c:order val="1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linear"/>
            <c:backward val="5"/>
            <c:dispRSqr val="0"/>
            <c:dispEq val="0"/>
          </c:trendline>
          <c:xVal>
            <c:numRef>
              <c:f>Sheet1!$I$20:$K$20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33</c:v>
                </c:pt>
              </c:numCache>
            </c:numRef>
          </c:xVal>
          <c:yVal>
            <c:numRef>
              <c:f>Sheet1!$D$20:$F$20</c:f>
              <c:numCache>
                <c:formatCode>General</c:formatCode>
                <c:ptCount val="3"/>
                <c:pt idx="0">
                  <c:v>40.713517659999994</c:v>
                </c:pt>
                <c:pt idx="1">
                  <c:v>40.972141616000002</c:v>
                </c:pt>
                <c:pt idx="2">
                  <c:v>41.014358810000004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30A0-403E-A13B-C61D4E06CD0F}"/>
            </c:ext>
          </c:extLst>
        </c:ser>
        <c:ser>
          <c:idx val="16"/>
          <c:order val="1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linear"/>
            <c:backward val="5"/>
            <c:dispRSqr val="0"/>
            <c:dispEq val="0"/>
          </c:trendline>
          <c:xVal>
            <c:numRef>
              <c:f>Sheet1!$I$21:$K$21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33</c:v>
                </c:pt>
              </c:numCache>
            </c:numRef>
          </c:xVal>
          <c:yVal>
            <c:numRef>
              <c:f>Sheet1!$D$21:$F$21</c:f>
              <c:numCache>
                <c:formatCode>General</c:formatCode>
                <c:ptCount val="3"/>
                <c:pt idx="0">
                  <c:v>41.703421433999992</c:v>
                </c:pt>
                <c:pt idx="1">
                  <c:v>41.990268526400001</c:v>
                </c:pt>
                <c:pt idx="2">
                  <c:v>41.910382282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30A0-403E-A13B-C61D4E06CD0F}"/>
            </c:ext>
          </c:extLst>
        </c:ser>
        <c:ser>
          <c:idx val="17"/>
          <c:order val="1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linear"/>
            <c:backward val="5"/>
            <c:dispRSqr val="0"/>
            <c:dispEq val="0"/>
          </c:trendline>
          <c:xVal>
            <c:numRef>
              <c:f>Sheet1!$I$22:$K$22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33</c:v>
                </c:pt>
              </c:numCache>
            </c:numRef>
          </c:xVal>
          <c:yVal>
            <c:numRef>
              <c:f>Sheet1!$D$22:$F$22</c:f>
              <c:numCache>
                <c:formatCode>General</c:formatCode>
                <c:ptCount val="3"/>
                <c:pt idx="0">
                  <c:v>42.693325208000005</c:v>
                </c:pt>
                <c:pt idx="1">
                  <c:v>43.008395436800001</c:v>
                </c:pt>
                <c:pt idx="2">
                  <c:v>42.806405753999996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30A0-403E-A13B-C61D4E06CD0F}"/>
            </c:ext>
          </c:extLst>
        </c:ser>
        <c:ser>
          <c:idx val="18"/>
          <c:order val="1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80000"/>
                  </a:schemeClr>
                </a:solidFill>
                <a:prstDash val="solid"/>
              </a:ln>
              <a:effectLst/>
            </c:spPr>
            <c:trendlineType val="linear"/>
            <c:backward val="5"/>
            <c:dispRSqr val="0"/>
            <c:dispEq val="0"/>
          </c:trendline>
          <c:xVal>
            <c:numRef>
              <c:f>Sheet1!$I$23:$K$23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33</c:v>
                </c:pt>
              </c:numCache>
            </c:numRef>
          </c:xVal>
          <c:yVal>
            <c:numRef>
              <c:f>Sheet1!$D$23:$F$23</c:f>
              <c:numCache>
                <c:formatCode>General</c:formatCode>
                <c:ptCount val="3"/>
                <c:pt idx="0">
                  <c:v>43.68322898200001</c:v>
                </c:pt>
                <c:pt idx="1">
                  <c:v>44.026522347200007</c:v>
                </c:pt>
                <c:pt idx="2">
                  <c:v>43.702429226000007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30A0-403E-A13B-C61D4E06CD0F}"/>
            </c:ext>
          </c:extLst>
        </c:ser>
        <c:ser>
          <c:idx val="19"/>
          <c:order val="1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80000"/>
                  </a:schemeClr>
                </a:solidFill>
                <a:prstDash val="solid"/>
              </a:ln>
              <a:effectLst/>
            </c:spPr>
            <c:trendlineType val="linear"/>
            <c:backward val="5"/>
            <c:dispRSqr val="0"/>
            <c:dispEq val="0"/>
          </c:trendline>
          <c:xVal>
            <c:numRef>
              <c:f>Sheet1!$I$24:$K$24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33</c:v>
                </c:pt>
              </c:numCache>
            </c:numRef>
          </c:xVal>
          <c:yVal>
            <c:numRef>
              <c:f>Sheet1!$D$24:$F$24</c:f>
              <c:numCache>
                <c:formatCode>General</c:formatCode>
                <c:ptCount val="3"/>
                <c:pt idx="0">
                  <c:v>44.673132756000001</c:v>
                </c:pt>
                <c:pt idx="1">
                  <c:v>45.0446492576</c:v>
                </c:pt>
                <c:pt idx="2">
                  <c:v>44.598452698000003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30A0-403E-A13B-C61D4E06CD0F}"/>
            </c:ext>
          </c:extLst>
        </c:ser>
        <c:ser>
          <c:idx val="20"/>
          <c:order val="2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80000"/>
                  </a:schemeClr>
                </a:solidFill>
                <a:prstDash val="solid"/>
              </a:ln>
              <a:effectLst/>
            </c:spPr>
            <c:trendlineType val="linear"/>
            <c:backward val="5"/>
            <c:dispRSqr val="0"/>
            <c:dispEq val="0"/>
          </c:trendline>
          <c:xVal>
            <c:numRef>
              <c:f>Sheet1!$I$25:$K$25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33</c:v>
                </c:pt>
              </c:numCache>
            </c:numRef>
          </c:xVal>
          <c:yVal>
            <c:numRef>
              <c:f>Sheet1!$D$25:$F$25</c:f>
              <c:numCache>
                <c:formatCode>General</c:formatCode>
                <c:ptCount val="3"/>
                <c:pt idx="0">
                  <c:v>45.663036530000014</c:v>
                </c:pt>
                <c:pt idx="1">
                  <c:v>46.062776167999999</c:v>
                </c:pt>
                <c:pt idx="2">
                  <c:v>45.494476169999999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30A0-403E-A13B-C61D4E06CD0F}"/>
            </c:ext>
          </c:extLst>
        </c:ser>
        <c:ser>
          <c:idx val="21"/>
          <c:order val="2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80000"/>
                  </a:schemeClr>
                </a:solidFill>
                <a:prstDash val="solid"/>
              </a:ln>
              <a:effectLst/>
            </c:spPr>
            <c:trendlineType val="linear"/>
            <c:backward val="5"/>
            <c:dispRSqr val="0"/>
            <c:dispEq val="0"/>
          </c:trendline>
          <c:xVal>
            <c:numRef>
              <c:f>Sheet1!$I$26:$K$26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33</c:v>
                </c:pt>
              </c:numCache>
            </c:numRef>
          </c:xVal>
          <c:yVal>
            <c:numRef>
              <c:f>Sheet1!$D$26:$F$26</c:f>
              <c:numCache>
                <c:formatCode>General</c:formatCode>
                <c:ptCount val="3"/>
                <c:pt idx="0">
                  <c:v>46.652940303999998</c:v>
                </c:pt>
                <c:pt idx="1">
                  <c:v>47.080903078399999</c:v>
                </c:pt>
                <c:pt idx="2">
                  <c:v>46.390499641999995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30A0-403E-A13B-C61D4E06CD0F}"/>
            </c:ext>
          </c:extLst>
        </c:ser>
        <c:ser>
          <c:idx val="22"/>
          <c:order val="2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80000"/>
                  </a:schemeClr>
                </a:solidFill>
                <a:prstDash val="solid"/>
              </a:ln>
              <a:effectLst/>
            </c:spPr>
            <c:trendlineType val="linear"/>
            <c:backward val="5"/>
            <c:dispRSqr val="0"/>
            <c:dispEq val="0"/>
          </c:trendline>
          <c:xVal>
            <c:numRef>
              <c:f>Sheet1!$I$27:$K$27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33</c:v>
                </c:pt>
              </c:numCache>
            </c:numRef>
          </c:xVal>
          <c:yVal>
            <c:numRef>
              <c:f>Sheet1!$D$27:$F$27</c:f>
              <c:numCache>
                <c:formatCode>General</c:formatCode>
                <c:ptCount val="3"/>
                <c:pt idx="0">
                  <c:v>47.642844077999996</c:v>
                </c:pt>
                <c:pt idx="1">
                  <c:v>48.099029988800012</c:v>
                </c:pt>
                <c:pt idx="2">
                  <c:v>47.286523114000005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30A0-403E-A13B-C61D4E06CD0F}"/>
            </c:ext>
          </c:extLst>
        </c:ser>
        <c:ser>
          <c:idx val="23"/>
          <c:order val="2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80000"/>
                  </a:schemeClr>
                </a:solidFill>
                <a:prstDash val="solid"/>
              </a:ln>
              <a:effectLst/>
            </c:spPr>
            <c:trendlineType val="linear"/>
            <c:backward val="5"/>
            <c:dispRSqr val="0"/>
            <c:dispEq val="0"/>
          </c:trendline>
          <c:xVal>
            <c:numRef>
              <c:f>Sheet1!$I$28:$K$28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33</c:v>
                </c:pt>
              </c:numCache>
            </c:numRef>
          </c:xVal>
          <c:yVal>
            <c:numRef>
              <c:f>Sheet1!$D$28:$F$28</c:f>
              <c:numCache>
                <c:formatCode>General</c:formatCode>
                <c:ptCount val="3"/>
                <c:pt idx="0">
                  <c:v>48.632747852000001</c:v>
                </c:pt>
                <c:pt idx="1">
                  <c:v>49.117156899199998</c:v>
                </c:pt>
                <c:pt idx="2">
                  <c:v>48.182546585999994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30A0-403E-A13B-C61D4E06CD0F}"/>
            </c:ext>
          </c:extLst>
        </c:ser>
        <c:ser>
          <c:idx val="24"/>
          <c:order val="2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  <a:lumOff val="40000"/>
                  </a:schemeClr>
                </a:solidFill>
                <a:prstDash val="solid"/>
              </a:ln>
              <a:effectLst/>
            </c:spPr>
            <c:trendlineType val="linear"/>
            <c:backward val="5"/>
            <c:dispRSqr val="0"/>
            <c:dispEq val="0"/>
          </c:trendline>
          <c:xVal>
            <c:numRef>
              <c:f>Sheet1!$I$29:$K$29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33</c:v>
                </c:pt>
              </c:numCache>
            </c:numRef>
          </c:xVal>
          <c:yVal>
            <c:numRef>
              <c:f>Sheet1!$D$29:$F$29</c:f>
              <c:numCache>
                <c:formatCode>General</c:formatCode>
                <c:ptCount val="3"/>
                <c:pt idx="0">
                  <c:v>49.622651625999993</c:v>
                </c:pt>
                <c:pt idx="1">
                  <c:v>50.135283809600004</c:v>
                </c:pt>
                <c:pt idx="2">
                  <c:v>49.078570058000004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30A0-403E-A13B-C61D4E06CD0F}"/>
            </c:ext>
          </c:extLst>
        </c:ser>
        <c:ser>
          <c:idx val="25"/>
          <c:order val="2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</a:ln>
              <a:effectLst/>
            </c:spPr>
            <c:trendlineType val="linear"/>
            <c:backward val="5"/>
            <c:dispRSqr val="0"/>
            <c:dispEq val="0"/>
          </c:trendline>
          <c:xVal>
            <c:numRef>
              <c:f>Sheet1!$I$30:$K$30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33</c:v>
                </c:pt>
              </c:numCache>
            </c:numRef>
          </c:xVal>
          <c:yVal>
            <c:numRef>
              <c:f>Sheet1!$D$30:$F$30</c:f>
              <c:numCache>
                <c:formatCode>General</c:formatCode>
                <c:ptCount val="3"/>
                <c:pt idx="0">
                  <c:v>50.612555399999991</c:v>
                </c:pt>
                <c:pt idx="1">
                  <c:v>51.153410719999997</c:v>
                </c:pt>
                <c:pt idx="2">
                  <c:v>49.974593530000007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30A0-403E-A13B-C61D4E06CD0F}"/>
            </c:ext>
          </c:extLst>
        </c:ser>
        <c:ser>
          <c:idx val="26"/>
          <c:order val="2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  <a:lumOff val="40000"/>
                  </a:schemeClr>
                </a:solidFill>
                <a:prstDash val="solid"/>
              </a:ln>
              <a:effectLst/>
            </c:spPr>
            <c:trendlineType val="linear"/>
            <c:backward val="5"/>
            <c:dispRSqr val="0"/>
            <c:dispEq val="0"/>
          </c:trendline>
          <c:xVal>
            <c:numRef>
              <c:f>Sheet1!$I$31:$K$31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33</c:v>
                </c:pt>
              </c:numCache>
            </c:numRef>
          </c:xVal>
          <c:yVal>
            <c:numRef>
              <c:f>Sheet1!$D$31:$F$31</c:f>
              <c:numCache>
                <c:formatCode>General</c:formatCode>
                <c:ptCount val="3"/>
                <c:pt idx="0">
                  <c:v>51.602459173999989</c:v>
                </c:pt>
                <c:pt idx="1">
                  <c:v>52.17153763040001</c:v>
                </c:pt>
                <c:pt idx="2">
                  <c:v>50.870617002000003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30A0-403E-A13B-C61D4E06CD0F}"/>
            </c:ext>
          </c:extLst>
        </c:ser>
        <c:ser>
          <c:idx val="27"/>
          <c:order val="2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  <a:lumOff val="40000"/>
                  </a:schemeClr>
                </a:solidFill>
                <a:prstDash val="solid"/>
              </a:ln>
              <a:effectLst/>
            </c:spPr>
            <c:trendlineType val="linear"/>
            <c:backward val="5"/>
            <c:dispRSqr val="0"/>
            <c:dispEq val="0"/>
          </c:trendline>
          <c:xVal>
            <c:numRef>
              <c:f>Sheet1!$I$32:$K$32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33</c:v>
                </c:pt>
              </c:numCache>
            </c:numRef>
          </c:xVal>
          <c:yVal>
            <c:numRef>
              <c:f>Sheet1!$D$32:$F$32</c:f>
              <c:numCache>
                <c:formatCode>General</c:formatCode>
                <c:ptCount val="3"/>
                <c:pt idx="0">
                  <c:v>52.592362947999995</c:v>
                </c:pt>
                <c:pt idx="1">
                  <c:v>53.189664540800003</c:v>
                </c:pt>
                <c:pt idx="2">
                  <c:v>51.766640473999999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30A0-403E-A13B-C61D4E06CD0F}"/>
            </c:ext>
          </c:extLst>
        </c:ser>
        <c:ser>
          <c:idx val="28"/>
          <c:order val="2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  <a:lumOff val="40000"/>
                  </a:schemeClr>
                </a:solidFill>
                <a:prstDash val="solid"/>
              </a:ln>
              <a:effectLst/>
            </c:spPr>
            <c:trendlineType val="linear"/>
            <c:backward val="5"/>
            <c:dispRSqr val="0"/>
            <c:dispEq val="0"/>
          </c:trendline>
          <c:xVal>
            <c:numRef>
              <c:f>Sheet1!$I$33:$K$33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33</c:v>
                </c:pt>
              </c:numCache>
            </c:numRef>
          </c:xVal>
          <c:yVal>
            <c:numRef>
              <c:f>Sheet1!$D$33:$F$33</c:f>
              <c:numCache>
                <c:formatCode>General</c:formatCode>
                <c:ptCount val="3"/>
                <c:pt idx="0">
                  <c:v>53.582266722</c:v>
                </c:pt>
                <c:pt idx="1">
                  <c:v>54.207791451200002</c:v>
                </c:pt>
                <c:pt idx="2">
                  <c:v>52.662663945999995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30A0-403E-A13B-C61D4E06CD0F}"/>
            </c:ext>
          </c:extLst>
        </c:ser>
        <c:ser>
          <c:idx val="29"/>
          <c:order val="2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  <a:lumOff val="40000"/>
                  </a:schemeClr>
                </a:solidFill>
                <a:prstDash val="solid"/>
              </a:ln>
              <a:effectLst/>
            </c:spPr>
            <c:trendlineType val="linear"/>
            <c:backward val="5"/>
            <c:dispRSqr val="0"/>
            <c:dispEq val="0"/>
          </c:trendline>
          <c:xVal>
            <c:numRef>
              <c:f>Sheet1!$I$34:$K$34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33</c:v>
                </c:pt>
              </c:numCache>
            </c:numRef>
          </c:xVal>
          <c:yVal>
            <c:numRef>
              <c:f>Sheet1!$D$34:$F$34</c:f>
              <c:numCache>
                <c:formatCode>General</c:formatCode>
                <c:ptCount val="3"/>
                <c:pt idx="0">
                  <c:v>54.572170495999998</c:v>
                </c:pt>
                <c:pt idx="1">
                  <c:v>55.225918361600009</c:v>
                </c:pt>
                <c:pt idx="2">
                  <c:v>53.558687417999998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30A0-403E-A13B-C61D4E06CD0F}"/>
            </c:ext>
          </c:extLst>
        </c:ser>
        <c:ser>
          <c:idx val="30"/>
          <c:order val="3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50000"/>
                  </a:schemeClr>
                </a:solidFill>
                <a:prstDash val="solid"/>
              </a:ln>
              <a:effectLst/>
            </c:spPr>
            <c:trendlineType val="linear"/>
            <c:backward val="5"/>
            <c:dispRSqr val="0"/>
            <c:dispEq val="0"/>
          </c:trendline>
          <c:xVal>
            <c:numRef>
              <c:f>Sheet1!$I$35:$K$35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33</c:v>
                </c:pt>
              </c:numCache>
            </c:numRef>
          </c:xVal>
          <c:yVal>
            <c:numRef>
              <c:f>Sheet1!$D$35:$F$35</c:f>
              <c:numCache>
                <c:formatCode>General</c:formatCode>
                <c:ptCount val="3"/>
                <c:pt idx="0">
                  <c:v>55.562074270000004</c:v>
                </c:pt>
                <c:pt idx="1">
                  <c:v>56.244045272000008</c:v>
                </c:pt>
                <c:pt idx="2">
                  <c:v>54.454710890000001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30A0-403E-A13B-C61D4E06CD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4351408"/>
        <c:axId val="766982720"/>
      </c:scatterChart>
      <c:valAx>
        <c:axId val="894351408"/>
        <c:scaling>
          <c:orientation val="minMax"/>
          <c:max val="3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Sensing distance (mm)</a:t>
                </a:r>
              </a:p>
            </c:rich>
          </c:tx>
          <c:layout>
            <c:manualLayout>
              <c:xMode val="edge"/>
              <c:yMode val="edge"/>
              <c:x val="0.44185619806918169"/>
              <c:y val="0.958712851155321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66982720"/>
        <c:crosses val="autoZero"/>
        <c:crossBetween val="midCat"/>
        <c:majorUnit val="2"/>
      </c:valAx>
      <c:valAx>
        <c:axId val="766982720"/>
        <c:scaling>
          <c:orientation val="minMax"/>
          <c:max val="57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Measured Temeprature °C</a:t>
                </a:r>
              </a:p>
            </c:rich>
          </c:tx>
          <c:layout>
            <c:manualLayout>
              <c:xMode val="edge"/>
              <c:yMode val="edge"/>
              <c:x val="1.4536708795269686E-3"/>
              <c:y val="0.338221123059880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94351408"/>
        <c:crosses val="autoZero"/>
        <c:crossBetween val="midCat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s-CO" sz="18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Sensor Calibration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Calibration curve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Sheet1!$G$5:$K$5</c:f>
              <c:numCache>
                <c:formatCode>General</c:formatCode>
                <c:ptCount val="5"/>
                <c:pt idx="0">
                  <c:v>2</c:v>
                </c:pt>
                <c:pt idx="1">
                  <c:v>0.2</c:v>
                </c:pt>
                <c:pt idx="2">
                  <c:v>5</c:v>
                </c:pt>
                <c:pt idx="3">
                  <c:v>10</c:v>
                </c:pt>
                <c:pt idx="4">
                  <c:v>33</c:v>
                </c:pt>
              </c:numCache>
            </c:numRef>
          </c:xVal>
          <c:yVal>
            <c:numRef>
              <c:f>Sheet1!$B$5:$F$5</c:f>
              <c:numCache>
                <c:formatCode>General</c:formatCode>
                <c:ptCount val="5"/>
                <c:pt idx="0">
                  <c:v>25.5</c:v>
                </c:pt>
                <c:pt idx="1">
                  <c:v>25.5</c:v>
                </c:pt>
                <c:pt idx="2">
                  <c:v>25.864961049999998</c:v>
                </c:pt>
                <c:pt idx="3">
                  <c:v>25.700237959999999</c:v>
                </c:pt>
                <c:pt idx="4">
                  <c:v>27.574006730000001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DE-4F69-8B98-A705B346569D}"/>
            </c:ext>
          </c:extLst>
        </c:ser>
        <c:ser>
          <c:idx val="1"/>
          <c:order val="1"/>
          <c:tx>
            <c:strRef>
              <c:f>Sheet1!$A$1</c:f>
              <c:strCache>
                <c:ptCount val="1"/>
                <c:pt idx="0">
                  <c:v>Calibration curve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Sheet1!$G$6:$K$6</c:f>
              <c:numCache>
                <c:formatCode>General</c:formatCode>
                <c:ptCount val="5"/>
                <c:pt idx="0">
                  <c:v>2</c:v>
                </c:pt>
                <c:pt idx="1">
                  <c:v>0.2</c:v>
                </c:pt>
                <c:pt idx="2">
                  <c:v>5</c:v>
                </c:pt>
                <c:pt idx="3">
                  <c:v>10</c:v>
                </c:pt>
                <c:pt idx="4">
                  <c:v>33</c:v>
                </c:pt>
              </c:numCache>
            </c:numRef>
          </c:xVal>
          <c:yVal>
            <c:numRef>
              <c:f>Sheet1!$B$6:$F$6</c:f>
              <c:numCache>
                <c:formatCode>General</c:formatCode>
                <c:ptCount val="5"/>
                <c:pt idx="0">
                  <c:v>26.4</c:v>
                </c:pt>
                <c:pt idx="1">
                  <c:v>26.5</c:v>
                </c:pt>
                <c:pt idx="2">
                  <c:v>26.854864824000003</c:v>
                </c:pt>
                <c:pt idx="3">
                  <c:v>26.718364870399995</c:v>
                </c:pt>
                <c:pt idx="4">
                  <c:v>28.470030201999997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5DE-4F69-8B98-A705B346569D}"/>
            </c:ext>
          </c:extLst>
        </c:ser>
        <c:ser>
          <c:idx val="2"/>
          <c:order val="2"/>
          <c:tx>
            <c:strRef>
              <c:f>Sheet1!$A$1</c:f>
              <c:strCache>
                <c:ptCount val="1"/>
                <c:pt idx="0">
                  <c:v>Calibration curve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Sheet1!$G$7:$K$7</c:f>
              <c:numCache>
                <c:formatCode>General</c:formatCode>
                <c:ptCount val="5"/>
                <c:pt idx="0">
                  <c:v>2</c:v>
                </c:pt>
                <c:pt idx="1">
                  <c:v>0.2</c:v>
                </c:pt>
                <c:pt idx="2">
                  <c:v>5</c:v>
                </c:pt>
                <c:pt idx="3">
                  <c:v>10</c:v>
                </c:pt>
                <c:pt idx="4">
                  <c:v>33</c:v>
                </c:pt>
              </c:numCache>
            </c:numRef>
          </c:xVal>
          <c:yVal>
            <c:numRef>
              <c:f>Sheet1!$B$7:$F$7</c:f>
              <c:numCache>
                <c:formatCode>General</c:formatCode>
                <c:ptCount val="5"/>
                <c:pt idx="0">
                  <c:v>28</c:v>
                </c:pt>
                <c:pt idx="1">
                  <c:v>28.2</c:v>
                </c:pt>
                <c:pt idx="2">
                  <c:v>27.844768597999995</c:v>
                </c:pt>
                <c:pt idx="3">
                  <c:v>27.736491780799998</c:v>
                </c:pt>
                <c:pt idx="4">
                  <c:v>29.366053674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5DE-4F69-8B98-A705B346569D}"/>
            </c:ext>
          </c:extLst>
        </c:ser>
        <c:ser>
          <c:idx val="3"/>
          <c:order val="3"/>
          <c:tx>
            <c:strRef>
              <c:f>Sheet1!$A$1</c:f>
              <c:strCache>
                <c:ptCount val="1"/>
                <c:pt idx="0">
                  <c:v>Calibration curve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Sheet1!$G$8:$K$8</c:f>
              <c:numCache>
                <c:formatCode>General</c:formatCode>
                <c:ptCount val="5"/>
                <c:pt idx="0">
                  <c:v>2</c:v>
                </c:pt>
                <c:pt idx="1">
                  <c:v>0.2</c:v>
                </c:pt>
                <c:pt idx="2">
                  <c:v>5</c:v>
                </c:pt>
                <c:pt idx="3">
                  <c:v>10</c:v>
                </c:pt>
                <c:pt idx="4">
                  <c:v>33</c:v>
                </c:pt>
              </c:numCache>
            </c:numRef>
          </c:xVal>
          <c:yVal>
            <c:numRef>
              <c:f>Sheet1!$B$8:$F$8</c:f>
              <c:numCache>
                <c:formatCode>General</c:formatCode>
                <c:ptCount val="5"/>
                <c:pt idx="0">
                  <c:v>28.9</c:v>
                </c:pt>
                <c:pt idx="1">
                  <c:v>28.9</c:v>
                </c:pt>
                <c:pt idx="2">
                  <c:v>28.834672372</c:v>
                </c:pt>
                <c:pt idx="3">
                  <c:v>28.754618691200001</c:v>
                </c:pt>
                <c:pt idx="4">
                  <c:v>30.262077146000003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5DE-4F69-8B98-A705B346569D}"/>
            </c:ext>
          </c:extLst>
        </c:ser>
        <c:ser>
          <c:idx val="4"/>
          <c:order val="4"/>
          <c:tx>
            <c:strRef>
              <c:f>Sheet1!$A$1</c:f>
              <c:strCache>
                <c:ptCount val="1"/>
                <c:pt idx="0">
                  <c:v>Calibration curve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Sheet1!$G$9:$K$9</c:f>
              <c:numCache>
                <c:formatCode>General</c:formatCode>
                <c:ptCount val="5"/>
                <c:pt idx="0">
                  <c:v>2</c:v>
                </c:pt>
                <c:pt idx="1">
                  <c:v>0.2</c:v>
                </c:pt>
                <c:pt idx="2">
                  <c:v>5</c:v>
                </c:pt>
                <c:pt idx="3">
                  <c:v>10</c:v>
                </c:pt>
                <c:pt idx="4">
                  <c:v>33</c:v>
                </c:pt>
              </c:numCache>
            </c:numRef>
          </c:xVal>
          <c:yVal>
            <c:numRef>
              <c:f>Sheet1!$B$9:$F$9</c:f>
              <c:numCache>
                <c:formatCode>General</c:formatCode>
                <c:ptCount val="5"/>
                <c:pt idx="0">
                  <c:v>29.5</c:v>
                </c:pt>
                <c:pt idx="1">
                  <c:v>29.6</c:v>
                </c:pt>
                <c:pt idx="2">
                  <c:v>29.824576146000005</c:v>
                </c:pt>
                <c:pt idx="3">
                  <c:v>29.772745601599997</c:v>
                </c:pt>
                <c:pt idx="4">
                  <c:v>31.158100617999999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5DE-4F69-8B98-A705B346569D}"/>
            </c:ext>
          </c:extLst>
        </c:ser>
        <c:ser>
          <c:idx val="5"/>
          <c:order val="5"/>
          <c:tx>
            <c:strRef>
              <c:f>Sheet1!$A$1</c:f>
              <c:strCache>
                <c:ptCount val="1"/>
                <c:pt idx="0">
                  <c:v>Calibration curve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Sheet1!$G$10:$K$10</c:f>
              <c:numCache>
                <c:formatCode>General</c:formatCode>
                <c:ptCount val="5"/>
                <c:pt idx="0">
                  <c:v>2</c:v>
                </c:pt>
                <c:pt idx="1">
                  <c:v>0.2</c:v>
                </c:pt>
                <c:pt idx="2">
                  <c:v>5</c:v>
                </c:pt>
                <c:pt idx="3">
                  <c:v>10</c:v>
                </c:pt>
                <c:pt idx="4">
                  <c:v>33</c:v>
                </c:pt>
              </c:numCache>
            </c:numRef>
          </c:xVal>
          <c:yVal>
            <c:numRef>
              <c:f>Sheet1!$B$10:$F$10</c:f>
              <c:numCache>
                <c:formatCode>General</c:formatCode>
                <c:ptCount val="5"/>
                <c:pt idx="0">
                  <c:v>30.7</c:v>
                </c:pt>
                <c:pt idx="1">
                  <c:v>30.8</c:v>
                </c:pt>
                <c:pt idx="2">
                  <c:v>30.814479920000004</c:v>
                </c:pt>
                <c:pt idx="3">
                  <c:v>30.790872512000004</c:v>
                </c:pt>
                <c:pt idx="4">
                  <c:v>32.054124090000002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5DE-4F69-8B98-A705B346569D}"/>
            </c:ext>
          </c:extLst>
        </c:ser>
        <c:ser>
          <c:idx val="6"/>
          <c:order val="6"/>
          <c:tx>
            <c:strRef>
              <c:f>Sheet1!$A$1</c:f>
              <c:strCache>
                <c:ptCount val="1"/>
                <c:pt idx="0">
                  <c:v>Calibration curve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Sheet1!$G$11:$K$11</c:f>
              <c:numCache>
                <c:formatCode>General</c:formatCode>
                <c:ptCount val="5"/>
                <c:pt idx="0">
                  <c:v>2</c:v>
                </c:pt>
                <c:pt idx="1">
                  <c:v>0.2</c:v>
                </c:pt>
                <c:pt idx="2">
                  <c:v>5</c:v>
                </c:pt>
                <c:pt idx="3">
                  <c:v>10</c:v>
                </c:pt>
                <c:pt idx="4">
                  <c:v>33</c:v>
                </c:pt>
              </c:numCache>
            </c:numRef>
          </c:xVal>
          <c:yVal>
            <c:numRef>
              <c:f>Sheet1!$B$11:$F$11</c:f>
              <c:numCache>
                <c:formatCode>General</c:formatCode>
                <c:ptCount val="5"/>
                <c:pt idx="0">
                  <c:v>31.7</c:v>
                </c:pt>
                <c:pt idx="1">
                  <c:v>31.8</c:v>
                </c:pt>
                <c:pt idx="2">
                  <c:v>31.804383694000002</c:v>
                </c:pt>
                <c:pt idx="3">
                  <c:v>31.808999422399999</c:v>
                </c:pt>
                <c:pt idx="4">
                  <c:v>32.950147562000005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5DE-4F69-8B98-A705B346569D}"/>
            </c:ext>
          </c:extLst>
        </c:ser>
        <c:ser>
          <c:idx val="7"/>
          <c:order val="7"/>
          <c:tx>
            <c:strRef>
              <c:f>Sheet1!$A$1</c:f>
              <c:strCache>
                <c:ptCount val="1"/>
                <c:pt idx="0">
                  <c:v>Calibration curve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Sheet1!$G$12:$K$12</c:f>
              <c:numCache>
                <c:formatCode>General</c:formatCode>
                <c:ptCount val="5"/>
                <c:pt idx="0">
                  <c:v>2</c:v>
                </c:pt>
                <c:pt idx="1">
                  <c:v>0.2</c:v>
                </c:pt>
                <c:pt idx="2">
                  <c:v>5</c:v>
                </c:pt>
                <c:pt idx="3">
                  <c:v>10</c:v>
                </c:pt>
                <c:pt idx="4">
                  <c:v>33</c:v>
                </c:pt>
              </c:numCache>
            </c:numRef>
          </c:xVal>
          <c:yVal>
            <c:numRef>
              <c:f>Sheet1!$B$12:$F$12</c:f>
              <c:numCache>
                <c:formatCode>General</c:formatCode>
                <c:ptCount val="5"/>
                <c:pt idx="0">
                  <c:v>32.700000000000003</c:v>
                </c:pt>
                <c:pt idx="1">
                  <c:v>32.799999999999997</c:v>
                </c:pt>
                <c:pt idx="2">
                  <c:v>32.794287468000007</c:v>
                </c:pt>
                <c:pt idx="3">
                  <c:v>32.827126332800006</c:v>
                </c:pt>
                <c:pt idx="4">
                  <c:v>33.846171033999994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25DE-4F69-8B98-A705B346569D}"/>
            </c:ext>
          </c:extLst>
        </c:ser>
        <c:ser>
          <c:idx val="8"/>
          <c:order val="8"/>
          <c:tx>
            <c:strRef>
              <c:f>Sheet1!$A$1</c:f>
              <c:strCache>
                <c:ptCount val="1"/>
                <c:pt idx="0">
                  <c:v>Calibration curve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Sheet1!$G$13:$K$13</c:f>
              <c:numCache>
                <c:formatCode>General</c:formatCode>
                <c:ptCount val="5"/>
                <c:pt idx="0">
                  <c:v>2</c:v>
                </c:pt>
                <c:pt idx="1">
                  <c:v>0.2</c:v>
                </c:pt>
                <c:pt idx="2">
                  <c:v>5</c:v>
                </c:pt>
                <c:pt idx="3">
                  <c:v>10</c:v>
                </c:pt>
                <c:pt idx="4">
                  <c:v>33</c:v>
                </c:pt>
              </c:numCache>
            </c:numRef>
          </c:xVal>
          <c:yVal>
            <c:numRef>
              <c:f>Sheet1!$B$13:$F$13</c:f>
              <c:numCache>
                <c:formatCode>General</c:formatCode>
                <c:ptCount val="5"/>
                <c:pt idx="0">
                  <c:v>33.6</c:v>
                </c:pt>
                <c:pt idx="1">
                  <c:v>33.700000000000003</c:v>
                </c:pt>
                <c:pt idx="2">
                  <c:v>33.784191242000006</c:v>
                </c:pt>
                <c:pt idx="3">
                  <c:v>33.845253243199998</c:v>
                </c:pt>
                <c:pt idx="4">
                  <c:v>34.742194505999997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25DE-4F69-8B98-A705B346569D}"/>
            </c:ext>
          </c:extLst>
        </c:ser>
        <c:ser>
          <c:idx val="9"/>
          <c:order val="9"/>
          <c:tx>
            <c:strRef>
              <c:f>Sheet1!$A$1</c:f>
              <c:strCache>
                <c:ptCount val="1"/>
                <c:pt idx="0">
                  <c:v>Calibration curve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Sheet1!$G$14:$K$14</c:f>
              <c:numCache>
                <c:formatCode>General</c:formatCode>
                <c:ptCount val="5"/>
                <c:pt idx="0">
                  <c:v>2</c:v>
                </c:pt>
                <c:pt idx="1">
                  <c:v>0.2</c:v>
                </c:pt>
                <c:pt idx="2">
                  <c:v>5</c:v>
                </c:pt>
                <c:pt idx="3">
                  <c:v>10</c:v>
                </c:pt>
                <c:pt idx="4">
                  <c:v>33</c:v>
                </c:pt>
              </c:numCache>
            </c:numRef>
          </c:xVal>
          <c:yVal>
            <c:numRef>
              <c:f>Sheet1!$B$14:$F$14</c:f>
              <c:numCache>
                <c:formatCode>General</c:formatCode>
                <c:ptCount val="5"/>
                <c:pt idx="0">
                  <c:v>35</c:v>
                </c:pt>
                <c:pt idx="1">
                  <c:v>35</c:v>
                </c:pt>
                <c:pt idx="2">
                  <c:v>34.774095015999997</c:v>
                </c:pt>
                <c:pt idx="3">
                  <c:v>34.863380153599998</c:v>
                </c:pt>
                <c:pt idx="4">
                  <c:v>35.638217978000007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25DE-4F69-8B98-A705B346569D}"/>
            </c:ext>
          </c:extLst>
        </c:ser>
        <c:ser>
          <c:idx val="10"/>
          <c:order val="10"/>
          <c:tx>
            <c:strRef>
              <c:f>Sheet1!$A$1</c:f>
              <c:strCache>
                <c:ptCount val="1"/>
                <c:pt idx="0">
                  <c:v>Calibration curve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Sheet1!$G$15:$K$15</c:f>
              <c:numCache>
                <c:formatCode>General</c:formatCode>
                <c:ptCount val="5"/>
                <c:pt idx="0">
                  <c:v>2</c:v>
                </c:pt>
                <c:pt idx="1">
                  <c:v>0.2</c:v>
                </c:pt>
                <c:pt idx="2">
                  <c:v>5</c:v>
                </c:pt>
                <c:pt idx="3">
                  <c:v>10</c:v>
                </c:pt>
                <c:pt idx="4">
                  <c:v>33</c:v>
                </c:pt>
              </c:numCache>
            </c:numRef>
          </c:xVal>
          <c:yVal>
            <c:numRef>
              <c:f>Sheet1!$B$15:$F$15</c:f>
              <c:numCache>
                <c:formatCode>General</c:formatCode>
                <c:ptCount val="5"/>
                <c:pt idx="0">
                  <c:v>36</c:v>
                </c:pt>
                <c:pt idx="1">
                  <c:v>36</c:v>
                </c:pt>
                <c:pt idx="2">
                  <c:v>35.763998790000002</c:v>
                </c:pt>
                <c:pt idx="3">
                  <c:v>35.881507063999997</c:v>
                </c:pt>
                <c:pt idx="4">
                  <c:v>36.534241449999996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25DE-4F69-8B98-A705B346569D}"/>
            </c:ext>
          </c:extLst>
        </c:ser>
        <c:ser>
          <c:idx val="11"/>
          <c:order val="1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Sheet1!$G$16:$K$16</c:f>
              <c:numCache>
                <c:formatCode>General</c:formatCode>
                <c:ptCount val="5"/>
                <c:pt idx="0">
                  <c:v>2</c:v>
                </c:pt>
                <c:pt idx="1">
                  <c:v>0.2</c:v>
                </c:pt>
                <c:pt idx="2">
                  <c:v>5</c:v>
                </c:pt>
                <c:pt idx="3">
                  <c:v>10</c:v>
                </c:pt>
                <c:pt idx="4">
                  <c:v>33</c:v>
                </c:pt>
              </c:numCache>
            </c:numRef>
          </c:xVal>
          <c:yVal>
            <c:numRef>
              <c:f>Sheet1!$B$16:$F$16</c:f>
              <c:numCache>
                <c:formatCode>General</c:formatCode>
                <c:ptCount val="5"/>
                <c:pt idx="0">
                  <c:v>36.799999999999997</c:v>
                </c:pt>
                <c:pt idx="1">
                  <c:v>36.799999999999997</c:v>
                </c:pt>
                <c:pt idx="2">
                  <c:v>36.753902564000001</c:v>
                </c:pt>
                <c:pt idx="3">
                  <c:v>36.899633974399997</c:v>
                </c:pt>
                <c:pt idx="4">
                  <c:v>37.430264922000006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25DE-4F69-8B98-A705B346569D}"/>
            </c:ext>
          </c:extLst>
        </c:ser>
        <c:ser>
          <c:idx val="12"/>
          <c:order val="1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Sheet1!$G$17:$K$17</c:f>
              <c:numCache>
                <c:formatCode>General</c:formatCode>
                <c:ptCount val="5"/>
                <c:pt idx="0">
                  <c:v>2</c:v>
                </c:pt>
                <c:pt idx="1">
                  <c:v>0.2</c:v>
                </c:pt>
                <c:pt idx="2">
                  <c:v>5</c:v>
                </c:pt>
                <c:pt idx="3">
                  <c:v>10</c:v>
                </c:pt>
                <c:pt idx="4">
                  <c:v>33</c:v>
                </c:pt>
              </c:numCache>
            </c:numRef>
          </c:xVal>
          <c:yVal>
            <c:numRef>
              <c:f>Sheet1!$B$17:$F$17</c:f>
              <c:numCache>
                <c:formatCode>General</c:formatCode>
                <c:ptCount val="5"/>
                <c:pt idx="0">
                  <c:v>37.700000000000003</c:v>
                </c:pt>
                <c:pt idx="1">
                  <c:v>37.700000000000003</c:v>
                </c:pt>
                <c:pt idx="2">
                  <c:v>37.743806337999999</c:v>
                </c:pt>
                <c:pt idx="3">
                  <c:v>37.917760884800003</c:v>
                </c:pt>
                <c:pt idx="4">
                  <c:v>38.326288393999995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25DE-4F69-8B98-A705B346569D}"/>
            </c:ext>
          </c:extLst>
        </c:ser>
        <c:ser>
          <c:idx val="13"/>
          <c:order val="1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Sheet1!$G$18:$K$18</c:f>
              <c:numCache>
                <c:formatCode>General</c:formatCode>
                <c:ptCount val="5"/>
                <c:pt idx="0">
                  <c:v>2</c:v>
                </c:pt>
                <c:pt idx="1">
                  <c:v>0.2</c:v>
                </c:pt>
                <c:pt idx="2">
                  <c:v>5</c:v>
                </c:pt>
                <c:pt idx="3">
                  <c:v>10</c:v>
                </c:pt>
                <c:pt idx="4">
                  <c:v>33</c:v>
                </c:pt>
              </c:numCache>
            </c:numRef>
          </c:xVal>
          <c:yVal>
            <c:numRef>
              <c:f>Sheet1!$B$18:$F$18</c:f>
              <c:numCache>
                <c:formatCode>General</c:formatCode>
                <c:ptCount val="5"/>
                <c:pt idx="0">
                  <c:v>38.9</c:v>
                </c:pt>
                <c:pt idx="1">
                  <c:v>38.9</c:v>
                </c:pt>
                <c:pt idx="2">
                  <c:v>38.733710111999997</c:v>
                </c:pt>
                <c:pt idx="3">
                  <c:v>38.935887795200003</c:v>
                </c:pt>
                <c:pt idx="4">
                  <c:v>39.222311865999998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25DE-4F69-8B98-A705B346569D}"/>
            </c:ext>
          </c:extLst>
        </c:ser>
        <c:ser>
          <c:idx val="14"/>
          <c:order val="1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Sheet1!$G$19:$K$19</c:f>
              <c:numCache>
                <c:formatCode>General</c:formatCode>
                <c:ptCount val="5"/>
                <c:pt idx="0">
                  <c:v>2</c:v>
                </c:pt>
                <c:pt idx="1">
                  <c:v>0.2</c:v>
                </c:pt>
                <c:pt idx="2">
                  <c:v>5</c:v>
                </c:pt>
                <c:pt idx="3">
                  <c:v>10</c:v>
                </c:pt>
                <c:pt idx="4">
                  <c:v>33</c:v>
                </c:pt>
              </c:numCache>
            </c:numRef>
          </c:xVal>
          <c:yVal>
            <c:numRef>
              <c:f>Sheet1!$B$19:$F$19</c:f>
              <c:numCache>
                <c:formatCode>General</c:formatCode>
                <c:ptCount val="5"/>
                <c:pt idx="0">
                  <c:v>39.5</c:v>
                </c:pt>
                <c:pt idx="1">
                  <c:v>39.700000000000003</c:v>
                </c:pt>
                <c:pt idx="2">
                  <c:v>39.723613886000003</c:v>
                </c:pt>
                <c:pt idx="3">
                  <c:v>39.954014705600009</c:v>
                </c:pt>
                <c:pt idx="4">
                  <c:v>40.118335337999994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25DE-4F69-8B98-A705B346569D}"/>
            </c:ext>
          </c:extLst>
        </c:ser>
        <c:ser>
          <c:idx val="15"/>
          <c:order val="1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Sheet1!$G$20:$K$20</c:f>
              <c:numCache>
                <c:formatCode>General</c:formatCode>
                <c:ptCount val="5"/>
                <c:pt idx="0">
                  <c:v>2</c:v>
                </c:pt>
                <c:pt idx="1">
                  <c:v>0.2</c:v>
                </c:pt>
                <c:pt idx="2">
                  <c:v>5</c:v>
                </c:pt>
                <c:pt idx="3">
                  <c:v>10</c:v>
                </c:pt>
                <c:pt idx="4">
                  <c:v>33</c:v>
                </c:pt>
              </c:numCache>
            </c:numRef>
          </c:xVal>
          <c:yVal>
            <c:numRef>
              <c:f>Sheet1!$B$20:$F$20</c:f>
              <c:numCache>
                <c:formatCode>General</c:formatCode>
                <c:ptCount val="5"/>
                <c:pt idx="0">
                  <c:v>40.299999999999997</c:v>
                </c:pt>
                <c:pt idx="1">
                  <c:v>40.200000000000003</c:v>
                </c:pt>
                <c:pt idx="2">
                  <c:v>40.713517659999994</c:v>
                </c:pt>
                <c:pt idx="3">
                  <c:v>40.972141616000002</c:v>
                </c:pt>
                <c:pt idx="4">
                  <c:v>41.014358810000004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25DE-4F69-8B98-A705B346569D}"/>
            </c:ext>
          </c:extLst>
        </c:ser>
        <c:ser>
          <c:idx val="16"/>
          <c:order val="1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Sheet1!$G$21:$K$21</c:f>
              <c:numCache>
                <c:formatCode>General</c:formatCode>
                <c:ptCount val="5"/>
                <c:pt idx="0">
                  <c:v>2</c:v>
                </c:pt>
                <c:pt idx="1">
                  <c:v>0.2</c:v>
                </c:pt>
                <c:pt idx="2">
                  <c:v>5</c:v>
                </c:pt>
                <c:pt idx="3">
                  <c:v>10</c:v>
                </c:pt>
                <c:pt idx="4">
                  <c:v>33</c:v>
                </c:pt>
              </c:numCache>
            </c:numRef>
          </c:xVal>
          <c:yVal>
            <c:numRef>
              <c:f>Sheet1!$B$21:$F$21</c:f>
              <c:numCache>
                <c:formatCode>General</c:formatCode>
                <c:ptCount val="5"/>
                <c:pt idx="0">
                  <c:v>41.6</c:v>
                </c:pt>
                <c:pt idx="1">
                  <c:v>41.6</c:v>
                </c:pt>
                <c:pt idx="2">
                  <c:v>41.703421433999992</c:v>
                </c:pt>
                <c:pt idx="3">
                  <c:v>41.990268526400001</c:v>
                </c:pt>
                <c:pt idx="4">
                  <c:v>41.910382282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25DE-4F69-8B98-A705B346569D}"/>
            </c:ext>
          </c:extLst>
        </c:ser>
        <c:ser>
          <c:idx val="17"/>
          <c:order val="1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Sheet1!$G$22:$K$22</c:f>
              <c:numCache>
                <c:formatCode>General</c:formatCode>
                <c:ptCount val="5"/>
                <c:pt idx="0">
                  <c:v>2</c:v>
                </c:pt>
                <c:pt idx="1">
                  <c:v>0.2</c:v>
                </c:pt>
                <c:pt idx="2">
                  <c:v>5</c:v>
                </c:pt>
                <c:pt idx="3">
                  <c:v>10</c:v>
                </c:pt>
                <c:pt idx="4">
                  <c:v>33</c:v>
                </c:pt>
              </c:numCache>
            </c:numRef>
          </c:xVal>
          <c:yVal>
            <c:numRef>
              <c:f>Sheet1!$B$22:$F$22</c:f>
              <c:numCache>
                <c:formatCode>General</c:formatCode>
                <c:ptCount val="5"/>
                <c:pt idx="0">
                  <c:v>42.6</c:v>
                </c:pt>
                <c:pt idx="1">
                  <c:v>42.6</c:v>
                </c:pt>
                <c:pt idx="2">
                  <c:v>42.693325208000005</c:v>
                </c:pt>
                <c:pt idx="3">
                  <c:v>43.008395436800001</c:v>
                </c:pt>
                <c:pt idx="4">
                  <c:v>42.806405753999996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25DE-4F69-8B98-A705B346569D}"/>
            </c:ext>
          </c:extLst>
        </c:ser>
        <c:ser>
          <c:idx val="18"/>
          <c:order val="1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8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Sheet1!$G$23:$K$23</c:f>
              <c:numCache>
                <c:formatCode>General</c:formatCode>
                <c:ptCount val="5"/>
                <c:pt idx="0">
                  <c:v>2</c:v>
                </c:pt>
                <c:pt idx="1">
                  <c:v>0.2</c:v>
                </c:pt>
                <c:pt idx="2">
                  <c:v>5</c:v>
                </c:pt>
                <c:pt idx="3">
                  <c:v>10</c:v>
                </c:pt>
                <c:pt idx="4">
                  <c:v>33</c:v>
                </c:pt>
              </c:numCache>
            </c:numRef>
          </c:xVal>
          <c:yVal>
            <c:numRef>
              <c:f>Sheet1!$B$23:$F$23</c:f>
              <c:numCache>
                <c:formatCode>General</c:formatCode>
                <c:ptCount val="5"/>
                <c:pt idx="0">
                  <c:v>43.9</c:v>
                </c:pt>
                <c:pt idx="1">
                  <c:v>43.9</c:v>
                </c:pt>
                <c:pt idx="2">
                  <c:v>43.68322898200001</c:v>
                </c:pt>
                <c:pt idx="3">
                  <c:v>44.026522347200007</c:v>
                </c:pt>
                <c:pt idx="4">
                  <c:v>43.702429226000007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25DE-4F69-8B98-A705B346569D}"/>
            </c:ext>
          </c:extLst>
        </c:ser>
        <c:ser>
          <c:idx val="19"/>
          <c:order val="1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8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Sheet1!$G$24:$K$24</c:f>
              <c:numCache>
                <c:formatCode>General</c:formatCode>
                <c:ptCount val="5"/>
                <c:pt idx="0">
                  <c:v>2</c:v>
                </c:pt>
                <c:pt idx="1">
                  <c:v>0.2</c:v>
                </c:pt>
                <c:pt idx="2">
                  <c:v>5</c:v>
                </c:pt>
                <c:pt idx="3">
                  <c:v>10</c:v>
                </c:pt>
                <c:pt idx="4">
                  <c:v>33</c:v>
                </c:pt>
              </c:numCache>
            </c:numRef>
          </c:xVal>
          <c:yVal>
            <c:numRef>
              <c:f>Sheet1!$B$24:$F$24</c:f>
              <c:numCache>
                <c:formatCode>General</c:formatCode>
                <c:ptCount val="5"/>
                <c:pt idx="0">
                  <c:v>45</c:v>
                </c:pt>
                <c:pt idx="1">
                  <c:v>45</c:v>
                </c:pt>
                <c:pt idx="2">
                  <c:v>44.673132756000001</c:v>
                </c:pt>
                <c:pt idx="3">
                  <c:v>45.0446492576</c:v>
                </c:pt>
                <c:pt idx="4">
                  <c:v>44.598452698000003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25DE-4F69-8B98-A705B346569D}"/>
            </c:ext>
          </c:extLst>
        </c:ser>
        <c:ser>
          <c:idx val="20"/>
          <c:order val="2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8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Sheet1!$G$25:$K$25</c:f>
              <c:numCache>
                <c:formatCode>General</c:formatCode>
                <c:ptCount val="5"/>
                <c:pt idx="0">
                  <c:v>2</c:v>
                </c:pt>
                <c:pt idx="1">
                  <c:v>0.2</c:v>
                </c:pt>
                <c:pt idx="2">
                  <c:v>5</c:v>
                </c:pt>
                <c:pt idx="3">
                  <c:v>10</c:v>
                </c:pt>
                <c:pt idx="4">
                  <c:v>33</c:v>
                </c:pt>
              </c:numCache>
            </c:numRef>
          </c:xVal>
          <c:yVal>
            <c:numRef>
              <c:f>Sheet1!$B$25:$F$25</c:f>
              <c:numCache>
                <c:formatCode>General</c:formatCode>
                <c:ptCount val="5"/>
                <c:pt idx="0">
                  <c:v>45.8</c:v>
                </c:pt>
                <c:pt idx="1">
                  <c:v>45.8</c:v>
                </c:pt>
                <c:pt idx="2">
                  <c:v>45.663036530000014</c:v>
                </c:pt>
                <c:pt idx="3">
                  <c:v>46.062776167999999</c:v>
                </c:pt>
                <c:pt idx="4">
                  <c:v>45.494476169999999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25DE-4F69-8B98-A705B346569D}"/>
            </c:ext>
          </c:extLst>
        </c:ser>
        <c:ser>
          <c:idx val="21"/>
          <c:order val="2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8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Sheet1!$G$26:$K$26</c:f>
              <c:numCache>
                <c:formatCode>General</c:formatCode>
                <c:ptCount val="5"/>
                <c:pt idx="0">
                  <c:v>2</c:v>
                </c:pt>
                <c:pt idx="1">
                  <c:v>0.2</c:v>
                </c:pt>
                <c:pt idx="2">
                  <c:v>5</c:v>
                </c:pt>
                <c:pt idx="3">
                  <c:v>10</c:v>
                </c:pt>
                <c:pt idx="4">
                  <c:v>33</c:v>
                </c:pt>
              </c:numCache>
            </c:numRef>
          </c:xVal>
          <c:yVal>
            <c:numRef>
              <c:f>Sheet1!$B$26:$F$26</c:f>
              <c:numCache>
                <c:formatCode>General</c:formatCode>
                <c:ptCount val="5"/>
                <c:pt idx="0">
                  <c:v>47.2</c:v>
                </c:pt>
                <c:pt idx="1">
                  <c:v>47.1</c:v>
                </c:pt>
                <c:pt idx="2">
                  <c:v>46.652940303999998</c:v>
                </c:pt>
                <c:pt idx="3">
                  <c:v>47.080903078399999</c:v>
                </c:pt>
                <c:pt idx="4">
                  <c:v>46.390499641999995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25DE-4F69-8B98-A705B346569D}"/>
            </c:ext>
          </c:extLst>
        </c:ser>
        <c:ser>
          <c:idx val="22"/>
          <c:order val="2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8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Sheet1!$G$27:$K$27</c:f>
              <c:numCache>
                <c:formatCode>General</c:formatCode>
                <c:ptCount val="5"/>
                <c:pt idx="0">
                  <c:v>2</c:v>
                </c:pt>
                <c:pt idx="1">
                  <c:v>0.2</c:v>
                </c:pt>
                <c:pt idx="2">
                  <c:v>5</c:v>
                </c:pt>
                <c:pt idx="3">
                  <c:v>10</c:v>
                </c:pt>
                <c:pt idx="4">
                  <c:v>33</c:v>
                </c:pt>
              </c:numCache>
            </c:numRef>
          </c:xVal>
          <c:yVal>
            <c:numRef>
              <c:f>Sheet1!$B$27:$F$27</c:f>
              <c:numCache>
                <c:formatCode>General</c:formatCode>
                <c:ptCount val="5"/>
                <c:pt idx="0">
                  <c:v>48.2</c:v>
                </c:pt>
                <c:pt idx="1">
                  <c:v>48.1</c:v>
                </c:pt>
                <c:pt idx="2">
                  <c:v>47.642844077999996</c:v>
                </c:pt>
                <c:pt idx="3">
                  <c:v>48.099029988800012</c:v>
                </c:pt>
                <c:pt idx="4">
                  <c:v>47.286523114000005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25DE-4F69-8B98-A705B346569D}"/>
            </c:ext>
          </c:extLst>
        </c:ser>
        <c:ser>
          <c:idx val="23"/>
          <c:order val="2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8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Sheet1!$G$28:$K$28</c:f>
              <c:numCache>
                <c:formatCode>General</c:formatCode>
                <c:ptCount val="5"/>
                <c:pt idx="0">
                  <c:v>2</c:v>
                </c:pt>
                <c:pt idx="1">
                  <c:v>0.2</c:v>
                </c:pt>
                <c:pt idx="2">
                  <c:v>5</c:v>
                </c:pt>
                <c:pt idx="3">
                  <c:v>10</c:v>
                </c:pt>
                <c:pt idx="4">
                  <c:v>33</c:v>
                </c:pt>
              </c:numCache>
            </c:numRef>
          </c:xVal>
          <c:yVal>
            <c:numRef>
              <c:f>Sheet1!$B$28:$F$28</c:f>
              <c:numCache>
                <c:formatCode>General</c:formatCode>
                <c:ptCount val="5"/>
                <c:pt idx="0">
                  <c:v>48.7</c:v>
                </c:pt>
                <c:pt idx="1">
                  <c:v>48.7</c:v>
                </c:pt>
                <c:pt idx="2">
                  <c:v>48.632747852000001</c:v>
                </c:pt>
                <c:pt idx="3">
                  <c:v>49.117156899199998</c:v>
                </c:pt>
                <c:pt idx="4">
                  <c:v>48.182546585999994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25DE-4F69-8B98-A705B346569D}"/>
            </c:ext>
          </c:extLst>
        </c:ser>
        <c:ser>
          <c:idx val="24"/>
          <c:order val="2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  <a:lumOff val="4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Sheet1!$G$29:$K$29</c:f>
              <c:numCache>
                <c:formatCode>General</c:formatCode>
                <c:ptCount val="5"/>
                <c:pt idx="0">
                  <c:v>2</c:v>
                </c:pt>
                <c:pt idx="1">
                  <c:v>0.2</c:v>
                </c:pt>
                <c:pt idx="2">
                  <c:v>5</c:v>
                </c:pt>
                <c:pt idx="3">
                  <c:v>10</c:v>
                </c:pt>
                <c:pt idx="4">
                  <c:v>33</c:v>
                </c:pt>
              </c:numCache>
            </c:numRef>
          </c:xVal>
          <c:yVal>
            <c:numRef>
              <c:f>Sheet1!$B$29:$F$29</c:f>
              <c:numCache>
                <c:formatCode>General</c:formatCode>
                <c:ptCount val="5"/>
                <c:pt idx="0">
                  <c:v>50.2</c:v>
                </c:pt>
                <c:pt idx="1">
                  <c:v>50.2</c:v>
                </c:pt>
                <c:pt idx="2">
                  <c:v>49.622651625999993</c:v>
                </c:pt>
                <c:pt idx="3">
                  <c:v>50.135283809600004</c:v>
                </c:pt>
                <c:pt idx="4">
                  <c:v>49.078570058000004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1-25DE-4F69-8B98-A705B346569D}"/>
            </c:ext>
          </c:extLst>
        </c:ser>
        <c:ser>
          <c:idx val="25"/>
          <c:order val="2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  <a:lumOff val="4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Sheet1!$G$30:$K$30</c:f>
              <c:numCache>
                <c:formatCode>General</c:formatCode>
                <c:ptCount val="5"/>
                <c:pt idx="0">
                  <c:v>2</c:v>
                </c:pt>
                <c:pt idx="1">
                  <c:v>0.2</c:v>
                </c:pt>
                <c:pt idx="2">
                  <c:v>5</c:v>
                </c:pt>
                <c:pt idx="3">
                  <c:v>10</c:v>
                </c:pt>
                <c:pt idx="4">
                  <c:v>33</c:v>
                </c:pt>
              </c:numCache>
            </c:numRef>
          </c:xVal>
          <c:yVal>
            <c:numRef>
              <c:f>Sheet1!$B$30:$F$30</c:f>
              <c:numCache>
                <c:formatCode>General</c:formatCode>
                <c:ptCount val="5"/>
                <c:pt idx="0">
                  <c:v>51.2</c:v>
                </c:pt>
                <c:pt idx="1">
                  <c:v>51.1</c:v>
                </c:pt>
                <c:pt idx="2">
                  <c:v>50.612555399999991</c:v>
                </c:pt>
                <c:pt idx="3">
                  <c:v>51.153410719999997</c:v>
                </c:pt>
                <c:pt idx="4">
                  <c:v>49.974593530000007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3-25DE-4F69-8B98-A705B346569D}"/>
            </c:ext>
          </c:extLst>
        </c:ser>
        <c:ser>
          <c:idx val="26"/>
          <c:order val="2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  <a:lumOff val="4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Sheet1!$G$31:$K$31</c:f>
              <c:numCache>
                <c:formatCode>General</c:formatCode>
                <c:ptCount val="5"/>
                <c:pt idx="0">
                  <c:v>2</c:v>
                </c:pt>
                <c:pt idx="1">
                  <c:v>0.2</c:v>
                </c:pt>
                <c:pt idx="2">
                  <c:v>5</c:v>
                </c:pt>
                <c:pt idx="3">
                  <c:v>10</c:v>
                </c:pt>
                <c:pt idx="4">
                  <c:v>33</c:v>
                </c:pt>
              </c:numCache>
            </c:numRef>
          </c:xVal>
          <c:yVal>
            <c:numRef>
              <c:f>Sheet1!$B$31:$F$31</c:f>
              <c:numCache>
                <c:formatCode>General</c:formatCode>
                <c:ptCount val="5"/>
                <c:pt idx="0">
                  <c:v>52.1</c:v>
                </c:pt>
                <c:pt idx="1">
                  <c:v>52.1</c:v>
                </c:pt>
                <c:pt idx="2">
                  <c:v>51.602459173999989</c:v>
                </c:pt>
                <c:pt idx="3">
                  <c:v>52.17153763040001</c:v>
                </c:pt>
                <c:pt idx="4">
                  <c:v>50.870617002000003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5-25DE-4F69-8B98-A705B346569D}"/>
            </c:ext>
          </c:extLst>
        </c:ser>
        <c:ser>
          <c:idx val="27"/>
          <c:order val="2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  <a:lumOff val="4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Sheet1!$G$32:$K$32</c:f>
              <c:numCache>
                <c:formatCode>General</c:formatCode>
                <c:ptCount val="5"/>
                <c:pt idx="0">
                  <c:v>2</c:v>
                </c:pt>
                <c:pt idx="1">
                  <c:v>0.2</c:v>
                </c:pt>
                <c:pt idx="2">
                  <c:v>5</c:v>
                </c:pt>
                <c:pt idx="3">
                  <c:v>10</c:v>
                </c:pt>
                <c:pt idx="4">
                  <c:v>33</c:v>
                </c:pt>
              </c:numCache>
            </c:numRef>
          </c:xVal>
          <c:yVal>
            <c:numRef>
              <c:f>Sheet1!$B$32:$F$32</c:f>
              <c:numCache>
                <c:formatCode>General</c:formatCode>
                <c:ptCount val="5"/>
                <c:pt idx="0">
                  <c:v>53.4</c:v>
                </c:pt>
                <c:pt idx="1">
                  <c:v>53.3</c:v>
                </c:pt>
                <c:pt idx="2">
                  <c:v>52.592362947999995</c:v>
                </c:pt>
                <c:pt idx="3">
                  <c:v>53.189664540800003</c:v>
                </c:pt>
                <c:pt idx="4">
                  <c:v>51.766640473999999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7-25DE-4F69-8B98-A705B346569D}"/>
            </c:ext>
          </c:extLst>
        </c:ser>
        <c:ser>
          <c:idx val="28"/>
          <c:order val="2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  <a:lumOff val="4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Sheet1!$G$33:$K$33</c:f>
              <c:numCache>
                <c:formatCode>General</c:formatCode>
                <c:ptCount val="5"/>
                <c:pt idx="0">
                  <c:v>2</c:v>
                </c:pt>
                <c:pt idx="1">
                  <c:v>0.2</c:v>
                </c:pt>
                <c:pt idx="2">
                  <c:v>5</c:v>
                </c:pt>
                <c:pt idx="3">
                  <c:v>10</c:v>
                </c:pt>
                <c:pt idx="4">
                  <c:v>33</c:v>
                </c:pt>
              </c:numCache>
            </c:numRef>
          </c:xVal>
          <c:yVal>
            <c:numRef>
              <c:f>Sheet1!$B$33:$F$33</c:f>
              <c:numCache>
                <c:formatCode>General</c:formatCode>
                <c:ptCount val="5"/>
                <c:pt idx="0">
                  <c:v>53.6</c:v>
                </c:pt>
                <c:pt idx="1">
                  <c:v>53.6</c:v>
                </c:pt>
                <c:pt idx="2">
                  <c:v>53.582266722</c:v>
                </c:pt>
                <c:pt idx="3">
                  <c:v>54.207791451200002</c:v>
                </c:pt>
                <c:pt idx="4">
                  <c:v>52.662663945999995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9-25DE-4F69-8B98-A705B346569D}"/>
            </c:ext>
          </c:extLst>
        </c:ser>
        <c:ser>
          <c:idx val="29"/>
          <c:order val="2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  <a:lumOff val="4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Sheet1!$G$34:$K$34</c:f>
              <c:numCache>
                <c:formatCode>General</c:formatCode>
                <c:ptCount val="5"/>
                <c:pt idx="0">
                  <c:v>2</c:v>
                </c:pt>
                <c:pt idx="1">
                  <c:v>0.2</c:v>
                </c:pt>
                <c:pt idx="2">
                  <c:v>5</c:v>
                </c:pt>
                <c:pt idx="3">
                  <c:v>10</c:v>
                </c:pt>
                <c:pt idx="4">
                  <c:v>33</c:v>
                </c:pt>
              </c:numCache>
            </c:numRef>
          </c:xVal>
          <c:yVal>
            <c:numRef>
              <c:f>Sheet1!$B$34:$F$34</c:f>
              <c:numCache>
                <c:formatCode>General</c:formatCode>
                <c:ptCount val="5"/>
                <c:pt idx="0">
                  <c:v>54.5</c:v>
                </c:pt>
                <c:pt idx="1">
                  <c:v>54.5</c:v>
                </c:pt>
                <c:pt idx="2">
                  <c:v>54.572170495999998</c:v>
                </c:pt>
                <c:pt idx="3">
                  <c:v>55.225918361600009</c:v>
                </c:pt>
                <c:pt idx="4">
                  <c:v>53.558687417999998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B-25DE-4F69-8B98-A705B346569D}"/>
            </c:ext>
          </c:extLst>
        </c:ser>
        <c:ser>
          <c:idx val="30"/>
          <c:order val="3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5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Sheet1!$G$35:$K$35</c:f>
              <c:numCache>
                <c:formatCode>General</c:formatCode>
                <c:ptCount val="5"/>
                <c:pt idx="0">
                  <c:v>2</c:v>
                </c:pt>
                <c:pt idx="1">
                  <c:v>0.2</c:v>
                </c:pt>
                <c:pt idx="2">
                  <c:v>5</c:v>
                </c:pt>
                <c:pt idx="3">
                  <c:v>10</c:v>
                </c:pt>
                <c:pt idx="4">
                  <c:v>33</c:v>
                </c:pt>
              </c:numCache>
            </c:numRef>
          </c:xVal>
          <c:yVal>
            <c:numRef>
              <c:f>Sheet1!$B$35:$F$35</c:f>
              <c:numCache>
                <c:formatCode>General</c:formatCode>
                <c:ptCount val="5"/>
                <c:pt idx="0">
                  <c:v>55.8</c:v>
                </c:pt>
                <c:pt idx="1">
                  <c:v>55.85</c:v>
                </c:pt>
                <c:pt idx="2">
                  <c:v>55.562074270000004</c:v>
                </c:pt>
                <c:pt idx="3">
                  <c:v>56.244045272000008</c:v>
                </c:pt>
                <c:pt idx="4">
                  <c:v>54.454710890000001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D-25DE-4F69-8B98-A705B3465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4351408"/>
        <c:axId val="766982720"/>
      </c:scatterChart>
      <c:valAx>
        <c:axId val="894351408"/>
        <c:scaling>
          <c:orientation val="minMax"/>
          <c:max val="3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400"/>
                  <a:t>Sensing</a:t>
                </a:r>
                <a:r>
                  <a:rPr lang="es-CO" sz="1400" baseline="0"/>
                  <a:t> distance (mm)</a:t>
                </a:r>
                <a:endParaRPr lang="es-CO" sz="1400"/>
              </a:p>
            </c:rich>
          </c:tx>
          <c:layout>
            <c:manualLayout>
              <c:xMode val="edge"/>
              <c:yMode val="edge"/>
              <c:x val="0.44174309454042926"/>
              <c:y val="0.958898458947626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66982720"/>
        <c:crosses val="autoZero"/>
        <c:crossBetween val="midCat"/>
        <c:majorUnit val="2"/>
      </c:valAx>
      <c:valAx>
        <c:axId val="766982720"/>
        <c:scaling>
          <c:orientation val="minMax"/>
          <c:max val="57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400"/>
                  <a:t>Measured temperature °C</a:t>
                </a:r>
              </a:p>
            </c:rich>
          </c:tx>
          <c:layout>
            <c:manualLayout>
              <c:xMode val="edge"/>
              <c:yMode val="edge"/>
              <c:x val="0"/>
              <c:y val="0.279391250044165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94351408"/>
        <c:crosses val="autoZero"/>
        <c:crossBetween val="midCat"/>
        <c:majorUnit val="2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Sensor Linear Regressions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9.5015997115368123E-2"/>
          <c:y val="0.12834500250395961"/>
          <c:w val="0.86029796415959336"/>
          <c:h val="0.5504590497313784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Sheet1!$I$38</c:f>
              <c:strCache>
                <c:ptCount val="1"/>
                <c:pt idx="0">
                  <c:v>2mm</c:v>
                </c:pt>
              </c:strCache>
            </c:strRef>
          </c:tx>
          <c:spPr>
            <a:ln w="50800" cap="rnd" cmpd="dbl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1277057206051087"/>
                  <c:y val="0.6837753770909759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y = 0,2531x + 0,311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Sheet1!$H$39:$H$69</c:f>
              <c:numCache>
                <c:formatCode>General</c:formatCode>
                <c:ptCount val="31"/>
                <c:pt idx="0">
                  <c:v>100</c:v>
                </c:pt>
                <c:pt idx="1">
                  <c:v>104</c:v>
                </c:pt>
                <c:pt idx="2">
                  <c:v>108</c:v>
                </c:pt>
                <c:pt idx="3">
                  <c:v>112</c:v>
                </c:pt>
                <c:pt idx="4">
                  <c:v>116</c:v>
                </c:pt>
                <c:pt idx="5">
                  <c:v>120</c:v>
                </c:pt>
                <c:pt idx="6">
                  <c:v>124</c:v>
                </c:pt>
                <c:pt idx="7">
                  <c:v>128</c:v>
                </c:pt>
                <c:pt idx="8">
                  <c:v>132</c:v>
                </c:pt>
                <c:pt idx="9">
                  <c:v>136</c:v>
                </c:pt>
                <c:pt idx="10">
                  <c:v>140</c:v>
                </c:pt>
                <c:pt idx="11">
                  <c:v>144</c:v>
                </c:pt>
                <c:pt idx="12">
                  <c:v>148</c:v>
                </c:pt>
                <c:pt idx="13">
                  <c:v>152</c:v>
                </c:pt>
                <c:pt idx="14">
                  <c:v>156</c:v>
                </c:pt>
                <c:pt idx="15">
                  <c:v>160</c:v>
                </c:pt>
                <c:pt idx="16">
                  <c:v>164</c:v>
                </c:pt>
                <c:pt idx="17">
                  <c:v>168</c:v>
                </c:pt>
                <c:pt idx="18">
                  <c:v>172</c:v>
                </c:pt>
                <c:pt idx="19">
                  <c:v>176</c:v>
                </c:pt>
                <c:pt idx="20">
                  <c:v>180</c:v>
                </c:pt>
                <c:pt idx="21">
                  <c:v>184</c:v>
                </c:pt>
                <c:pt idx="22">
                  <c:v>188</c:v>
                </c:pt>
                <c:pt idx="23">
                  <c:v>192</c:v>
                </c:pt>
                <c:pt idx="24">
                  <c:v>196</c:v>
                </c:pt>
                <c:pt idx="25">
                  <c:v>200</c:v>
                </c:pt>
                <c:pt idx="26">
                  <c:v>204</c:v>
                </c:pt>
                <c:pt idx="27">
                  <c:v>208</c:v>
                </c:pt>
                <c:pt idx="28">
                  <c:v>212</c:v>
                </c:pt>
                <c:pt idx="29">
                  <c:v>216</c:v>
                </c:pt>
                <c:pt idx="30">
                  <c:v>220</c:v>
                </c:pt>
              </c:numCache>
            </c:numRef>
          </c:xVal>
          <c:yVal>
            <c:numRef>
              <c:f>Sheet1!$I$39:$I$69</c:f>
              <c:numCache>
                <c:formatCode>General</c:formatCode>
                <c:ptCount val="31"/>
                <c:pt idx="0">
                  <c:v>25.5</c:v>
                </c:pt>
                <c:pt idx="1">
                  <c:v>26.4</c:v>
                </c:pt>
                <c:pt idx="2">
                  <c:v>28</c:v>
                </c:pt>
                <c:pt idx="3">
                  <c:v>28.9</c:v>
                </c:pt>
                <c:pt idx="4">
                  <c:v>29.5</c:v>
                </c:pt>
                <c:pt idx="5">
                  <c:v>30.7</c:v>
                </c:pt>
                <c:pt idx="6">
                  <c:v>31.7</c:v>
                </c:pt>
                <c:pt idx="7">
                  <c:v>32.700000000000003</c:v>
                </c:pt>
                <c:pt idx="8">
                  <c:v>33.6</c:v>
                </c:pt>
                <c:pt idx="9">
                  <c:v>35</c:v>
                </c:pt>
                <c:pt idx="10">
                  <c:v>36</c:v>
                </c:pt>
                <c:pt idx="11">
                  <c:v>36.799999999999997</c:v>
                </c:pt>
                <c:pt idx="12">
                  <c:v>37.700000000000003</c:v>
                </c:pt>
                <c:pt idx="13">
                  <c:v>38.9</c:v>
                </c:pt>
                <c:pt idx="14">
                  <c:v>39.5</c:v>
                </c:pt>
                <c:pt idx="15">
                  <c:v>40.299999999999997</c:v>
                </c:pt>
                <c:pt idx="16">
                  <c:v>41.6</c:v>
                </c:pt>
                <c:pt idx="17">
                  <c:v>42.6</c:v>
                </c:pt>
                <c:pt idx="18">
                  <c:v>43.9</c:v>
                </c:pt>
                <c:pt idx="19">
                  <c:v>45</c:v>
                </c:pt>
                <c:pt idx="20">
                  <c:v>45.8</c:v>
                </c:pt>
                <c:pt idx="21">
                  <c:v>47.2</c:v>
                </c:pt>
                <c:pt idx="22">
                  <c:v>48.2</c:v>
                </c:pt>
                <c:pt idx="23">
                  <c:v>48.7</c:v>
                </c:pt>
                <c:pt idx="24">
                  <c:v>50.2</c:v>
                </c:pt>
                <c:pt idx="25">
                  <c:v>51.2</c:v>
                </c:pt>
                <c:pt idx="26">
                  <c:v>52.1</c:v>
                </c:pt>
                <c:pt idx="27">
                  <c:v>53.4</c:v>
                </c:pt>
                <c:pt idx="28">
                  <c:v>53.6</c:v>
                </c:pt>
                <c:pt idx="29">
                  <c:v>54.5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29-42B3-AEE8-467A9DA6DCED}"/>
            </c:ext>
          </c:extLst>
        </c:ser>
        <c:ser>
          <c:idx val="1"/>
          <c:order val="1"/>
          <c:tx>
            <c:strRef>
              <c:f>Sheet1!$J$38</c:f>
              <c:strCache>
                <c:ptCount val="1"/>
                <c:pt idx="0">
                  <c:v>0,2mm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3175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3286579625798667E-2"/>
                  <c:y val="0.6799980726824750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y = 0,2517x + 0,5556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Sheet1!$H$39:$H$69</c:f>
              <c:numCache>
                <c:formatCode>General</c:formatCode>
                <c:ptCount val="31"/>
                <c:pt idx="0">
                  <c:v>100</c:v>
                </c:pt>
                <c:pt idx="1">
                  <c:v>104</c:v>
                </c:pt>
                <c:pt idx="2">
                  <c:v>108</c:v>
                </c:pt>
                <c:pt idx="3">
                  <c:v>112</c:v>
                </c:pt>
                <c:pt idx="4">
                  <c:v>116</c:v>
                </c:pt>
                <c:pt idx="5">
                  <c:v>120</c:v>
                </c:pt>
                <c:pt idx="6">
                  <c:v>124</c:v>
                </c:pt>
                <c:pt idx="7">
                  <c:v>128</c:v>
                </c:pt>
                <c:pt idx="8">
                  <c:v>132</c:v>
                </c:pt>
                <c:pt idx="9">
                  <c:v>136</c:v>
                </c:pt>
                <c:pt idx="10">
                  <c:v>140</c:v>
                </c:pt>
                <c:pt idx="11">
                  <c:v>144</c:v>
                </c:pt>
                <c:pt idx="12">
                  <c:v>148</c:v>
                </c:pt>
                <c:pt idx="13">
                  <c:v>152</c:v>
                </c:pt>
                <c:pt idx="14">
                  <c:v>156</c:v>
                </c:pt>
                <c:pt idx="15">
                  <c:v>160</c:v>
                </c:pt>
                <c:pt idx="16">
                  <c:v>164</c:v>
                </c:pt>
                <c:pt idx="17">
                  <c:v>168</c:v>
                </c:pt>
                <c:pt idx="18">
                  <c:v>172</c:v>
                </c:pt>
                <c:pt idx="19">
                  <c:v>176</c:v>
                </c:pt>
                <c:pt idx="20">
                  <c:v>180</c:v>
                </c:pt>
                <c:pt idx="21">
                  <c:v>184</c:v>
                </c:pt>
                <c:pt idx="22">
                  <c:v>188</c:v>
                </c:pt>
                <c:pt idx="23">
                  <c:v>192</c:v>
                </c:pt>
                <c:pt idx="24">
                  <c:v>196</c:v>
                </c:pt>
                <c:pt idx="25">
                  <c:v>200</c:v>
                </c:pt>
                <c:pt idx="26">
                  <c:v>204</c:v>
                </c:pt>
                <c:pt idx="27">
                  <c:v>208</c:v>
                </c:pt>
                <c:pt idx="28">
                  <c:v>212</c:v>
                </c:pt>
                <c:pt idx="29">
                  <c:v>216</c:v>
                </c:pt>
                <c:pt idx="30">
                  <c:v>220</c:v>
                </c:pt>
              </c:numCache>
            </c:numRef>
          </c:xVal>
          <c:yVal>
            <c:numRef>
              <c:f>Sheet1!$J$39:$J$69</c:f>
              <c:numCache>
                <c:formatCode>General</c:formatCode>
                <c:ptCount val="31"/>
                <c:pt idx="0">
                  <c:v>25.5</c:v>
                </c:pt>
                <c:pt idx="1">
                  <c:v>26.5</c:v>
                </c:pt>
                <c:pt idx="2">
                  <c:v>28.2</c:v>
                </c:pt>
                <c:pt idx="3">
                  <c:v>28.9</c:v>
                </c:pt>
                <c:pt idx="4">
                  <c:v>29.6</c:v>
                </c:pt>
                <c:pt idx="5">
                  <c:v>30.8</c:v>
                </c:pt>
                <c:pt idx="6">
                  <c:v>31.8</c:v>
                </c:pt>
                <c:pt idx="7">
                  <c:v>32.799999999999997</c:v>
                </c:pt>
                <c:pt idx="8">
                  <c:v>33.700000000000003</c:v>
                </c:pt>
                <c:pt idx="9">
                  <c:v>35</c:v>
                </c:pt>
                <c:pt idx="10">
                  <c:v>36</c:v>
                </c:pt>
                <c:pt idx="11">
                  <c:v>36.799999999999997</c:v>
                </c:pt>
                <c:pt idx="12">
                  <c:v>37.700000000000003</c:v>
                </c:pt>
                <c:pt idx="13">
                  <c:v>38.9</c:v>
                </c:pt>
                <c:pt idx="14">
                  <c:v>39.700000000000003</c:v>
                </c:pt>
                <c:pt idx="15">
                  <c:v>40.200000000000003</c:v>
                </c:pt>
                <c:pt idx="16">
                  <c:v>41.6</c:v>
                </c:pt>
                <c:pt idx="17">
                  <c:v>42.6</c:v>
                </c:pt>
                <c:pt idx="18">
                  <c:v>43.9</c:v>
                </c:pt>
                <c:pt idx="19">
                  <c:v>45</c:v>
                </c:pt>
                <c:pt idx="20">
                  <c:v>45.8</c:v>
                </c:pt>
                <c:pt idx="21">
                  <c:v>47.1</c:v>
                </c:pt>
                <c:pt idx="22">
                  <c:v>48.1</c:v>
                </c:pt>
                <c:pt idx="23">
                  <c:v>48.7</c:v>
                </c:pt>
                <c:pt idx="24">
                  <c:v>50.2</c:v>
                </c:pt>
                <c:pt idx="25">
                  <c:v>51.1</c:v>
                </c:pt>
                <c:pt idx="26">
                  <c:v>52.1</c:v>
                </c:pt>
                <c:pt idx="27">
                  <c:v>53.3</c:v>
                </c:pt>
                <c:pt idx="28">
                  <c:v>53.6</c:v>
                </c:pt>
                <c:pt idx="29">
                  <c:v>54.5</c:v>
                </c:pt>
                <c:pt idx="30">
                  <c:v>55.85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729-42B3-AEE8-467A9DA6DCED}"/>
            </c:ext>
          </c:extLst>
        </c:ser>
        <c:ser>
          <c:idx val="2"/>
          <c:order val="2"/>
          <c:tx>
            <c:strRef>
              <c:f>Sheet1!$K$38</c:f>
              <c:strCache>
                <c:ptCount val="1"/>
                <c:pt idx="0">
                  <c:v>74mm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Sheet1!$H$39:$H$69</c:f>
              <c:numCache>
                <c:formatCode>General</c:formatCode>
                <c:ptCount val="31"/>
                <c:pt idx="0">
                  <c:v>100</c:v>
                </c:pt>
                <c:pt idx="1">
                  <c:v>104</c:v>
                </c:pt>
                <c:pt idx="2">
                  <c:v>108</c:v>
                </c:pt>
                <c:pt idx="3">
                  <c:v>112</c:v>
                </c:pt>
                <c:pt idx="4">
                  <c:v>116</c:v>
                </c:pt>
                <c:pt idx="5">
                  <c:v>120</c:v>
                </c:pt>
                <c:pt idx="6">
                  <c:v>124</c:v>
                </c:pt>
                <c:pt idx="7">
                  <c:v>128</c:v>
                </c:pt>
                <c:pt idx="8">
                  <c:v>132</c:v>
                </c:pt>
                <c:pt idx="9">
                  <c:v>136</c:v>
                </c:pt>
                <c:pt idx="10">
                  <c:v>140</c:v>
                </c:pt>
                <c:pt idx="11">
                  <c:v>144</c:v>
                </c:pt>
                <c:pt idx="12">
                  <c:v>148</c:v>
                </c:pt>
                <c:pt idx="13">
                  <c:v>152</c:v>
                </c:pt>
                <c:pt idx="14">
                  <c:v>156</c:v>
                </c:pt>
                <c:pt idx="15">
                  <c:v>160</c:v>
                </c:pt>
                <c:pt idx="16">
                  <c:v>164</c:v>
                </c:pt>
                <c:pt idx="17">
                  <c:v>168</c:v>
                </c:pt>
                <c:pt idx="18">
                  <c:v>172</c:v>
                </c:pt>
                <c:pt idx="19">
                  <c:v>176</c:v>
                </c:pt>
                <c:pt idx="20">
                  <c:v>180</c:v>
                </c:pt>
                <c:pt idx="21">
                  <c:v>184</c:v>
                </c:pt>
                <c:pt idx="22">
                  <c:v>188</c:v>
                </c:pt>
                <c:pt idx="23">
                  <c:v>192</c:v>
                </c:pt>
                <c:pt idx="24">
                  <c:v>196</c:v>
                </c:pt>
                <c:pt idx="25">
                  <c:v>200</c:v>
                </c:pt>
                <c:pt idx="26">
                  <c:v>204</c:v>
                </c:pt>
                <c:pt idx="27">
                  <c:v>208</c:v>
                </c:pt>
                <c:pt idx="28">
                  <c:v>212</c:v>
                </c:pt>
                <c:pt idx="29">
                  <c:v>216</c:v>
                </c:pt>
                <c:pt idx="30">
                  <c:v>220</c:v>
                </c:pt>
              </c:numCache>
            </c:numRef>
          </c:xVal>
          <c:yVal>
            <c:numRef>
              <c:f>Sheet1!$K$39:$K$69</c:f>
              <c:numCache>
                <c:formatCode>General</c:formatCode>
                <c:ptCount val="31"/>
                <c:pt idx="0">
                  <c:v>25.782599505</c:v>
                </c:pt>
                <c:pt idx="1">
                  <c:v>26.786614847199999</c:v>
                </c:pt>
                <c:pt idx="2">
                  <c:v>27.790630189399998</c:v>
                </c:pt>
                <c:pt idx="3">
                  <c:v>28.794645531600001</c:v>
                </c:pt>
                <c:pt idx="4">
                  <c:v>29.798660873800003</c:v>
                </c:pt>
                <c:pt idx="5">
                  <c:v>30.802676216000002</c:v>
                </c:pt>
                <c:pt idx="6">
                  <c:v>31.806691558200001</c:v>
                </c:pt>
                <c:pt idx="7">
                  <c:v>32.810706900400007</c:v>
                </c:pt>
                <c:pt idx="8">
                  <c:v>33.814722242599998</c:v>
                </c:pt>
                <c:pt idx="9">
                  <c:v>34.818737584799997</c:v>
                </c:pt>
                <c:pt idx="10">
                  <c:v>35.822752926999996</c:v>
                </c:pt>
                <c:pt idx="11">
                  <c:v>36.826768269200002</c:v>
                </c:pt>
                <c:pt idx="12">
                  <c:v>37.830783611400001</c:v>
                </c:pt>
                <c:pt idx="13">
                  <c:v>38.8347989536</c:v>
                </c:pt>
                <c:pt idx="14">
                  <c:v>39.838814295800006</c:v>
                </c:pt>
                <c:pt idx="15">
                  <c:v>40.842829637999998</c:v>
                </c:pt>
                <c:pt idx="16">
                  <c:v>41.846844980199997</c:v>
                </c:pt>
                <c:pt idx="17">
                  <c:v>42.850860322400003</c:v>
                </c:pt>
                <c:pt idx="18">
                  <c:v>43.854875664600009</c:v>
                </c:pt>
                <c:pt idx="19">
                  <c:v>44.8588910068</c:v>
                </c:pt>
                <c:pt idx="20">
                  <c:v>45.862906349000006</c:v>
                </c:pt>
                <c:pt idx="21">
                  <c:v>46.866921691199998</c:v>
                </c:pt>
                <c:pt idx="22">
                  <c:v>47.870937033400004</c:v>
                </c:pt>
                <c:pt idx="23">
                  <c:v>48.874952375600003</c:v>
                </c:pt>
                <c:pt idx="24">
                  <c:v>49.878967717799995</c:v>
                </c:pt>
                <c:pt idx="25">
                  <c:v>50.882983059999994</c:v>
                </c:pt>
                <c:pt idx="26">
                  <c:v>51.8869984022</c:v>
                </c:pt>
                <c:pt idx="27">
                  <c:v>52.891013744399999</c:v>
                </c:pt>
                <c:pt idx="28">
                  <c:v>53.895029086600005</c:v>
                </c:pt>
                <c:pt idx="29">
                  <c:v>54.899044428800003</c:v>
                </c:pt>
                <c:pt idx="30">
                  <c:v>55.903059771000002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DEF-4AAA-8DA5-973F688AAB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289488"/>
        <c:axId val="1017765840"/>
      </c:scatterChart>
      <c:valAx>
        <c:axId val="767289488"/>
        <c:scaling>
          <c:orientation val="minMax"/>
          <c:min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4x Measured Temperature °C (sensor adjustment)</a:t>
                </a:r>
              </a:p>
            </c:rich>
          </c:tx>
          <c:layout>
            <c:manualLayout>
              <c:xMode val="edge"/>
              <c:yMode val="edge"/>
              <c:x val="0.25088829183011868"/>
              <c:y val="0.752347649897278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17765840"/>
        <c:crosses val="autoZero"/>
        <c:crossBetween val="midCat"/>
      </c:valAx>
      <c:valAx>
        <c:axId val="1017765840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baseline="0">
                    <a:effectLst/>
                  </a:rPr>
                  <a:t>Corrected Temperature °C</a:t>
                </a:r>
                <a:endParaRPr lang="es-CO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67289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ayout>
        <c:manualLayout>
          <c:xMode val="edge"/>
          <c:yMode val="edge"/>
          <c:x val="5.27760533701725E-2"/>
          <c:y val="0.90808072715619581"/>
          <c:w val="0.89999990421685305"/>
          <c:h val="6.38671269090717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Sensor Linear Regressions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9.5015997115368123E-2"/>
          <c:y val="0.12834500250395961"/>
          <c:w val="0.86029796415959336"/>
          <c:h val="0.6155870886737161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Sheet1!$I$38</c:f>
              <c:strCache>
                <c:ptCount val="1"/>
                <c:pt idx="0">
                  <c:v>2mm</c:v>
                </c:pt>
              </c:strCache>
            </c:strRef>
          </c:tx>
          <c:spPr>
            <a:ln w="50800" cap="rnd" cmpd="dbl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8467749320797335"/>
                  <c:y val="0.739859124442366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Sheet1!$H$39:$H$69</c:f>
              <c:numCache>
                <c:formatCode>General</c:formatCode>
                <c:ptCount val="31"/>
                <c:pt idx="0">
                  <c:v>100</c:v>
                </c:pt>
                <c:pt idx="1">
                  <c:v>104</c:v>
                </c:pt>
                <c:pt idx="2">
                  <c:v>108</c:v>
                </c:pt>
                <c:pt idx="3">
                  <c:v>112</c:v>
                </c:pt>
                <c:pt idx="4">
                  <c:v>116</c:v>
                </c:pt>
                <c:pt idx="5">
                  <c:v>120</c:v>
                </c:pt>
                <c:pt idx="6">
                  <c:v>124</c:v>
                </c:pt>
                <c:pt idx="7">
                  <c:v>128</c:v>
                </c:pt>
                <c:pt idx="8">
                  <c:v>132</c:v>
                </c:pt>
                <c:pt idx="9">
                  <c:v>136</c:v>
                </c:pt>
                <c:pt idx="10">
                  <c:v>140</c:v>
                </c:pt>
                <c:pt idx="11">
                  <c:v>144</c:v>
                </c:pt>
                <c:pt idx="12">
                  <c:v>148</c:v>
                </c:pt>
                <c:pt idx="13">
                  <c:v>152</c:v>
                </c:pt>
                <c:pt idx="14">
                  <c:v>156</c:v>
                </c:pt>
                <c:pt idx="15">
                  <c:v>160</c:v>
                </c:pt>
                <c:pt idx="16">
                  <c:v>164</c:v>
                </c:pt>
                <c:pt idx="17">
                  <c:v>168</c:v>
                </c:pt>
                <c:pt idx="18">
                  <c:v>172</c:v>
                </c:pt>
                <c:pt idx="19">
                  <c:v>176</c:v>
                </c:pt>
                <c:pt idx="20">
                  <c:v>180</c:v>
                </c:pt>
                <c:pt idx="21">
                  <c:v>184</c:v>
                </c:pt>
                <c:pt idx="22">
                  <c:v>188</c:v>
                </c:pt>
                <c:pt idx="23">
                  <c:v>192</c:v>
                </c:pt>
                <c:pt idx="24">
                  <c:v>196</c:v>
                </c:pt>
                <c:pt idx="25">
                  <c:v>200</c:v>
                </c:pt>
                <c:pt idx="26">
                  <c:v>204</c:v>
                </c:pt>
                <c:pt idx="27">
                  <c:v>208</c:v>
                </c:pt>
                <c:pt idx="28">
                  <c:v>212</c:v>
                </c:pt>
                <c:pt idx="29">
                  <c:v>216</c:v>
                </c:pt>
                <c:pt idx="30">
                  <c:v>220</c:v>
                </c:pt>
              </c:numCache>
            </c:numRef>
          </c:xVal>
          <c:yVal>
            <c:numRef>
              <c:f>Sheet1!$I$39:$I$69</c:f>
              <c:numCache>
                <c:formatCode>General</c:formatCode>
                <c:ptCount val="31"/>
                <c:pt idx="0">
                  <c:v>25.5</c:v>
                </c:pt>
                <c:pt idx="1">
                  <c:v>26.4</c:v>
                </c:pt>
                <c:pt idx="2">
                  <c:v>28</c:v>
                </c:pt>
                <c:pt idx="3">
                  <c:v>28.9</c:v>
                </c:pt>
                <c:pt idx="4">
                  <c:v>29.5</c:v>
                </c:pt>
                <c:pt idx="5">
                  <c:v>30.7</c:v>
                </c:pt>
                <c:pt idx="6">
                  <c:v>31.7</c:v>
                </c:pt>
                <c:pt idx="7">
                  <c:v>32.700000000000003</c:v>
                </c:pt>
                <c:pt idx="8">
                  <c:v>33.6</c:v>
                </c:pt>
                <c:pt idx="9">
                  <c:v>35</c:v>
                </c:pt>
                <c:pt idx="10">
                  <c:v>36</c:v>
                </c:pt>
                <c:pt idx="11">
                  <c:v>36.799999999999997</c:v>
                </c:pt>
                <c:pt idx="12">
                  <c:v>37.700000000000003</c:v>
                </c:pt>
                <c:pt idx="13">
                  <c:v>38.9</c:v>
                </c:pt>
                <c:pt idx="14">
                  <c:v>39.5</c:v>
                </c:pt>
                <c:pt idx="15">
                  <c:v>40.299999999999997</c:v>
                </c:pt>
                <c:pt idx="16">
                  <c:v>41.6</c:v>
                </c:pt>
                <c:pt idx="17">
                  <c:v>42.6</c:v>
                </c:pt>
                <c:pt idx="18">
                  <c:v>43.9</c:v>
                </c:pt>
                <c:pt idx="19">
                  <c:v>45</c:v>
                </c:pt>
                <c:pt idx="20">
                  <c:v>45.8</c:v>
                </c:pt>
                <c:pt idx="21">
                  <c:v>47.2</c:v>
                </c:pt>
                <c:pt idx="22">
                  <c:v>48.2</c:v>
                </c:pt>
                <c:pt idx="23">
                  <c:v>48.7</c:v>
                </c:pt>
                <c:pt idx="24">
                  <c:v>50.2</c:v>
                </c:pt>
                <c:pt idx="25">
                  <c:v>51.2</c:v>
                </c:pt>
                <c:pt idx="26">
                  <c:v>52.1</c:v>
                </c:pt>
                <c:pt idx="27">
                  <c:v>53.4</c:v>
                </c:pt>
                <c:pt idx="28">
                  <c:v>53.6</c:v>
                </c:pt>
                <c:pt idx="29">
                  <c:v>54.5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2A5-450C-AC5E-54C4D7E038D6}"/>
            </c:ext>
          </c:extLst>
        </c:ser>
        <c:ser>
          <c:idx val="1"/>
          <c:order val="1"/>
          <c:tx>
            <c:strRef>
              <c:f>Sheet1!$J$38</c:f>
              <c:strCache>
                <c:ptCount val="1"/>
                <c:pt idx="0">
                  <c:v>0,2mm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3175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6348484385970267"/>
                  <c:y val="0.738685646006486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Sheet1!$H$39:$H$69</c:f>
              <c:numCache>
                <c:formatCode>General</c:formatCode>
                <c:ptCount val="31"/>
                <c:pt idx="0">
                  <c:v>100</c:v>
                </c:pt>
                <c:pt idx="1">
                  <c:v>104</c:v>
                </c:pt>
                <c:pt idx="2">
                  <c:v>108</c:v>
                </c:pt>
                <c:pt idx="3">
                  <c:v>112</c:v>
                </c:pt>
                <c:pt idx="4">
                  <c:v>116</c:v>
                </c:pt>
                <c:pt idx="5">
                  <c:v>120</c:v>
                </c:pt>
                <c:pt idx="6">
                  <c:v>124</c:v>
                </c:pt>
                <c:pt idx="7">
                  <c:v>128</c:v>
                </c:pt>
                <c:pt idx="8">
                  <c:v>132</c:v>
                </c:pt>
                <c:pt idx="9">
                  <c:v>136</c:v>
                </c:pt>
                <c:pt idx="10">
                  <c:v>140</c:v>
                </c:pt>
                <c:pt idx="11">
                  <c:v>144</c:v>
                </c:pt>
                <c:pt idx="12">
                  <c:v>148</c:v>
                </c:pt>
                <c:pt idx="13">
                  <c:v>152</c:v>
                </c:pt>
                <c:pt idx="14">
                  <c:v>156</c:v>
                </c:pt>
                <c:pt idx="15">
                  <c:v>160</c:v>
                </c:pt>
                <c:pt idx="16">
                  <c:v>164</c:v>
                </c:pt>
                <c:pt idx="17">
                  <c:v>168</c:v>
                </c:pt>
                <c:pt idx="18">
                  <c:v>172</c:v>
                </c:pt>
                <c:pt idx="19">
                  <c:v>176</c:v>
                </c:pt>
                <c:pt idx="20">
                  <c:v>180</c:v>
                </c:pt>
                <c:pt idx="21">
                  <c:v>184</c:v>
                </c:pt>
                <c:pt idx="22">
                  <c:v>188</c:v>
                </c:pt>
                <c:pt idx="23">
                  <c:v>192</c:v>
                </c:pt>
                <c:pt idx="24">
                  <c:v>196</c:v>
                </c:pt>
                <c:pt idx="25">
                  <c:v>200</c:v>
                </c:pt>
                <c:pt idx="26">
                  <c:v>204</c:v>
                </c:pt>
                <c:pt idx="27">
                  <c:v>208</c:v>
                </c:pt>
                <c:pt idx="28">
                  <c:v>212</c:v>
                </c:pt>
                <c:pt idx="29">
                  <c:v>216</c:v>
                </c:pt>
                <c:pt idx="30">
                  <c:v>220</c:v>
                </c:pt>
              </c:numCache>
            </c:numRef>
          </c:xVal>
          <c:yVal>
            <c:numRef>
              <c:f>Sheet1!$J$39:$J$69</c:f>
              <c:numCache>
                <c:formatCode>General</c:formatCode>
                <c:ptCount val="31"/>
                <c:pt idx="0">
                  <c:v>25.5</c:v>
                </c:pt>
                <c:pt idx="1">
                  <c:v>26.5</c:v>
                </c:pt>
                <c:pt idx="2">
                  <c:v>28.2</c:v>
                </c:pt>
                <c:pt idx="3">
                  <c:v>28.9</c:v>
                </c:pt>
                <c:pt idx="4">
                  <c:v>29.6</c:v>
                </c:pt>
                <c:pt idx="5">
                  <c:v>30.8</c:v>
                </c:pt>
                <c:pt idx="6">
                  <c:v>31.8</c:v>
                </c:pt>
                <c:pt idx="7">
                  <c:v>32.799999999999997</c:v>
                </c:pt>
                <c:pt idx="8">
                  <c:v>33.700000000000003</c:v>
                </c:pt>
                <c:pt idx="9">
                  <c:v>35</c:v>
                </c:pt>
                <c:pt idx="10">
                  <c:v>36</c:v>
                </c:pt>
                <c:pt idx="11">
                  <c:v>36.799999999999997</c:v>
                </c:pt>
                <c:pt idx="12">
                  <c:v>37.700000000000003</c:v>
                </c:pt>
                <c:pt idx="13">
                  <c:v>38.9</c:v>
                </c:pt>
                <c:pt idx="14">
                  <c:v>39.700000000000003</c:v>
                </c:pt>
                <c:pt idx="15">
                  <c:v>40.200000000000003</c:v>
                </c:pt>
                <c:pt idx="16">
                  <c:v>41.6</c:v>
                </c:pt>
                <c:pt idx="17">
                  <c:v>42.6</c:v>
                </c:pt>
                <c:pt idx="18">
                  <c:v>43.9</c:v>
                </c:pt>
                <c:pt idx="19">
                  <c:v>45</c:v>
                </c:pt>
                <c:pt idx="20">
                  <c:v>45.8</c:v>
                </c:pt>
                <c:pt idx="21">
                  <c:v>47.1</c:v>
                </c:pt>
                <c:pt idx="22">
                  <c:v>48.1</c:v>
                </c:pt>
                <c:pt idx="23">
                  <c:v>48.7</c:v>
                </c:pt>
                <c:pt idx="24">
                  <c:v>50.2</c:v>
                </c:pt>
                <c:pt idx="25">
                  <c:v>51.1</c:v>
                </c:pt>
                <c:pt idx="26">
                  <c:v>52.1</c:v>
                </c:pt>
                <c:pt idx="27">
                  <c:v>53.3</c:v>
                </c:pt>
                <c:pt idx="28">
                  <c:v>53.6</c:v>
                </c:pt>
                <c:pt idx="29">
                  <c:v>54.5</c:v>
                </c:pt>
                <c:pt idx="30">
                  <c:v>55.85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2A5-450C-AC5E-54C4D7E038D6}"/>
            </c:ext>
          </c:extLst>
        </c:ser>
        <c:ser>
          <c:idx val="2"/>
          <c:order val="2"/>
          <c:tx>
            <c:strRef>
              <c:f>Sheet1!$K$38</c:f>
              <c:strCache>
                <c:ptCount val="1"/>
                <c:pt idx="0">
                  <c:v>74mm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5302054397264785E-2"/>
                  <c:y val="0.734992889090694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Sheet1!$H$39:$H$69</c:f>
              <c:numCache>
                <c:formatCode>General</c:formatCode>
                <c:ptCount val="31"/>
                <c:pt idx="0">
                  <c:v>100</c:v>
                </c:pt>
                <c:pt idx="1">
                  <c:v>104</c:v>
                </c:pt>
                <c:pt idx="2">
                  <c:v>108</c:v>
                </c:pt>
                <c:pt idx="3">
                  <c:v>112</c:v>
                </c:pt>
                <c:pt idx="4">
                  <c:v>116</c:v>
                </c:pt>
                <c:pt idx="5">
                  <c:v>120</c:v>
                </c:pt>
                <c:pt idx="6">
                  <c:v>124</c:v>
                </c:pt>
                <c:pt idx="7">
                  <c:v>128</c:v>
                </c:pt>
                <c:pt idx="8">
                  <c:v>132</c:v>
                </c:pt>
                <c:pt idx="9">
                  <c:v>136</c:v>
                </c:pt>
                <c:pt idx="10">
                  <c:v>140</c:v>
                </c:pt>
                <c:pt idx="11">
                  <c:v>144</c:v>
                </c:pt>
                <c:pt idx="12">
                  <c:v>148</c:v>
                </c:pt>
                <c:pt idx="13">
                  <c:v>152</c:v>
                </c:pt>
                <c:pt idx="14">
                  <c:v>156</c:v>
                </c:pt>
                <c:pt idx="15">
                  <c:v>160</c:v>
                </c:pt>
                <c:pt idx="16">
                  <c:v>164</c:v>
                </c:pt>
                <c:pt idx="17">
                  <c:v>168</c:v>
                </c:pt>
                <c:pt idx="18">
                  <c:v>172</c:v>
                </c:pt>
                <c:pt idx="19">
                  <c:v>176</c:v>
                </c:pt>
                <c:pt idx="20">
                  <c:v>180</c:v>
                </c:pt>
                <c:pt idx="21">
                  <c:v>184</c:v>
                </c:pt>
                <c:pt idx="22">
                  <c:v>188</c:v>
                </c:pt>
                <c:pt idx="23">
                  <c:v>192</c:v>
                </c:pt>
                <c:pt idx="24">
                  <c:v>196</c:v>
                </c:pt>
                <c:pt idx="25">
                  <c:v>200</c:v>
                </c:pt>
                <c:pt idx="26">
                  <c:v>204</c:v>
                </c:pt>
                <c:pt idx="27">
                  <c:v>208</c:v>
                </c:pt>
                <c:pt idx="28">
                  <c:v>212</c:v>
                </c:pt>
                <c:pt idx="29">
                  <c:v>216</c:v>
                </c:pt>
                <c:pt idx="30">
                  <c:v>220</c:v>
                </c:pt>
              </c:numCache>
            </c:numRef>
          </c:xVal>
          <c:yVal>
            <c:numRef>
              <c:f>Sheet1!$K$39:$K$69</c:f>
              <c:numCache>
                <c:formatCode>General</c:formatCode>
                <c:ptCount val="31"/>
                <c:pt idx="0">
                  <c:v>25.782599505</c:v>
                </c:pt>
                <c:pt idx="1">
                  <c:v>26.786614847199999</c:v>
                </c:pt>
                <c:pt idx="2">
                  <c:v>27.790630189399998</c:v>
                </c:pt>
                <c:pt idx="3">
                  <c:v>28.794645531600001</c:v>
                </c:pt>
                <c:pt idx="4">
                  <c:v>29.798660873800003</c:v>
                </c:pt>
                <c:pt idx="5">
                  <c:v>30.802676216000002</c:v>
                </c:pt>
                <c:pt idx="6">
                  <c:v>31.806691558200001</c:v>
                </c:pt>
                <c:pt idx="7">
                  <c:v>32.810706900400007</c:v>
                </c:pt>
                <c:pt idx="8">
                  <c:v>33.814722242599998</c:v>
                </c:pt>
                <c:pt idx="9">
                  <c:v>34.818737584799997</c:v>
                </c:pt>
                <c:pt idx="10">
                  <c:v>35.822752926999996</c:v>
                </c:pt>
                <c:pt idx="11">
                  <c:v>36.826768269200002</c:v>
                </c:pt>
                <c:pt idx="12">
                  <c:v>37.830783611400001</c:v>
                </c:pt>
                <c:pt idx="13">
                  <c:v>38.8347989536</c:v>
                </c:pt>
                <c:pt idx="14">
                  <c:v>39.838814295800006</c:v>
                </c:pt>
                <c:pt idx="15">
                  <c:v>40.842829637999998</c:v>
                </c:pt>
                <c:pt idx="16">
                  <c:v>41.846844980199997</c:v>
                </c:pt>
                <c:pt idx="17">
                  <c:v>42.850860322400003</c:v>
                </c:pt>
                <c:pt idx="18">
                  <c:v>43.854875664600009</c:v>
                </c:pt>
                <c:pt idx="19">
                  <c:v>44.8588910068</c:v>
                </c:pt>
                <c:pt idx="20">
                  <c:v>45.862906349000006</c:v>
                </c:pt>
                <c:pt idx="21">
                  <c:v>46.866921691199998</c:v>
                </c:pt>
                <c:pt idx="22">
                  <c:v>47.870937033400004</c:v>
                </c:pt>
                <c:pt idx="23">
                  <c:v>48.874952375600003</c:v>
                </c:pt>
                <c:pt idx="24">
                  <c:v>49.878967717799995</c:v>
                </c:pt>
                <c:pt idx="25">
                  <c:v>50.882983059999994</c:v>
                </c:pt>
                <c:pt idx="26">
                  <c:v>51.8869984022</c:v>
                </c:pt>
                <c:pt idx="27">
                  <c:v>52.891013744399999</c:v>
                </c:pt>
                <c:pt idx="28">
                  <c:v>53.895029086600005</c:v>
                </c:pt>
                <c:pt idx="29">
                  <c:v>54.899044428800003</c:v>
                </c:pt>
                <c:pt idx="30">
                  <c:v>55.903059771000002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2A5-450C-AC5E-54C4D7E03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289488"/>
        <c:axId val="1017765840"/>
      </c:scatterChart>
      <c:valAx>
        <c:axId val="767289488"/>
        <c:scaling>
          <c:orientation val="minMax"/>
          <c:min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4x Measured Temperature °C (sensor adjustment)</a:t>
                </a:r>
              </a:p>
            </c:rich>
          </c:tx>
          <c:layout>
            <c:manualLayout>
              <c:xMode val="edge"/>
              <c:yMode val="edge"/>
              <c:x val="0.25331093546399264"/>
              <c:y val="0.803380764797922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17765840"/>
        <c:crosses val="autoZero"/>
        <c:crossBetween val="midCat"/>
      </c:valAx>
      <c:valAx>
        <c:axId val="1017765840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baseline="0">
                    <a:effectLst/>
                  </a:rPr>
                  <a:t>Corrected Temperature °C</a:t>
                </a:r>
                <a:endParaRPr lang="es-CO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67289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27760533701725E-2"/>
          <c:y val="0.84430584125321162"/>
          <c:w val="0.93189524252877076"/>
          <c:h val="0.152337587545059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406260</xdr:colOff>
      <xdr:row>3</xdr:row>
      <xdr:rowOff>112123</xdr:rowOff>
    </xdr:from>
    <xdr:to>
      <xdr:col>20</xdr:col>
      <xdr:colOff>525236</xdr:colOff>
      <xdr:row>29</xdr:row>
      <xdr:rowOff>92529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97E766C-4C52-484B-B80E-B38AB80861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478970</xdr:colOff>
      <xdr:row>35</xdr:row>
      <xdr:rowOff>174171</xdr:rowOff>
    </xdr:from>
    <xdr:to>
      <xdr:col>6</xdr:col>
      <xdr:colOff>445546</xdr:colOff>
      <xdr:row>61</xdr:row>
      <xdr:rowOff>160021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1B2ABDD-6714-42C0-8CBB-60B333D191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423004</xdr:colOff>
      <xdr:row>38</xdr:row>
      <xdr:rowOff>16329</xdr:rowOff>
    </xdr:from>
    <xdr:to>
      <xdr:col>16</xdr:col>
      <xdr:colOff>752475</xdr:colOff>
      <xdr:row>53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CBEA9C5-8FB8-43E2-BE55-04914D315D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419100</xdr:colOff>
      <xdr:row>57</xdr:row>
      <xdr:rowOff>38099</xdr:rowOff>
    </xdr:from>
    <xdr:to>
      <xdr:col>16</xdr:col>
      <xdr:colOff>748571</xdr:colOff>
      <xdr:row>77</xdr:row>
      <xdr:rowOff>175845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C6C9161-BF4B-4E84-A00E-83C09F1597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A1BF5-3435-46BC-B09C-1043F700D95F}">
  <dimension ref="A1:Q69"/>
  <sheetViews>
    <sheetView tabSelected="1" topLeftCell="D33" zoomScale="76" zoomScaleNormal="55" workbookViewId="0">
      <selection activeCell="R45" sqref="R45"/>
    </sheetView>
  </sheetViews>
  <sheetFormatPr defaultRowHeight="14.4" x14ac:dyDescent="0.3"/>
  <cols>
    <col min="1" max="3" width="17.44140625" customWidth="1"/>
    <col min="4" max="5" width="25" customWidth="1"/>
    <col min="6" max="6" width="25.44140625" customWidth="1"/>
    <col min="7" max="7" width="13.5546875" customWidth="1"/>
    <col min="8" max="8" width="12.77734375" customWidth="1"/>
    <col min="9" max="9" width="11.21875" customWidth="1"/>
    <col min="10" max="11" width="12" customWidth="1"/>
    <col min="12" max="12" width="6.6640625" customWidth="1"/>
    <col min="13" max="16" width="16.21875" customWidth="1"/>
    <col min="17" max="17" width="18" bestFit="1" customWidth="1"/>
    <col min="19" max="19" width="18.5546875" bestFit="1" customWidth="1"/>
  </cols>
  <sheetData>
    <row r="1" spans="1:17" ht="15" thickBot="1" x14ac:dyDescent="0.35">
      <c r="A1" s="5" t="s">
        <v>1</v>
      </c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7" ht="15" thickBot="1" x14ac:dyDescent="0.35">
      <c r="A2" s="2"/>
      <c r="B2" s="2"/>
      <c r="C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 thickBot="1" x14ac:dyDescent="0.35">
      <c r="B3" s="29" t="s">
        <v>9</v>
      </c>
      <c r="C3" s="30"/>
    </row>
    <row r="4" spans="1:17" ht="15" thickBot="1" x14ac:dyDescent="0.35">
      <c r="A4" s="7" t="s">
        <v>0</v>
      </c>
      <c r="B4" s="8" t="s">
        <v>7</v>
      </c>
      <c r="C4" s="26" t="s">
        <v>8</v>
      </c>
      <c r="D4" s="7" t="s">
        <v>2</v>
      </c>
      <c r="E4" s="7" t="s">
        <v>12</v>
      </c>
      <c r="F4" s="8" t="s">
        <v>3</v>
      </c>
      <c r="G4" s="7" t="s">
        <v>10</v>
      </c>
      <c r="H4" s="8" t="s">
        <v>11</v>
      </c>
      <c r="I4" s="9" t="s">
        <v>4</v>
      </c>
      <c r="J4" s="8" t="s">
        <v>5</v>
      </c>
      <c r="K4" s="13" t="s">
        <v>6</v>
      </c>
    </row>
    <row r="5" spans="1:17" x14ac:dyDescent="0.3">
      <c r="A5" s="6">
        <v>25</v>
      </c>
      <c r="B5" s="24">
        <f>I39</f>
        <v>25.5</v>
      </c>
      <c r="C5" s="24">
        <f>J39</f>
        <v>25.5</v>
      </c>
      <c r="D5" s="6">
        <v>25.864961049999998</v>
      </c>
      <c r="E5" s="6">
        <v>25.700237959999999</v>
      </c>
      <c r="F5" s="6">
        <v>27.574006730000001</v>
      </c>
      <c r="G5" s="6">
        <v>2</v>
      </c>
      <c r="H5" s="24">
        <v>0.2</v>
      </c>
      <c r="I5" s="10">
        <v>5</v>
      </c>
      <c r="J5" s="19">
        <v>10</v>
      </c>
      <c r="K5" s="14">
        <v>33</v>
      </c>
    </row>
    <row r="6" spans="1:17" x14ac:dyDescent="0.3">
      <c r="A6" s="3">
        <v>26</v>
      </c>
      <c r="B6" s="24">
        <f t="shared" ref="B6:B34" si="0">I40</f>
        <v>26.4</v>
      </c>
      <c r="C6" s="24">
        <f t="shared" ref="C6:C35" si="1">J40</f>
        <v>26.5</v>
      </c>
      <c r="D6" s="3">
        <v>26.854864824000003</v>
      </c>
      <c r="E6" s="3">
        <v>26.718364870399995</v>
      </c>
      <c r="F6" s="3">
        <v>28.470030201999997</v>
      </c>
      <c r="G6" s="3">
        <v>2</v>
      </c>
      <c r="H6" s="22">
        <v>0.2</v>
      </c>
      <c r="I6" s="11">
        <v>5</v>
      </c>
      <c r="J6" s="17">
        <v>10</v>
      </c>
      <c r="K6" s="15">
        <v>33</v>
      </c>
    </row>
    <row r="7" spans="1:17" x14ac:dyDescent="0.3">
      <c r="A7" s="3">
        <v>27</v>
      </c>
      <c r="B7" s="24">
        <f t="shared" si="0"/>
        <v>28</v>
      </c>
      <c r="C7" s="24">
        <f t="shared" si="1"/>
        <v>28.2</v>
      </c>
      <c r="D7" s="3">
        <v>27.844768597999995</v>
      </c>
      <c r="E7" s="3">
        <v>27.736491780799998</v>
      </c>
      <c r="F7" s="3">
        <v>29.366053674</v>
      </c>
      <c r="G7" s="6">
        <v>2</v>
      </c>
      <c r="H7" s="24">
        <v>0.2</v>
      </c>
      <c r="I7" s="11">
        <v>5</v>
      </c>
      <c r="J7" s="17">
        <v>10</v>
      </c>
      <c r="K7" s="15">
        <v>33</v>
      </c>
    </row>
    <row r="8" spans="1:17" x14ac:dyDescent="0.3">
      <c r="A8" s="3">
        <v>28</v>
      </c>
      <c r="B8" s="24">
        <f t="shared" si="0"/>
        <v>28.9</v>
      </c>
      <c r="C8" s="24">
        <f t="shared" si="1"/>
        <v>28.9</v>
      </c>
      <c r="D8" s="3">
        <v>28.834672372</v>
      </c>
      <c r="E8" s="3">
        <v>28.754618691200001</v>
      </c>
      <c r="F8" s="3">
        <v>30.262077146000003</v>
      </c>
      <c r="G8" s="3">
        <v>2</v>
      </c>
      <c r="H8" s="22">
        <v>0.2</v>
      </c>
      <c r="I8" s="11">
        <v>5</v>
      </c>
      <c r="J8" s="17">
        <v>10</v>
      </c>
      <c r="K8" s="15">
        <v>33</v>
      </c>
    </row>
    <row r="9" spans="1:17" x14ac:dyDescent="0.3">
      <c r="A9" s="3">
        <v>29</v>
      </c>
      <c r="B9" s="24">
        <f t="shared" si="0"/>
        <v>29.5</v>
      </c>
      <c r="C9" s="24">
        <f t="shared" si="1"/>
        <v>29.6</v>
      </c>
      <c r="D9" s="3">
        <v>29.824576146000005</v>
      </c>
      <c r="E9" s="3">
        <v>29.772745601599997</v>
      </c>
      <c r="F9" s="3">
        <v>31.158100617999999</v>
      </c>
      <c r="G9" s="6">
        <v>2</v>
      </c>
      <c r="H9" s="24">
        <v>0.2</v>
      </c>
      <c r="I9" s="11">
        <v>5</v>
      </c>
      <c r="J9" s="17">
        <v>10</v>
      </c>
      <c r="K9" s="15">
        <v>33</v>
      </c>
    </row>
    <row r="10" spans="1:17" x14ac:dyDescent="0.3">
      <c r="A10" s="3">
        <v>30</v>
      </c>
      <c r="B10" s="24">
        <f t="shared" si="0"/>
        <v>30.7</v>
      </c>
      <c r="C10" s="24">
        <f t="shared" si="1"/>
        <v>30.8</v>
      </c>
      <c r="D10" s="3">
        <v>30.814479920000004</v>
      </c>
      <c r="E10" s="3">
        <v>30.790872512000004</v>
      </c>
      <c r="F10" s="3">
        <v>32.054124090000002</v>
      </c>
      <c r="G10" s="3">
        <v>2</v>
      </c>
      <c r="H10" s="22">
        <v>0.2</v>
      </c>
      <c r="I10" s="11">
        <v>5</v>
      </c>
      <c r="J10" s="17">
        <v>10</v>
      </c>
      <c r="K10" s="15">
        <v>33</v>
      </c>
    </row>
    <row r="11" spans="1:17" x14ac:dyDescent="0.3">
      <c r="A11" s="3">
        <v>31</v>
      </c>
      <c r="B11" s="24">
        <f t="shared" si="0"/>
        <v>31.7</v>
      </c>
      <c r="C11" s="24">
        <f t="shared" si="1"/>
        <v>31.8</v>
      </c>
      <c r="D11" s="3">
        <v>31.804383694000002</v>
      </c>
      <c r="E11" s="3">
        <v>31.808999422399999</v>
      </c>
      <c r="F11" s="3">
        <v>32.950147562000005</v>
      </c>
      <c r="G11" s="6">
        <v>2</v>
      </c>
      <c r="H11" s="24">
        <v>0.2</v>
      </c>
      <c r="I11" s="11">
        <v>5</v>
      </c>
      <c r="J11" s="17">
        <v>10</v>
      </c>
      <c r="K11" s="15">
        <v>33</v>
      </c>
    </row>
    <row r="12" spans="1:17" x14ac:dyDescent="0.3">
      <c r="A12" s="3">
        <v>32</v>
      </c>
      <c r="B12" s="24">
        <f t="shared" si="0"/>
        <v>32.700000000000003</v>
      </c>
      <c r="C12" s="24">
        <f t="shared" si="1"/>
        <v>32.799999999999997</v>
      </c>
      <c r="D12" s="3">
        <v>32.794287468000007</v>
      </c>
      <c r="E12" s="3">
        <v>32.827126332800006</v>
      </c>
      <c r="F12" s="3">
        <v>33.846171033999994</v>
      </c>
      <c r="G12" s="3">
        <v>2</v>
      </c>
      <c r="H12" s="22">
        <v>0.2</v>
      </c>
      <c r="I12" s="11">
        <v>5</v>
      </c>
      <c r="J12" s="17">
        <v>10</v>
      </c>
      <c r="K12" s="15">
        <v>33</v>
      </c>
    </row>
    <row r="13" spans="1:17" x14ac:dyDescent="0.3">
      <c r="A13" s="3">
        <v>33</v>
      </c>
      <c r="B13" s="24">
        <f t="shared" si="0"/>
        <v>33.6</v>
      </c>
      <c r="C13" s="24">
        <f t="shared" si="1"/>
        <v>33.700000000000003</v>
      </c>
      <c r="D13" s="3">
        <v>33.784191242000006</v>
      </c>
      <c r="E13" s="3">
        <v>33.845253243199998</v>
      </c>
      <c r="F13" s="3">
        <v>34.742194505999997</v>
      </c>
      <c r="G13" s="6">
        <v>2</v>
      </c>
      <c r="H13" s="24">
        <v>0.2</v>
      </c>
      <c r="I13" s="11">
        <v>5</v>
      </c>
      <c r="J13" s="17">
        <v>10</v>
      </c>
      <c r="K13" s="15">
        <v>33</v>
      </c>
    </row>
    <row r="14" spans="1:17" x14ac:dyDescent="0.3">
      <c r="A14" s="3">
        <v>34</v>
      </c>
      <c r="B14" s="24">
        <f t="shared" si="0"/>
        <v>35</v>
      </c>
      <c r="C14" s="24">
        <f t="shared" si="1"/>
        <v>35</v>
      </c>
      <c r="D14" s="3">
        <v>34.774095015999997</v>
      </c>
      <c r="E14" s="3">
        <v>34.863380153599998</v>
      </c>
      <c r="F14" s="3">
        <v>35.638217978000007</v>
      </c>
      <c r="G14" s="3">
        <v>2</v>
      </c>
      <c r="H14" s="22">
        <v>0.2</v>
      </c>
      <c r="I14" s="11">
        <v>5</v>
      </c>
      <c r="J14" s="17">
        <v>10</v>
      </c>
      <c r="K14" s="15">
        <v>33</v>
      </c>
    </row>
    <row r="15" spans="1:17" x14ac:dyDescent="0.3">
      <c r="A15" s="3">
        <v>35</v>
      </c>
      <c r="B15" s="24">
        <f t="shared" si="0"/>
        <v>36</v>
      </c>
      <c r="C15" s="24">
        <f t="shared" si="1"/>
        <v>36</v>
      </c>
      <c r="D15" s="3">
        <v>35.763998790000002</v>
      </c>
      <c r="E15" s="3">
        <v>35.881507063999997</v>
      </c>
      <c r="F15" s="3">
        <v>36.534241449999996</v>
      </c>
      <c r="G15" s="6">
        <v>2</v>
      </c>
      <c r="H15" s="24">
        <v>0.2</v>
      </c>
      <c r="I15" s="11">
        <v>5</v>
      </c>
      <c r="J15" s="17">
        <v>10</v>
      </c>
      <c r="K15" s="15">
        <v>33</v>
      </c>
    </row>
    <row r="16" spans="1:17" x14ac:dyDescent="0.3">
      <c r="A16" s="3">
        <v>36</v>
      </c>
      <c r="B16" s="24">
        <f t="shared" si="0"/>
        <v>36.799999999999997</v>
      </c>
      <c r="C16" s="24">
        <f t="shared" si="1"/>
        <v>36.799999999999997</v>
      </c>
      <c r="D16" s="3">
        <v>36.753902564000001</v>
      </c>
      <c r="E16" s="3">
        <v>36.899633974399997</v>
      </c>
      <c r="F16" s="3">
        <v>37.430264922000006</v>
      </c>
      <c r="G16" s="3">
        <v>2</v>
      </c>
      <c r="H16" s="22">
        <v>0.2</v>
      </c>
      <c r="I16" s="11">
        <v>5</v>
      </c>
      <c r="J16" s="17">
        <v>10</v>
      </c>
      <c r="K16" s="15">
        <v>33</v>
      </c>
    </row>
    <row r="17" spans="1:11" x14ac:dyDescent="0.3">
      <c r="A17" s="3">
        <v>37</v>
      </c>
      <c r="B17" s="24">
        <f t="shared" si="0"/>
        <v>37.700000000000003</v>
      </c>
      <c r="C17" s="24">
        <f t="shared" si="1"/>
        <v>37.700000000000003</v>
      </c>
      <c r="D17" s="3">
        <v>37.743806337999999</v>
      </c>
      <c r="E17" s="3">
        <v>37.917760884800003</v>
      </c>
      <c r="F17" s="3">
        <v>38.326288393999995</v>
      </c>
      <c r="G17" s="6">
        <v>2</v>
      </c>
      <c r="H17" s="24">
        <v>0.2</v>
      </c>
      <c r="I17" s="11">
        <v>5</v>
      </c>
      <c r="J17" s="17">
        <v>10</v>
      </c>
      <c r="K17" s="15">
        <v>33</v>
      </c>
    </row>
    <row r="18" spans="1:11" x14ac:dyDescent="0.3">
      <c r="A18" s="3">
        <v>38</v>
      </c>
      <c r="B18" s="24">
        <f t="shared" si="0"/>
        <v>38.9</v>
      </c>
      <c r="C18" s="24">
        <f t="shared" si="1"/>
        <v>38.9</v>
      </c>
      <c r="D18" s="3">
        <v>38.733710111999997</v>
      </c>
      <c r="E18" s="3">
        <v>38.935887795200003</v>
      </c>
      <c r="F18" s="3">
        <v>39.222311865999998</v>
      </c>
      <c r="G18" s="3">
        <v>2</v>
      </c>
      <c r="H18" s="22">
        <v>0.2</v>
      </c>
      <c r="I18" s="11">
        <v>5</v>
      </c>
      <c r="J18" s="17">
        <v>10</v>
      </c>
      <c r="K18" s="15">
        <v>33</v>
      </c>
    </row>
    <row r="19" spans="1:11" x14ac:dyDescent="0.3">
      <c r="A19" s="3">
        <v>39</v>
      </c>
      <c r="B19" s="24">
        <f t="shared" si="0"/>
        <v>39.5</v>
      </c>
      <c r="C19" s="24">
        <f t="shared" si="1"/>
        <v>39.700000000000003</v>
      </c>
      <c r="D19" s="3">
        <v>39.723613886000003</v>
      </c>
      <c r="E19" s="3">
        <v>39.954014705600009</v>
      </c>
      <c r="F19" s="3">
        <v>40.118335337999994</v>
      </c>
      <c r="G19" s="6">
        <v>2</v>
      </c>
      <c r="H19" s="24">
        <v>0.2</v>
      </c>
      <c r="I19" s="11">
        <v>5</v>
      </c>
      <c r="J19" s="17">
        <v>10</v>
      </c>
      <c r="K19" s="15">
        <v>33</v>
      </c>
    </row>
    <row r="20" spans="1:11" x14ac:dyDescent="0.3">
      <c r="A20" s="3">
        <v>40</v>
      </c>
      <c r="B20" s="24">
        <f t="shared" si="0"/>
        <v>40.299999999999997</v>
      </c>
      <c r="C20" s="24">
        <f t="shared" si="1"/>
        <v>40.200000000000003</v>
      </c>
      <c r="D20" s="3">
        <v>40.713517659999994</v>
      </c>
      <c r="E20" s="3">
        <v>40.972141616000002</v>
      </c>
      <c r="F20" s="3">
        <v>41.014358810000004</v>
      </c>
      <c r="G20" s="3">
        <v>2</v>
      </c>
      <c r="H20" s="22">
        <v>0.2</v>
      </c>
      <c r="I20" s="11">
        <v>5</v>
      </c>
      <c r="J20" s="17">
        <v>10</v>
      </c>
      <c r="K20" s="15">
        <v>33</v>
      </c>
    </row>
    <row r="21" spans="1:11" x14ac:dyDescent="0.3">
      <c r="A21" s="3">
        <v>41</v>
      </c>
      <c r="B21" s="24">
        <f t="shared" si="0"/>
        <v>41.6</v>
      </c>
      <c r="C21" s="24">
        <f t="shared" si="1"/>
        <v>41.6</v>
      </c>
      <c r="D21" s="3">
        <v>41.703421433999992</v>
      </c>
      <c r="E21" s="3">
        <v>41.990268526400001</v>
      </c>
      <c r="F21" s="3">
        <v>41.910382282</v>
      </c>
      <c r="G21" s="6">
        <v>2</v>
      </c>
      <c r="H21" s="24">
        <v>0.2</v>
      </c>
      <c r="I21" s="11">
        <v>5</v>
      </c>
      <c r="J21" s="17">
        <v>10</v>
      </c>
      <c r="K21" s="15">
        <v>33</v>
      </c>
    </row>
    <row r="22" spans="1:11" x14ac:dyDescent="0.3">
      <c r="A22" s="3">
        <v>42</v>
      </c>
      <c r="B22" s="24">
        <f t="shared" si="0"/>
        <v>42.6</v>
      </c>
      <c r="C22" s="24">
        <f t="shared" si="1"/>
        <v>42.6</v>
      </c>
      <c r="D22" s="3">
        <v>42.693325208000005</v>
      </c>
      <c r="E22" s="3">
        <v>43.008395436800001</v>
      </c>
      <c r="F22" s="3">
        <v>42.806405753999996</v>
      </c>
      <c r="G22" s="3">
        <v>2</v>
      </c>
      <c r="H22" s="22">
        <v>0.2</v>
      </c>
      <c r="I22" s="11">
        <v>5</v>
      </c>
      <c r="J22" s="17">
        <v>10</v>
      </c>
      <c r="K22" s="15">
        <v>33</v>
      </c>
    </row>
    <row r="23" spans="1:11" x14ac:dyDescent="0.3">
      <c r="A23" s="3">
        <v>43</v>
      </c>
      <c r="B23" s="24">
        <f t="shared" si="0"/>
        <v>43.9</v>
      </c>
      <c r="C23" s="24">
        <f t="shared" si="1"/>
        <v>43.9</v>
      </c>
      <c r="D23" s="3">
        <v>43.68322898200001</v>
      </c>
      <c r="E23" s="3">
        <v>44.026522347200007</v>
      </c>
      <c r="F23" s="3">
        <v>43.702429226000007</v>
      </c>
      <c r="G23" s="6">
        <v>2</v>
      </c>
      <c r="H23" s="24">
        <v>0.2</v>
      </c>
      <c r="I23" s="11">
        <v>5</v>
      </c>
      <c r="J23" s="17">
        <v>10</v>
      </c>
      <c r="K23" s="15">
        <v>33</v>
      </c>
    </row>
    <row r="24" spans="1:11" x14ac:dyDescent="0.3">
      <c r="A24" s="3">
        <v>44</v>
      </c>
      <c r="B24" s="24">
        <f t="shared" si="0"/>
        <v>45</v>
      </c>
      <c r="C24" s="24">
        <f t="shared" si="1"/>
        <v>45</v>
      </c>
      <c r="D24" s="3">
        <v>44.673132756000001</v>
      </c>
      <c r="E24" s="3">
        <v>45.0446492576</v>
      </c>
      <c r="F24" s="3">
        <v>44.598452698000003</v>
      </c>
      <c r="G24" s="3">
        <v>2</v>
      </c>
      <c r="H24" s="22">
        <v>0.2</v>
      </c>
      <c r="I24" s="11">
        <v>5</v>
      </c>
      <c r="J24" s="17">
        <v>10</v>
      </c>
      <c r="K24" s="15">
        <v>33</v>
      </c>
    </row>
    <row r="25" spans="1:11" x14ac:dyDescent="0.3">
      <c r="A25" s="3">
        <v>45</v>
      </c>
      <c r="B25" s="24">
        <f t="shared" si="0"/>
        <v>45.8</v>
      </c>
      <c r="C25" s="24">
        <f t="shared" si="1"/>
        <v>45.8</v>
      </c>
      <c r="D25" s="3">
        <v>45.663036530000014</v>
      </c>
      <c r="E25" s="3">
        <v>46.062776167999999</v>
      </c>
      <c r="F25" s="3">
        <v>45.494476169999999</v>
      </c>
      <c r="G25" s="6">
        <v>2</v>
      </c>
      <c r="H25" s="24">
        <v>0.2</v>
      </c>
      <c r="I25" s="11">
        <v>5</v>
      </c>
      <c r="J25" s="17">
        <v>10</v>
      </c>
      <c r="K25" s="15">
        <v>33</v>
      </c>
    </row>
    <row r="26" spans="1:11" x14ac:dyDescent="0.3">
      <c r="A26" s="3">
        <v>46</v>
      </c>
      <c r="B26" s="24">
        <f t="shared" si="0"/>
        <v>47.2</v>
      </c>
      <c r="C26" s="24">
        <f t="shared" si="1"/>
        <v>47.1</v>
      </c>
      <c r="D26" s="3">
        <v>46.652940303999998</v>
      </c>
      <c r="E26" s="3">
        <v>47.080903078399999</v>
      </c>
      <c r="F26" s="3">
        <v>46.390499641999995</v>
      </c>
      <c r="G26" s="3">
        <v>2</v>
      </c>
      <c r="H26" s="22">
        <v>0.2</v>
      </c>
      <c r="I26" s="11">
        <v>5</v>
      </c>
      <c r="J26" s="17">
        <v>10</v>
      </c>
      <c r="K26" s="15">
        <v>33</v>
      </c>
    </row>
    <row r="27" spans="1:11" x14ac:dyDescent="0.3">
      <c r="A27" s="3">
        <v>47</v>
      </c>
      <c r="B27" s="24">
        <f t="shared" si="0"/>
        <v>48.2</v>
      </c>
      <c r="C27" s="24">
        <f t="shared" si="1"/>
        <v>48.1</v>
      </c>
      <c r="D27" s="3">
        <v>47.642844077999996</v>
      </c>
      <c r="E27" s="3">
        <v>48.099029988800012</v>
      </c>
      <c r="F27" s="3">
        <v>47.286523114000005</v>
      </c>
      <c r="G27" s="6">
        <v>2</v>
      </c>
      <c r="H27" s="24">
        <v>0.2</v>
      </c>
      <c r="I27" s="11">
        <v>5</v>
      </c>
      <c r="J27" s="17">
        <v>10</v>
      </c>
      <c r="K27" s="15">
        <v>33</v>
      </c>
    </row>
    <row r="28" spans="1:11" x14ac:dyDescent="0.3">
      <c r="A28" s="3">
        <v>48</v>
      </c>
      <c r="B28" s="24">
        <f t="shared" si="0"/>
        <v>48.7</v>
      </c>
      <c r="C28" s="24">
        <f t="shared" si="1"/>
        <v>48.7</v>
      </c>
      <c r="D28" s="3">
        <v>48.632747852000001</v>
      </c>
      <c r="E28" s="3">
        <v>49.117156899199998</v>
      </c>
      <c r="F28" s="3">
        <v>48.182546585999994</v>
      </c>
      <c r="G28" s="3">
        <v>2</v>
      </c>
      <c r="H28" s="22">
        <v>0.2</v>
      </c>
      <c r="I28" s="11">
        <v>5</v>
      </c>
      <c r="J28" s="17">
        <v>10</v>
      </c>
      <c r="K28" s="15">
        <v>33</v>
      </c>
    </row>
    <row r="29" spans="1:11" x14ac:dyDescent="0.3">
      <c r="A29" s="3">
        <v>49</v>
      </c>
      <c r="B29" s="24">
        <f t="shared" si="0"/>
        <v>50.2</v>
      </c>
      <c r="C29" s="24">
        <f t="shared" si="1"/>
        <v>50.2</v>
      </c>
      <c r="D29" s="3">
        <v>49.622651625999993</v>
      </c>
      <c r="E29" s="3">
        <v>50.135283809600004</v>
      </c>
      <c r="F29" s="3">
        <v>49.078570058000004</v>
      </c>
      <c r="G29" s="6">
        <v>2</v>
      </c>
      <c r="H29" s="24">
        <v>0.2</v>
      </c>
      <c r="I29" s="11">
        <v>5</v>
      </c>
      <c r="J29" s="17">
        <v>10</v>
      </c>
      <c r="K29" s="15">
        <v>33</v>
      </c>
    </row>
    <row r="30" spans="1:11" x14ac:dyDescent="0.3">
      <c r="A30" s="3">
        <v>50</v>
      </c>
      <c r="B30" s="24">
        <f t="shared" si="0"/>
        <v>51.2</v>
      </c>
      <c r="C30" s="24">
        <f t="shared" si="1"/>
        <v>51.1</v>
      </c>
      <c r="D30" s="3">
        <v>50.612555399999991</v>
      </c>
      <c r="E30" s="3">
        <v>51.153410719999997</v>
      </c>
      <c r="F30" s="3">
        <v>49.974593530000007</v>
      </c>
      <c r="G30" s="3">
        <v>2</v>
      </c>
      <c r="H30" s="22">
        <v>0.2</v>
      </c>
      <c r="I30" s="11">
        <v>5</v>
      </c>
      <c r="J30" s="17">
        <v>10</v>
      </c>
      <c r="K30" s="15">
        <v>33</v>
      </c>
    </row>
    <row r="31" spans="1:11" x14ac:dyDescent="0.3">
      <c r="A31" s="3">
        <v>51</v>
      </c>
      <c r="B31" s="24">
        <f t="shared" si="0"/>
        <v>52.1</v>
      </c>
      <c r="C31" s="24">
        <f t="shared" si="1"/>
        <v>52.1</v>
      </c>
      <c r="D31" s="3">
        <v>51.602459173999989</v>
      </c>
      <c r="E31" s="3">
        <v>52.17153763040001</v>
      </c>
      <c r="F31" s="3">
        <v>50.870617002000003</v>
      </c>
      <c r="G31" s="6">
        <v>2</v>
      </c>
      <c r="H31" s="24">
        <v>0.2</v>
      </c>
      <c r="I31" s="11">
        <v>5</v>
      </c>
      <c r="J31" s="17">
        <v>10</v>
      </c>
      <c r="K31" s="15">
        <v>33</v>
      </c>
    </row>
    <row r="32" spans="1:11" x14ac:dyDescent="0.3">
      <c r="A32" s="3">
        <v>52</v>
      </c>
      <c r="B32" s="24">
        <f t="shared" si="0"/>
        <v>53.4</v>
      </c>
      <c r="C32" s="24">
        <f t="shared" si="1"/>
        <v>53.3</v>
      </c>
      <c r="D32" s="3">
        <v>52.592362947999995</v>
      </c>
      <c r="E32" s="3">
        <v>53.189664540800003</v>
      </c>
      <c r="F32" s="3">
        <v>51.766640473999999</v>
      </c>
      <c r="G32" s="3">
        <v>2</v>
      </c>
      <c r="H32" s="22">
        <v>0.2</v>
      </c>
      <c r="I32" s="11">
        <v>5</v>
      </c>
      <c r="J32" s="17">
        <v>10</v>
      </c>
      <c r="K32" s="15">
        <v>33</v>
      </c>
    </row>
    <row r="33" spans="1:11" x14ac:dyDescent="0.3">
      <c r="A33" s="3">
        <v>53</v>
      </c>
      <c r="B33" s="24">
        <f t="shared" si="0"/>
        <v>53.6</v>
      </c>
      <c r="C33" s="24">
        <f t="shared" si="1"/>
        <v>53.6</v>
      </c>
      <c r="D33" s="3">
        <v>53.582266722</v>
      </c>
      <c r="E33" s="3">
        <v>54.207791451200002</v>
      </c>
      <c r="F33" s="3">
        <v>52.662663945999995</v>
      </c>
      <c r="G33" s="6">
        <v>2</v>
      </c>
      <c r="H33" s="24">
        <v>0.2</v>
      </c>
      <c r="I33" s="11">
        <v>5</v>
      </c>
      <c r="J33" s="17">
        <v>10</v>
      </c>
      <c r="K33" s="15">
        <v>33</v>
      </c>
    </row>
    <row r="34" spans="1:11" x14ac:dyDescent="0.3">
      <c r="A34" s="3">
        <v>54</v>
      </c>
      <c r="B34" s="24">
        <f t="shared" si="0"/>
        <v>54.5</v>
      </c>
      <c r="C34" s="24">
        <f t="shared" si="1"/>
        <v>54.5</v>
      </c>
      <c r="D34" s="3">
        <v>54.572170495999998</v>
      </c>
      <c r="E34" s="3">
        <v>55.225918361600009</v>
      </c>
      <c r="F34" s="3">
        <v>53.558687417999998</v>
      </c>
      <c r="G34" s="3">
        <v>2</v>
      </c>
      <c r="H34" s="22">
        <v>0.2</v>
      </c>
      <c r="I34" s="11">
        <v>5</v>
      </c>
      <c r="J34" s="17">
        <v>10</v>
      </c>
      <c r="K34" s="15">
        <v>33</v>
      </c>
    </row>
    <row r="35" spans="1:11" ht="15" thickBot="1" x14ac:dyDescent="0.35">
      <c r="A35" s="4">
        <v>55</v>
      </c>
      <c r="B35" s="24">
        <v>55.8</v>
      </c>
      <c r="C35" s="24">
        <f t="shared" si="1"/>
        <v>55.85</v>
      </c>
      <c r="D35" s="4">
        <v>55.562074270000004</v>
      </c>
      <c r="E35" s="4">
        <v>56.244045272000008</v>
      </c>
      <c r="F35" s="4">
        <v>54.454710890000001</v>
      </c>
      <c r="G35" s="27">
        <v>2</v>
      </c>
      <c r="H35" s="28">
        <v>0.2</v>
      </c>
      <c r="I35" s="12">
        <v>5</v>
      </c>
      <c r="J35" s="18">
        <v>10</v>
      </c>
      <c r="K35" s="16">
        <v>33</v>
      </c>
    </row>
    <row r="37" spans="1:11" ht="15" thickBot="1" x14ac:dyDescent="0.35"/>
    <row r="38" spans="1:11" ht="15" thickBot="1" x14ac:dyDescent="0.35">
      <c r="H38" s="7" t="s">
        <v>0</v>
      </c>
      <c r="I38" s="8" t="s">
        <v>7</v>
      </c>
      <c r="J38" s="26" t="s">
        <v>8</v>
      </c>
      <c r="K38" s="26" t="s">
        <v>13</v>
      </c>
    </row>
    <row r="39" spans="1:11" x14ac:dyDescent="0.3">
      <c r="H39" s="6">
        <f>4*A5</f>
        <v>100</v>
      </c>
      <c r="I39" s="24">
        <v>25.5</v>
      </c>
      <c r="J39" s="25">
        <v>25.5</v>
      </c>
      <c r="K39" s="25">
        <f>AVERAGE(D5:E5)</f>
        <v>25.782599505</v>
      </c>
    </row>
    <row r="40" spans="1:11" x14ac:dyDescent="0.3">
      <c r="H40" s="6">
        <f t="shared" ref="H40:H69" si="2">4*A6</f>
        <v>104</v>
      </c>
      <c r="I40" s="22">
        <v>26.4</v>
      </c>
      <c r="J40" s="20">
        <v>26.5</v>
      </c>
      <c r="K40" s="25">
        <f t="shared" ref="K40:K69" si="3">AVERAGE(D6:E6)</f>
        <v>26.786614847199999</v>
      </c>
    </row>
    <row r="41" spans="1:11" x14ac:dyDescent="0.3">
      <c r="H41" s="6">
        <f t="shared" si="2"/>
        <v>108</v>
      </c>
      <c r="I41" s="22">
        <v>28</v>
      </c>
      <c r="J41" s="20">
        <v>28.2</v>
      </c>
      <c r="K41" s="25">
        <f t="shared" si="3"/>
        <v>27.790630189399998</v>
      </c>
    </row>
    <row r="42" spans="1:11" x14ac:dyDescent="0.3">
      <c r="H42" s="6">
        <f t="shared" si="2"/>
        <v>112</v>
      </c>
      <c r="I42" s="22">
        <v>28.9</v>
      </c>
      <c r="J42" s="20">
        <v>28.9</v>
      </c>
      <c r="K42" s="25">
        <f t="shared" si="3"/>
        <v>28.794645531600001</v>
      </c>
    </row>
    <row r="43" spans="1:11" x14ac:dyDescent="0.3">
      <c r="H43" s="6">
        <f t="shared" si="2"/>
        <v>116</v>
      </c>
      <c r="I43" s="22">
        <v>29.5</v>
      </c>
      <c r="J43" s="20">
        <v>29.6</v>
      </c>
      <c r="K43" s="25">
        <f t="shared" si="3"/>
        <v>29.798660873800003</v>
      </c>
    </row>
    <row r="44" spans="1:11" x14ac:dyDescent="0.3">
      <c r="H44" s="6">
        <f t="shared" si="2"/>
        <v>120</v>
      </c>
      <c r="I44" s="22">
        <v>30.7</v>
      </c>
      <c r="J44" s="20">
        <v>30.8</v>
      </c>
      <c r="K44" s="25">
        <f t="shared" si="3"/>
        <v>30.802676216000002</v>
      </c>
    </row>
    <row r="45" spans="1:11" x14ac:dyDescent="0.3">
      <c r="H45" s="6">
        <f t="shared" si="2"/>
        <v>124</v>
      </c>
      <c r="I45" s="22">
        <v>31.7</v>
      </c>
      <c r="J45" s="20">
        <v>31.8</v>
      </c>
      <c r="K45" s="25">
        <f t="shared" si="3"/>
        <v>31.806691558200001</v>
      </c>
    </row>
    <row r="46" spans="1:11" x14ac:dyDescent="0.3">
      <c r="H46" s="6">
        <f t="shared" si="2"/>
        <v>128</v>
      </c>
      <c r="I46" s="22">
        <v>32.700000000000003</v>
      </c>
      <c r="J46" s="20">
        <v>32.799999999999997</v>
      </c>
      <c r="K46" s="25">
        <f t="shared" si="3"/>
        <v>32.810706900400007</v>
      </c>
    </row>
    <row r="47" spans="1:11" x14ac:dyDescent="0.3">
      <c r="H47" s="6">
        <f t="shared" si="2"/>
        <v>132</v>
      </c>
      <c r="I47" s="22">
        <v>33.6</v>
      </c>
      <c r="J47" s="20">
        <v>33.700000000000003</v>
      </c>
      <c r="K47" s="25">
        <f t="shared" si="3"/>
        <v>33.814722242599998</v>
      </c>
    </row>
    <row r="48" spans="1:11" x14ac:dyDescent="0.3">
      <c r="H48" s="6">
        <f t="shared" si="2"/>
        <v>136</v>
      </c>
      <c r="I48" s="22">
        <v>35</v>
      </c>
      <c r="J48" s="20">
        <v>35</v>
      </c>
      <c r="K48" s="25">
        <f t="shared" si="3"/>
        <v>34.818737584799997</v>
      </c>
    </row>
    <row r="49" spans="8:11" x14ac:dyDescent="0.3">
      <c r="H49" s="6">
        <f t="shared" si="2"/>
        <v>140</v>
      </c>
      <c r="I49" s="17">
        <v>36</v>
      </c>
      <c r="J49" s="20">
        <v>36</v>
      </c>
      <c r="K49" s="25">
        <f t="shared" si="3"/>
        <v>35.822752926999996</v>
      </c>
    </row>
    <row r="50" spans="8:11" x14ac:dyDescent="0.3">
      <c r="H50" s="6">
        <f t="shared" si="2"/>
        <v>144</v>
      </c>
      <c r="I50" s="17">
        <v>36.799999999999997</v>
      </c>
      <c r="J50" s="20">
        <v>36.799999999999997</v>
      </c>
      <c r="K50" s="25">
        <f t="shared" si="3"/>
        <v>36.826768269200002</v>
      </c>
    </row>
    <row r="51" spans="8:11" x14ac:dyDescent="0.3">
      <c r="H51" s="6">
        <f t="shared" si="2"/>
        <v>148</v>
      </c>
      <c r="I51" s="22">
        <v>37.700000000000003</v>
      </c>
      <c r="J51" s="20">
        <v>37.700000000000003</v>
      </c>
      <c r="K51" s="25">
        <f t="shared" si="3"/>
        <v>37.830783611400001</v>
      </c>
    </row>
    <row r="52" spans="8:11" x14ac:dyDescent="0.3">
      <c r="H52" s="6">
        <f t="shared" si="2"/>
        <v>152</v>
      </c>
      <c r="I52" s="22">
        <v>38.9</v>
      </c>
      <c r="J52" s="20">
        <v>38.9</v>
      </c>
      <c r="K52" s="25">
        <f t="shared" si="3"/>
        <v>38.8347989536</v>
      </c>
    </row>
    <row r="53" spans="8:11" x14ac:dyDescent="0.3">
      <c r="H53" s="6">
        <f t="shared" si="2"/>
        <v>156</v>
      </c>
      <c r="I53" s="22">
        <v>39.5</v>
      </c>
      <c r="J53" s="20">
        <v>39.700000000000003</v>
      </c>
      <c r="K53" s="25">
        <f t="shared" si="3"/>
        <v>39.838814295800006</v>
      </c>
    </row>
    <row r="54" spans="8:11" x14ac:dyDescent="0.3">
      <c r="H54" s="6">
        <f t="shared" si="2"/>
        <v>160</v>
      </c>
      <c r="I54" s="22">
        <v>40.299999999999997</v>
      </c>
      <c r="J54" s="20">
        <v>40.200000000000003</v>
      </c>
      <c r="K54" s="25">
        <f t="shared" si="3"/>
        <v>40.842829637999998</v>
      </c>
    </row>
    <row r="55" spans="8:11" x14ac:dyDescent="0.3">
      <c r="H55" s="6">
        <f t="shared" si="2"/>
        <v>164</v>
      </c>
      <c r="I55" s="22">
        <v>41.6</v>
      </c>
      <c r="J55" s="20">
        <v>41.6</v>
      </c>
      <c r="K55" s="25">
        <f t="shared" si="3"/>
        <v>41.846844980199997</v>
      </c>
    </row>
    <row r="56" spans="8:11" x14ac:dyDescent="0.3">
      <c r="H56" s="6">
        <f t="shared" si="2"/>
        <v>168</v>
      </c>
      <c r="I56" s="22">
        <v>42.6</v>
      </c>
      <c r="J56" s="20">
        <v>42.6</v>
      </c>
      <c r="K56" s="25">
        <f t="shared" si="3"/>
        <v>42.850860322400003</v>
      </c>
    </row>
    <row r="57" spans="8:11" x14ac:dyDescent="0.3">
      <c r="H57" s="6">
        <f t="shared" si="2"/>
        <v>172</v>
      </c>
      <c r="I57" s="22">
        <v>43.9</v>
      </c>
      <c r="J57" s="20">
        <v>43.9</v>
      </c>
      <c r="K57" s="25">
        <f t="shared" si="3"/>
        <v>43.854875664600009</v>
      </c>
    </row>
    <row r="58" spans="8:11" x14ac:dyDescent="0.3">
      <c r="H58" s="6">
        <f t="shared" si="2"/>
        <v>176</v>
      </c>
      <c r="I58" s="22">
        <v>45</v>
      </c>
      <c r="J58" s="20">
        <v>45</v>
      </c>
      <c r="K58" s="25">
        <f t="shared" si="3"/>
        <v>44.8588910068</v>
      </c>
    </row>
    <row r="59" spans="8:11" x14ac:dyDescent="0.3">
      <c r="H59" s="6">
        <f t="shared" si="2"/>
        <v>180</v>
      </c>
      <c r="I59" s="22">
        <v>45.8</v>
      </c>
      <c r="J59" s="20">
        <v>45.8</v>
      </c>
      <c r="K59" s="25">
        <f t="shared" si="3"/>
        <v>45.862906349000006</v>
      </c>
    </row>
    <row r="60" spans="8:11" x14ac:dyDescent="0.3">
      <c r="H60" s="6">
        <f t="shared" si="2"/>
        <v>184</v>
      </c>
      <c r="I60" s="22">
        <v>47.2</v>
      </c>
      <c r="J60" s="20">
        <v>47.1</v>
      </c>
      <c r="K60" s="25">
        <f t="shared" si="3"/>
        <v>46.866921691199998</v>
      </c>
    </row>
    <row r="61" spans="8:11" x14ac:dyDescent="0.3">
      <c r="H61" s="6">
        <f t="shared" si="2"/>
        <v>188</v>
      </c>
      <c r="I61" s="22">
        <v>48.2</v>
      </c>
      <c r="J61" s="20">
        <v>48.1</v>
      </c>
      <c r="K61" s="25">
        <f t="shared" si="3"/>
        <v>47.870937033400004</v>
      </c>
    </row>
    <row r="62" spans="8:11" x14ac:dyDescent="0.3">
      <c r="H62" s="6">
        <f t="shared" si="2"/>
        <v>192</v>
      </c>
      <c r="I62" s="22">
        <v>48.7</v>
      </c>
      <c r="J62" s="20">
        <v>48.7</v>
      </c>
      <c r="K62" s="25">
        <f t="shared" si="3"/>
        <v>48.874952375600003</v>
      </c>
    </row>
    <row r="63" spans="8:11" x14ac:dyDescent="0.3">
      <c r="H63" s="6">
        <f t="shared" si="2"/>
        <v>196</v>
      </c>
      <c r="I63" s="22">
        <v>50.2</v>
      </c>
      <c r="J63" s="20">
        <v>50.2</v>
      </c>
      <c r="K63" s="25">
        <f t="shared" si="3"/>
        <v>49.878967717799995</v>
      </c>
    </row>
    <row r="64" spans="8:11" x14ac:dyDescent="0.3">
      <c r="H64" s="6">
        <f t="shared" si="2"/>
        <v>200</v>
      </c>
      <c r="I64" s="22">
        <v>51.2</v>
      </c>
      <c r="J64" s="20">
        <v>51.1</v>
      </c>
      <c r="K64" s="25">
        <f t="shared" si="3"/>
        <v>50.882983059999994</v>
      </c>
    </row>
    <row r="65" spans="8:11" x14ac:dyDescent="0.3">
      <c r="H65" s="6">
        <f t="shared" si="2"/>
        <v>204</v>
      </c>
      <c r="I65" s="22">
        <v>52.1</v>
      </c>
      <c r="J65" s="20">
        <v>52.1</v>
      </c>
      <c r="K65" s="25">
        <f t="shared" si="3"/>
        <v>51.8869984022</v>
      </c>
    </row>
    <row r="66" spans="8:11" x14ac:dyDescent="0.3">
      <c r="H66" s="6">
        <f t="shared" si="2"/>
        <v>208</v>
      </c>
      <c r="I66" s="22">
        <v>53.4</v>
      </c>
      <c r="J66" s="20">
        <v>53.3</v>
      </c>
      <c r="K66" s="25">
        <f t="shared" si="3"/>
        <v>52.891013744399999</v>
      </c>
    </row>
    <row r="67" spans="8:11" x14ac:dyDescent="0.3">
      <c r="H67" s="6">
        <f t="shared" si="2"/>
        <v>212</v>
      </c>
      <c r="I67" s="22">
        <v>53.6</v>
      </c>
      <c r="J67" s="20">
        <v>53.6</v>
      </c>
      <c r="K67" s="25">
        <f t="shared" si="3"/>
        <v>53.895029086600005</v>
      </c>
    </row>
    <row r="68" spans="8:11" x14ac:dyDescent="0.3">
      <c r="H68" s="6">
        <f t="shared" si="2"/>
        <v>216</v>
      </c>
      <c r="I68" s="22">
        <v>54.5</v>
      </c>
      <c r="J68" s="20">
        <v>54.5</v>
      </c>
      <c r="K68" s="25">
        <f t="shared" si="3"/>
        <v>54.899044428800003</v>
      </c>
    </row>
    <row r="69" spans="8:11" ht="15" thickBot="1" x14ac:dyDescent="0.35">
      <c r="H69" s="27">
        <f t="shared" si="2"/>
        <v>220</v>
      </c>
      <c r="I69" s="23"/>
      <c r="J69" s="21">
        <v>55.85</v>
      </c>
      <c r="K69" s="21">
        <f t="shared" si="3"/>
        <v>55.903059771000002</v>
      </c>
    </row>
  </sheetData>
  <mergeCells count="1">
    <mergeCell ref="B3:C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Velasquez</dc:creator>
  <cp:lastModifiedBy>Juan Velasquez</cp:lastModifiedBy>
  <dcterms:created xsi:type="dcterms:W3CDTF">2020-09-24T15:36:11Z</dcterms:created>
  <dcterms:modified xsi:type="dcterms:W3CDTF">2020-11-09T01:04:22Z</dcterms:modified>
</cp:coreProperties>
</file>