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mj_noguera10_uniandes_edu_co/Documents/Uniandes/2. Maestria/Tesis/uTorus Dye Removal Paper/Resultados Experimentales y Tablas Finales/"/>
    </mc:Choice>
  </mc:AlternateContent>
  <xr:revisionPtr revIDLastSave="12" documentId="11_2851A3D2BA8B7F51A7C4EE4AF2BF3DA4FB2AFC97" xr6:coauthVersionLast="46" xr6:coauthVersionMax="46" xr10:uidLastSave="{D51DECE4-33F4-4286-BBE8-B484E2BECBB7}"/>
  <bookViews>
    <workbookView xWindow="-110" yWindow="-110" windowWidth="19420" windowHeight="10420" xr2:uid="{00000000-000D-0000-FFFF-FFFF00000000}"/>
  </bookViews>
  <sheets>
    <sheet name="Description" sheetId="1" r:id="rId1"/>
    <sheet name="Experiment 1" sheetId="4" r:id="rId2"/>
    <sheet name="Data 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 a="1"/>
  <c r="A13" i="1" s="1"/>
  <c r="G2" i="5"/>
  <c r="G2" i="4"/>
  <c r="M3" i="5"/>
  <c r="J3" i="5"/>
  <c r="M2" i="5"/>
  <c r="J2" i="5"/>
  <c r="A2" i="5"/>
  <c r="A2" i="4"/>
  <c r="M3" i="4"/>
  <c r="M2" i="4"/>
  <c r="J3" i="4"/>
  <c r="J2" i="4"/>
  <c r="K46" i="4"/>
  <c r="K45" i="4"/>
  <c r="K44" i="4"/>
  <c r="K43" i="4"/>
  <c r="K37" i="4"/>
  <c r="K38" i="4"/>
  <c r="K39" i="4"/>
  <c r="K40" i="4"/>
  <c r="K41" i="4"/>
  <c r="K42" i="4"/>
  <c r="I14" i="5" l="1"/>
  <c r="K14" i="5" s="1"/>
  <c r="I15" i="5"/>
  <c r="J15" i="5" s="1"/>
  <c r="I16" i="5"/>
  <c r="J16" i="5" s="1"/>
  <c r="I13" i="5"/>
  <c r="B5" i="5"/>
  <c r="B4" i="5"/>
  <c r="B5" i="4"/>
  <c r="B4" i="4"/>
  <c r="K33" i="4"/>
  <c r="K34" i="4"/>
  <c r="K35" i="4"/>
  <c r="K36" i="4"/>
  <c r="K32" i="4"/>
  <c r="K16" i="5" l="1"/>
  <c r="K13" i="5"/>
  <c r="I17" i="5"/>
  <c r="I18" i="5"/>
  <c r="K15" i="5"/>
  <c r="J13" i="5"/>
  <c r="J14" i="5"/>
  <c r="K17" i="5" l="1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<sst xmlns="http://schemas.openxmlformats.org/spreadsheetml/2006/main" count="200" uniqueCount="98">
  <si>
    <t>Experiment Title:</t>
  </si>
  <si>
    <t>Researcher(s):</t>
  </si>
  <si>
    <t>Starting Date:</t>
  </si>
  <si>
    <t>Finish Date:</t>
  </si>
  <si>
    <t>Laboratory Data:</t>
  </si>
  <si>
    <t>Date</t>
  </si>
  <si>
    <t>Description</t>
  </si>
  <si>
    <t>Location</t>
  </si>
  <si>
    <t>Name of Reagent or material</t>
  </si>
  <si>
    <t>Provider</t>
  </si>
  <si>
    <t>Lot number</t>
  </si>
  <si>
    <t>Follow up of the experimentation:</t>
  </si>
  <si>
    <t>Starting Date</t>
  </si>
  <si>
    <t>Finish Date</t>
  </si>
  <si>
    <t>Goal and Observations:</t>
  </si>
  <si>
    <t>List of Reagents and/or materials:</t>
  </si>
  <si>
    <t>Sample numbering/codification:</t>
  </si>
  <si>
    <t xml:space="preserve"> Qty.</t>
  </si>
  <si>
    <t>Units</t>
  </si>
  <si>
    <t>CAS N°</t>
  </si>
  <si>
    <t>Result</t>
  </si>
  <si>
    <t>Prefix. Experiment Code:</t>
  </si>
  <si>
    <t>Experiment Code</t>
  </si>
  <si>
    <t>Description of the experiment:</t>
  </si>
  <si>
    <t>Sample Code</t>
  </si>
  <si>
    <t>Samples generated:</t>
  </si>
  <si>
    <t>Prefix. Code</t>
  </si>
  <si>
    <t>Measurement:</t>
  </si>
  <si>
    <t>Type</t>
  </si>
  <si>
    <t>Replica 1</t>
  </si>
  <si>
    <t>Replica 2</t>
  </si>
  <si>
    <t>Replica 3</t>
  </si>
  <si>
    <t>Replica 4</t>
  </si>
  <si>
    <t>Replica 5</t>
  </si>
  <si>
    <t>Sample</t>
  </si>
  <si>
    <t>Summary of results:</t>
  </si>
  <si>
    <t>Average</t>
  </si>
  <si>
    <t>Description of data analysis:</t>
  </si>
  <si>
    <t>Calculation and/or formula:</t>
  </si>
  <si>
    <t>Min. error</t>
  </si>
  <si>
    <t>Max. Error</t>
  </si>
  <si>
    <t>MgFd.TII</t>
  </si>
  <si>
    <t>Mabel Juliana Noguera Contreras</t>
  </si>
  <si>
    <t>JN</t>
  </si>
  <si>
    <t>Diego Felipe Martinez</t>
  </si>
  <si>
    <t>DM</t>
  </si>
  <si>
    <t>1/4Mag-1</t>
  </si>
  <si>
    <t>1/4Mag-2</t>
  </si>
  <si>
    <t>1/4Mag-3</t>
  </si>
  <si>
    <t>1/4Mag-4</t>
  </si>
  <si>
    <t>mT</t>
  </si>
  <si>
    <t>2/4Mag-5</t>
  </si>
  <si>
    <t>2/4Mag-1</t>
  </si>
  <si>
    <t>2/4Mag-2</t>
  </si>
  <si>
    <t>2/4Mag-3</t>
  </si>
  <si>
    <t>2/4Mag-4</t>
  </si>
  <si>
    <t>3/4Mag-1</t>
  </si>
  <si>
    <t>3/4Mag-2</t>
  </si>
  <si>
    <t>Magnetic Field - Teslameter</t>
  </si>
  <si>
    <t>Magnetic field measurement of the Magnets 1/4 at 1 mT</t>
  </si>
  <si>
    <t>Magnetic field measurement of the Magnets 1/4 at 2 mT</t>
  </si>
  <si>
    <t>Magnetic field measurement of the Magnets 1/4 at 3 mT</t>
  </si>
  <si>
    <t>Magnetic field measurement of the Magnets 1/4 at 4 mT</t>
  </si>
  <si>
    <t>Magnetic field measurement of the Magnets 2/4 at 5 mT</t>
  </si>
  <si>
    <t>Magnetic field measurement of the Magnets 2/4 at 1 mT</t>
  </si>
  <si>
    <t>Magnetic field measurement of the Magnets 2/4 at 2 mT</t>
  </si>
  <si>
    <t>Magnetic field measurement of the Magnets 2/4 at 3 mT</t>
  </si>
  <si>
    <t>Magnetic field measurement of the Magnets 2/4 at 4 mT</t>
  </si>
  <si>
    <t>Magnetic field measurement of the Magnets 3/4 at 1 mT</t>
  </si>
  <si>
    <t>Magnetic field measurement of the Magnets 3/4 at 2 mT</t>
  </si>
  <si>
    <t>4/4Mag-1A</t>
  </si>
  <si>
    <t>4/4Mag-2B</t>
  </si>
  <si>
    <t>4/4Mag-2A</t>
  </si>
  <si>
    <t>4/4Mag-1B</t>
  </si>
  <si>
    <t xml:space="preserve"> Magnetic field measurement of the Magnets 4/4 at 1 mT side A</t>
  </si>
  <si>
    <t>Magnetic field measurement of the Magnets 4/4 at 2 mT side A</t>
  </si>
  <si>
    <t>Magnetic field measurement of the Magnets 4/4 at 1 mT side B</t>
  </si>
  <si>
    <t>Magnetic field measurement of the Magnets 4/4 at 2 mT side B</t>
  </si>
  <si>
    <t>Phisics Laboratory</t>
  </si>
  <si>
    <t>The 4/4 Magnets have the exact geometric size of the microreactors manufactured, this is why this magnets were chosen (Average mT: 349,43)</t>
  </si>
  <si>
    <t>Magnetic fields measurement of the magnets 1/4, 2/4, 3/4 and 4/4 with a Teslameter (Teslameter Error: 0,0010 mT | Tare: 0,0712 mT).</t>
  </si>
  <si>
    <t>Estimate the magnetic field of the available neodymium magnets with a teslameter from the phisics lab.</t>
  </si>
  <si>
    <t>Experiment Code:</t>
  </si>
  <si>
    <t>Magnetic fields measurement of the magnets</t>
  </si>
  <si>
    <t>Good</t>
  </si>
  <si>
    <t>1/4Mag</t>
  </si>
  <si>
    <t>2/4Mag</t>
  </si>
  <si>
    <t>3/4Mag</t>
  </si>
  <si>
    <t>4/4Mag</t>
  </si>
  <si>
    <t>Magnetic field measurement of the Magnets 1/4</t>
  </si>
  <si>
    <t>Lab Book</t>
  </si>
  <si>
    <t>Magnetic field measurement of the Magnets 2/4</t>
  </si>
  <si>
    <t>Magnetic field measurement of the Magnets 3/4</t>
  </si>
  <si>
    <t>Magnetic field measurement of the Magnets 4/4</t>
  </si>
  <si>
    <t>Magnetic field measuarement on the magnets</t>
  </si>
  <si>
    <t>4/4Mag-Final</t>
  </si>
  <si>
    <t>Magnetic field data analysis for the 4/4 magnet chosen for the treatments.</t>
  </si>
  <si>
    <t>4/4Mag-Desv.Final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</si>
</sst>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theme="2" tint="-0.24994659260841701"/>
      </bottom>
      <diagonal/>
    </border>
    <border>
      <left style="hair">
        <color theme="2" tint="-0.24994659260841701"/>
      </left>
      <right/>
      <top/>
      <bottom style="hair">
        <color theme="2" tint="-0.24994659260841701"/>
      </bottom>
      <diagonal/>
    </border>
    <border>
      <left/>
      <right style="hair">
        <color theme="2" tint="-0.24994659260841701"/>
      </right>
      <top/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 applyProtection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left" vertical="center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14" fontId="3" fillId="2" borderId="6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2" fontId="3" fillId="2" borderId="6" xfId="0" applyNumberFormat="1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14" fontId="3" fillId="2" borderId="6" xfId="0" applyNumberFormat="1" applyFont="1" applyFill="1" applyBorder="1" applyAlignment="1" applyProtection="1">
      <alignment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2" fontId="3" fillId="2" borderId="6" xfId="0" applyNumberFormat="1" applyFont="1" applyFill="1" applyBorder="1" applyAlignment="1" applyProtection="1">
      <alignment vertical="center"/>
    </xf>
    <xf numFmtId="2" fontId="3" fillId="2" borderId="11" xfId="0" applyNumberFormat="1" applyFont="1" applyFill="1" applyBorder="1" applyAlignment="1" applyProtection="1">
      <alignment vertical="center"/>
    </xf>
    <xf numFmtId="2" fontId="3" fillId="2" borderId="11" xfId="0" applyNumberFormat="1" applyFont="1" applyFill="1" applyBorder="1" applyAlignment="1" applyProtection="1">
      <alignment horizontal="center" vertical="center"/>
    </xf>
    <xf numFmtId="2" fontId="3" fillId="4" borderId="6" xfId="0" applyNumberFormat="1" applyFont="1" applyFill="1" applyBorder="1" applyAlignment="1" applyProtection="1">
      <alignment horizontal="center" vertical="center"/>
    </xf>
    <xf numFmtId="2" fontId="3" fillId="5" borderId="6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3" fillId="2" borderId="1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center" vertical="center"/>
    </xf>
    <xf numFmtId="164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2" fillId="3" borderId="10" xfId="0" applyFont="1" applyFill="1" applyBorder="1" applyAlignment="1" applyProtection="1">
      <alignment horizontal="center" vertical="center"/>
    </xf>
    <xf numFmtId="0" fontId="2" fillId="3" borderId="1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view="pageLayout" zoomScaleNormal="100" workbookViewId="0">
      <selection activeCell="E1" sqref="E1"/>
    </sheetView>
  </sheetViews>
  <sheetFormatPr defaultColWidth="10.90625" defaultRowHeight="14.5" x14ac:dyDescent="0.35"/>
  <cols>
    <col min="6" max="6" width="10.90625" customWidth="1"/>
    <col min="12" max="12" width="10.90625" customWidth="1"/>
    <col min="13" max="13" width="8.1796875" customWidth="1"/>
  </cols>
  <sheetData>
    <row r="1" spans="1:13" s="5" customFormat="1" x14ac:dyDescent="0.35">
      <c r="A1" s="4" t="s">
        <v>0</v>
      </c>
      <c r="B1" s="3"/>
      <c r="C1" s="3"/>
      <c r="D1" s="3"/>
      <c r="E1" s="3"/>
      <c r="F1" s="3"/>
      <c r="G1" s="4" t="s">
        <v>21</v>
      </c>
      <c r="H1" s="1"/>
      <c r="I1" s="1"/>
      <c r="J1" s="4" t="s">
        <v>1</v>
      </c>
      <c r="K1" s="3"/>
      <c r="L1" s="3"/>
      <c r="M1" s="3"/>
    </row>
    <row r="2" spans="1:13" s="5" customFormat="1" ht="15.5" x14ac:dyDescent="0.35">
      <c r="A2" s="34" t="s">
        <v>94</v>
      </c>
      <c r="B2" s="34"/>
      <c r="C2" s="34"/>
      <c r="D2" s="34"/>
      <c r="E2" s="34"/>
      <c r="F2" s="3"/>
      <c r="G2" s="30" t="s">
        <v>41</v>
      </c>
      <c r="H2" s="30"/>
      <c r="I2" s="3"/>
      <c r="J2" s="30" t="s">
        <v>42</v>
      </c>
      <c r="K2" s="30"/>
      <c r="L2" s="31"/>
      <c r="M2" s="17" t="s">
        <v>43</v>
      </c>
    </row>
    <row r="3" spans="1:13" s="5" customFormat="1" ht="13" x14ac:dyDescent="0.35">
      <c r="A3" s="3"/>
      <c r="B3" s="3"/>
      <c r="C3" s="3"/>
      <c r="D3" s="3"/>
      <c r="E3" s="3"/>
      <c r="F3" s="3"/>
      <c r="G3" s="3"/>
      <c r="H3" s="3"/>
      <c r="I3" s="3"/>
      <c r="J3" s="32" t="s">
        <v>44</v>
      </c>
      <c r="K3" s="32"/>
      <c r="L3" s="33"/>
      <c r="M3" s="17" t="s">
        <v>45</v>
      </c>
    </row>
    <row r="4" spans="1:13" s="5" customFormat="1" ht="13" x14ac:dyDescent="0.35">
      <c r="A4" s="4" t="s">
        <v>2</v>
      </c>
      <c r="B4" s="35">
        <v>43584</v>
      </c>
      <c r="C4" s="35"/>
      <c r="D4" s="3"/>
      <c r="E4" s="3"/>
      <c r="F4" s="3"/>
      <c r="G4" s="4"/>
      <c r="H4" s="3"/>
      <c r="I4" s="3"/>
      <c r="J4" s="32"/>
      <c r="K4" s="32"/>
      <c r="L4" s="33"/>
      <c r="M4" s="17"/>
    </row>
    <row r="5" spans="1:13" s="5" customFormat="1" ht="13" x14ac:dyDescent="0.35">
      <c r="A5" s="4" t="s">
        <v>3</v>
      </c>
      <c r="B5" s="35">
        <v>43584</v>
      </c>
      <c r="C5" s="35"/>
      <c r="E5" s="3"/>
      <c r="F5" s="3"/>
      <c r="G5" s="38"/>
      <c r="H5" s="38"/>
      <c r="I5" s="3"/>
      <c r="J5" s="3"/>
      <c r="K5" s="3"/>
      <c r="L5" s="3"/>
      <c r="M5" s="3"/>
    </row>
    <row r="6" spans="1:13" s="5" customFormat="1" ht="13" x14ac:dyDescent="0.35">
      <c r="A6" s="3"/>
      <c r="B6" s="3"/>
      <c r="C6" s="3"/>
      <c r="D6" s="3"/>
      <c r="E6" s="3"/>
      <c r="F6" s="3"/>
      <c r="G6" s="19"/>
      <c r="H6" s="19"/>
      <c r="I6" s="3"/>
      <c r="J6" s="3"/>
      <c r="K6" s="3"/>
      <c r="L6" s="3"/>
      <c r="M6" s="3"/>
    </row>
    <row r="7" spans="1:13" s="5" customFormat="1" ht="13" x14ac:dyDescent="0.35">
      <c r="A7" s="7" t="s">
        <v>14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s="2" customFormat="1" ht="42.5" customHeight="1" x14ac:dyDescent="0.35">
      <c r="A8" s="37" t="s">
        <v>81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s="2" customFormat="1" ht="7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s="5" customFormat="1" ht="13" x14ac:dyDescent="0.35">
      <c r="A10" s="7" t="s">
        <v>11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s="2" customFormat="1" ht="7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12" customFormat="1" ht="13" x14ac:dyDescent="0.35">
      <c r="A12" s="36" t="s">
        <v>22</v>
      </c>
      <c r="B12" s="36"/>
      <c r="C12" s="45" t="s">
        <v>6</v>
      </c>
      <c r="D12" s="46"/>
      <c r="E12" s="46"/>
      <c r="F12" s="46"/>
      <c r="G12" s="47"/>
      <c r="H12" s="23" t="s">
        <v>12</v>
      </c>
      <c r="I12" s="23" t="s">
        <v>13</v>
      </c>
      <c r="J12" s="36" t="s">
        <v>7</v>
      </c>
      <c r="K12" s="36"/>
      <c r="L12" s="36" t="s">
        <v>20</v>
      </c>
      <c r="M12" s="36"/>
    </row>
    <row r="13" spans="1:13" s="5" customFormat="1" ht="14.4" customHeight="1" x14ac:dyDescent="0.35">
      <c r="A13" s="43" t="str" cm="1">
        <f t="array" aca="1" ref="A13" ca="1">CONCATENATE($G$2,"-",$M$2,"-","Exp",CELL("row",$A$12)-CELL("row",C13))</f>
        <v>MgFd.TII-JN-Exp-1</v>
      </c>
      <c r="B13" s="44"/>
      <c r="C13" s="39" t="s">
        <v>83</v>
      </c>
      <c r="D13" s="40"/>
      <c r="E13" s="40"/>
      <c r="F13" s="40"/>
      <c r="G13" s="41"/>
      <c r="H13" s="11">
        <v>43584</v>
      </c>
      <c r="I13" s="11">
        <v>43585</v>
      </c>
      <c r="J13" s="42" t="s">
        <v>78</v>
      </c>
      <c r="K13" s="42"/>
      <c r="L13" s="42" t="s">
        <v>84</v>
      </c>
      <c r="M13" s="42"/>
    </row>
    <row r="14" spans="1:13" s="5" customFormat="1" ht="13" x14ac:dyDescent="0.35">
      <c r="A14" s="43"/>
      <c r="B14" s="44"/>
      <c r="C14" s="39"/>
      <c r="D14" s="40"/>
      <c r="E14" s="40"/>
      <c r="F14" s="40"/>
      <c r="G14" s="41"/>
      <c r="H14" s="11"/>
      <c r="I14" s="11"/>
      <c r="J14" s="42"/>
      <c r="K14" s="42"/>
      <c r="L14" s="42"/>
      <c r="M14" s="42"/>
    </row>
    <row r="15" spans="1:13" s="5" customFormat="1" ht="13" x14ac:dyDescent="0.35">
      <c r="A15" s="43"/>
      <c r="B15" s="44"/>
      <c r="C15" s="39"/>
      <c r="D15" s="40"/>
      <c r="E15" s="40"/>
      <c r="F15" s="40"/>
      <c r="G15" s="41"/>
      <c r="H15" s="11"/>
      <c r="I15" s="11"/>
      <c r="J15" s="42"/>
      <c r="K15" s="42"/>
      <c r="L15" s="42"/>
      <c r="M15" s="42"/>
    </row>
    <row r="16" spans="1:13" s="5" customFormat="1" ht="13" x14ac:dyDescent="0.35">
      <c r="A16" s="43"/>
      <c r="B16" s="44"/>
      <c r="C16" s="39"/>
      <c r="D16" s="40"/>
      <c r="E16" s="40"/>
      <c r="F16" s="40"/>
      <c r="G16" s="41"/>
      <c r="H16" s="11"/>
      <c r="I16" s="11"/>
      <c r="J16" s="42"/>
      <c r="K16" s="42"/>
      <c r="L16" s="42"/>
      <c r="M16" s="42"/>
    </row>
    <row r="17" spans="1:13" s="5" customFormat="1" ht="13" x14ac:dyDescent="0.35">
      <c r="A17" s="43"/>
      <c r="B17" s="44"/>
      <c r="C17" s="39"/>
      <c r="D17" s="40"/>
      <c r="E17" s="40"/>
      <c r="F17" s="40"/>
      <c r="G17" s="41"/>
      <c r="H17" s="11"/>
      <c r="I17" s="11"/>
      <c r="J17" s="42"/>
      <c r="K17" s="42"/>
      <c r="L17" s="42"/>
      <c r="M17" s="42"/>
    </row>
    <row r="18" spans="1:13" s="5" customFormat="1" ht="13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3"/>
      <c r="L18" s="3"/>
      <c r="M18" s="3"/>
    </row>
    <row r="19" spans="1:13" s="5" customFormat="1" ht="13" x14ac:dyDescent="0.35">
      <c r="A19" s="7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3"/>
      <c r="L19" s="3"/>
      <c r="M19" s="3"/>
    </row>
    <row r="20" spans="1:13" s="5" customFormat="1" ht="7" customHeight="1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s="5" customFormat="1" ht="13" x14ac:dyDescent="0.35">
      <c r="A21" s="36" t="s">
        <v>26</v>
      </c>
      <c r="B21" s="36"/>
      <c r="C21" s="45" t="s">
        <v>6</v>
      </c>
      <c r="D21" s="46"/>
      <c r="E21" s="46"/>
      <c r="F21" s="46"/>
      <c r="G21" s="46"/>
      <c r="H21" s="47"/>
      <c r="I21" s="23" t="s">
        <v>18</v>
      </c>
      <c r="J21" s="36" t="s">
        <v>7</v>
      </c>
      <c r="K21" s="36"/>
      <c r="M21" s="3"/>
    </row>
    <row r="22" spans="1:13" s="5" customFormat="1" ht="13" x14ac:dyDescent="0.35">
      <c r="A22" s="43" t="s">
        <v>85</v>
      </c>
      <c r="B22" s="44"/>
      <c r="C22" s="39" t="s">
        <v>89</v>
      </c>
      <c r="D22" s="40"/>
      <c r="E22" s="40"/>
      <c r="F22" s="40"/>
      <c r="G22" s="40"/>
      <c r="H22" s="41"/>
      <c r="I22" s="11" t="s">
        <v>50</v>
      </c>
      <c r="J22" s="42" t="s">
        <v>90</v>
      </c>
      <c r="K22" s="42"/>
      <c r="L22" s="3"/>
      <c r="M22" s="3"/>
    </row>
    <row r="23" spans="1:13" s="5" customFormat="1" ht="13" x14ac:dyDescent="0.35">
      <c r="A23" s="43" t="s">
        <v>86</v>
      </c>
      <c r="B23" s="44"/>
      <c r="C23" s="39" t="s">
        <v>91</v>
      </c>
      <c r="D23" s="40"/>
      <c r="E23" s="40"/>
      <c r="F23" s="40"/>
      <c r="G23" s="40"/>
      <c r="H23" s="41"/>
      <c r="I23" s="11" t="s">
        <v>50</v>
      </c>
      <c r="J23" s="42" t="s">
        <v>90</v>
      </c>
      <c r="K23" s="42"/>
      <c r="L23" s="3"/>
      <c r="M23" s="3"/>
    </row>
    <row r="24" spans="1:13" s="5" customFormat="1" ht="13" x14ac:dyDescent="0.35">
      <c r="A24" s="43" t="s">
        <v>87</v>
      </c>
      <c r="B24" s="44"/>
      <c r="C24" s="39" t="s">
        <v>92</v>
      </c>
      <c r="D24" s="40"/>
      <c r="E24" s="40"/>
      <c r="F24" s="40"/>
      <c r="G24" s="40"/>
      <c r="H24" s="41"/>
      <c r="I24" s="11" t="s">
        <v>50</v>
      </c>
      <c r="J24" s="42" t="s">
        <v>90</v>
      </c>
      <c r="K24" s="42"/>
      <c r="L24" s="3"/>
      <c r="M24" s="3"/>
    </row>
    <row r="25" spans="1:13" s="5" customFormat="1" ht="13" x14ac:dyDescent="0.35">
      <c r="A25" s="43" t="s">
        <v>88</v>
      </c>
      <c r="B25" s="44"/>
      <c r="C25" s="39" t="s">
        <v>93</v>
      </c>
      <c r="D25" s="40"/>
      <c r="E25" s="40"/>
      <c r="F25" s="40"/>
      <c r="G25" s="40"/>
      <c r="H25" s="41"/>
      <c r="I25" s="11" t="s">
        <v>50</v>
      </c>
      <c r="J25" s="42" t="s">
        <v>90</v>
      </c>
      <c r="K25" s="42"/>
      <c r="L25" s="3"/>
      <c r="M25" s="3"/>
    </row>
    <row r="26" spans="1:13" s="5" customFormat="1" ht="13" x14ac:dyDescent="0.35">
      <c r="A26" s="43"/>
      <c r="B26" s="44"/>
      <c r="C26" s="39"/>
      <c r="D26" s="40"/>
      <c r="E26" s="40"/>
      <c r="F26" s="40"/>
      <c r="G26" s="40"/>
      <c r="H26" s="41"/>
      <c r="I26" s="11"/>
      <c r="J26" s="42"/>
      <c r="K26" s="42"/>
      <c r="L26" s="3"/>
      <c r="M26" s="3"/>
    </row>
    <row r="27" spans="1:13" s="5" customFormat="1" ht="13" x14ac:dyDescent="0.35">
      <c r="A27" s="24"/>
      <c r="B27" s="24"/>
      <c r="C27" s="24"/>
      <c r="D27" s="24"/>
      <c r="E27" s="24"/>
      <c r="F27" s="24"/>
      <c r="G27" s="24"/>
      <c r="H27" s="15"/>
      <c r="I27" s="15"/>
      <c r="J27" s="15"/>
      <c r="K27" s="3"/>
      <c r="L27" s="3"/>
      <c r="M27" s="3"/>
    </row>
    <row r="28" spans="1:13" s="5" customFormat="1" ht="13" x14ac:dyDescent="0.35">
      <c r="A28" s="7" t="s">
        <v>15</v>
      </c>
      <c r="B28" s="15"/>
      <c r="C28" s="15"/>
      <c r="D28" s="15"/>
      <c r="E28" s="15"/>
      <c r="F28" s="15"/>
      <c r="G28" s="15"/>
      <c r="H28" s="15"/>
      <c r="I28" s="15"/>
      <c r="J28" s="15"/>
      <c r="K28" s="3"/>
      <c r="L28" s="3"/>
      <c r="M28" s="3"/>
    </row>
    <row r="29" spans="1:13" s="5" customFormat="1" ht="7" customHeigh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s="5" customFormat="1" ht="13" x14ac:dyDescent="0.35">
      <c r="A30" s="36" t="s">
        <v>19</v>
      </c>
      <c r="B30" s="36"/>
      <c r="C30" s="45" t="s">
        <v>8</v>
      </c>
      <c r="D30" s="46"/>
      <c r="E30" s="46"/>
      <c r="F30" s="36" t="s">
        <v>9</v>
      </c>
      <c r="G30" s="36"/>
      <c r="H30" s="23" t="s">
        <v>10</v>
      </c>
      <c r="I30" s="23" t="s">
        <v>17</v>
      </c>
      <c r="J30" s="23" t="s">
        <v>18</v>
      </c>
      <c r="K30" s="36" t="s">
        <v>7</v>
      </c>
      <c r="L30" s="36"/>
      <c r="M30" s="3"/>
    </row>
    <row r="31" spans="1:13" s="5" customFormat="1" ht="13" x14ac:dyDescent="0.35">
      <c r="A31" s="43"/>
      <c r="B31" s="44"/>
      <c r="C31" s="42"/>
      <c r="D31" s="42"/>
      <c r="E31" s="42"/>
      <c r="F31" s="40"/>
      <c r="G31" s="41"/>
      <c r="H31" s="13"/>
      <c r="I31" s="11"/>
      <c r="J31" s="14"/>
      <c r="K31" s="42"/>
      <c r="L31" s="42"/>
      <c r="M31" s="3"/>
    </row>
    <row r="32" spans="1:13" s="5" customFormat="1" ht="13" x14ac:dyDescent="0.35">
      <c r="A32" s="43"/>
      <c r="B32" s="44"/>
      <c r="C32" s="42"/>
      <c r="D32" s="42"/>
      <c r="E32" s="42"/>
      <c r="F32" s="40"/>
      <c r="G32" s="41"/>
      <c r="H32" s="13"/>
      <c r="I32" s="11"/>
      <c r="J32" s="14"/>
      <c r="K32" s="42"/>
      <c r="L32" s="42"/>
      <c r="M32" s="3"/>
    </row>
    <row r="33" spans="1:13" s="5" customFormat="1" ht="13" x14ac:dyDescent="0.35">
      <c r="A33" s="43"/>
      <c r="B33" s="44"/>
      <c r="C33" s="42"/>
      <c r="D33" s="42"/>
      <c r="E33" s="42"/>
      <c r="F33" s="40"/>
      <c r="G33" s="41"/>
      <c r="H33" s="13"/>
      <c r="I33" s="11"/>
      <c r="J33" s="14"/>
      <c r="K33" s="42"/>
      <c r="L33" s="42"/>
      <c r="M33" s="3"/>
    </row>
    <row r="34" spans="1:13" s="5" customFormat="1" ht="13" x14ac:dyDescent="0.35">
      <c r="A34" s="43"/>
      <c r="B34" s="44"/>
      <c r="C34" s="42"/>
      <c r="D34" s="42"/>
      <c r="E34" s="42"/>
      <c r="F34" s="40"/>
      <c r="G34" s="41"/>
      <c r="H34" s="13"/>
      <c r="I34" s="11"/>
      <c r="J34" s="14"/>
      <c r="K34" s="42"/>
      <c r="L34" s="42"/>
      <c r="M34" s="3"/>
    </row>
  </sheetData>
  <mergeCells count="71">
    <mergeCell ref="K33:L33"/>
    <mergeCell ref="K34:L34"/>
    <mergeCell ref="C21:H21"/>
    <mergeCell ref="C22:H22"/>
    <mergeCell ref="C23:H23"/>
    <mergeCell ref="C24:H24"/>
    <mergeCell ref="C25:H25"/>
    <mergeCell ref="C26:H26"/>
    <mergeCell ref="K30:L30"/>
    <mergeCell ref="K31:L31"/>
    <mergeCell ref="K32:L32"/>
    <mergeCell ref="J21:K21"/>
    <mergeCell ref="J22:K22"/>
    <mergeCell ref="J23:K23"/>
    <mergeCell ref="J24:K24"/>
    <mergeCell ref="J25:K25"/>
    <mergeCell ref="A33:B33"/>
    <mergeCell ref="A34:B34"/>
    <mergeCell ref="C33:E33"/>
    <mergeCell ref="C34:E34"/>
    <mergeCell ref="F33:G33"/>
    <mergeCell ref="F34:G34"/>
    <mergeCell ref="A32:B32"/>
    <mergeCell ref="C32:E32"/>
    <mergeCell ref="F32:G32"/>
    <mergeCell ref="A30:B30"/>
    <mergeCell ref="A31:B31"/>
    <mergeCell ref="C30:E30"/>
    <mergeCell ref="C31:E31"/>
    <mergeCell ref="F30:G30"/>
    <mergeCell ref="F31:G31"/>
    <mergeCell ref="J26:K26"/>
    <mergeCell ref="A25:B25"/>
    <mergeCell ref="A26:B26"/>
    <mergeCell ref="A22:B22"/>
    <mergeCell ref="A23:B23"/>
    <mergeCell ref="A24:B24"/>
    <mergeCell ref="L12:M12"/>
    <mergeCell ref="L13:M13"/>
    <mergeCell ref="L14:M14"/>
    <mergeCell ref="L15:M15"/>
    <mergeCell ref="L16:M16"/>
    <mergeCell ref="C12:G12"/>
    <mergeCell ref="C13:G13"/>
    <mergeCell ref="C14:G14"/>
    <mergeCell ref="C15:G15"/>
    <mergeCell ref="A13:B13"/>
    <mergeCell ref="A14:B14"/>
    <mergeCell ref="A15:B15"/>
    <mergeCell ref="A21:B21"/>
    <mergeCell ref="A8:M8"/>
    <mergeCell ref="B5:C5"/>
    <mergeCell ref="G5:H5"/>
    <mergeCell ref="C16:G16"/>
    <mergeCell ref="C17:G17"/>
    <mergeCell ref="J12:K12"/>
    <mergeCell ref="J13:K13"/>
    <mergeCell ref="J14:K14"/>
    <mergeCell ref="J15:K15"/>
    <mergeCell ref="A16:B16"/>
    <mergeCell ref="A17:B17"/>
    <mergeCell ref="J16:K16"/>
    <mergeCell ref="J17:K17"/>
    <mergeCell ref="L17:M17"/>
    <mergeCell ref="A12:B12"/>
    <mergeCell ref="J2:L2"/>
    <mergeCell ref="J3:L3"/>
    <mergeCell ref="J4:L4"/>
    <mergeCell ref="A2:E2"/>
    <mergeCell ref="G2:H2"/>
    <mergeCell ref="B4:C4"/>
  </mergeCells>
  <dataValidations xWindow="1721" yWindow="602" count="5">
    <dataValidation allowBlank="1" showInputMessage="1" showErrorMessage="1" prompt="Add in here the goal and observations of your experiment" sqref="A8:M8" xr:uid="{00000000-0002-0000-0000-000000000000}"/>
    <dataValidation allowBlank="1" showInputMessage="1" showErrorMessage="1" prompt="Add the description of the process" sqref="C13:G17" xr:uid="{00000000-0002-0000-0000-000001000000}"/>
    <dataValidation type="list" allowBlank="1" showInputMessage="1" showErrorMessage="1" prompt="Choose a result from the list" sqref="L13:M17" xr:uid="{00000000-0002-0000-0000-000002000000}">
      <formula1>"Good, Repeat, Bad"</formula1>
    </dataValidation>
    <dataValidation allowBlank="1" showInputMessage="1" showErrorMessage="1" prompt="Add the title of your experiment (You can use it as well for the name of your file)" sqref="A2:E2" xr:uid="{00000000-0002-0000-0000-000003000000}"/>
    <dataValidation allowBlank="1" showInputMessage="1" showErrorMessage="1" prompt="Add a prefix code for the experiment (You can use it as well for the name of your file)" sqref="G2:H2" xr:uid="{00000000-0002-0000-0000-000004000000}"/>
  </dataValidations>
  <pageMargins left="0.23622047244094491" right="0.23622047244094491" top="1.1023622047244095" bottom="0.74803149606299213" header="0.31496062992125984" footer="0.31496062992125984"/>
  <pageSetup paperSize="9" orientation="landscape" horizontalDpi="300" verticalDpi="300" r:id="rId1"/>
  <headerFooter>
    <oddHeader>&amp;L&amp;G&amp;C&amp;"-,Negrita"&amp;12DIGITAL LAB-BOOK&amp;"-,Normal"
&amp;"+,Normal"&amp;8Biomicrosystems Research Group&amp;Xa&amp;X
&amp;Xa&amp;X Universidad de los Andes.&amp;R&amp;G</oddHeader>
    <oddFooter>&amp;L&amp;"-,Cursiva"&amp;F - &amp;A&amp;R&amp;"-,Cursiva"&amp;P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view="pageLayout" zoomScaleNormal="100" workbookViewId="0">
      <selection activeCell="E1" sqref="E1"/>
    </sheetView>
  </sheetViews>
  <sheetFormatPr defaultColWidth="10.90625" defaultRowHeight="14.5" x14ac:dyDescent="0.35"/>
  <cols>
    <col min="6" max="6" width="10.90625" customWidth="1"/>
    <col min="12" max="12" width="10.90625" customWidth="1"/>
    <col min="13" max="13" width="8.1796875" customWidth="1"/>
  </cols>
  <sheetData>
    <row r="1" spans="1:13" s="5" customFormat="1" x14ac:dyDescent="0.35">
      <c r="A1" s="4" t="s">
        <v>0</v>
      </c>
      <c r="B1" s="3"/>
      <c r="C1" s="3"/>
      <c r="D1" s="3"/>
      <c r="E1" s="3"/>
      <c r="F1" s="3"/>
      <c r="G1" s="4" t="s">
        <v>82</v>
      </c>
      <c r="H1" s="1"/>
      <c r="I1" s="1"/>
      <c r="J1" s="4" t="s">
        <v>1</v>
      </c>
      <c r="K1" s="3"/>
      <c r="L1" s="3"/>
      <c r="M1" s="3"/>
    </row>
    <row r="2" spans="1:13" s="5" customFormat="1" ht="15.5" x14ac:dyDescent="0.35">
      <c r="A2" s="34" t="str">
        <f>Description!$A$2</f>
        <v>Magnetic field measuarement on the magnets</v>
      </c>
      <c r="B2" s="34"/>
      <c r="C2" s="34"/>
      <c r="D2" s="34"/>
      <c r="E2" s="34"/>
      <c r="F2" s="3"/>
      <c r="G2" s="30" t="str">
        <f>Description!G2</f>
        <v>MgFd.TII</v>
      </c>
      <c r="H2" s="30"/>
      <c r="I2" s="3"/>
      <c r="J2" s="30" t="str">
        <f>Description!J2</f>
        <v>Mabel Juliana Noguera Contreras</v>
      </c>
      <c r="K2" s="30"/>
      <c r="L2" s="31"/>
      <c r="M2" s="17" t="str">
        <f>Description!M2</f>
        <v>JN</v>
      </c>
    </row>
    <row r="3" spans="1:13" s="5" customFormat="1" ht="13" x14ac:dyDescent="0.35">
      <c r="A3" s="3"/>
      <c r="B3" s="3"/>
      <c r="C3" s="3"/>
      <c r="D3" s="3"/>
      <c r="E3" s="3"/>
      <c r="F3" s="3"/>
      <c r="G3" s="3"/>
      <c r="H3" s="3"/>
      <c r="I3" s="3"/>
      <c r="J3" s="32" t="str">
        <f>Description!J3</f>
        <v>Diego Felipe Martinez</v>
      </c>
      <c r="K3" s="32"/>
      <c r="L3" s="33"/>
      <c r="M3" s="17" t="str">
        <f>Description!M3</f>
        <v>DM</v>
      </c>
    </row>
    <row r="4" spans="1:13" s="5" customFormat="1" ht="13" x14ac:dyDescent="0.35">
      <c r="A4" s="4" t="s">
        <v>2</v>
      </c>
      <c r="B4" s="35">
        <f>Description!$B$4</f>
        <v>43584</v>
      </c>
      <c r="C4" s="35"/>
      <c r="D4" s="3"/>
      <c r="E4" s="3"/>
      <c r="F4" s="3"/>
      <c r="G4" s="4" t="s">
        <v>4</v>
      </c>
      <c r="H4" s="3"/>
      <c r="I4" s="3"/>
      <c r="J4" s="32"/>
      <c r="K4" s="32"/>
      <c r="L4" s="33"/>
      <c r="M4" s="17"/>
    </row>
    <row r="5" spans="1:13" s="5" customFormat="1" ht="13" x14ac:dyDescent="0.35">
      <c r="A5" s="4" t="s">
        <v>3</v>
      </c>
      <c r="B5" s="35">
        <f>Description!$B$5</f>
        <v>43584</v>
      </c>
      <c r="C5" s="35"/>
      <c r="E5" s="3"/>
      <c r="F5" s="3"/>
      <c r="G5" s="30" t="s">
        <v>78</v>
      </c>
      <c r="H5" s="30"/>
      <c r="I5" s="3"/>
      <c r="J5" s="3"/>
      <c r="K5" s="3"/>
      <c r="L5" s="3"/>
      <c r="M5" s="3"/>
    </row>
    <row r="6" spans="1:13" s="5" customFormat="1" ht="13" x14ac:dyDescent="0.35">
      <c r="A6" s="3"/>
      <c r="B6" s="3"/>
      <c r="C6" s="3"/>
      <c r="D6" s="3"/>
      <c r="E6" s="3"/>
      <c r="F6" s="3"/>
      <c r="G6" s="19"/>
      <c r="H6" s="19"/>
      <c r="I6" s="3"/>
      <c r="J6" s="3"/>
      <c r="K6" s="3"/>
      <c r="L6" s="3"/>
      <c r="M6" s="3"/>
    </row>
    <row r="7" spans="1:13" s="5" customFormat="1" ht="13" x14ac:dyDescent="0.35">
      <c r="A7" s="7" t="s">
        <v>23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s="2" customFormat="1" ht="42.5" customHeight="1" x14ac:dyDescent="0.35">
      <c r="A8" s="37" t="s">
        <v>80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s="2" customFormat="1" ht="7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s="5" customFormat="1" ht="13" x14ac:dyDescent="0.35">
      <c r="A10" s="7" t="s">
        <v>25</v>
      </c>
      <c r="B10" s="15"/>
      <c r="C10" s="15"/>
      <c r="D10" s="15"/>
      <c r="E10" s="15"/>
      <c r="F10" s="15"/>
      <c r="G10" s="15"/>
      <c r="H10" s="15"/>
      <c r="I10" s="15"/>
      <c r="J10" s="15"/>
      <c r="K10" s="3"/>
      <c r="L10" s="3"/>
      <c r="M10" s="3"/>
    </row>
    <row r="11" spans="1:13" s="2" customFormat="1" ht="7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5" customFormat="1" ht="13" x14ac:dyDescent="0.35">
      <c r="A12" s="36" t="s">
        <v>24</v>
      </c>
      <c r="B12" s="36"/>
      <c r="C12" s="45" t="s">
        <v>6</v>
      </c>
      <c r="D12" s="46"/>
      <c r="E12" s="46"/>
      <c r="F12" s="46"/>
      <c r="G12" s="47"/>
      <c r="H12" s="9" t="s">
        <v>17</v>
      </c>
      <c r="I12" s="9" t="s">
        <v>18</v>
      </c>
      <c r="J12" s="36" t="s">
        <v>7</v>
      </c>
      <c r="K12" s="36"/>
      <c r="M12" s="3"/>
    </row>
    <row r="13" spans="1:13" s="5" customFormat="1" ht="13" x14ac:dyDescent="0.35">
      <c r="A13" s="43" t="s">
        <v>46</v>
      </c>
      <c r="B13" s="44"/>
      <c r="C13" s="39" t="s">
        <v>59</v>
      </c>
      <c r="D13" s="40"/>
      <c r="E13" s="40"/>
      <c r="F13" s="40"/>
      <c r="G13" s="41"/>
      <c r="H13" s="13">
        <v>1</v>
      </c>
      <c r="I13" s="11" t="s">
        <v>50</v>
      </c>
      <c r="J13" s="42"/>
      <c r="K13" s="42"/>
      <c r="L13" s="3"/>
      <c r="M13" s="3"/>
    </row>
    <row r="14" spans="1:13" s="5" customFormat="1" ht="13" x14ac:dyDescent="0.35">
      <c r="A14" s="43" t="s">
        <v>47</v>
      </c>
      <c r="B14" s="44"/>
      <c r="C14" s="39" t="s">
        <v>60</v>
      </c>
      <c r="D14" s="40"/>
      <c r="E14" s="40"/>
      <c r="F14" s="40"/>
      <c r="G14" s="41"/>
      <c r="H14" s="13">
        <v>2</v>
      </c>
      <c r="I14" s="11" t="s">
        <v>50</v>
      </c>
      <c r="J14" s="42"/>
      <c r="K14" s="42"/>
      <c r="L14" s="3"/>
      <c r="M14" s="3"/>
    </row>
    <row r="15" spans="1:13" s="5" customFormat="1" ht="13" x14ac:dyDescent="0.35">
      <c r="A15" s="43" t="s">
        <v>48</v>
      </c>
      <c r="B15" s="44"/>
      <c r="C15" s="39" t="s">
        <v>61</v>
      </c>
      <c r="D15" s="40"/>
      <c r="E15" s="40"/>
      <c r="F15" s="40"/>
      <c r="G15" s="41"/>
      <c r="H15" s="13">
        <v>3</v>
      </c>
      <c r="I15" s="11" t="s">
        <v>50</v>
      </c>
      <c r="J15" s="42"/>
      <c r="K15" s="42"/>
      <c r="L15" s="3"/>
      <c r="M15" s="3"/>
    </row>
    <row r="16" spans="1:13" s="5" customFormat="1" ht="13" x14ac:dyDescent="0.35">
      <c r="A16" s="43" t="s">
        <v>49</v>
      </c>
      <c r="B16" s="44"/>
      <c r="C16" s="39" t="s">
        <v>62</v>
      </c>
      <c r="D16" s="40"/>
      <c r="E16" s="40"/>
      <c r="F16" s="40"/>
      <c r="G16" s="41"/>
      <c r="H16" s="13">
        <v>4</v>
      </c>
      <c r="I16" s="11" t="s">
        <v>50</v>
      </c>
      <c r="J16" s="42"/>
      <c r="K16" s="42"/>
      <c r="L16" s="3"/>
      <c r="M16" s="3"/>
    </row>
    <row r="17" spans="1:13" s="5" customFormat="1" ht="13" x14ac:dyDescent="0.35">
      <c r="A17" s="43" t="s">
        <v>51</v>
      </c>
      <c r="B17" s="44"/>
      <c r="C17" s="39" t="s">
        <v>63</v>
      </c>
      <c r="D17" s="40"/>
      <c r="E17" s="40"/>
      <c r="F17" s="40"/>
      <c r="G17" s="41"/>
      <c r="H17" s="13">
        <v>5</v>
      </c>
      <c r="I17" s="11" t="s">
        <v>50</v>
      </c>
      <c r="J17" s="42"/>
      <c r="K17" s="42"/>
      <c r="L17" s="3"/>
      <c r="M17" s="3"/>
    </row>
    <row r="18" spans="1:13" s="5" customFormat="1" ht="13" x14ac:dyDescent="0.35">
      <c r="A18" s="43" t="s">
        <v>52</v>
      </c>
      <c r="B18" s="44"/>
      <c r="C18" s="39" t="s">
        <v>64</v>
      </c>
      <c r="D18" s="40"/>
      <c r="E18" s="40"/>
      <c r="F18" s="40"/>
      <c r="G18" s="41"/>
      <c r="H18" s="13">
        <v>1</v>
      </c>
      <c r="I18" s="11" t="s">
        <v>50</v>
      </c>
      <c r="J18" s="42"/>
      <c r="K18" s="42"/>
      <c r="L18" s="3"/>
      <c r="M18" s="3"/>
    </row>
    <row r="19" spans="1:13" s="5" customFormat="1" ht="13" x14ac:dyDescent="0.35">
      <c r="A19" s="43" t="s">
        <v>53</v>
      </c>
      <c r="B19" s="44"/>
      <c r="C19" s="39" t="s">
        <v>65</v>
      </c>
      <c r="D19" s="40"/>
      <c r="E19" s="40"/>
      <c r="F19" s="40"/>
      <c r="G19" s="41"/>
      <c r="H19" s="13">
        <v>2</v>
      </c>
      <c r="I19" s="11" t="s">
        <v>50</v>
      </c>
      <c r="J19" s="42"/>
      <c r="K19" s="42"/>
      <c r="L19" s="3"/>
      <c r="M19" s="3"/>
    </row>
    <row r="20" spans="1:13" s="5" customFormat="1" ht="13" x14ac:dyDescent="0.35">
      <c r="A20" s="43" t="s">
        <v>54</v>
      </c>
      <c r="B20" s="44"/>
      <c r="C20" s="39" t="s">
        <v>66</v>
      </c>
      <c r="D20" s="40"/>
      <c r="E20" s="40"/>
      <c r="F20" s="40"/>
      <c r="G20" s="41"/>
      <c r="H20" s="13">
        <v>3</v>
      </c>
      <c r="I20" s="11" t="s">
        <v>50</v>
      </c>
      <c r="J20" s="42"/>
      <c r="K20" s="42"/>
      <c r="L20" s="3"/>
      <c r="M20" s="3"/>
    </row>
    <row r="21" spans="1:13" s="5" customFormat="1" ht="13" x14ac:dyDescent="0.35">
      <c r="A21" s="43" t="s">
        <v>55</v>
      </c>
      <c r="B21" s="44"/>
      <c r="C21" s="39" t="s">
        <v>67</v>
      </c>
      <c r="D21" s="40"/>
      <c r="E21" s="40"/>
      <c r="F21" s="40"/>
      <c r="G21" s="41"/>
      <c r="H21" s="13">
        <v>4</v>
      </c>
      <c r="I21" s="11" t="s">
        <v>50</v>
      </c>
      <c r="J21" s="42"/>
      <c r="K21" s="42"/>
      <c r="L21" s="3"/>
      <c r="M21" s="3"/>
    </row>
    <row r="22" spans="1:13" s="5" customFormat="1" ht="13" x14ac:dyDescent="0.35">
      <c r="A22" s="43" t="s">
        <v>56</v>
      </c>
      <c r="B22" s="44"/>
      <c r="C22" s="39" t="s">
        <v>68</v>
      </c>
      <c r="D22" s="40"/>
      <c r="E22" s="40"/>
      <c r="F22" s="40"/>
      <c r="G22" s="41"/>
      <c r="H22" s="13">
        <v>1</v>
      </c>
      <c r="I22" s="11" t="s">
        <v>50</v>
      </c>
      <c r="J22" s="42"/>
      <c r="K22" s="42"/>
      <c r="L22" s="3"/>
      <c r="M22" s="3"/>
    </row>
    <row r="23" spans="1:13" s="5" customFormat="1" ht="13" x14ac:dyDescent="0.35">
      <c r="A23" s="43" t="s">
        <v>57</v>
      </c>
      <c r="B23" s="44"/>
      <c r="C23" s="39" t="s">
        <v>69</v>
      </c>
      <c r="D23" s="40"/>
      <c r="E23" s="40"/>
      <c r="F23" s="40"/>
      <c r="G23" s="41"/>
      <c r="H23" s="13">
        <v>2</v>
      </c>
      <c r="I23" s="11" t="s">
        <v>50</v>
      </c>
      <c r="J23" s="42"/>
      <c r="K23" s="42"/>
      <c r="L23" s="3"/>
      <c r="M23" s="3"/>
    </row>
    <row r="24" spans="1:13" s="5" customFormat="1" ht="13" x14ac:dyDescent="0.35">
      <c r="A24" s="43" t="s">
        <v>70</v>
      </c>
      <c r="B24" s="44"/>
      <c r="C24" s="39" t="s">
        <v>74</v>
      </c>
      <c r="D24" s="40"/>
      <c r="E24" s="40"/>
      <c r="F24" s="40"/>
      <c r="G24" s="41"/>
      <c r="H24" s="13">
        <v>1</v>
      </c>
      <c r="I24" s="11" t="s">
        <v>50</v>
      </c>
      <c r="J24" s="42"/>
      <c r="K24" s="42"/>
      <c r="L24" s="3"/>
      <c r="M24" s="3"/>
    </row>
    <row r="25" spans="1:13" s="5" customFormat="1" ht="13" x14ac:dyDescent="0.35">
      <c r="A25" s="43" t="s">
        <v>72</v>
      </c>
      <c r="B25" s="44"/>
      <c r="C25" s="39" t="s">
        <v>75</v>
      </c>
      <c r="D25" s="40"/>
      <c r="E25" s="40"/>
      <c r="F25" s="40"/>
      <c r="G25" s="41"/>
      <c r="H25" s="13">
        <v>2</v>
      </c>
      <c r="I25" s="11" t="s">
        <v>50</v>
      </c>
      <c r="J25" s="42"/>
      <c r="K25" s="42"/>
      <c r="L25" s="3"/>
      <c r="M25" s="3"/>
    </row>
    <row r="26" spans="1:13" s="5" customFormat="1" ht="13" x14ac:dyDescent="0.35">
      <c r="A26" s="43" t="s">
        <v>73</v>
      </c>
      <c r="B26" s="44"/>
      <c r="C26" s="39" t="s">
        <v>76</v>
      </c>
      <c r="D26" s="40"/>
      <c r="E26" s="40"/>
      <c r="F26" s="40"/>
      <c r="G26" s="41"/>
      <c r="H26" s="13">
        <v>1</v>
      </c>
      <c r="I26" s="11" t="s">
        <v>50</v>
      </c>
      <c r="J26" s="42"/>
      <c r="K26" s="42"/>
      <c r="L26" s="3"/>
      <c r="M26" s="3"/>
    </row>
    <row r="27" spans="1:13" s="5" customFormat="1" ht="13" x14ac:dyDescent="0.35">
      <c r="A27" s="43" t="s">
        <v>71</v>
      </c>
      <c r="B27" s="44"/>
      <c r="C27" s="39" t="s">
        <v>77</v>
      </c>
      <c r="D27" s="40"/>
      <c r="E27" s="40"/>
      <c r="F27" s="40"/>
      <c r="G27" s="41"/>
      <c r="H27" s="13">
        <v>2</v>
      </c>
      <c r="I27" s="11" t="s">
        <v>50</v>
      </c>
      <c r="J27" s="42"/>
      <c r="K27" s="42"/>
      <c r="L27" s="3"/>
      <c r="M27" s="3"/>
    </row>
    <row r="28" spans="1:13" s="2" customFormat="1" x14ac:dyDescent="0.35">
      <c r="A28" s="10"/>
      <c r="B28" s="10"/>
      <c r="C28" s="10"/>
      <c r="D28" s="10"/>
      <c r="E28" s="10"/>
      <c r="F28" s="10"/>
      <c r="G28" s="10"/>
      <c r="H28" s="8"/>
      <c r="I28" s="8"/>
      <c r="J28" s="8"/>
      <c r="K28" s="1"/>
      <c r="L28" s="1"/>
      <c r="M28" s="1"/>
    </row>
    <row r="29" spans="1:13" s="5" customFormat="1" ht="13" x14ac:dyDescent="0.35">
      <c r="A29" s="7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3"/>
      <c r="L29" s="3"/>
      <c r="M29" s="3"/>
    </row>
    <row r="30" spans="1:13" s="2" customFormat="1" ht="7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5" customFormat="1" ht="13" x14ac:dyDescent="0.35">
      <c r="A31" s="9" t="s">
        <v>5</v>
      </c>
      <c r="B31" s="36" t="s">
        <v>28</v>
      </c>
      <c r="C31" s="36"/>
      <c r="D31" s="45" t="s">
        <v>34</v>
      </c>
      <c r="E31" s="47"/>
      <c r="F31" s="9" t="s">
        <v>29</v>
      </c>
      <c r="G31" s="9" t="s">
        <v>30</v>
      </c>
      <c r="H31" s="9" t="s">
        <v>31</v>
      </c>
      <c r="I31" s="9" t="s">
        <v>32</v>
      </c>
      <c r="J31" s="9" t="s">
        <v>33</v>
      </c>
      <c r="K31" s="9" t="s">
        <v>36</v>
      </c>
      <c r="L31" s="9" t="s">
        <v>18</v>
      </c>
      <c r="M31" s="3"/>
    </row>
    <row r="32" spans="1:13" s="5" customFormat="1" ht="13" x14ac:dyDescent="0.35">
      <c r="A32" s="20">
        <v>43584</v>
      </c>
      <c r="B32" s="42" t="s">
        <v>58</v>
      </c>
      <c r="C32" s="42"/>
      <c r="D32" s="43" t="s">
        <v>46</v>
      </c>
      <c r="E32" s="44"/>
      <c r="F32" s="22">
        <v>255.26</v>
      </c>
      <c r="G32" s="21">
        <v>261.27999999999997</v>
      </c>
      <c r="H32" s="13">
        <v>263.67</v>
      </c>
      <c r="I32" s="13">
        <v>261.87</v>
      </c>
      <c r="J32" s="22">
        <v>262.02</v>
      </c>
      <c r="K32" s="22">
        <f>AVERAGE(F32:J32)</f>
        <v>260.82</v>
      </c>
      <c r="L32" s="22" t="s">
        <v>50</v>
      </c>
      <c r="M32" s="3"/>
    </row>
    <row r="33" spans="1:13" s="5" customFormat="1" ht="13" x14ac:dyDescent="0.35">
      <c r="A33" s="20">
        <v>43584</v>
      </c>
      <c r="B33" s="42" t="s">
        <v>58</v>
      </c>
      <c r="C33" s="42"/>
      <c r="D33" s="43" t="s">
        <v>47</v>
      </c>
      <c r="E33" s="44"/>
      <c r="F33" s="22">
        <v>265.04000000000002</v>
      </c>
      <c r="G33" s="21">
        <v>269.01</v>
      </c>
      <c r="H33" s="13">
        <v>270.25</v>
      </c>
      <c r="I33" s="13">
        <v>269.57</v>
      </c>
      <c r="J33" s="22">
        <v>270.98</v>
      </c>
      <c r="K33" s="22">
        <f t="shared" ref="K33:K42" si="0">AVERAGE(F33:J33)</f>
        <v>268.96999999999997</v>
      </c>
      <c r="L33" s="22" t="s">
        <v>50</v>
      </c>
      <c r="M33" s="3"/>
    </row>
    <row r="34" spans="1:13" s="5" customFormat="1" ht="13" x14ac:dyDescent="0.35">
      <c r="A34" s="20">
        <v>43584</v>
      </c>
      <c r="B34" s="42" t="s">
        <v>58</v>
      </c>
      <c r="C34" s="42"/>
      <c r="D34" s="43" t="s">
        <v>48</v>
      </c>
      <c r="E34" s="44"/>
      <c r="F34" s="22">
        <v>257.52</v>
      </c>
      <c r="G34" s="21">
        <v>259.22000000000003</v>
      </c>
      <c r="H34" s="13">
        <v>259.67</v>
      </c>
      <c r="I34" s="13">
        <v>259.12</v>
      </c>
      <c r="J34" s="22">
        <v>260.64</v>
      </c>
      <c r="K34" s="22">
        <f t="shared" si="0"/>
        <v>259.23400000000004</v>
      </c>
      <c r="L34" s="22" t="s">
        <v>50</v>
      </c>
      <c r="M34" s="3"/>
    </row>
    <row r="35" spans="1:13" s="5" customFormat="1" ht="13" x14ac:dyDescent="0.35">
      <c r="A35" s="20">
        <v>43584</v>
      </c>
      <c r="B35" s="42" t="s">
        <v>58</v>
      </c>
      <c r="C35" s="42"/>
      <c r="D35" s="42" t="s">
        <v>49</v>
      </c>
      <c r="E35" s="42"/>
      <c r="F35" s="22">
        <v>262.56</v>
      </c>
      <c r="G35" s="21">
        <v>254.51</v>
      </c>
      <c r="H35" s="13">
        <v>274.67</v>
      </c>
      <c r="I35" s="13">
        <v>280.64999999999998</v>
      </c>
      <c r="J35" s="22">
        <v>286.12</v>
      </c>
      <c r="K35" s="22">
        <f t="shared" si="0"/>
        <v>271.70199999999994</v>
      </c>
      <c r="L35" s="22" t="s">
        <v>50</v>
      </c>
      <c r="M35" s="3"/>
    </row>
    <row r="36" spans="1:13" s="5" customFormat="1" ht="13" x14ac:dyDescent="0.35">
      <c r="A36" s="20">
        <v>43584</v>
      </c>
      <c r="B36" s="42" t="s">
        <v>58</v>
      </c>
      <c r="C36" s="42"/>
      <c r="D36" s="43" t="s">
        <v>51</v>
      </c>
      <c r="E36" s="44"/>
      <c r="F36" s="22">
        <v>212.85</v>
      </c>
      <c r="G36" s="21">
        <v>211.06</v>
      </c>
      <c r="H36" s="13">
        <v>212.56</v>
      </c>
      <c r="I36" s="13">
        <v>210.56</v>
      </c>
      <c r="J36" s="22">
        <v>208.4</v>
      </c>
      <c r="K36" s="22">
        <f t="shared" si="0"/>
        <v>211.08600000000001</v>
      </c>
      <c r="L36" s="22" t="s">
        <v>50</v>
      </c>
      <c r="M36" s="3"/>
    </row>
    <row r="37" spans="1:13" s="5" customFormat="1" ht="13" x14ac:dyDescent="0.35">
      <c r="A37" s="20">
        <v>43584</v>
      </c>
      <c r="B37" s="42" t="s">
        <v>58</v>
      </c>
      <c r="C37" s="42"/>
      <c r="D37" s="42" t="s">
        <v>52</v>
      </c>
      <c r="E37" s="42"/>
      <c r="F37" s="22">
        <v>352.09</v>
      </c>
      <c r="G37" s="22">
        <v>352.24</v>
      </c>
      <c r="H37" s="22">
        <v>352.39</v>
      </c>
      <c r="I37" s="22">
        <v>347.22</v>
      </c>
      <c r="J37" s="22">
        <v>348.34</v>
      </c>
      <c r="K37" s="22">
        <f t="shared" si="0"/>
        <v>350.45599999999996</v>
      </c>
      <c r="L37" s="22" t="s">
        <v>50</v>
      </c>
      <c r="M37" s="3"/>
    </row>
    <row r="38" spans="1:13" s="5" customFormat="1" ht="13" x14ac:dyDescent="0.35">
      <c r="A38" s="20">
        <v>43584</v>
      </c>
      <c r="B38" s="42" t="s">
        <v>58</v>
      </c>
      <c r="C38" s="42"/>
      <c r="D38" s="43" t="s">
        <v>53</v>
      </c>
      <c r="E38" s="44"/>
      <c r="F38" s="22">
        <v>264.88</v>
      </c>
      <c r="G38" s="22">
        <v>278.64999999999998</v>
      </c>
      <c r="H38" s="22">
        <v>256.94</v>
      </c>
      <c r="I38" s="22">
        <v>295.89</v>
      </c>
      <c r="J38" s="22">
        <v>285.67</v>
      </c>
      <c r="K38" s="22">
        <f t="shared" si="0"/>
        <v>276.40600000000006</v>
      </c>
      <c r="L38" s="22" t="s">
        <v>50</v>
      </c>
      <c r="M38" s="3"/>
    </row>
    <row r="39" spans="1:13" s="5" customFormat="1" ht="13" x14ac:dyDescent="0.35">
      <c r="A39" s="20">
        <v>43584</v>
      </c>
      <c r="B39" s="42" t="s">
        <v>58</v>
      </c>
      <c r="C39" s="42"/>
      <c r="D39" s="43" t="s">
        <v>54</v>
      </c>
      <c r="E39" s="44"/>
      <c r="F39" s="22">
        <v>285.7</v>
      </c>
      <c r="G39" s="22">
        <v>277.56</v>
      </c>
      <c r="H39" s="22">
        <v>278.36</v>
      </c>
      <c r="I39" s="22">
        <v>281.56</v>
      </c>
      <c r="J39" s="22">
        <v>277.64</v>
      </c>
      <c r="K39" s="22">
        <f t="shared" si="0"/>
        <v>280.16400000000004</v>
      </c>
      <c r="L39" s="22" t="s">
        <v>50</v>
      </c>
      <c r="M39" s="3"/>
    </row>
    <row r="40" spans="1:13" s="5" customFormat="1" ht="13" x14ac:dyDescent="0.35">
      <c r="A40" s="20">
        <v>43584</v>
      </c>
      <c r="B40" s="42" t="s">
        <v>58</v>
      </c>
      <c r="C40" s="42"/>
      <c r="D40" s="43" t="s">
        <v>55</v>
      </c>
      <c r="E40" s="44"/>
      <c r="F40" s="22">
        <v>281.83</v>
      </c>
      <c r="G40" s="22">
        <v>283.25</v>
      </c>
      <c r="H40" s="22">
        <v>280.62</v>
      </c>
      <c r="I40" s="22">
        <v>282.89</v>
      </c>
      <c r="J40" s="22">
        <v>275.33999999999997</v>
      </c>
      <c r="K40" s="22">
        <f t="shared" si="0"/>
        <v>280.78599999999994</v>
      </c>
      <c r="L40" s="22" t="s">
        <v>50</v>
      </c>
      <c r="M40" s="3"/>
    </row>
    <row r="41" spans="1:13" s="5" customFormat="1" ht="13" x14ac:dyDescent="0.35">
      <c r="A41" s="20">
        <v>43584</v>
      </c>
      <c r="B41" s="42" t="s">
        <v>58</v>
      </c>
      <c r="C41" s="42"/>
      <c r="D41" s="43" t="s">
        <v>56</v>
      </c>
      <c r="E41" s="44"/>
      <c r="F41" s="22">
        <v>363.43</v>
      </c>
      <c r="G41" s="21">
        <v>362.41</v>
      </c>
      <c r="H41" s="13">
        <v>363.48</v>
      </c>
      <c r="I41" s="13">
        <v>365.75</v>
      </c>
      <c r="J41" s="22">
        <v>364.56</v>
      </c>
      <c r="K41" s="22">
        <f t="shared" si="0"/>
        <v>363.92600000000004</v>
      </c>
      <c r="L41" s="22" t="s">
        <v>50</v>
      </c>
      <c r="M41" s="3"/>
    </row>
    <row r="42" spans="1:13" s="5" customFormat="1" ht="13" x14ac:dyDescent="0.35">
      <c r="A42" s="20">
        <v>43584</v>
      </c>
      <c r="B42" s="42" t="s">
        <v>58</v>
      </c>
      <c r="C42" s="42"/>
      <c r="D42" s="43" t="s">
        <v>57</v>
      </c>
      <c r="E42" s="44"/>
      <c r="F42" s="22">
        <v>379.42</v>
      </c>
      <c r="G42" s="21">
        <v>379.63</v>
      </c>
      <c r="H42" s="13">
        <v>379.66</v>
      </c>
      <c r="I42" s="13">
        <v>379.64</v>
      </c>
      <c r="J42" s="22">
        <v>380.02</v>
      </c>
      <c r="K42" s="22">
        <f t="shared" si="0"/>
        <v>379.67399999999998</v>
      </c>
      <c r="L42" s="22" t="s">
        <v>50</v>
      </c>
      <c r="M42" s="3"/>
    </row>
    <row r="43" spans="1:13" s="5" customFormat="1" ht="13" x14ac:dyDescent="0.35">
      <c r="A43" s="20">
        <v>43584</v>
      </c>
      <c r="B43" s="42" t="s">
        <v>58</v>
      </c>
      <c r="C43" s="42"/>
      <c r="D43" s="43" t="s">
        <v>70</v>
      </c>
      <c r="E43" s="44"/>
      <c r="F43" s="22">
        <v>352.47</v>
      </c>
      <c r="G43" s="21">
        <v>351.72</v>
      </c>
      <c r="H43" s="13">
        <v>345.79</v>
      </c>
      <c r="I43" s="13">
        <v>344.22</v>
      </c>
      <c r="J43" s="22">
        <v>343.13</v>
      </c>
      <c r="K43" s="22">
        <f>AVERAGE(F43:J43)</f>
        <v>347.46600000000001</v>
      </c>
      <c r="L43" s="22" t="s">
        <v>50</v>
      </c>
      <c r="M43" s="3"/>
    </row>
    <row r="44" spans="1:13" s="5" customFormat="1" ht="13" x14ac:dyDescent="0.35">
      <c r="A44" s="20">
        <v>43584</v>
      </c>
      <c r="B44" s="42" t="s">
        <v>58</v>
      </c>
      <c r="C44" s="42"/>
      <c r="D44" s="43" t="s">
        <v>72</v>
      </c>
      <c r="E44" s="44"/>
      <c r="F44" s="22">
        <v>359.24</v>
      </c>
      <c r="G44" s="21">
        <v>358.82</v>
      </c>
      <c r="H44" s="13">
        <v>359.14</v>
      </c>
      <c r="I44" s="13">
        <v>358.7</v>
      </c>
      <c r="J44" s="22">
        <v>357.76</v>
      </c>
      <c r="K44" s="22">
        <f>AVERAGE(F44:J44)</f>
        <v>358.73199999999997</v>
      </c>
      <c r="L44" s="22" t="s">
        <v>50</v>
      </c>
      <c r="M44" s="3"/>
    </row>
    <row r="45" spans="1:13" s="5" customFormat="1" ht="13" x14ac:dyDescent="0.35">
      <c r="A45" s="20">
        <v>43584</v>
      </c>
      <c r="B45" s="42" t="s">
        <v>58</v>
      </c>
      <c r="C45" s="42"/>
      <c r="D45" s="43" t="s">
        <v>73</v>
      </c>
      <c r="E45" s="44"/>
      <c r="F45" s="22">
        <v>328.52</v>
      </c>
      <c r="G45" s="21">
        <v>357.74</v>
      </c>
      <c r="H45" s="13">
        <v>345.72</v>
      </c>
      <c r="I45" s="13">
        <v>349.26</v>
      </c>
      <c r="J45" s="22">
        <v>342.27</v>
      </c>
      <c r="K45" s="22">
        <f>AVERAGE(F45:J45)</f>
        <v>344.702</v>
      </c>
      <c r="L45" s="22" t="s">
        <v>50</v>
      </c>
      <c r="M45" s="3"/>
    </row>
    <row r="46" spans="1:13" s="5" customFormat="1" ht="13" x14ac:dyDescent="0.35">
      <c r="A46" s="20">
        <v>43584</v>
      </c>
      <c r="B46" s="42" t="s">
        <v>58</v>
      </c>
      <c r="C46" s="42"/>
      <c r="D46" s="43" t="s">
        <v>71</v>
      </c>
      <c r="E46" s="44"/>
      <c r="F46" s="22">
        <v>346.67</v>
      </c>
      <c r="G46" s="21">
        <v>345.95</v>
      </c>
      <c r="H46" s="13">
        <v>347.16</v>
      </c>
      <c r="I46" s="13">
        <v>349.13</v>
      </c>
      <c r="J46" s="22">
        <v>345.28</v>
      </c>
      <c r="K46" s="22">
        <f>AVERAGE(F46:J46)</f>
        <v>346.83799999999997</v>
      </c>
      <c r="L46" s="22" t="s">
        <v>50</v>
      </c>
      <c r="M46" s="3"/>
    </row>
    <row r="47" spans="1:13" s="2" customFormat="1" x14ac:dyDescent="0.35">
      <c r="A47" s="10"/>
      <c r="B47" s="10"/>
      <c r="C47" s="10"/>
      <c r="D47" s="10"/>
      <c r="E47" s="10"/>
      <c r="F47" s="10"/>
      <c r="G47" s="10"/>
      <c r="H47" s="8"/>
      <c r="I47" s="8"/>
      <c r="J47" s="8"/>
      <c r="K47" s="1"/>
      <c r="L47" s="1"/>
      <c r="M47" s="1"/>
    </row>
    <row r="48" spans="1:13" x14ac:dyDescent="0.35">
      <c r="A48" s="7" t="s">
        <v>35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ht="42.5" customHeight="1" x14ac:dyDescent="0.35">
      <c r="A49" s="37" t="s">
        <v>79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</row>
    <row r="50" spans="1:13" s="2" customFormat="1" x14ac:dyDescent="0.35">
      <c r="A50" s="10"/>
      <c r="B50" s="10"/>
      <c r="C50" s="10"/>
      <c r="D50" s="10"/>
      <c r="E50" s="10"/>
      <c r="F50" s="10"/>
      <c r="G50" s="10"/>
      <c r="H50" s="8"/>
      <c r="I50" s="8"/>
      <c r="J50" s="8"/>
      <c r="K50" s="1"/>
      <c r="L50" s="1"/>
      <c r="M50" s="1"/>
    </row>
    <row r="51" spans="1:13" s="2" customFormat="1" x14ac:dyDescent="0.35">
      <c r="A51" s="10"/>
      <c r="B51" s="10"/>
      <c r="C51" s="10"/>
      <c r="D51" s="10"/>
      <c r="E51" s="10"/>
      <c r="F51" s="10"/>
      <c r="G51" s="10"/>
      <c r="H51" s="8"/>
      <c r="I51" s="8"/>
      <c r="J51" s="8"/>
      <c r="K51" s="1"/>
      <c r="L51" s="1"/>
      <c r="M51" s="1"/>
    </row>
    <row r="52" spans="1:13" s="2" customFormat="1" x14ac:dyDescent="0.35">
      <c r="A52" s="10"/>
      <c r="B52" s="10"/>
      <c r="C52" s="10"/>
      <c r="D52" s="10"/>
      <c r="E52" s="10"/>
      <c r="F52" s="10"/>
      <c r="G52" s="10"/>
      <c r="H52" s="8"/>
      <c r="I52" s="8"/>
      <c r="J52" s="8"/>
      <c r="K52" s="1"/>
      <c r="L52" s="1"/>
      <c r="M52" s="1"/>
    </row>
    <row r="53" spans="1:13" s="2" customFormat="1" x14ac:dyDescent="0.35">
      <c r="A53" s="10"/>
      <c r="B53" s="10"/>
      <c r="C53" s="10"/>
      <c r="D53" s="10"/>
      <c r="E53" s="10"/>
      <c r="F53" s="10"/>
      <c r="G53" s="10"/>
      <c r="H53" s="8"/>
      <c r="I53" s="8"/>
      <c r="J53" s="8"/>
      <c r="K53" s="1"/>
      <c r="L53" s="1"/>
      <c r="M53" s="1"/>
    </row>
    <row r="54" spans="1:13" s="2" customFormat="1" x14ac:dyDescent="0.35">
      <c r="A54" s="10"/>
      <c r="B54" s="10"/>
      <c r="C54" s="10"/>
      <c r="D54" s="10"/>
      <c r="E54" s="10"/>
      <c r="F54" s="10"/>
      <c r="G54" s="10"/>
      <c r="H54" s="8"/>
      <c r="I54" s="8"/>
      <c r="J54" s="8"/>
      <c r="K54" s="1"/>
      <c r="L54" s="1"/>
      <c r="M54" s="1"/>
    </row>
    <row r="55" spans="1:13" s="2" customFormat="1" x14ac:dyDescent="0.35">
      <c r="A55" s="10"/>
      <c r="B55" s="10"/>
      <c r="C55" s="10"/>
      <c r="D55" s="10"/>
      <c r="E55" s="10"/>
      <c r="F55" s="10"/>
      <c r="G55" s="10"/>
      <c r="H55" s="8"/>
      <c r="I55" s="8"/>
      <c r="J55" s="8"/>
      <c r="K55" s="1"/>
      <c r="L55" s="1"/>
      <c r="M55" s="1"/>
    </row>
    <row r="56" spans="1:13" s="2" customFormat="1" x14ac:dyDescent="0.35">
      <c r="A56" s="10"/>
      <c r="B56" s="10"/>
      <c r="C56" s="10"/>
      <c r="D56" s="10"/>
      <c r="E56" s="10"/>
      <c r="F56" s="10"/>
      <c r="G56" s="10"/>
      <c r="H56" s="8"/>
      <c r="I56" s="8"/>
      <c r="J56" s="8"/>
      <c r="K56" s="1"/>
      <c r="L56" s="1"/>
      <c r="M56" s="1"/>
    </row>
    <row r="57" spans="1:13" s="2" customFormat="1" x14ac:dyDescent="0.35">
      <c r="A57" s="10"/>
      <c r="B57" s="10"/>
      <c r="C57" s="10"/>
      <c r="D57" s="10"/>
      <c r="E57" s="10"/>
      <c r="F57" s="10"/>
      <c r="G57" s="10"/>
      <c r="H57" s="8"/>
      <c r="I57" s="8"/>
      <c r="J57" s="8"/>
      <c r="K57" s="1"/>
      <c r="L57" s="1"/>
      <c r="M57" s="1"/>
    </row>
    <row r="58" spans="1:13" s="2" customFormat="1" x14ac:dyDescent="0.35">
      <c r="A58" s="10"/>
      <c r="B58" s="10"/>
      <c r="C58" s="10"/>
      <c r="D58" s="10"/>
      <c r="E58" s="10"/>
      <c r="F58" s="10"/>
      <c r="G58" s="10"/>
      <c r="H58" s="8"/>
      <c r="I58" s="8"/>
      <c r="J58" s="8"/>
      <c r="K58" s="1"/>
      <c r="L58" s="1"/>
      <c r="M58" s="1"/>
    </row>
    <row r="59" spans="1:13" s="2" customFormat="1" x14ac:dyDescent="0.35">
      <c r="A59" s="10"/>
      <c r="B59" s="10"/>
      <c r="C59" s="10"/>
      <c r="D59" s="10"/>
      <c r="E59" s="10"/>
      <c r="F59" s="10"/>
      <c r="G59" s="10"/>
      <c r="H59" s="8"/>
      <c r="I59" s="8"/>
      <c r="J59" s="8"/>
      <c r="K59" s="1"/>
      <c r="L59" s="1"/>
      <c r="M59" s="1"/>
    </row>
    <row r="60" spans="1:13" s="2" customFormat="1" x14ac:dyDescent="0.35">
      <c r="A60" s="10"/>
      <c r="B60" s="10"/>
      <c r="C60" s="10"/>
      <c r="D60" s="10"/>
      <c r="E60" s="10"/>
      <c r="F60" s="10"/>
      <c r="G60" s="10"/>
      <c r="H60" s="8"/>
      <c r="I60" s="8"/>
      <c r="J60" s="8"/>
      <c r="K60" s="1"/>
      <c r="L60" s="1"/>
      <c r="M60" s="1"/>
    </row>
    <row r="61" spans="1:13" s="2" customFormat="1" x14ac:dyDescent="0.35">
      <c r="A61" s="10"/>
      <c r="B61" s="10"/>
      <c r="C61" s="10"/>
      <c r="D61" s="10"/>
      <c r="E61" s="10"/>
      <c r="F61" s="10"/>
      <c r="G61" s="10"/>
      <c r="H61" s="8"/>
      <c r="I61" s="8"/>
      <c r="J61" s="8"/>
      <c r="K61" s="1"/>
      <c r="L61" s="1"/>
      <c r="M61" s="1"/>
    </row>
    <row r="62" spans="1:13" s="2" customFormat="1" x14ac:dyDescent="0.35">
      <c r="A62" s="10"/>
      <c r="B62" s="10"/>
      <c r="C62" s="10"/>
      <c r="D62" s="10"/>
      <c r="E62" s="10"/>
      <c r="F62" s="10"/>
      <c r="G62" s="10"/>
      <c r="H62" s="8"/>
      <c r="I62" s="8"/>
      <c r="J62" s="8"/>
      <c r="K62" s="1"/>
      <c r="L62" s="1"/>
      <c r="M62" s="1"/>
    </row>
    <row r="63" spans="1:13" s="2" customFormat="1" x14ac:dyDescent="0.35">
      <c r="A63" s="10"/>
      <c r="B63" s="10"/>
      <c r="C63" s="10"/>
      <c r="D63" s="10"/>
      <c r="E63" s="10"/>
      <c r="F63" s="10"/>
      <c r="G63" s="10"/>
      <c r="H63" s="8"/>
      <c r="I63" s="8"/>
      <c r="J63" s="8"/>
      <c r="K63" s="1"/>
      <c r="L63" s="1"/>
      <c r="M63" s="1"/>
    </row>
    <row r="64" spans="1:13" s="2" customFormat="1" x14ac:dyDescent="0.35">
      <c r="A64" s="10"/>
      <c r="B64" s="10"/>
      <c r="C64" s="10"/>
      <c r="D64" s="10"/>
      <c r="E64" s="10"/>
      <c r="F64" s="10"/>
      <c r="G64" s="10"/>
      <c r="H64" s="8"/>
      <c r="I64" s="8"/>
      <c r="J64" s="8"/>
      <c r="K64" s="1"/>
      <c r="L64" s="1"/>
      <c r="M64" s="1"/>
    </row>
    <row r="65" spans="1:13" s="2" customFormat="1" x14ac:dyDescent="0.35">
      <c r="A65" s="10"/>
      <c r="B65" s="10"/>
      <c r="C65" s="10"/>
      <c r="D65" s="10"/>
      <c r="E65" s="10"/>
      <c r="F65" s="10"/>
      <c r="G65" s="10"/>
      <c r="H65" s="8"/>
      <c r="I65" s="8"/>
      <c r="J65" s="8"/>
      <c r="K65" s="1"/>
      <c r="L65" s="1"/>
      <c r="M65" s="1"/>
    </row>
  </sheetData>
  <mergeCells count="90">
    <mergeCell ref="A49:M49"/>
    <mergeCell ref="J16:K16"/>
    <mergeCell ref="J17:K17"/>
    <mergeCell ref="J18:K18"/>
    <mergeCell ref="J22:K22"/>
    <mergeCell ref="J23:K23"/>
    <mergeCell ref="B33:C33"/>
    <mergeCell ref="B34:C34"/>
    <mergeCell ref="B46:C46"/>
    <mergeCell ref="D31:E31"/>
    <mergeCell ref="D32:E32"/>
    <mergeCell ref="D35:E35"/>
    <mergeCell ref="D42:E42"/>
    <mergeCell ref="D45:E45"/>
    <mergeCell ref="D46:E46"/>
    <mergeCell ref="B36:C36"/>
    <mergeCell ref="A26:B26"/>
    <mergeCell ref="B40:C40"/>
    <mergeCell ref="B41:C41"/>
    <mergeCell ref="B42:C42"/>
    <mergeCell ref="B45:C45"/>
    <mergeCell ref="B32:C32"/>
    <mergeCell ref="B35:C35"/>
    <mergeCell ref="B39:C39"/>
    <mergeCell ref="B43:C43"/>
    <mergeCell ref="B38:C38"/>
    <mergeCell ref="C21:G21"/>
    <mergeCell ref="B31:C31"/>
    <mergeCell ref="A15:B15"/>
    <mergeCell ref="C15:G15"/>
    <mergeCell ref="J15:K15"/>
    <mergeCell ref="A24:B24"/>
    <mergeCell ref="C24:G24"/>
    <mergeCell ref="J24:K24"/>
    <mergeCell ref="C22:G22"/>
    <mergeCell ref="C23:G23"/>
    <mergeCell ref="J19:K19"/>
    <mergeCell ref="J20:K20"/>
    <mergeCell ref="J21:K21"/>
    <mergeCell ref="A19:B19"/>
    <mergeCell ref="A20:B20"/>
    <mergeCell ref="A21:B21"/>
    <mergeCell ref="J13:K13"/>
    <mergeCell ref="A14:B14"/>
    <mergeCell ref="C14:G14"/>
    <mergeCell ref="J14:K14"/>
    <mergeCell ref="A25:B25"/>
    <mergeCell ref="C25:G25"/>
    <mergeCell ref="J25:K25"/>
    <mergeCell ref="A16:B16"/>
    <mergeCell ref="A17:B17"/>
    <mergeCell ref="A18:B18"/>
    <mergeCell ref="A22:B22"/>
    <mergeCell ref="A23:B23"/>
    <mergeCell ref="C17:G17"/>
    <mergeCell ref="C18:G18"/>
    <mergeCell ref="C19:G19"/>
    <mergeCell ref="C20:G20"/>
    <mergeCell ref="D38:E38"/>
    <mergeCell ref="A2:E2"/>
    <mergeCell ref="G2:H2"/>
    <mergeCell ref="J2:L2"/>
    <mergeCell ref="J3:L3"/>
    <mergeCell ref="B4:C4"/>
    <mergeCell ref="J4:L4"/>
    <mergeCell ref="B5:C5"/>
    <mergeCell ref="G5:H5"/>
    <mergeCell ref="A8:M8"/>
    <mergeCell ref="C16:G16"/>
    <mergeCell ref="A12:B12"/>
    <mergeCell ref="C12:G12"/>
    <mergeCell ref="J12:K12"/>
    <mergeCell ref="A13:B13"/>
    <mergeCell ref="C13:G13"/>
    <mergeCell ref="D43:E43"/>
    <mergeCell ref="B44:C44"/>
    <mergeCell ref="D44:E44"/>
    <mergeCell ref="C26:G26"/>
    <mergeCell ref="J26:K26"/>
    <mergeCell ref="A27:B27"/>
    <mergeCell ref="C27:G27"/>
    <mergeCell ref="J27:K27"/>
    <mergeCell ref="D39:E39"/>
    <mergeCell ref="D40:E40"/>
    <mergeCell ref="D41:E41"/>
    <mergeCell ref="D33:E33"/>
    <mergeCell ref="D34:E34"/>
    <mergeCell ref="D36:E36"/>
    <mergeCell ref="B37:C37"/>
    <mergeCell ref="D37:E37"/>
  </mergeCells>
  <phoneticPr fontId="5" type="noConversion"/>
  <dataValidations disablePrompts="1" count="2">
    <dataValidation allowBlank="1" showInputMessage="1" showErrorMessage="1" prompt="Add in here the goal and observations of your experiment" sqref="A8:M8" xr:uid="{00000000-0002-0000-0100-000000000000}"/>
    <dataValidation allowBlank="1" showInputMessage="1" showErrorMessage="1" prompt="Add in here average values, conclutions or any result you've got" sqref="A49:M49" xr:uid="{00000000-0002-0000-0100-000001000000}"/>
  </dataValidations>
  <pageMargins left="0.23622047244094491" right="0.23622047244094491" top="1.1023622047244095" bottom="0.74803149606299213" header="0.31496062992125984" footer="0.31496062992125984"/>
  <pageSetup paperSize="9" orientation="landscape" horizontalDpi="300" verticalDpi="300" r:id="rId1"/>
  <headerFooter>
    <oddHeader>&amp;L&amp;G&amp;C&amp;"-,Negrita"&amp;12DIGITAL LAB-BOOK&amp;"-,Normal"
&amp;"+,Normal"&amp;8Biomicrosystems Research Group&amp;Xa&amp;X
&amp;Xa&amp;X Universidad de los Andes.&amp;R&amp;G</oddHeader>
    <oddFooter>&amp;L&amp;F - &amp;A&amp;R&amp;P de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abSelected="1" view="pageLayout" zoomScaleNormal="100" workbookViewId="0">
      <selection activeCell="E1" sqref="E1"/>
    </sheetView>
  </sheetViews>
  <sheetFormatPr defaultColWidth="10.90625" defaultRowHeight="14.5" x14ac:dyDescent="0.35"/>
  <cols>
    <col min="6" max="6" width="10.90625" customWidth="1"/>
    <col min="12" max="12" width="10.90625" customWidth="1"/>
    <col min="13" max="13" width="8.1796875" customWidth="1"/>
  </cols>
  <sheetData>
    <row r="1" spans="1:13" s="5" customFormat="1" x14ac:dyDescent="0.35">
      <c r="A1" s="4" t="s">
        <v>0</v>
      </c>
      <c r="B1" s="3"/>
      <c r="C1" s="3"/>
      <c r="D1" s="3"/>
      <c r="E1" s="3"/>
      <c r="F1" s="3"/>
      <c r="G1" s="4" t="s">
        <v>82</v>
      </c>
      <c r="H1" s="1"/>
      <c r="I1" s="1"/>
      <c r="J1" s="4" t="s">
        <v>1</v>
      </c>
      <c r="K1" s="3"/>
      <c r="L1" s="3"/>
      <c r="M1" s="3"/>
    </row>
    <row r="2" spans="1:13" s="5" customFormat="1" ht="15.5" x14ac:dyDescent="0.35">
      <c r="A2" s="34" t="str">
        <f>Description!$A$2</f>
        <v>Magnetic field measuarement on the magnets</v>
      </c>
      <c r="B2" s="34"/>
      <c r="C2" s="34"/>
      <c r="D2" s="34"/>
      <c r="E2" s="34"/>
      <c r="F2" s="3"/>
      <c r="G2" s="30" t="str">
        <f>Description!G2</f>
        <v>MgFd.TII</v>
      </c>
      <c r="H2" s="30"/>
      <c r="I2" s="3"/>
      <c r="J2" s="30" t="str">
        <f>Description!J2</f>
        <v>Mabel Juliana Noguera Contreras</v>
      </c>
      <c r="K2" s="30"/>
      <c r="L2" s="31"/>
      <c r="M2" s="17" t="str">
        <f>Description!M2</f>
        <v>JN</v>
      </c>
    </row>
    <row r="3" spans="1:13" s="5" customFormat="1" ht="13" x14ac:dyDescent="0.35">
      <c r="A3" s="3"/>
      <c r="B3" s="3"/>
      <c r="C3" s="3"/>
      <c r="D3" s="3"/>
      <c r="E3" s="3"/>
      <c r="F3" s="3"/>
      <c r="G3" s="3"/>
      <c r="H3" s="3"/>
      <c r="I3" s="3"/>
      <c r="J3" s="32" t="str">
        <f>Description!J3</f>
        <v>Diego Felipe Martinez</v>
      </c>
      <c r="K3" s="32"/>
      <c r="L3" s="33"/>
      <c r="M3" s="17" t="str">
        <f>Description!M3</f>
        <v>DM</v>
      </c>
    </row>
    <row r="4" spans="1:13" s="5" customFormat="1" ht="13" x14ac:dyDescent="0.35">
      <c r="A4" s="4" t="s">
        <v>2</v>
      </c>
      <c r="B4" s="35">
        <f>Description!$B$4</f>
        <v>43584</v>
      </c>
      <c r="C4" s="35"/>
      <c r="D4" s="3"/>
      <c r="E4" s="3"/>
      <c r="F4" s="3"/>
      <c r="G4" s="4"/>
      <c r="H4" s="3"/>
      <c r="I4" s="3"/>
      <c r="J4" s="32"/>
      <c r="K4" s="32"/>
      <c r="L4" s="33"/>
      <c r="M4" s="18"/>
    </row>
    <row r="5" spans="1:13" s="5" customFormat="1" ht="13" x14ac:dyDescent="0.35">
      <c r="A5" s="4" t="s">
        <v>3</v>
      </c>
      <c r="B5" s="35">
        <f>Description!$B$5</f>
        <v>43584</v>
      </c>
      <c r="C5" s="35"/>
      <c r="E5" s="3"/>
      <c r="F5" s="3"/>
      <c r="G5" s="38"/>
      <c r="H5" s="38"/>
      <c r="I5" s="3"/>
      <c r="J5" s="3"/>
      <c r="K5" s="3"/>
      <c r="L5" s="3"/>
      <c r="M5" s="3"/>
    </row>
    <row r="6" spans="1:13" s="5" customFormat="1" ht="13" x14ac:dyDescent="0.35">
      <c r="A6" s="3"/>
      <c r="B6" s="3"/>
      <c r="C6" s="3"/>
      <c r="D6" s="3"/>
      <c r="E6" s="3"/>
      <c r="F6" s="3"/>
      <c r="G6" s="19"/>
      <c r="H6" s="19"/>
      <c r="I6" s="3"/>
      <c r="J6" s="3"/>
      <c r="K6" s="3"/>
      <c r="L6" s="3"/>
      <c r="M6" s="3"/>
    </row>
    <row r="7" spans="1:13" s="5" customFormat="1" ht="13" x14ac:dyDescent="0.35">
      <c r="A7" s="7" t="s">
        <v>37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s="2" customFormat="1" ht="42.5" customHeight="1" x14ac:dyDescent="0.35">
      <c r="A8" s="37" t="s">
        <v>96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s="2" customFormat="1" ht="7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s="5" customFormat="1" ht="13" x14ac:dyDescent="0.35">
      <c r="A10" s="7" t="s">
        <v>38</v>
      </c>
      <c r="B10" s="15"/>
      <c r="C10" s="15"/>
      <c r="D10" s="15"/>
      <c r="E10" s="15"/>
      <c r="F10" s="15"/>
      <c r="G10" s="15"/>
      <c r="H10" s="15"/>
      <c r="I10" s="15"/>
      <c r="J10" s="15"/>
      <c r="K10" s="3"/>
      <c r="L10" s="3"/>
      <c r="M10" s="3"/>
    </row>
    <row r="11" spans="1:13" s="2" customFormat="1" ht="7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5" customFormat="1" ht="13" x14ac:dyDescent="0.35">
      <c r="A12" s="9" t="s">
        <v>5</v>
      </c>
      <c r="B12" s="45" t="s">
        <v>34</v>
      </c>
      <c r="C12" s="47"/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9" t="s">
        <v>36</v>
      </c>
      <c r="J12" s="9" t="s">
        <v>39</v>
      </c>
      <c r="K12" s="9" t="s">
        <v>40</v>
      </c>
      <c r="L12" s="9" t="s">
        <v>18</v>
      </c>
      <c r="M12" s="3"/>
    </row>
    <row r="13" spans="1:13" s="5" customFormat="1" ht="13" x14ac:dyDescent="0.35">
      <c r="A13" s="20">
        <v>43584</v>
      </c>
      <c r="B13" s="43" t="s">
        <v>70</v>
      </c>
      <c r="C13" s="44"/>
      <c r="D13" s="13">
        <v>352.47</v>
      </c>
      <c r="E13" s="27">
        <v>351.72</v>
      </c>
      <c r="F13" s="13">
        <v>345.79</v>
      </c>
      <c r="G13" s="13">
        <v>344.22</v>
      </c>
      <c r="H13" s="13">
        <v>343.13</v>
      </c>
      <c r="I13" s="13">
        <f>AVERAGE(D13:H13)</f>
        <v>347.46600000000001</v>
      </c>
      <c r="J13" s="13">
        <f>I13-MIN(D13:H13)</f>
        <v>4.3360000000000127</v>
      </c>
      <c r="K13" s="13">
        <f>MAX(D13:H13)-I13</f>
        <v>5.0040000000000191</v>
      </c>
      <c r="L13" s="22" t="s">
        <v>50</v>
      </c>
      <c r="M13" s="3"/>
    </row>
    <row r="14" spans="1:13" s="5" customFormat="1" ht="13" x14ac:dyDescent="0.35">
      <c r="A14" s="20">
        <v>43584</v>
      </c>
      <c r="B14" s="43" t="s">
        <v>72</v>
      </c>
      <c r="C14" s="44"/>
      <c r="D14" s="13">
        <v>359.24</v>
      </c>
      <c r="E14" s="27">
        <v>358.82</v>
      </c>
      <c r="F14" s="13">
        <v>359.14</v>
      </c>
      <c r="G14" s="13">
        <v>358.7</v>
      </c>
      <c r="H14" s="13">
        <v>357.76</v>
      </c>
      <c r="I14" s="13">
        <f t="shared" ref="I14:I16" si="0">AVERAGE(D14:H14)</f>
        <v>358.73199999999997</v>
      </c>
      <c r="J14" s="13">
        <f t="shared" ref="J14:J16" si="1">I14-MIN(D14:H14)</f>
        <v>0.97199999999997999</v>
      </c>
      <c r="K14" s="13">
        <f t="shared" ref="K14:K16" si="2">MAX(D14:H14)-I14</f>
        <v>0.5080000000000382</v>
      </c>
      <c r="L14" s="22" t="s">
        <v>50</v>
      </c>
      <c r="M14" s="3"/>
    </row>
    <row r="15" spans="1:13" s="5" customFormat="1" ht="13" x14ac:dyDescent="0.35">
      <c r="A15" s="20">
        <v>43584</v>
      </c>
      <c r="B15" s="43" t="s">
        <v>73</v>
      </c>
      <c r="C15" s="44"/>
      <c r="D15" s="13">
        <v>328.52</v>
      </c>
      <c r="E15" s="27">
        <v>357.74</v>
      </c>
      <c r="F15" s="13">
        <v>345.72</v>
      </c>
      <c r="G15" s="13">
        <v>349.26</v>
      </c>
      <c r="H15" s="13">
        <v>342.27</v>
      </c>
      <c r="I15" s="13">
        <f t="shared" si="0"/>
        <v>344.702</v>
      </c>
      <c r="J15" s="13">
        <f t="shared" si="1"/>
        <v>16.182000000000016</v>
      </c>
      <c r="K15" s="13">
        <f t="shared" si="2"/>
        <v>13.038000000000011</v>
      </c>
      <c r="L15" s="22" t="s">
        <v>50</v>
      </c>
      <c r="M15" s="3"/>
    </row>
    <row r="16" spans="1:13" s="5" customFormat="1" ht="13" x14ac:dyDescent="0.35">
      <c r="A16" s="20">
        <v>43584</v>
      </c>
      <c r="B16" s="43" t="s">
        <v>71</v>
      </c>
      <c r="C16" s="44"/>
      <c r="D16" s="13">
        <v>346.67</v>
      </c>
      <c r="E16" s="27">
        <v>345.95</v>
      </c>
      <c r="F16" s="13">
        <v>347.16</v>
      </c>
      <c r="G16" s="13">
        <v>349.13</v>
      </c>
      <c r="H16" s="13">
        <v>345.28</v>
      </c>
      <c r="I16" s="13">
        <f t="shared" si="0"/>
        <v>346.83799999999997</v>
      </c>
      <c r="J16" s="13">
        <f t="shared" si="1"/>
        <v>1.5579999999999927</v>
      </c>
      <c r="K16" s="13">
        <f t="shared" si="2"/>
        <v>2.29200000000003</v>
      </c>
      <c r="L16" s="22" t="s">
        <v>50</v>
      </c>
      <c r="M16" s="3"/>
    </row>
    <row r="17" spans="1:13" s="5" customFormat="1" ht="13" x14ac:dyDescent="0.35">
      <c r="A17" s="14"/>
      <c r="B17" s="42" t="s">
        <v>95</v>
      </c>
      <c r="C17" s="42"/>
      <c r="D17" s="25"/>
      <c r="E17" s="26"/>
      <c r="F17" s="13"/>
      <c r="G17" s="13"/>
      <c r="H17" s="25"/>
      <c r="I17" s="28">
        <f>AVERAGE(I13:I16)</f>
        <v>349.43450000000001</v>
      </c>
      <c r="J17" s="13">
        <f t="shared" ref="J17:K17" si="3">AVERAGE(J13:J16)</f>
        <v>5.7620000000000005</v>
      </c>
      <c r="K17" s="13">
        <f t="shared" si="3"/>
        <v>5.2105000000000246</v>
      </c>
      <c r="L17" s="22" t="s">
        <v>50</v>
      </c>
      <c r="M17" s="3"/>
    </row>
    <row r="18" spans="1:13" s="5" customFormat="1" ht="13" x14ac:dyDescent="0.35">
      <c r="A18" s="14"/>
      <c r="B18" s="42" t="s">
        <v>97</v>
      </c>
      <c r="C18" s="42"/>
      <c r="D18" s="25"/>
      <c r="E18" s="26"/>
      <c r="F18" s="13"/>
      <c r="G18" s="13"/>
      <c r="H18" s="25"/>
      <c r="I18" s="29">
        <f>STDEVA(I13:I16)</f>
        <v>6.3102262769782307</v>
      </c>
      <c r="J18" s="13"/>
      <c r="K18" s="13"/>
      <c r="L18" s="14"/>
      <c r="M18" s="3"/>
    </row>
    <row r="19" spans="1:13" s="5" customFormat="1" ht="13" x14ac:dyDescent="0.35">
      <c r="A19" s="14"/>
      <c r="B19" s="42"/>
      <c r="C19" s="42"/>
      <c r="D19" s="25"/>
      <c r="E19" s="26"/>
      <c r="F19" s="13"/>
      <c r="G19" s="13"/>
      <c r="H19" s="25"/>
      <c r="I19" s="13"/>
      <c r="J19" s="25"/>
      <c r="K19" s="25"/>
      <c r="L19" s="14"/>
      <c r="M19" s="3"/>
    </row>
    <row r="20" spans="1:13" s="5" customFormat="1" ht="13" x14ac:dyDescent="0.35">
      <c r="A20" s="14"/>
      <c r="B20" s="42"/>
      <c r="C20" s="42"/>
      <c r="D20" s="25"/>
      <c r="E20" s="26"/>
      <c r="F20" s="13"/>
      <c r="G20" s="13"/>
      <c r="H20" s="25"/>
      <c r="I20" s="13"/>
      <c r="J20" s="25"/>
      <c r="K20" s="25"/>
      <c r="L20" s="14"/>
      <c r="M20" s="3"/>
    </row>
    <row r="21" spans="1:13" s="5" customFormat="1" ht="13" x14ac:dyDescent="0.35">
      <c r="A21" s="14"/>
      <c r="B21" s="42"/>
      <c r="C21" s="42"/>
      <c r="D21" s="25"/>
      <c r="E21" s="26"/>
      <c r="F21" s="13"/>
      <c r="G21" s="13"/>
      <c r="H21" s="25"/>
      <c r="I21" s="13"/>
      <c r="J21" s="25"/>
      <c r="K21" s="25"/>
      <c r="L21" s="14"/>
      <c r="M21" s="3"/>
    </row>
    <row r="22" spans="1:13" s="5" customFormat="1" ht="13" x14ac:dyDescent="0.35">
      <c r="A22" s="14"/>
      <c r="B22" s="42"/>
      <c r="C22" s="42"/>
      <c r="D22" s="25"/>
      <c r="E22" s="26"/>
      <c r="F22" s="13"/>
      <c r="G22" s="13"/>
      <c r="H22" s="25"/>
      <c r="I22" s="13"/>
      <c r="J22" s="25"/>
      <c r="K22" s="25"/>
      <c r="L22" s="14"/>
      <c r="M22" s="3"/>
    </row>
    <row r="23" spans="1:13" s="2" customFormat="1" x14ac:dyDescent="0.35">
      <c r="A23" s="10"/>
      <c r="B23" s="10"/>
      <c r="C23" s="10"/>
      <c r="D23" s="10"/>
      <c r="E23" s="10"/>
      <c r="F23" s="10"/>
      <c r="G23" s="10"/>
      <c r="H23" s="8"/>
      <c r="I23" s="8"/>
      <c r="J23" s="8"/>
      <c r="K23" s="1"/>
      <c r="L23" s="1"/>
      <c r="M23" s="1"/>
    </row>
    <row r="24" spans="1:13" s="2" customFormat="1" x14ac:dyDescent="0.35">
      <c r="A24" s="10"/>
      <c r="B24" s="10"/>
      <c r="C24" s="10"/>
      <c r="D24" s="10"/>
      <c r="E24" s="10"/>
      <c r="F24" s="10"/>
      <c r="G24" s="10"/>
      <c r="H24" s="8"/>
      <c r="I24" s="8"/>
      <c r="J24" s="8"/>
      <c r="K24" s="1"/>
      <c r="L24" s="1"/>
      <c r="M24" s="1"/>
    </row>
    <row r="25" spans="1:13" s="2" customFormat="1" x14ac:dyDescent="0.35">
      <c r="A25" s="10"/>
      <c r="B25" s="10"/>
      <c r="C25" s="10"/>
      <c r="D25" s="10"/>
      <c r="E25" s="10"/>
      <c r="F25" s="10"/>
      <c r="G25" s="10"/>
      <c r="H25" s="8"/>
      <c r="I25" s="8"/>
      <c r="J25" s="8"/>
      <c r="K25" s="1"/>
      <c r="L25" s="1"/>
      <c r="M25" s="1"/>
    </row>
    <row r="26" spans="1:13" s="2" customFormat="1" x14ac:dyDescent="0.35">
      <c r="A26" s="10"/>
      <c r="B26" s="10"/>
      <c r="C26" s="10"/>
      <c r="D26" s="10"/>
      <c r="E26" s="10"/>
      <c r="F26" s="10"/>
      <c r="G26" s="10"/>
      <c r="H26" s="8"/>
      <c r="I26" s="8"/>
      <c r="J26" s="8"/>
      <c r="K26" s="1"/>
      <c r="L26" s="1"/>
      <c r="M26" s="1"/>
    </row>
    <row r="27" spans="1:13" s="2" customFormat="1" x14ac:dyDescent="0.35">
      <c r="A27" s="10"/>
      <c r="B27" s="10"/>
      <c r="C27" s="10"/>
      <c r="D27" s="10"/>
      <c r="E27" s="10"/>
      <c r="F27" s="10"/>
      <c r="G27" s="10"/>
      <c r="H27" s="8"/>
      <c r="I27" s="8"/>
      <c r="J27" s="8"/>
      <c r="K27" s="1"/>
      <c r="L27" s="1"/>
      <c r="M27" s="1"/>
    </row>
    <row r="28" spans="1:13" s="2" customFormat="1" x14ac:dyDescent="0.35">
      <c r="A28" s="10"/>
      <c r="B28" s="10"/>
      <c r="C28" s="10"/>
      <c r="D28" s="10"/>
      <c r="E28" s="10"/>
      <c r="F28" s="10"/>
      <c r="G28" s="10"/>
      <c r="H28" s="8"/>
      <c r="I28" s="8"/>
      <c r="J28" s="8"/>
      <c r="K28" s="1"/>
      <c r="L28" s="1"/>
      <c r="M28" s="1"/>
    </row>
    <row r="29" spans="1:13" s="2" customFormat="1" x14ac:dyDescent="0.35">
      <c r="A29" s="10"/>
      <c r="B29" s="10"/>
      <c r="C29" s="10"/>
      <c r="D29" s="10"/>
      <c r="E29" s="10"/>
      <c r="F29" s="10"/>
      <c r="G29" s="10"/>
      <c r="H29" s="8"/>
      <c r="I29" s="8"/>
      <c r="J29" s="8"/>
      <c r="K29" s="1"/>
      <c r="L29" s="1"/>
      <c r="M29" s="1"/>
    </row>
    <row r="30" spans="1:13" s="2" customFormat="1" x14ac:dyDescent="0.35">
      <c r="A30" s="10"/>
      <c r="B30" s="10"/>
      <c r="C30" s="10"/>
      <c r="D30" s="10"/>
      <c r="E30" s="10"/>
      <c r="F30" s="10"/>
      <c r="G30" s="10"/>
      <c r="H30" s="8"/>
      <c r="I30" s="8"/>
      <c r="J30" s="8"/>
      <c r="K30" s="1"/>
      <c r="L30" s="1"/>
      <c r="M30" s="1"/>
    </row>
    <row r="31" spans="1:13" s="2" customFormat="1" x14ac:dyDescent="0.35">
      <c r="A31" s="10"/>
      <c r="B31" s="10"/>
      <c r="C31" s="10"/>
      <c r="D31" s="10"/>
      <c r="E31" s="10"/>
      <c r="F31" s="10"/>
      <c r="G31" s="10"/>
      <c r="H31" s="8"/>
      <c r="I31" s="8"/>
      <c r="J31" s="8"/>
      <c r="K31" s="1"/>
      <c r="L31" s="1"/>
      <c r="M31" s="1"/>
    </row>
    <row r="32" spans="1:13" s="2" customFormat="1" x14ac:dyDescent="0.35">
      <c r="A32" s="10"/>
      <c r="B32" s="10"/>
      <c r="C32" s="10"/>
      <c r="D32" s="10"/>
      <c r="E32" s="10"/>
      <c r="F32" s="10"/>
      <c r="G32" s="10"/>
      <c r="H32" s="8"/>
      <c r="I32" s="8"/>
      <c r="J32" s="8"/>
      <c r="K32" s="1"/>
      <c r="L32" s="1"/>
      <c r="M32" s="1"/>
    </row>
  </sheetData>
  <mergeCells count="20">
    <mergeCell ref="B19:C19"/>
    <mergeCell ref="B20:C20"/>
    <mergeCell ref="B21:C21"/>
    <mergeCell ref="B22:C22"/>
    <mergeCell ref="B14:C14"/>
    <mergeCell ref="B15:C15"/>
    <mergeCell ref="B16:C16"/>
    <mergeCell ref="B17:C17"/>
    <mergeCell ref="B18:C18"/>
    <mergeCell ref="B12:C12"/>
    <mergeCell ref="B13:C13"/>
    <mergeCell ref="B5:C5"/>
    <mergeCell ref="G5:H5"/>
    <mergeCell ref="A8:M8"/>
    <mergeCell ref="A2:E2"/>
    <mergeCell ref="G2:H2"/>
    <mergeCell ref="J2:L2"/>
    <mergeCell ref="J3:L3"/>
    <mergeCell ref="B4:C4"/>
    <mergeCell ref="J4:L4"/>
  </mergeCells>
  <dataValidations count="1">
    <dataValidation allowBlank="1" showInputMessage="1" showErrorMessage="1" prompt="Add in here how you analyzed your data, ecuations and etc." sqref="A8:M8" xr:uid="{00000000-0002-0000-0200-000000000000}"/>
  </dataValidations>
  <pageMargins left="0.23622047244094491" right="0.23622047244094491" top="1.1023622047244095" bottom="0.74803149606299213" header="0.31496062992125984" footer="0.31496062992125984"/>
  <pageSetup paperSize="9" orientation="landscape" horizontalDpi="300" verticalDpi="300" r:id="rId1"/>
  <headerFooter>
    <oddHeader>&amp;L&amp;G&amp;C&amp;"-,Negrita"&amp;12DIGITAL LAB-BOOK&amp;"-,Normal"
&amp;"+,Normal"&amp;8Biomicrosystems Research Group&amp;Xa&amp;X
&amp;Xa&amp;X Universidad de los Andes.&amp;R&amp;G</oddHeader>
    <oddFooter>&amp;L&amp;F - &amp;A&amp;R&amp;P de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20E3BC4D9E5946B8519EC903E1D2D8" ma:contentTypeVersion="15" ma:contentTypeDescription="Crear nuevo documento." ma:contentTypeScope="" ma:versionID="4719fff4955102ae711269344ae484da">
  <xsd:schema xmlns:xsd="http://www.w3.org/2001/XMLSchema" xmlns:xs="http://www.w3.org/2001/XMLSchema" xmlns:p="http://schemas.microsoft.com/office/2006/metadata/properties" xmlns:ns3="fa7e26b2-5651-4109-9bcc-4045094b0554" xmlns:ns4="485f0894-4906-4cf0-9a07-40bae8ee7744" targetNamespace="http://schemas.microsoft.com/office/2006/metadata/properties" ma:root="true" ma:fieldsID="fe73d84c0504b0bb90205ded51ea2971" ns3:_="" ns4:_="">
    <xsd:import namespace="fa7e26b2-5651-4109-9bcc-4045094b0554"/>
    <xsd:import namespace="485f0894-4906-4cf0-9a07-40bae8ee77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26b2-5651-4109-9bcc-4045094b05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f0894-4906-4cf0-9a07-40bae8ee7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32701-7DA6-448B-98DC-62B81396C185}">
  <ds:schemaRefs>
    <ds:schemaRef ds:uri="http://www.w3.org/XML/1998/namespace"/>
    <ds:schemaRef ds:uri="http://schemas.microsoft.com/office/infopath/2007/PartnerControls"/>
    <ds:schemaRef ds:uri="485f0894-4906-4cf0-9a07-40bae8ee7744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fa7e26b2-5651-4109-9bcc-4045094b055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D0C936-1531-4640-8CFA-659922266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26b2-5651-4109-9bcc-4045094b0554"/>
    <ds:schemaRef ds:uri="485f0894-4906-4cf0-9a07-40bae8ee7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FBCBF0-008D-4E2E-A591-1ED255999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Experiment 1</vt:lpstr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Juliana Noguera Contreras</dc:creator>
  <cp:lastModifiedBy>juli</cp:lastModifiedBy>
  <cp:lastPrinted>2020-07-28T06:36:06Z</cp:lastPrinted>
  <dcterms:created xsi:type="dcterms:W3CDTF">2020-07-27T16:42:55Z</dcterms:created>
  <dcterms:modified xsi:type="dcterms:W3CDTF">2021-05-11T16:25:44Z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0x0101001020E3BC4D9E5946B8519EC903E1D2D8</vt:lpwstr>
  </property>
</Properties>
</file>