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C:\Users\mj.noguera10\OneDrive - Universidad de Los Andes\Biomicrosystems CMUA\"/>
    </mc:Choice>
  </mc:AlternateContent>
  <bookViews>
    <workbookView xWindow="0" yWindow="0" windowWidth="21600" windowHeight="9645" activeTab="1"/>
  </bookViews>
  <sheets>
    <sheet name="Batch Natalia Lopez" sheetId="1" r:id="rId1"/>
    <sheet name="Ensayo Lacasa Analu" sheetId="2" r:id="rId2"/>
    <sheet name="Hoja1" sheetId="3" r:id="rId3"/>
  </sheets>
  <calcPr calcId="162913"/>
</workbook>
</file>

<file path=xl/calcChain.xml><?xml version="1.0" encoding="utf-8"?>
<calcChain xmlns="http://schemas.openxmlformats.org/spreadsheetml/2006/main">
  <c r="D4" i="2" l="1"/>
  <c r="E4" i="2" s="1"/>
  <c r="B11" i="2" l="1"/>
  <c r="D6" i="2" s="1"/>
  <c r="E6" i="2" s="1"/>
  <c r="B11" i="1"/>
  <c r="D3" i="1" s="1"/>
  <c r="E3" i="1" s="1"/>
  <c r="D3" i="2" l="1"/>
  <c r="E3" i="2" s="1"/>
  <c r="D5" i="2"/>
  <c r="E5" i="2" s="1"/>
  <c r="D6" i="1"/>
  <c r="E6" i="1" s="1"/>
  <c r="D4" i="1"/>
  <c r="E4" i="1" s="1"/>
  <c r="D2" i="1"/>
  <c r="E2" i="1" s="1"/>
  <c r="D5" i="1"/>
  <c r="E5" i="1" s="1"/>
  <c r="D2" i="2"/>
  <c r="E2" i="2" s="1"/>
</calcChain>
</file>

<file path=xl/sharedStrings.xml><?xml version="1.0" encoding="utf-8"?>
<sst xmlns="http://schemas.openxmlformats.org/spreadsheetml/2006/main" count="29" uniqueCount="17">
  <si>
    <t>Muestras</t>
  </si>
  <si>
    <t>Laccase</t>
  </si>
  <si>
    <t>Laccase d1</t>
  </si>
  <si>
    <t>Laccase d2</t>
  </si>
  <si>
    <t>Laccase d3</t>
  </si>
  <si>
    <t>Laccase d4</t>
  </si>
  <si>
    <t>U/L</t>
  </si>
  <si>
    <t>Actividad (U/L) = ((dABS/dt)/(E*d))*[Vol. Total Cuveta/Vol. Muestra]</t>
  </si>
  <si>
    <t>E [M^(-1)*cm^(-1)]</t>
  </si>
  <si>
    <t>d [cm]</t>
  </si>
  <si>
    <t>Vol. Total Cuveta [uL]</t>
  </si>
  <si>
    <t>Volumen [uL]</t>
  </si>
  <si>
    <t>Absorbancia [ABS/min]</t>
  </si>
  <si>
    <t>U/mL</t>
  </si>
  <si>
    <t>Laccase A1</t>
  </si>
  <si>
    <t>Fecha</t>
  </si>
  <si>
    <t>Laccase A3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</si>
</sst>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#,##0.000"/>
    <numFmt numFmtId="165" formatCode="0.000"/>
    <numFmt numFmtId="166" formatCode="0.0000"/>
    <numFmt numFmtId="167" formatCode="0.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166" fontId="0" fillId="0" borderId="0" xfId="0" applyNumberFormat="1"/>
    <xf numFmtId="167" fontId="0" fillId="0" borderId="0" xfId="0" applyNumberFormat="1"/>
    <xf numFmtId="167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7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/>
    <xf numFmtId="165" fontId="0" fillId="0" borderId="1" xfId="0" applyNumberFormat="1" applyBorder="1" applyAlignment="1">
      <alignment horizontal="center" vertical="center"/>
    </xf>
    <xf numFmtId="0" fontId="0" fillId="0" borderId="1" xfId="0" applyBorder="1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167" fontId="0" fillId="2" borderId="1" xfId="0" applyNumberFormat="1" applyFill="1" applyBorder="1" applyAlignment="1">
      <alignment horizontal="center" vertical="center"/>
    </xf>
    <xf numFmtId="166" fontId="0" fillId="2" borderId="1" xfId="0" applyNumberFormat="1" applyFill="1" applyBorder="1" applyAlignment="1">
      <alignment horizontal="center" vertical="center"/>
    </xf>
    <xf numFmtId="11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zoomScaleNormal="60" zoomScaleSheetLayoutView="100" workbookViewId="0">
      <selection activeCell="B2" sqref="B2"/>
    </sheetView>
  </sheetViews>
  <sheetFormatPr baseColWidth="10" defaultColWidth="9.140625" defaultRowHeight="15" x14ac:dyDescent="0.25"/>
  <cols>
    <col min="1" max="1" width="19.85546875" customWidth="1"/>
    <col min="2" max="2" width="12.7109375" customWidth="1"/>
    <col min="3" max="3" width="10.28515625" bestFit="1" customWidth="1"/>
    <col min="4" max="4" width="8.5703125" style="6" bestFit="1" customWidth="1"/>
    <col min="5" max="5" width="12" style="5" bestFit="1" customWidth="1"/>
  </cols>
  <sheetData>
    <row r="1" spans="1:5" ht="33" customHeight="1" x14ac:dyDescent="0.25">
      <c r="A1" s="1" t="s">
        <v>0</v>
      </c>
      <c r="B1" s="4" t="s">
        <v>12</v>
      </c>
      <c r="C1" s="4" t="s">
        <v>11</v>
      </c>
      <c r="D1" s="10" t="s">
        <v>6</v>
      </c>
      <c r="E1" s="9" t="s">
        <v>13</v>
      </c>
    </row>
    <row r="2" spans="1:5" x14ac:dyDescent="0.25">
      <c r="A2" s="1" t="s">
        <v>1</v>
      </c>
      <c r="B2" s="2">
        <v>2.58</v>
      </c>
      <c r="C2" s="1">
        <v>200</v>
      </c>
      <c r="D2" s="7">
        <f>B2*(1*10^6/$B$11)*($B$13/C2)</f>
        <v>660.40955631399322</v>
      </c>
      <c r="E2" s="8">
        <f>D2/1000</f>
        <v>0.66040955631399323</v>
      </c>
    </row>
    <row r="3" spans="1:5" x14ac:dyDescent="0.25">
      <c r="A3" s="1" t="s">
        <v>2</v>
      </c>
      <c r="B3" s="3">
        <v>0.28999999999999998</v>
      </c>
      <c r="C3" s="1">
        <v>200</v>
      </c>
      <c r="D3" s="7">
        <f t="shared" ref="D3:D6" si="0">B3*(1*10^6/$B$11)*($B$13/C3)</f>
        <v>74.232081911262796</v>
      </c>
      <c r="E3" s="8">
        <f t="shared" ref="E3:E6" si="1">D3/1000</f>
        <v>7.4232081911262793E-2</v>
      </c>
    </row>
    <row r="4" spans="1:5" x14ac:dyDescent="0.25">
      <c r="A4" s="1" t="s">
        <v>3</v>
      </c>
      <c r="B4" s="1">
        <v>3.5000000000000003E-2</v>
      </c>
      <c r="C4" s="1">
        <v>200</v>
      </c>
      <c r="D4" s="7">
        <f t="shared" si="0"/>
        <v>8.9590443686006829</v>
      </c>
      <c r="E4" s="8">
        <f t="shared" si="1"/>
        <v>8.9590443686006823E-3</v>
      </c>
    </row>
    <row r="5" spans="1:5" x14ac:dyDescent="0.25">
      <c r="A5" s="1" t="s">
        <v>4</v>
      </c>
      <c r="B5" s="1">
        <v>3.7999999999999999E-2</v>
      </c>
      <c r="C5" s="1">
        <v>200</v>
      </c>
      <c r="D5" s="7">
        <f t="shared" si="0"/>
        <v>9.7269624573378834</v>
      </c>
      <c r="E5" s="8">
        <f t="shared" si="1"/>
        <v>9.7269624573378833E-3</v>
      </c>
    </row>
    <row r="6" spans="1:5" x14ac:dyDescent="0.25">
      <c r="A6" s="1" t="s">
        <v>5</v>
      </c>
      <c r="B6" s="1">
        <v>5.8999999999999997E-2</v>
      </c>
      <c r="C6" s="1">
        <v>200</v>
      </c>
      <c r="D6" s="7">
        <f t="shared" si="0"/>
        <v>15.102389078498291</v>
      </c>
      <c r="E6" s="8">
        <f t="shared" si="1"/>
        <v>1.510238907849829E-2</v>
      </c>
    </row>
    <row r="7" spans="1:5" x14ac:dyDescent="0.25">
      <c r="A7" s="1"/>
      <c r="B7" s="1"/>
      <c r="C7" s="1"/>
      <c r="D7" s="7"/>
      <c r="E7" s="8"/>
    </row>
    <row r="9" spans="1:5" x14ac:dyDescent="0.25">
      <c r="A9" t="s">
        <v>7</v>
      </c>
    </row>
    <row r="11" spans="1:5" x14ac:dyDescent="0.25">
      <c r="A11" t="s">
        <v>8</v>
      </c>
      <c r="B11">
        <f>29.3*10^(3)</f>
        <v>29300</v>
      </c>
    </row>
    <row r="12" spans="1:5" x14ac:dyDescent="0.25">
      <c r="A12" t="s">
        <v>9</v>
      </c>
      <c r="B12">
        <v>1</v>
      </c>
    </row>
    <row r="13" spans="1:5" x14ac:dyDescent="0.25">
      <c r="A13" t="s">
        <v>10</v>
      </c>
      <c r="B13">
        <v>1500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abSelected="1" zoomScaleNormal="60" zoomScaleSheetLayoutView="100" workbookViewId="0">
      <selection activeCell="C5" sqref="C5"/>
    </sheetView>
  </sheetViews>
  <sheetFormatPr baseColWidth="10" defaultColWidth="9.140625" defaultRowHeight="15" x14ac:dyDescent="0.25"/>
  <cols>
    <col min="1" max="1" width="19.85546875" customWidth="1"/>
    <col min="2" max="2" width="12.7109375" customWidth="1"/>
    <col min="3" max="3" width="10.28515625" bestFit="1" customWidth="1"/>
    <col min="4" max="4" width="8.5703125" style="6" bestFit="1" customWidth="1"/>
    <col min="5" max="5" width="12" style="5" bestFit="1" customWidth="1"/>
    <col min="6" max="6" width="10.7109375" bestFit="1" customWidth="1"/>
  </cols>
  <sheetData>
    <row r="1" spans="1:6" ht="33" customHeight="1" x14ac:dyDescent="0.25">
      <c r="A1" s="18" t="s">
        <v>0</v>
      </c>
      <c r="B1" s="19" t="s">
        <v>12</v>
      </c>
      <c r="C1" s="19" t="s">
        <v>11</v>
      </c>
      <c r="D1" s="20" t="s">
        <v>6</v>
      </c>
      <c r="E1" s="21" t="s">
        <v>13</v>
      </c>
      <c r="F1" s="18" t="s">
        <v>15</v>
      </c>
    </row>
    <row r="2" spans="1:6" x14ac:dyDescent="0.25">
      <c r="A2" s="11" t="s">
        <v>14</v>
      </c>
      <c r="B2" s="12">
        <v>3.7189999999999999</v>
      </c>
      <c r="C2" s="11">
        <v>10</v>
      </c>
      <c r="D2" s="13">
        <f>B2*(1*10^6/$B$11)*($B$13/C2)</f>
        <v>19039.249146757676</v>
      </c>
      <c r="E2" s="14">
        <f>D2/1000</f>
        <v>19.039249146757676</v>
      </c>
      <c r="F2" s="15">
        <v>43168</v>
      </c>
    </row>
    <row r="3" spans="1:6" x14ac:dyDescent="0.25">
      <c r="A3" s="11" t="s">
        <v>16</v>
      </c>
      <c r="B3" s="16">
        <v>0.39200000000000002</v>
      </c>
      <c r="C3" s="11">
        <v>20</v>
      </c>
      <c r="D3" s="13">
        <f t="shared" ref="D3:D6" si="0">B3*(1*10^6/$B$11)*($B$13/C3)</f>
        <v>1003.4129692832764</v>
      </c>
      <c r="E3" s="14">
        <f t="shared" ref="E3:E6" si="1">D3/1000</f>
        <v>1.0034129692832765</v>
      </c>
      <c r="F3" s="17"/>
    </row>
    <row r="4" spans="1:6" x14ac:dyDescent="0.25">
      <c r="A4" s="11" t="s">
        <v>1</v>
      </c>
      <c r="B4" s="11">
        <v>5.0000000000000001E-4</v>
      </c>
      <c r="C4" s="11">
        <v>1.1299999999999999</v>
      </c>
      <c r="D4" s="22">
        <f>B4*(1*10^6/$B$11)*($B$13/C4)</f>
        <v>22.652450995197682</v>
      </c>
      <c r="E4" s="22">
        <f>D4/1000</f>
        <v>2.2652450995197682E-2</v>
      </c>
      <c r="F4" s="17"/>
    </row>
    <row r="5" spans="1:6" x14ac:dyDescent="0.25">
      <c r="A5" s="11" t="s">
        <v>1</v>
      </c>
      <c r="B5" s="11"/>
      <c r="C5" s="11">
        <v>1</v>
      </c>
      <c r="D5" s="13">
        <f t="shared" si="0"/>
        <v>0</v>
      </c>
      <c r="E5" s="14">
        <f t="shared" si="1"/>
        <v>0</v>
      </c>
      <c r="F5" s="17"/>
    </row>
    <row r="6" spans="1:6" x14ac:dyDescent="0.25">
      <c r="A6" s="11" t="s">
        <v>1</v>
      </c>
      <c r="B6" s="11"/>
      <c r="C6" s="11">
        <v>1</v>
      </c>
      <c r="D6" s="13">
        <f t="shared" si="0"/>
        <v>0</v>
      </c>
      <c r="E6" s="14">
        <f t="shared" si="1"/>
        <v>0</v>
      </c>
      <c r="F6" s="17"/>
    </row>
    <row r="7" spans="1:6" x14ac:dyDescent="0.25">
      <c r="A7" s="1"/>
      <c r="B7" s="1"/>
      <c r="C7" s="1"/>
      <c r="D7" s="7"/>
      <c r="E7" s="8"/>
    </row>
    <row r="9" spans="1:6" x14ac:dyDescent="0.25">
      <c r="A9" t="s">
        <v>7</v>
      </c>
    </row>
    <row r="11" spans="1:6" x14ac:dyDescent="0.25">
      <c r="A11" s="17" t="s">
        <v>8</v>
      </c>
      <c r="B11" s="17">
        <f>29.3*10^(3)</f>
        <v>29300</v>
      </c>
    </row>
    <row r="12" spans="1:6" x14ac:dyDescent="0.25">
      <c r="A12" s="17" t="s">
        <v>9</v>
      </c>
      <c r="B12" s="17">
        <v>1</v>
      </c>
    </row>
    <row r="13" spans="1:6" x14ac:dyDescent="0.25">
      <c r="A13" s="17" t="s">
        <v>10</v>
      </c>
      <c r="B13" s="17">
        <v>1500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Batch Natalia Lopez</vt:lpstr>
      <vt:lpstr>Ensayo Lacasa Analu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Mabel Juliana Noguera Contreras</dc:creator>
  <cp:lastModifiedBy>Mabel Juliana Noguera Contreras</cp:lastModifiedBy>
  <dcterms:created xsi:type="dcterms:W3CDTF">2018-03-01T05:15:44Z</dcterms:created>
  <dcterms:modified xsi:type="dcterms:W3CDTF">2018-11-01T19:56:14Z</dcterms:modified>
</cp:coreProperties>
</file>