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j.noguera10\OneDrive - Universidad de los Andes\Maestria Tesis\Simuladores Tesis\"/>
    </mc:Choice>
  </mc:AlternateContent>
  <bookViews>
    <workbookView xWindow="0" yWindow="0" windowWidth="20490" windowHeight="7540"/>
  </bookViews>
  <sheets>
    <sheet name="Sintesis" sheetId="1" r:id="rId1"/>
  </sheets>
  <externalReferences>
    <externalReference r:id="rId2"/>
  </externalReferences>
  <definedNames>
    <definedName name="Moleculas1">[1]Moleculas!$A$9:$A$15</definedName>
    <definedName name="Moleculas2">[1]Moleculas!$A$17:$A$21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1" l="1"/>
  <c r="E35" i="1" l="1"/>
  <c r="E38" i="1"/>
  <c r="D26" i="1"/>
  <c r="D23" i="1"/>
  <c r="D20" i="1"/>
</calcChain>
</file>

<file path=xl/sharedStrings.xml><?xml version="1.0" encoding="utf-8"?>
<sst xmlns="http://schemas.openxmlformats.org/spreadsheetml/2006/main" count="28" uniqueCount="21">
  <si>
    <r>
      <t xml:space="preserve">GENERACIÓN DE MAGNETITA
</t>
    </r>
    <r>
      <rPr>
        <sz val="5"/>
        <color theme="1"/>
        <rFont val="Calibri"/>
        <family val="2"/>
        <scheme val="minor"/>
      </rPr>
      <t>Ana Lucía Campaña</t>
    </r>
    <r>
      <rPr>
        <vertAlign val="superscript"/>
        <sz val="5"/>
        <color theme="1"/>
        <rFont val="Calibri"/>
        <family val="2"/>
        <scheme val="minor"/>
      </rPr>
      <t>a</t>
    </r>
    <r>
      <rPr>
        <sz val="5"/>
        <color theme="1"/>
        <rFont val="Calibri"/>
        <family val="2"/>
        <scheme val="minor"/>
      </rPr>
      <t>, Sergio Flórez</t>
    </r>
    <r>
      <rPr>
        <vertAlign val="superscript"/>
        <sz val="5"/>
        <color theme="1"/>
        <rFont val="Calibri"/>
        <family val="2"/>
        <scheme val="minor"/>
      </rPr>
      <t>a</t>
    </r>
    <r>
      <rPr>
        <sz val="5"/>
        <color theme="1"/>
        <rFont val="Calibri"/>
        <family val="2"/>
        <scheme val="minor"/>
      </rPr>
      <t>, Juliana Noguera</t>
    </r>
    <r>
      <rPr>
        <vertAlign val="superscript"/>
        <sz val="5"/>
        <color theme="1"/>
        <rFont val="Calibri"/>
        <family val="2"/>
        <scheme val="minor"/>
      </rPr>
      <t>a</t>
    </r>
    <r>
      <rPr>
        <sz val="5"/>
        <color theme="1"/>
        <rFont val="Calibri"/>
        <family val="2"/>
        <scheme val="minor"/>
      </rPr>
      <t>, Johann Osma</t>
    </r>
    <r>
      <rPr>
        <vertAlign val="superscript"/>
        <sz val="5"/>
        <color theme="1"/>
        <rFont val="Calibri"/>
        <family val="2"/>
        <scheme val="minor"/>
      </rPr>
      <t>a</t>
    </r>
    <r>
      <rPr>
        <sz val="5"/>
        <color theme="1"/>
        <rFont val="Calibri"/>
        <family val="2"/>
        <scheme val="minor"/>
      </rPr>
      <t xml:space="preserve">
</t>
    </r>
    <r>
      <rPr>
        <vertAlign val="superscript"/>
        <sz val="5"/>
        <color theme="1"/>
        <rFont val="Calibri"/>
        <family val="2"/>
        <scheme val="minor"/>
      </rPr>
      <t>a</t>
    </r>
    <r>
      <rPr>
        <sz val="5"/>
        <color theme="1"/>
        <rFont val="Calibri"/>
        <family val="2"/>
        <scheme val="minor"/>
      </rPr>
      <t xml:space="preserve"> Universidad de los Andes. Grupo de investigación CMUA.</t>
    </r>
  </si>
  <si>
    <t>Hola! Este aplicativo te ayuda en la síntesis de magnetita.</t>
  </si>
  <si>
    <t>Se utilizarán los siguientes reactivos:</t>
  </si>
  <si>
    <t>Peso molecular</t>
  </si>
  <si>
    <t>Cloruro Ferroso Tetrahidratado</t>
  </si>
  <si>
    <t>g/mol</t>
  </si>
  <si>
    <t>Cloruro Ferrico Hexahidratado</t>
  </si>
  <si>
    <t>Hidróxido de sodio</t>
  </si>
  <si>
    <t>La magnetita se genera por la siguiente reacción:</t>
  </si>
  <si>
    <t>La magnetita tiene un peso molecular:</t>
  </si>
  <si>
    <t>Primero, ¿Qué cantidad de magnetita deseas [g]?</t>
  </si>
  <si>
    <t xml:space="preserve">Xg: </t>
  </si>
  <si>
    <t>g de</t>
  </si>
  <si>
    <t>Necesitarás:</t>
  </si>
  <si>
    <t xml:space="preserve">g de </t>
  </si>
  <si>
    <t>Cada reactivo debe ser disuelto por aparte en</t>
  </si>
  <si>
    <t>con los siguientes volumenes:</t>
  </si>
  <si>
    <t>Para Sol. [1M]</t>
  </si>
  <si>
    <t>mL de</t>
  </si>
  <si>
    <t>Para Sol. [2M]</t>
  </si>
  <si>
    <t>Para Sol. [8M]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</si>
</sst>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vertAlign val="superscript"/>
      <sz val="5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4" fillId="2" borderId="0" xfId="0" applyFont="1" applyFill="1" applyAlignment="1"/>
    <xf numFmtId="0" fontId="4" fillId="2" borderId="0" xfId="0" applyFont="1" applyFill="1"/>
    <xf numFmtId="0" fontId="4" fillId="0" borderId="0" xfId="0" applyFont="1"/>
    <xf numFmtId="0" fontId="4" fillId="2" borderId="0" xfId="0" applyFont="1" applyFill="1" applyAlignment="1">
      <alignment horizontal="right"/>
    </xf>
    <xf numFmtId="0" fontId="5" fillId="2" borderId="0" xfId="0" applyFont="1" applyFill="1"/>
    <xf numFmtId="2" fontId="5" fillId="2" borderId="0" xfId="0" applyNumberFormat="1" applyFont="1" applyFill="1"/>
    <xf numFmtId="164" fontId="5" fillId="2" borderId="0" xfId="0" applyNumberFormat="1" applyFont="1" applyFill="1"/>
    <xf numFmtId="2" fontId="4" fillId="4" borderId="0" xfId="0" applyNumberFormat="1" applyFont="1" applyFill="1"/>
    <xf numFmtId="2" fontId="4" fillId="3" borderId="0" xfId="0" applyNumberFormat="1" applyFont="1" applyFill="1"/>
    <xf numFmtId="0" fontId="1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132161</xdr:colOff>
      <xdr:row>0</xdr:row>
      <xdr:rowOff>80962</xdr:rowOff>
    </xdr:from>
    <xdr:to>
      <xdr:col>7</xdr:col>
      <xdr:colOff>11904</xdr:colOff>
      <xdr:row>1</xdr:row>
      <xdr:rowOff>147279</xdr:rowOff>
    </xdr:to>
    <xdr:pic>
      <xdr:nvPicPr>
        <xdr:cNvPr id="2" name="Imagen 1" descr="Image result for universidad de los andes logo">
          <a:extLst>
            <a:ext uri="{FF2B5EF4-FFF2-40B4-BE49-F238E27FC236}">
              <a16:creationId xmlns:a16="http://schemas.microsoft.com/office/drawing/2014/main" id="{F2B5265E-268E-4A2B-A98D-E60A0A799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4317" y="80962"/>
          <a:ext cx="856056" cy="256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386954</xdr:colOff>
      <xdr:row>0</xdr:row>
      <xdr:rowOff>80962</xdr:rowOff>
    </xdr:from>
    <xdr:to>
      <xdr:col>5</xdr:col>
      <xdr:colOff>115066</xdr:colOff>
      <xdr:row>1</xdr:row>
      <xdr:rowOff>155279</xdr:rowOff>
    </xdr:to>
    <xdr:pic>
      <xdr:nvPicPr>
        <xdr:cNvPr id="3" name="Imagen 2" descr="Image result for cmua uniandes logo">
          <a:extLst>
            <a:ext uri="{FF2B5EF4-FFF2-40B4-BE49-F238E27FC236}">
              <a16:creationId xmlns:a16="http://schemas.microsoft.com/office/drawing/2014/main" id="{894F5996-C0F9-4CD0-AB2A-A2BC7ABCA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0954" y="80962"/>
          <a:ext cx="216268" cy="264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17859</xdr:colOff>
      <xdr:row>12</xdr:row>
      <xdr:rowOff>51794</xdr:rowOff>
    </xdr:from>
    <xdr:ext cx="3131344" cy="1053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4">
              <a:extLst>
                <a:ext uri="{FF2B5EF4-FFF2-40B4-BE49-F238E27FC236}">
                  <a16:creationId xmlns:a16="http://schemas.microsoft.com/office/drawing/2014/main" id="{A973072F-4C24-49A9-9241-3218EBB4DC0C}"/>
                </a:ext>
              </a:extLst>
            </xdr:cNvPr>
            <xdr:cNvSpPr txBox="1"/>
          </xdr:nvSpPr>
          <xdr:spPr>
            <a:xfrm>
              <a:off x="17859" y="1647232"/>
              <a:ext cx="3131344" cy="1053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+2</m:t>
                        </m:r>
                      </m:sup>
                    </m:s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Sup>
                      <m:sSub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b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+2 </m:t>
                    </m:r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+3</m:t>
                        </m:r>
                      </m:sup>
                    </m:s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Sup>
                      <m:sSub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b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+8 </m:t>
                    </m:r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</m:t>
                    </m:r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</m:t>
                        </m:r>
                      </m:sup>
                    </m:sSup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p>
                    </m:sSup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</m:t>
                        </m:r>
                      </m:sup>
                    </m:s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→  </m:t>
                    </m:r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+2</m:t>
                        </m:r>
                      </m:sup>
                    </m:s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sSubSup>
                      <m:sSub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b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+3</m:t>
                        </m:r>
                      </m:sup>
                    </m:sSubSup>
                    <m:sSubSup>
                      <m:sSub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</m:t>
                        </m:r>
                      </m:e>
                      <m:sub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p>
                    </m:sSub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+8 </m:t>
                    </m:r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</m:t>
                    </m:r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</m:t>
                        </m:r>
                      </m:sup>
                    </m:s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+4 </m:t>
                    </m:r>
                    <m:sSubSup>
                      <m:sSub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</m:t>
                        </m:r>
                      </m:sup>
                    </m:sSubSup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es-CO" sz="650"/>
            </a:p>
          </xdr:txBody>
        </xdr:sp>
      </mc:Choice>
      <mc:Fallback xmlns="">
        <xdr:sp macro="" textlink="">
          <xdr:nvSpPr>
            <xdr:cNvPr id="4" name="CuadroTexto 4">
              <a:extLst>
                <a:ext uri="{FF2B5EF4-FFF2-40B4-BE49-F238E27FC236}">
                  <a16:creationId xmlns:a16="http://schemas.microsoft.com/office/drawing/2014/main" id="{A973072F-4C24-49A9-9241-3218EBB4DC0C}"/>
                </a:ext>
              </a:extLst>
            </xdr:cNvPr>
            <xdr:cNvSpPr txBox="1"/>
          </xdr:nvSpPr>
          <xdr:spPr>
            <a:xfrm>
              <a:off x="17859" y="1647232"/>
              <a:ext cx="3131344" cy="1053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65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𝐹𝑒^(+2) 𝐶𝑙_2^(−1)+2 𝐹𝑒^(+3) 𝐶𝑙_3^(−1)+8 𝑁𝑎^(+1) 𝑂^(−2) 𝐻^(+1)  →  𝐹𝑒^(+2) 𝐹𝑒_2^(+3) 𝑂_4^(−2)+8 𝑁𝑎^(+1) 𝐶𝑙^(−1)+4 𝐻_2^(+1) 𝑂^(−2)</a:t>
              </a:r>
              <a:endParaRPr lang="es-CO" sz="650"/>
            </a:p>
          </xdr:txBody>
        </xdr:sp>
      </mc:Fallback>
    </mc:AlternateContent>
    <xdr:clientData/>
  </xdr:oneCellAnchor>
  <xdr:oneCellAnchor>
    <xdr:from>
      <xdr:col>3</xdr:col>
      <xdr:colOff>355400</xdr:colOff>
      <xdr:row>7</xdr:row>
      <xdr:rowOff>45840</xdr:rowOff>
    </xdr:from>
    <xdr:ext cx="602024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A9B85B8A-FD30-4ADB-97C0-492A28639B7F}"/>
                </a:ext>
              </a:extLst>
            </xdr:cNvPr>
            <xdr:cNvSpPr txBox="1"/>
          </xdr:nvSpPr>
          <xdr:spPr>
            <a:xfrm>
              <a:off x="1391244" y="891184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∙4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A9B85B8A-FD30-4ADB-97C0-492A28639B7F}"/>
                </a:ext>
              </a:extLst>
            </xdr:cNvPr>
            <xdr:cNvSpPr txBox="1"/>
          </xdr:nvSpPr>
          <xdr:spPr>
            <a:xfrm>
              <a:off x="1391244" y="891184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𝑙_2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∙4𝐻_2 𝑂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3</xdr:col>
      <xdr:colOff>347064</xdr:colOff>
      <xdr:row>8</xdr:row>
      <xdr:rowOff>55364</xdr:rowOff>
    </xdr:from>
    <xdr:ext cx="602024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4E62DA7-A6BC-4285-88AF-208794B0235E}"/>
                </a:ext>
              </a:extLst>
            </xdr:cNvPr>
            <xdr:cNvSpPr txBox="1"/>
          </xdr:nvSpPr>
          <xdr:spPr>
            <a:xfrm>
              <a:off x="1382908" y="1079302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∙6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4E62DA7-A6BC-4285-88AF-208794B0235E}"/>
                </a:ext>
              </a:extLst>
            </xdr:cNvPr>
            <xdr:cNvSpPr txBox="1"/>
          </xdr:nvSpPr>
          <xdr:spPr>
            <a:xfrm>
              <a:off x="1382908" y="1079302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𝑙_3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∙6𝐻_2 𝑂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3</xdr:col>
      <xdr:colOff>344684</xdr:colOff>
      <xdr:row>9</xdr:row>
      <xdr:rowOff>35125</xdr:rowOff>
    </xdr:from>
    <xdr:ext cx="302583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D574318D-EA23-4EC2-8C6B-8411323868CA}"/>
                </a:ext>
              </a:extLst>
            </xdr:cNvPr>
            <xdr:cNvSpPr txBox="1"/>
          </xdr:nvSpPr>
          <xdr:spPr>
            <a:xfrm>
              <a:off x="1380528" y="1237656"/>
              <a:ext cx="302583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𝑂𝐻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D574318D-EA23-4EC2-8C6B-8411323868CA}"/>
                </a:ext>
              </a:extLst>
            </xdr:cNvPr>
            <xdr:cNvSpPr txBox="1"/>
          </xdr:nvSpPr>
          <xdr:spPr>
            <a:xfrm>
              <a:off x="1380528" y="1237656"/>
              <a:ext cx="302583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𝑂𝐻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0</xdr:col>
      <xdr:colOff>17859</xdr:colOff>
      <xdr:row>20</xdr:row>
      <xdr:rowOff>41672</xdr:rowOff>
    </xdr:from>
    <xdr:ext cx="2934841" cy="224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4866DFFB-CC36-40C5-B232-C64E0BBBD025}"/>
                </a:ext>
              </a:extLst>
            </xdr:cNvPr>
            <xdr:cNvSpPr txBox="1"/>
          </xdr:nvSpPr>
          <xdr:spPr>
            <a:xfrm>
              <a:off x="17859" y="2738438"/>
              <a:ext cx="2934841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s-CO" sz="650" b="0" i="1" strike="sngStrike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231,533 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∙4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198,81 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∙4</m:t>
                            </m:r>
                            <m:sSub>
                              <m:sSubPr>
                                <m:ctrlP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∙4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CO" sz="65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4866DFFB-CC36-40C5-B232-C64E0BBBD025}"/>
                </a:ext>
              </a:extLst>
            </xdr:cNvPr>
            <xdr:cNvSpPr txBox="1"/>
          </xdr:nvSpPr>
          <xdr:spPr>
            <a:xfrm>
              <a:off x="17859" y="2738438"/>
              <a:ext cx="2934841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)/(231,533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∙4𝐻_2 𝑂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((198,81 𝑔 𝐹𝑒𝐶𝑙_2∙4𝐻_2 𝑂)/(1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𝐹𝑒𝐶𝑙_2∙4𝐻_2 𝑂))</a:t>
              </a:r>
              <a:endParaRPr lang="es-CO" sz="650"/>
            </a:p>
          </xdr:txBody>
        </xdr:sp>
      </mc:Fallback>
    </mc:AlternateContent>
    <xdr:clientData/>
  </xdr:oneCellAnchor>
  <xdr:oneCellAnchor>
    <xdr:from>
      <xdr:col>4</xdr:col>
      <xdr:colOff>261938</xdr:colOff>
      <xdr:row>19</xdr:row>
      <xdr:rowOff>53578</xdr:rowOff>
    </xdr:from>
    <xdr:ext cx="602024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DBB0EF53-E6F8-4FD3-B399-93ED52F7C753}"/>
                </a:ext>
              </a:extLst>
            </xdr:cNvPr>
            <xdr:cNvSpPr txBox="1"/>
          </xdr:nvSpPr>
          <xdr:spPr>
            <a:xfrm>
              <a:off x="1785938" y="2571750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∙4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DBB0EF53-E6F8-4FD3-B399-93ED52F7C753}"/>
                </a:ext>
              </a:extLst>
            </xdr:cNvPr>
            <xdr:cNvSpPr txBox="1"/>
          </xdr:nvSpPr>
          <xdr:spPr>
            <a:xfrm>
              <a:off x="1785938" y="2571750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𝑙_2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∙4𝐻_2 𝑂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4</xdr:col>
      <xdr:colOff>277416</xdr:colOff>
      <xdr:row>16</xdr:row>
      <xdr:rowOff>33337</xdr:rowOff>
    </xdr:from>
    <xdr:ext cx="293477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21D91754-97F4-43A7-B0C5-DBE912A082CC}"/>
                </a:ext>
              </a:extLst>
            </xdr:cNvPr>
            <xdr:cNvSpPr txBox="1"/>
          </xdr:nvSpPr>
          <xdr:spPr>
            <a:xfrm>
              <a:off x="1801416" y="2212181"/>
              <a:ext cx="293477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21D91754-97F4-43A7-B0C5-DBE912A082CC}"/>
                </a:ext>
              </a:extLst>
            </xdr:cNvPr>
            <xdr:cNvSpPr txBox="1"/>
          </xdr:nvSpPr>
          <xdr:spPr>
            <a:xfrm>
              <a:off x="1801416" y="2212181"/>
              <a:ext cx="293477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𝑒_3 𝑂_4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4</xdr:col>
      <xdr:colOff>261937</xdr:colOff>
      <xdr:row>22</xdr:row>
      <xdr:rowOff>47625</xdr:rowOff>
    </xdr:from>
    <xdr:ext cx="602024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046E87F-D50C-454C-892A-B7C2CCAC7FB1}"/>
                </a:ext>
              </a:extLst>
            </xdr:cNvPr>
            <xdr:cNvSpPr txBox="1"/>
          </xdr:nvSpPr>
          <xdr:spPr>
            <a:xfrm>
              <a:off x="1785937" y="3101578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∙6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046E87F-D50C-454C-892A-B7C2CCAC7FB1}"/>
                </a:ext>
              </a:extLst>
            </xdr:cNvPr>
            <xdr:cNvSpPr txBox="1"/>
          </xdr:nvSpPr>
          <xdr:spPr>
            <a:xfrm>
              <a:off x="1785937" y="3101578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𝑙_3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∙6𝐻_2 𝑂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0</xdr:col>
      <xdr:colOff>27384</xdr:colOff>
      <xdr:row>23</xdr:row>
      <xdr:rowOff>33337</xdr:rowOff>
    </xdr:from>
    <xdr:ext cx="2934841" cy="224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9E06F9FB-805B-4952-9CEC-A930561CEF74}"/>
                </a:ext>
              </a:extLst>
            </xdr:cNvPr>
            <xdr:cNvSpPr txBox="1"/>
          </xdr:nvSpPr>
          <xdr:spPr>
            <a:xfrm>
              <a:off x="27384" y="3265884"/>
              <a:ext cx="2934841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s-CO" sz="650" b="0" i="1" strike="sngStrike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231,533 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∙6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270,30 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∙6</m:t>
                            </m:r>
                            <m:sSub>
                              <m:sSubPr>
                                <m:ctrlP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∙6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CO" sz="65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9E06F9FB-805B-4952-9CEC-A930561CEF74}"/>
                </a:ext>
              </a:extLst>
            </xdr:cNvPr>
            <xdr:cNvSpPr txBox="1"/>
          </xdr:nvSpPr>
          <xdr:spPr>
            <a:xfrm>
              <a:off x="27384" y="3265884"/>
              <a:ext cx="2934841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)/(231,533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((2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∙6𝐻_2 𝑂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((270,30 𝑔 𝐹𝑒𝐶𝑙_3∙6𝐻_2 𝑂)/(1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𝐹𝑒𝐶𝑙_3∙6𝐻_2 𝑂))</a:t>
              </a:r>
              <a:endParaRPr lang="es-CO" sz="650"/>
            </a:p>
          </xdr:txBody>
        </xdr:sp>
      </mc:Fallback>
    </mc:AlternateContent>
    <xdr:clientData/>
  </xdr:oneCellAnchor>
  <xdr:oneCellAnchor>
    <xdr:from>
      <xdr:col>2</xdr:col>
      <xdr:colOff>29765</xdr:colOff>
      <xdr:row>26</xdr:row>
      <xdr:rowOff>59531</xdr:rowOff>
    </xdr:from>
    <xdr:ext cx="1919949" cy="224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260F4FAF-DC4B-4532-92C6-9A5F5D3C2C15}"/>
                </a:ext>
              </a:extLst>
            </xdr:cNvPr>
            <xdr:cNvSpPr txBox="1"/>
          </xdr:nvSpPr>
          <xdr:spPr>
            <a:xfrm>
              <a:off x="577453" y="3827859"/>
              <a:ext cx="1919949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s-CO" sz="650" b="0" i="1" strike="sngStrike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231,533 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𝑁𝑎𝑂𝐻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39,997 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𝑁𝑎𝑂𝐻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𝑁𝑎𝑂𝐻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CO" sz="65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260F4FAF-DC4B-4532-92C6-9A5F5D3C2C15}"/>
                </a:ext>
              </a:extLst>
            </xdr:cNvPr>
            <xdr:cNvSpPr txBox="1"/>
          </xdr:nvSpPr>
          <xdr:spPr>
            <a:xfrm>
              <a:off x="577453" y="3827859"/>
              <a:ext cx="1919949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)/(231,533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((8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𝑁𝑎𝑂𝐻)/(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((39,997 𝑔 𝑁𝑎𝑂𝐻)/(1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𝑁𝑎𝑂𝐻))</a:t>
              </a:r>
              <a:endParaRPr lang="es-CO" sz="650"/>
            </a:p>
          </xdr:txBody>
        </xdr:sp>
      </mc:Fallback>
    </mc:AlternateContent>
    <xdr:clientData/>
  </xdr:oneCellAnchor>
  <xdr:oneCellAnchor>
    <xdr:from>
      <xdr:col>4</xdr:col>
      <xdr:colOff>261938</xdr:colOff>
      <xdr:row>25</xdr:row>
      <xdr:rowOff>47625</xdr:rowOff>
    </xdr:from>
    <xdr:ext cx="302583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83820B9F-D060-4550-9D2E-D5ECB587A7C6}"/>
                </a:ext>
              </a:extLst>
            </xdr:cNvPr>
            <xdr:cNvSpPr txBox="1"/>
          </xdr:nvSpPr>
          <xdr:spPr>
            <a:xfrm>
              <a:off x="1785938" y="3637359"/>
              <a:ext cx="302583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𝑂𝐻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83820B9F-D060-4550-9D2E-D5ECB587A7C6}"/>
                </a:ext>
              </a:extLst>
            </xdr:cNvPr>
            <xdr:cNvSpPr txBox="1"/>
          </xdr:nvSpPr>
          <xdr:spPr>
            <a:xfrm>
              <a:off x="1785938" y="3637359"/>
              <a:ext cx="302583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𝑂𝐻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5</xdr:col>
      <xdr:colOff>482204</xdr:colOff>
      <xdr:row>28</xdr:row>
      <xdr:rowOff>41671</xdr:rowOff>
    </xdr:from>
    <xdr:ext cx="515526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3EDAC6DD-8826-49C4-8981-F573C97ECB1A}"/>
                </a:ext>
              </a:extLst>
            </xdr:cNvPr>
            <xdr:cNvSpPr txBox="1"/>
          </xdr:nvSpPr>
          <xdr:spPr>
            <a:xfrm>
              <a:off x="2494360" y="4167187"/>
              <a:ext cx="51552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𝑚𝑖𝑙𝑖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𝑄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3EDAC6DD-8826-49C4-8981-F573C97ECB1A}"/>
                </a:ext>
              </a:extLst>
            </xdr:cNvPr>
            <xdr:cNvSpPr txBox="1"/>
          </xdr:nvSpPr>
          <xdr:spPr>
            <a:xfrm>
              <a:off x="2494360" y="4167187"/>
              <a:ext cx="51552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𝐻_2 𝑂 𝑚𝑖𝑙𝑖 𝑄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2</xdr:col>
      <xdr:colOff>297657</xdr:colOff>
      <xdr:row>31</xdr:row>
      <xdr:rowOff>41672</xdr:rowOff>
    </xdr:from>
    <xdr:ext cx="602024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F885A6AD-016F-4D91-A2E3-76705E825411}"/>
                </a:ext>
              </a:extLst>
            </xdr:cNvPr>
            <xdr:cNvSpPr txBox="1"/>
          </xdr:nvSpPr>
          <xdr:spPr>
            <a:xfrm>
              <a:off x="845345" y="4560094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∙4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F885A6AD-016F-4D91-A2E3-76705E825411}"/>
                </a:ext>
              </a:extLst>
            </xdr:cNvPr>
            <xdr:cNvSpPr txBox="1"/>
          </xdr:nvSpPr>
          <xdr:spPr>
            <a:xfrm>
              <a:off x="845345" y="4560094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𝑙_2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∙4𝐻_2 𝑂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5</xdr:col>
      <xdr:colOff>360760</xdr:colOff>
      <xdr:row>31</xdr:row>
      <xdr:rowOff>39290</xdr:rowOff>
    </xdr:from>
    <xdr:ext cx="515526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3371678D-FB88-4C1A-A737-4FCE715639F7}"/>
                </a:ext>
              </a:extLst>
            </xdr:cNvPr>
            <xdr:cNvSpPr txBox="1"/>
          </xdr:nvSpPr>
          <xdr:spPr>
            <a:xfrm>
              <a:off x="1884760" y="4557712"/>
              <a:ext cx="51552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𝑚𝑖𝑙𝑖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𝑄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3371678D-FB88-4C1A-A737-4FCE715639F7}"/>
                </a:ext>
              </a:extLst>
            </xdr:cNvPr>
            <xdr:cNvSpPr txBox="1"/>
          </xdr:nvSpPr>
          <xdr:spPr>
            <a:xfrm>
              <a:off x="1884760" y="4557712"/>
              <a:ext cx="51552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𝐻_2 𝑂 𝑚𝑖𝑙𝑖 𝑄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1</xdr:col>
      <xdr:colOff>0</xdr:colOff>
      <xdr:row>32</xdr:row>
      <xdr:rowOff>53578</xdr:rowOff>
    </xdr:from>
    <xdr:ext cx="2851229" cy="224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0953193C-9A8B-4075-A60C-3A47A80B1FFC}"/>
                </a:ext>
              </a:extLst>
            </xdr:cNvPr>
            <xdr:cNvSpPr txBox="1"/>
          </xdr:nvSpPr>
          <xdr:spPr>
            <a:xfrm>
              <a:off x="59531" y="4750594"/>
              <a:ext cx="2851229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s-CO" sz="650" b="0" i="1" strike="sngStrike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231,533 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∙4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1000 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𝑚𝐿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∙4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CO" sz="65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0953193C-9A8B-4075-A60C-3A47A80B1FFC}"/>
                </a:ext>
              </a:extLst>
            </xdr:cNvPr>
            <xdr:cNvSpPr txBox="1"/>
          </xdr:nvSpPr>
          <xdr:spPr>
            <a:xfrm>
              <a:off x="59531" y="4750594"/>
              <a:ext cx="2851229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)/(231,533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∙4𝐻_2 𝑂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((1000 𝑚𝐿 𝐻_2 𝑂)/(1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𝐹𝑒𝐶𝑙_2∙4𝐻_2 𝑂))</a:t>
              </a:r>
              <a:endParaRPr lang="es-CO" sz="650"/>
            </a:p>
          </xdr:txBody>
        </xdr:sp>
      </mc:Fallback>
    </mc:AlternateContent>
    <xdr:clientData/>
  </xdr:oneCellAnchor>
  <xdr:oneCellAnchor>
    <xdr:from>
      <xdr:col>2</xdr:col>
      <xdr:colOff>297657</xdr:colOff>
      <xdr:row>34</xdr:row>
      <xdr:rowOff>47625</xdr:rowOff>
    </xdr:from>
    <xdr:ext cx="602023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89DC9BEF-6E9A-4087-8302-6EA30FA246C7}"/>
                </a:ext>
              </a:extLst>
            </xdr:cNvPr>
            <xdr:cNvSpPr txBox="1"/>
          </xdr:nvSpPr>
          <xdr:spPr>
            <a:xfrm>
              <a:off x="845345" y="5101828"/>
              <a:ext cx="602023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∙6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89DC9BEF-6E9A-4087-8302-6EA30FA246C7}"/>
                </a:ext>
              </a:extLst>
            </xdr:cNvPr>
            <xdr:cNvSpPr txBox="1"/>
          </xdr:nvSpPr>
          <xdr:spPr>
            <a:xfrm>
              <a:off x="845345" y="5101828"/>
              <a:ext cx="602023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𝑙_3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∙6𝐻_2 𝑂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5</xdr:col>
      <xdr:colOff>360760</xdr:colOff>
      <xdr:row>34</xdr:row>
      <xdr:rowOff>39290</xdr:rowOff>
    </xdr:from>
    <xdr:ext cx="515526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DDDB1BEB-AD23-4E8C-928F-4BA49DCF51DA}"/>
                </a:ext>
              </a:extLst>
            </xdr:cNvPr>
            <xdr:cNvSpPr txBox="1"/>
          </xdr:nvSpPr>
          <xdr:spPr>
            <a:xfrm>
              <a:off x="1884760" y="4557712"/>
              <a:ext cx="51552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𝑚𝑖𝑙𝑖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𝑄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DDDB1BEB-AD23-4E8C-928F-4BA49DCF51DA}"/>
                </a:ext>
              </a:extLst>
            </xdr:cNvPr>
            <xdr:cNvSpPr txBox="1"/>
          </xdr:nvSpPr>
          <xdr:spPr>
            <a:xfrm>
              <a:off x="1884760" y="4557712"/>
              <a:ext cx="51552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𝐻_2 𝑂 𝑚𝑖𝑙𝑖 𝑄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1</xdr:col>
      <xdr:colOff>11906</xdr:colOff>
      <xdr:row>35</xdr:row>
      <xdr:rowOff>53578</xdr:rowOff>
    </xdr:from>
    <xdr:ext cx="2851229" cy="224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B13D1FC-DBAA-4C07-BADD-2B39A227B40F}"/>
                </a:ext>
              </a:extLst>
            </xdr:cNvPr>
            <xdr:cNvSpPr txBox="1"/>
          </xdr:nvSpPr>
          <xdr:spPr>
            <a:xfrm>
              <a:off x="71437" y="5286375"/>
              <a:ext cx="2851229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s-CO" sz="650" b="0" i="1" strike="sngStrike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231,533 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∙6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1000 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𝑚𝐿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∙6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CO" sz="65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B13D1FC-DBAA-4C07-BADD-2B39A227B40F}"/>
                </a:ext>
              </a:extLst>
            </xdr:cNvPr>
            <xdr:cNvSpPr txBox="1"/>
          </xdr:nvSpPr>
          <xdr:spPr>
            <a:xfrm>
              <a:off x="71437" y="5286375"/>
              <a:ext cx="2851229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)/(231,533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((2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∙6𝐻_2 𝑂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((1000 𝑚𝐿 𝐻_2 𝑂)/(2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𝐹𝑒𝐶𝑙_3∙6𝐻_2 𝑂))</a:t>
              </a:r>
              <a:endParaRPr lang="es-CO" sz="650"/>
            </a:p>
          </xdr:txBody>
        </xdr:sp>
      </mc:Fallback>
    </mc:AlternateContent>
    <xdr:clientData/>
  </xdr:oneCellAnchor>
  <xdr:oneCellAnchor>
    <xdr:from>
      <xdr:col>2</xdr:col>
      <xdr:colOff>303610</xdr:colOff>
      <xdr:row>37</xdr:row>
      <xdr:rowOff>47625</xdr:rowOff>
    </xdr:from>
    <xdr:ext cx="302583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CBA136C6-D17B-4E9F-9126-A2CA97A676EE}"/>
                </a:ext>
              </a:extLst>
            </xdr:cNvPr>
            <xdr:cNvSpPr txBox="1"/>
          </xdr:nvSpPr>
          <xdr:spPr>
            <a:xfrm>
              <a:off x="851298" y="5637609"/>
              <a:ext cx="302583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𝑎𝑂𝐻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CBA136C6-D17B-4E9F-9126-A2CA97A676EE}"/>
                </a:ext>
              </a:extLst>
            </xdr:cNvPr>
            <xdr:cNvSpPr txBox="1"/>
          </xdr:nvSpPr>
          <xdr:spPr>
            <a:xfrm>
              <a:off x="851298" y="5637609"/>
              <a:ext cx="302583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𝑎𝑂𝐻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5</xdr:col>
      <xdr:colOff>360760</xdr:colOff>
      <xdr:row>37</xdr:row>
      <xdr:rowOff>39290</xdr:rowOff>
    </xdr:from>
    <xdr:ext cx="515526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064CF216-1D4D-4795-BA5B-2573832CA2AD}"/>
                </a:ext>
              </a:extLst>
            </xdr:cNvPr>
            <xdr:cNvSpPr txBox="1"/>
          </xdr:nvSpPr>
          <xdr:spPr>
            <a:xfrm>
              <a:off x="2372916" y="5093493"/>
              <a:ext cx="51552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𝑚𝑖𝑙𝑖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𝑄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064CF216-1D4D-4795-BA5B-2573832CA2AD}"/>
                </a:ext>
              </a:extLst>
            </xdr:cNvPr>
            <xdr:cNvSpPr txBox="1"/>
          </xdr:nvSpPr>
          <xdr:spPr>
            <a:xfrm>
              <a:off x="2372916" y="5093493"/>
              <a:ext cx="51552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𝐻_2 𝑂 𝑚𝑖𝑙𝑖 𝑄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2</xdr:col>
      <xdr:colOff>65485</xdr:colOff>
      <xdr:row>38</xdr:row>
      <xdr:rowOff>59531</xdr:rowOff>
    </xdr:from>
    <xdr:ext cx="1846146" cy="224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63F3D4C8-26AD-42A4-B455-85F4B4E3869E}"/>
                </a:ext>
              </a:extLst>
            </xdr:cNvPr>
            <xdr:cNvSpPr txBox="1"/>
          </xdr:nvSpPr>
          <xdr:spPr>
            <a:xfrm>
              <a:off x="613173" y="5828109"/>
              <a:ext cx="1846146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s-CO" sz="650" b="0" i="1" strike="sngStrike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231,533 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𝑁𝑎𝑂𝐻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1000 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𝑚𝐿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𝑁𝑎𝑂𝐻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CO" sz="650"/>
            </a:p>
          </xdr:txBody>
        </xdr:sp>
      </mc:Choice>
      <mc:Fallback xmlns="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63F3D4C8-26AD-42A4-B455-85F4B4E3869E}"/>
                </a:ext>
              </a:extLst>
            </xdr:cNvPr>
            <xdr:cNvSpPr txBox="1"/>
          </xdr:nvSpPr>
          <xdr:spPr>
            <a:xfrm>
              <a:off x="613173" y="5828109"/>
              <a:ext cx="1846146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)/(231,533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((8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𝑁𝑎𝑂𝐻)/(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((1000 𝑚𝐿 𝐻_2 𝑂)/(8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𝑁𝑎𝑂𝐻))</a:t>
              </a:r>
              <a:endParaRPr lang="es-CO" sz="65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andes-my.sharepoint.com/personal/mj_noguera10_uniandes_edu_co/Documents/Maestria%20Tesis/Simuladores%20Tesis/Magnetita_Sintesis+Funcionalizac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ntesis"/>
      <sheetName val="Funcionalización"/>
      <sheetName val="Moleculas"/>
    </sheetNames>
    <sheetDataSet>
      <sheetData sheetId="0" refreshError="1"/>
      <sheetData sheetId="1" refreshError="1"/>
      <sheetData sheetId="2">
        <row r="9">
          <cell r="A9" t="str">
            <v>APTES</v>
          </cell>
        </row>
        <row r="10">
          <cell r="A10" t="str">
            <v>CAS</v>
          </cell>
        </row>
        <row r="11">
          <cell r="A11" t="str">
            <v>Cysteine</v>
          </cell>
        </row>
        <row r="12">
          <cell r="A12" t="str">
            <v>Tryamine</v>
          </cell>
        </row>
        <row r="13">
          <cell r="A13" t="str">
            <v>Cysteamine</v>
          </cell>
        </row>
        <row r="14">
          <cell r="A14" t="str">
            <v>DTPA5Na</v>
          </cell>
        </row>
        <row r="17">
          <cell r="A17" t="str">
            <v>Cysteamine</v>
          </cell>
        </row>
        <row r="18">
          <cell r="A18" t="str">
            <v>Cysteamine</v>
          </cell>
        </row>
        <row r="19">
          <cell r="A19" t="str">
            <v>Glutaraldehyde</v>
          </cell>
        </row>
        <row r="20">
          <cell r="A20" t="str">
            <v>Laccase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"/>
  <sheetViews>
    <sheetView tabSelected="1" zoomScale="160" zoomScaleNormal="160" workbookViewId="0">
      <pane ySplit="3" topLeftCell="A31" activePane="bottomLeft" state="frozen"/>
      <selection activeCell="B1" sqref="B1"/>
      <selection pane="bottomLeft" activeCell="E32" sqref="E32"/>
    </sheetView>
  </sheetViews>
  <sheetFormatPr baseColWidth="10" defaultColWidth="10.7265625" defaultRowHeight="14.5" x14ac:dyDescent="0.35"/>
  <cols>
    <col min="1" max="1" width="0.81640625" style="1" customWidth="1"/>
    <col min="2" max="7" width="7.26953125" style="1" customWidth="1"/>
    <col min="8" max="8" width="11.453125" style="1"/>
  </cols>
  <sheetData>
    <row r="1" spans="1:8" ht="15" customHeight="1" x14ac:dyDescent="0.35">
      <c r="A1" s="11" t="s">
        <v>0</v>
      </c>
      <c r="B1" s="11"/>
      <c r="C1" s="11"/>
      <c r="D1" s="11"/>
      <c r="E1" s="11"/>
    </row>
    <row r="2" spans="1:8" x14ac:dyDescent="0.35">
      <c r="A2" s="11"/>
      <c r="B2" s="11"/>
      <c r="C2" s="11"/>
      <c r="D2" s="11"/>
      <c r="E2" s="11"/>
    </row>
    <row r="3" spans="1:8" ht="3" customHeight="1" x14ac:dyDescent="0.35"/>
    <row r="4" spans="1:8" s="4" customFormat="1" ht="14" x14ac:dyDescent="0.35">
      <c r="A4" s="2" t="s">
        <v>1</v>
      </c>
      <c r="B4" s="3"/>
      <c r="C4" s="2"/>
      <c r="D4" s="2"/>
      <c r="E4" s="2"/>
      <c r="F4" s="2"/>
      <c r="G4" s="3"/>
      <c r="H4" s="3"/>
    </row>
    <row r="5" spans="1:8" s="4" customFormat="1" ht="3" customHeight="1" x14ac:dyDescent="0.35">
      <c r="A5" s="3"/>
      <c r="C5" s="3"/>
      <c r="D5" s="3"/>
      <c r="E5" s="3"/>
      <c r="F5" s="3"/>
      <c r="G5" s="3"/>
      <c r="H5" s="3"/>
    </row>
    <row r="6" spans="1:8" s="4" customFormat="1" ht="14" x14ac:dyDescent="0.35">
      <c r="A6" s="3" t="s">
        <v>2</v>
      </c>
      <c r="B6" s="3"/>
      <c r="C6" s="3"/>
      <c r="D6" s="3"/>
      <c r="E6" s="3"/>
      <c r="F6" s="12" t="s">
        <v>3</v>
      </c>
      <c r="G6" s="12"/>
      <c r="H6" s="3"/>
    </row>
    <row r="7" spans="1:8" s="4" customFormat="1" ht="3" customHeight="1" x14ac:dyDescent="0.35">
      <c r="A7" s="3"/>
      <c r="B7" s="3"/>
      <c r="C7" s="3"/>
      <c r="D7" s="3"/>
      <c r="E7" s="3"/>
      <c r="F7" s="3"/>
      <c r="G7" s="3"/>
      <c r="H7" s="3"/>
    </row>
    <row r="8" spans="1:8" s="4" customFormat="1" ht="13.4" customHeight="1" x14ac:dyDescent="0.35">
      <c r="A8" s="3"/>
      <c r="B8" s="6" t="s">
        <v>4</v>
      </c>
      <c r="C8" s="3"/>
      <c r="D8" s="3"/>
      <c r="E8" s="3"/>
      <c r="F8" s="7">
        <v>198.81</v>
      </c>
      <c r="G8" s="6" t="s">
        <v>5</v>
      </c>
      <c r="H8" s="3"/>
    </row>
    <row r="9" spans="1:8" s="4" customFormat="1" ht="13.4" customHeight="1" x14ac:dyDescent="0.35">
      <c r="A9" s="3"/>
      <c r="B9" s="6" t="s">
        <v>6</v>
      </c>
      <c r="C9" s="3"/>
      <c r="D9" s="3"/>
      <c r="E9" s="3"/>
      <c r="F9" s="7">
        <v>270.3</v>
      </c>
      <c r="G9" s="6" t="s">
        <v>5</v>
      </c>
      <c r="H9" s="3"/>
    </row>
    <row r="10" spans="1:8" s="4" customFormat="1" ht="13.4" customHeight="1" x14ac:dyDescent="0.35">
      <c r="A10" s="3"/>
      <c r="B10" s="6" t="s">
        <v>7</v>
      </c>
      <c r="C10" s="3"/>
      <c r="D10" s="3"/>
      <c r="E10" s="3"/>
      <c r="F10" s="8">
        <v>39.997</v>
      </c>
      <c r="G10" s="6" t="s">
        <v>5</v>
      </c>
      <c r="H10" s="3"/>
    </row>
    <row r="11" spans="1:8" s="4" customFormat="1" ht="3" customHeight="1" x14ac:dyDescent="0.35">
      <c r="A11" s="3"/>
      <c r="B11" s="3"/>
      <c r="C11" s="3"/>
      <c r="D11" s="3"/>
      <c r="E11" s="3"/>
      <c r="F11" s="3"/>
      <c r="G11" s="3"/>
      <c r="H11" s="3"/>
    </row>
    <row r="12" spans="1:8" s="4" customFormat="1" ht="14" x14ac:dyDescent="0.35">
      <c r="A12" s="3" t="s">
        <v>8</v>
      </c>
      <c r="B12" s="3"/>
      <c r="C12" s="3"/>
      <c r="D12" s="3"/>
      <c r="E12" s="3"/>
      <c r="F12" s="3"/>
      <c r="G12" s="3"/>
      <c r="H12" s="3"/>
    </row>
    <row r="13" spans="1:8" s="4" customFormat="1" ht="14" x14ac:dyDescent="0.35">
      <c r="A13" s="3"/>
      <c r="B13" s="3"/>
      <c r="C13" s="3"/>
      <c r="D13" s="3"/>
      <c r="E13" s="3"/>
      <c r="F13" s="3"/>
      <c r="G13" s="3"/>
      <c r="H13" s="3"/>
    </row>
    <row r="14" spans="1:8" s="4" customFormat="1" ht="15" customHeight="1" x14ac:dyDescent="0.35">
      <c r="A14" s="3" t="s">
        <v>9</v>
      </c>
      <c r="B14" s="3"/>
      <c r="C14" s="3"/>
      <c r="D14" s="3"/>
      <c r="E14" s="3"/>
      <c r="F14" s="3">
        <v>231.53299999999999</v>
      </c>
      <c r="G14" s="3" t="s">
        <v>5</v>
      </c>
      <c r="H14" s="3"/>
    </row>
    <row r="15" spans="1:8" s="4" customFormat="1" ht="3" customHeight="1" x14ac:dyDescent="0.35">
      <c r="A15" s="3"/>
      <c r="B15" s="3"/>
      <c r="C15" s="3"/>
      <c r="D15" s="3"/>
      <c r="E15" s="3"/>
      <c r="F15" s="3"/>
      <c r="G15" s="3"/>
      <c r="H15" s="3"/>
    </row>
    <row r="16" spans="1:8" s="4" customFormat="1" ht="14" x14ac:dyDescent="0.35">
      <c r="A16" s="3" t="s">
        <v>10</v>
      </c>
      <c r="B16" s="3"/>
      <c r="C16" s="3"/>
      <c r="D16" s="3"/>
      <c r="E16" s="3"/>
      <c r="F16" s="3"/>
      <c r="G16" s="3"/>
      <c r="H16" s="3"/>
    </row>
    <row r="17" spans="1:8" s="4" customFormat="1" ht="14" x14ac:dyDescent="0.35">
      <c r="A17" s="3"/>
      <c r="C17" s="5" t="s">
        <v>11</v>
      </c>
      <c r="D17" s="10">
        <v>1.4</v>
      </c>
      <c r="E17" s="3" t="s">
        <v>12</v>
      </c>
      <c r="F17" s="3"/>
      <c r="G17" s="3"/>
      <c r="H17" s="3"/>
    </row>
    <row r="18" spans="1:8" s="4" customFormat="1" ht="3" customHeight="1" x14ac:dyDescent="0.35">
      <c r="A18" s="3"/>
      <c r="B18" s="3"/>
      <c r="C18" s="3"/>
      <c r="D18" s="3"/>
      <c r="E18" s="3"/>
      <c r="F18" s="3"/>
      <c r="G18" s="3"/>
      <c r="H18" s="3"/>
    </row>
    <row r="19" spans="1:8" s="4" customFormat="1" ht="14" x14ac:dyDescent="0.35">
      <c r="A19" s="3"/>
      <c r="B19" s="3" t="s">
        <v>13</v>
      </c>
      <c r="C19" s="3"/>
      <c r="D19" s="3"/>
      <c r="E19" s="3"/>
      <c r="F19" s="3"/>
      <c r="G19" s="3"/>
      <c r="H19" s="3"/>
    </row>
    <row r="20" spans="1:8" s="4" customFormat="1" ht="14" x14ac:dyDescent="0.35">
      <c r="A20" s="3"/>
      <c r="B20" s="3"/>
      <c r="C20" s="3"/>
      <c r="D20" s="9">
        <f>$D$17*(1/$F$14)*($F$8)</f>
        <v>1.2021353327603408</v>
      </c>
      <c r="E20" s="3" t="s">
        <v>14</v>
      </c>
      <c r="F20" s="3"/>
      <c r="G20" s="3"/>
      <c r="H20" s="3"/>
    </row>
    <row r="21" spans="1:8" s="4" customFormat="1" ht="14" x14ac:dyDescent="0.35">
      <c r="A21" s="3"/>
      <c r="B21" s="3"/>
      <c r="C21" s="3"/>
      <c r="D21" s="3"/>
      <c r="E21" s="3"/>
      <c r="F21" s="3"/>
      <c r="G21" s="3"/>
      <c r="H21" s="3"/>
    </row>
    <row r="22" spans="1:8" s="4" customFormat="1" ht="14" x14ac:dyDescent="0.35">
      <c r="A22" s="3"/>
      <c r="B22" s="3"/>
      <c r="C22" s="3"/>
      <c r="D22" s="3"/>
      <c r="E22" s="3"/>
      <c r="F22" s="3"/>
      <c r="G22" s="3"/>
      <c r="H22" s="3"/>
    </row>
    <row r="23" spans="1:8" s="4" customFormat="1" ht="14" x14ac:dyDescent="0.35">
      <c r="A23" s="3"/>
      <c r="B23" s="3"/>
      <c r="C23" s="3"/>
      <c r="D23" s="9">
        <f>$D$17*(1/$F$14)*(2/1)*$F$9</f>
        <v>3.2688212911334453</v>
      </c>
      <c r="E23" s="3" t="s">
        <v>14</v>
      </c>
      <c r="F23" s="3"/>
      <c r="G23" s="3"/>
      <c r="H23" s="3"/>
    </row>
    <row r="24" spans="1:8" s="4" customFormat="1" ht="14" x14ac:dyDescent="0.35">
      <c r="A24" s="3"/>
      <c r="B24" s="3"/>
      <c r="C24" s="3"/>
      <c r="D24" s="3"/>
      <c r="E24" s="3"/>
      <c r="F24" s="3"/>
      <c r="G24" s="3"/>
      <c r="H24" s="3"/>
    </row>
    <row r="25" spans="1:8" s="4" customFormat="1" ht="14" x14ac:dyDescent="0.35">
      <c r="A25" s="3"/>
      <c r="B25" s="3"/>
      <c r="C25" s="3"/>
      <c r="D25" s="3"/>
      <c r="E25" s="3"/>
      <c r="F25" s="3"/>
      <c r="G25" s="3"/>
      <c r="H25" s="3"/>
    </row>
    <row r="26" spans="1:8" s="4" customFormat="1" ht="14" x14ac:dyDescent="0.35">
      <c r="A26" s="3"/>
      <c r="B26" s="3"/>
      <c r="C26" s="3"/>
      <c r="D26" s="9">
        <f>$D$17*(1/$F$14)*(8/1)*$F$10</f>
        <v>1.9347842424190071</v>
      </c>
      <c r="E26" s="3" t="s">
        <v>14</v>
      </c>
      <c r="F26" s="3"/>
      <c r="G26" s="3"/>
      <c r="H26" s="3"/>
    </row>
    <row r="27" spans="1:8" s="4" customFormat="1" ht="14" x14ac:dyDescent="0.35">
      <c r="A27" s="3"/>
      <c r="B27" s="3"/>
      <c r="C27" s="3"/>
      <c r="D27" s="3"/>
      <c r="E27" s="3"/>
      <c r="F27" s="3"/>
      <c r="G27" s="3"/>
      <c r="H27" s="3"/>
    </row>
    <row r="28" spans="1:8" s="4" customFormat="1" ht="14" x14ac:dyDescent="0.35">
      <c r="A28" s="3"/>
      <c r="B28" s="3"/>
      <c r="C28" s="3"/>
      <c r="D28" s="3"/>
      <c r="E28" s="3"/>
      <c r="F28" s="3"/>
      <c r="G28" s="3"/>
      <c r="H28" s="3"/>
    </row>
    <row r="29" spans="1:8" s="3" customFormat="1" ht="14" x14ac:dyDescent="0.35">
      <c r="A29" s="3" t="s">
        <v>15</v>
      </c>
    </row>
    <row r="30" spans="1:8" s="3" customFormat="1" ht="14" x14ac:dyDescent="0.35">
      <c r="A30" s="3" t="s">
        <v>16</v>
      </c>
    </row>
    <row r="31" spans="1:8" s="4" customFormat="1" ht="3" customHeight="1" x14ac:dyDescent="0.35">
      <c r="A31" s="3"/>
      <c r="B31" s="3"/>
      <c r="C31" s="3"/>
      <c r="D31" s="3"/>
      <c r="E31" s="3"/>
      <c r="F31" s="3"/>
      <c r="G31" s="3"/>
      <c r="H31" s="3"/>
    </row>
    <row r="32" spans="1:8" s="4" customFormat="1" ht="14.25" customHeight="1" x14ac:dyDescent="0.35">
      <c r="A32" s="3"/>
      <c r="B32" s="3" t="s">
        <v>17</v>
      </c>
      <c r="C32" s="3"/>
      <c r="E32" s="9">
        <f>$D$17*(1/$F$14)*(1000/1)</f>
        <v>6.0466542566286448</v>
      </c>
      <c r="F32" s="3" t="s">
        <v>18</v>
      </c>
      <c r="G32" s="3"/>
      <c r="H32" s="3"/>
    </row>
    <row r="33" spans="1:8" s="4" customFormat="1" ht="14" x14ac:dyDescent="0.35">
      <c r="A33" s="3"/>
      <c r="B33" s="3"/>
      <c r="C33" s="3"/>
      <c r="D33" s="3"/>
      <c r="E33" s="3"/>
      <c r="F33" s="3"/>
      <c r="G33" s="3"/>
      <c r="H33" s="3"/>
    </row>
    <row r="34" spans="1:8" s="4" customFormat="1" ht="14" x14ac:dyDescent="0.35">
      <c r="A34" s="3"/>
      <c r="B34" s="3"/>
      <c r="C34" s="3"/>
      <c r="D34" s="3"/>
      <c r="E34" s="3"/>
      <c r="F34" s="3"/>
      <c r="G34" s="3"/>
      <c r="H34" s="3"/>
    </row>
    <row r="35" spans="1:8" s="4" customFormat="1" ht="14" x14ac:dyDescent="0.35">
      <c r="A35" s="3"/>
      <c r="B35" s="3" t="s">
        <v>19</v>
      </c>
      <c r="C35" s="3"/>
      <c r="E35" s="9">
        <f>$D$17*(1/$F$14)*(2/1)*(1000/2)</f>
        <v>6.0466542566286448</v>
      </c>
      <c r="F35" s="3" t="s">
        <v>18</v>
      </c>
      <c r="G35" s="3"/>
      <c r="H35" s="3"/>
    </row>
    <row r="36" spans="1:8" s="4" customFormat="1" ht="14" x14ac:dyDescent="0.35">
      <c r="A36" s="3"/>
      <c r="B36" s="3"/>
      <c r="C36" s="3"/>
      <c r="D36" s="3"/>
      <c r="E36" s="3"/>
      <c r="F36" s="3"/>
      <c r="G36" s="3"/>
      <c r="H36" s="3"/>
    </row>
    <row r="37" spans="1:8" s="4" customFormat="1" ht="14" x14ac:dyDescent="0.35">
      <c r="A37" s="3"/>
      <c r="B37" s="3"/>
      <c r="C37" s="3"/>
      <c r="D37" s="3"/>
      <c r="E37" s="3"/>
      <c r="F37" s="3"/>
      <c r="G37" s="3"/>
      <c r="H37" s="3"/>
    </row>
    <row r="38" spans="1:8" s="4" customFormat="1" ht="14" x14ac:dyDescent="0.35">
      <c r="A38" s="3"/>
      <c r="B38" s="3" t="s">
        <v>20</v>
      </c>
      <c r="C38" s="3"/>
      <c r="E38" s="9">
        <f>$D$17*(1/$F$14)*(8/1)*(1000/8)</f>
        <v>6.0466542566286448</v>
      </c>
      <c r="F38" s="3" t="s">
        <v>18</v>
      </c>
      <c r="G38" s="3"/>
      <c r="H38" s="3"/>
    </row>
    <row r="39" spans="1:8" s="4" customFormat="1" ht="14" x14ac:dyDescent="0.35">
      <c r="A39" s="3"/>
      <c r="B39" s="3"/>
      <c r="C39" s="3"/>
      <c r="D39" s="3"/>
      <c r="E39" s="3"/>
      <c r="F39" s="3"/>
      <c r="G39" s="3"/>
      <c r="H39" s="3"/>
    </row>
    <row r="40" spans="1:8" s="4" customFormat="1" ht="14" x14ac:dyDescent="0.35">
      <c r="A40" s="3"/>
      <c r="B40" s="3"/>
      <c r="C40" s="3"/>
      <c r="D40" s="3"/>
      <c r="E40" s="3"/>
      <c r="F40" s="3"/>
      <c r="G40" s="3"/>
      <c r="H40" s="3"/>
    </row>
    <row r="41" spans="1:8" s="4" customFormat="1" ht="14" x14ac:dyDescent="0.35">
      <c r="A41" s="3"/>
      <c r="B41" s="3"/>
      <c r="C41" s="3"/>
      <c r="D41" s="3"/>
      <c r="E41" s="3"/>
      <c r="F41" s="3"/>
      <c r="G41" s="3"/>
      <c r="H41" s="3"/>
    </row>
    <row r="42" spans="1:8" s="4" customFormat="1" ht="14" x14ac:dyDescent="0.35">
      <c r="A42" s="3"/>
      <c r="B42" s="3"/>
      <c r="C42" s="3"/>
      <c r="D42" s="3"/>
      <c r="E42" s="3"/>
      <c r="F42" s="3"/>
      <c r="G42" s="3"/>
      <c r="H42" s="3"/>
    </row>
    <row r="43" spans="1:8" s="4" customFormat="1" ht="14" x14ac:dyDescent="0.35">
      <c r="A43" s="3"/>
      <c r="B43" s="3"/>
      <c r="C43" s="3"/>
      <c r="D43" s="3"/>
      <c r="E43" s="3"/>
      <c r="F43" s="3"/>
      <c r="G43" s="3"/>
      <c r="H43" s="3"/>
    </row>
    <row r="44" spans="1:8" s="4" customFormat="1" ht="14" x14ac:dyDescent="0.35">
      <c r="A44" s="3"/>
      <c r="B44" s="3"/>
      <c r="C44" s="3"/>
      <c r="D44" s="3"/>
      <c r="E44" s="3"/>
      <c r="F44" s="3"/>
      <c r="G44" s="3"/>
      <c r="H44" s="3"/>
    </row>
    <row r="45" spans="1:8" s="4" customFormat="1" ht="14" x14ac:dyDescent="0.35">
      <c r="A45" s="3"/>
      <c r="B45" s="3"/>
      <c r="C45" s="3"/>
      <c r="D45" s="3"/>
      <c r="E45" s="3"/>
      <c r="F45" s="3"/>
      <c r="G45" s="3"/>
      <c r="H45" s="3"/>
    </row>
    <row r="46" spans="1:8" s="4" customFormat="1" ht="14" x14ac:dyDescent="0.35">
      <c r="A46" s="3"/>
      <c r="B46" s="3"/>
      <c r="C46" s="3"/>
      <c r="D46" s="3"/>
      <c r="E46" s="3"/>
      <c r="F46" s="3"/>
      <c r="G46" s="3"/>
      <c r="H46" s="3"/>
    </row>
    <row r="47" spans="1:8" s="4" customFormat="1" ht="14" x14ac:dyDescent="0.35">
      <c r="A47" s="3"/>
      <c r="B47" s="3"/>
      <c r="C47" s="3"/>
      <c r="D47" s="3"/>
      <c r="E47" s="3"/>
      <c r="F47" s="3"/>
      <c r="G47" s="3"/>
      <c r="H47" s="3"/>
    </row>
    <row r="48" spans="1:8" s="4" customFormat="1" ht="14" x14ac:dyDescent="0.35">
      <c r="A48" s="3"/>
      <c r="B48" s="3"/>
      <c r="C48" s="3"/>
      <c r="D48" s="3"/>
      <c r="E48" s="3"/>
      <c r="F48" s="3"/>
      <c r="G48" s="3"/>
      <c r="H48" s="3"/>
    </row>
    <row r="49" spans="1:8" s="4" customFormat="1" ht="14" x14ac:dyDescent="0.35">
      <c r="A49" s="3"/>
      <c r="B49" s="3"/>
      <c r="C49" s="3"/>
      <c r="D49" s="3"/>
      <c r="E49" s="3"/>
      <c r="F49" s="3"/>
      <c r="G49" s="3"/>
      <c r="H49" s="3"/>
    </row>
    <row r="50" spans="1:8" s="4" customFormat="1" ht="14" x14ac:dyDescent="0.35">
      <c r="A50" s="3"/>
      <c r="B50" s="3"/>
      <c r="C50" s="3"/>
      <c r="D50" s="3"/>
      <c r="E50" s="3"/>
      <c r="F50" s="3"/>
      <c r="G50" s="3"/>
      <c r="H50" s="3"/>
    </row>
    <row r="51" spans="1:8" s="4" customFormat="1" ht="14" x14ac:dyDescent="0.35">
      <c r="A51" s="3"/>
      <c r="B51" s="3"/>
      <c r="C51" s="3"/>
      <c r="D51" s="3"/>
      <c r="E51" s="3"/>
      <c r="F51" s="3"/>
      <c r="G51" s="3"/>
      <c r="H51" s="3"/>
    </row>
    <row r="52" spans="1:8" s="4" customFormat="1" ht="14" x14ac:dyDescent="0.35">
      <c r="A52" s="3"/>
      <c r="B52" s="3"/>
      <c r="C52" s="3"/>
      <c r="D52" s="3"/>
      <c r="E52" s="3"/>
      <c r="F52" s="3"/>
      <c r="G52" s="3"/>
      <c r="H52" s="3"/>
    </row>
    <row r="53" spans="1:8" s="4" customFormat="1" ht="14" x14ac:dyDescent="0.35">
      <c r="A53" s="3"/>
      <c r="B53" s="3"/>
      <c r="C53" s="3"/>
      <c r="D53" s="3"/>
      <c r="E53" s="3"/>
      <c r="F53" s="3"/>
      <c r="G53" s="3"/>
      <c r="H53" s="3"/>
    </row>
    <row r="54" spans="1:8" s="4" customFormat="1" ht="14" x14ac:dyDescent="0.35">
      <c r="A54" s="3"/>
      <c r="B54" s="3"/>
      <c r="C54" s="3"/>
      <c r="D54" s="3"/>
      <c r="E54" s="3"/>
      <c r="F54" s="3"/>
      <c r="G54" s="3"/>
      <c r="H54" s="3"/>
    </row>
    <row r="55" spans="1:8" s="4" customFormat="1" ht="14" x14ac:dyDescent="0.35">
      <c r="A55" s="3"/>
      <c r="B55" s="3"/>
      <c r="C55" s="3"/>
      <c r="D55" s="3"/>
      <c r="E55" s="3"/>
      <c r="F55" s="3"/>
      <c r="G55" s="3"/>
      <c r="H55" s="3"/>
    </row>
    <row r="56" spans="1:8" s="4" customFormat="1" ht="14" x14ac:dyDescent="0.35">
      <c r="A56" s="3"/>
      <c r="B56" s="3"/>
      <c r="C56" s="3"/>
      <c r="D56" s="3"/>
      <c r="E56" s="3"/>
      <c r="F56" s="3"/>
      <c r="G56" s="3"/>
      <c r="H56" s="3"/>
    </row>
    <row r="57" spans="1:8" s="4" customFormat="1" ht="14" x14ac:dyDescent="0.35">
      <c r="A57" s="3"/>
      <c r="B57" s="3"/>
      <c r="C57" s="3"/>
      <c r="D57" s="3"/>
      <c r="E57" s="3"/>
      <c r="F57" s="3"/>
      <c r="G57" s="3"/>
      <c r="H57" s="3"/>
    </row>
    <row r="58" spans="1:8" s="4" customFormat="1" ht="14" x14ac:dyDescent="0.35">
      <c r="A58" s="3"/>
      <c r="B58" s="3"/>
      <c r="C58" s="3"/>
      <c r="D58" s="3"/>
      <c r="E58" s="3"/>
      <c r="F58" s="3"/>
      <c r="G58" s="3"/>
      <c r="H58" s="3"/>
    </row>
    <row r="59" spans="1:8" s="4" customFormat="1" ht="14" x14ac:dyDescent="0.35">
      <c r="A59" s="3"/>
      <c r="B59" s="3"/>
      <c r="C59" s="3"/>
      <c r="D59" s="3"/>
      <c r="E59" s="3"/>
      <c r="F59" s="3"/>
      <c r="G59" s="3"/>
      <c r="H59" s="3"/>
    </row>
    <row r="60" spans="1:8" s="4" customFormat="1" ht="14" x14ac:dyDescent="0.35">
      <c r="A60" s="3"/>
      <c r="B60" s="3"/>
      <c r="C60" s="3"/>
      <c r="D60" s="3"/>
      <c r="E60" s="3"/>
      <c r="F60" s="3"/>
      <c r="G60" s="3"/>
      <c r="H60" s="3"/>
    </row>
    <row r="61" spans="1:8" s="4" customFormat="1" ht="14" x14ac:dyDescent="0.35">
      <c r="A61" s="3"/>
      <c r="B61" s="3"/>
      <c r="C61" s="3"/>
      <c r="D61" s="3"/>
      <c r="E61" s="3"/>
      <c r="F61" s="3"/>
      <c r="G61" s="3"/>
      <c r="H61" s="3"/>
    </row>
    <row r="62" spans="1:8" s="4" customFormat="1" ht="14" x14ac:dyDescent="0.35">
      <c r="A62" s="3"/>
      <c r="B62" s="3"/>
      <c r="C62" s="3"/>
      <c r="D62" s="3"/>
      <c r="E62" s="3"/>
      <c r="F62" s="3"/>
      <c r="G62" s="3"/>
      <c r="H62" s="3"/>
    </row>
    <row r="63" spans="1:8" s="4" customFormat="1" ht="14" x14ac:dyDescent="0.35">
      <c r="A63" s="3"/>
      <c r="B63" s="3"/>
      <c r="C63" s="3"/>
      <c r="D63" s="3"/>
      <c r="E63" s="3"/>
      <c r="F63" s="3"/>
      <c r="G63" s="3"/>
      <c r="H63" s="3"/>
    </row>
    <row r="64" spans="1:8" s="4" customFormat="1" ht="14" x14ac:dyDescent="0.35">
      <c r="A64" s="3"/>
      <c r="B64" s="3"/>
      <c r="C64" s="3"/>
      <c r="D64" s="3"/>
      <c r="E64" s="3"/>
      <c r="F64" s="3"/>
      <c r="G64" s="3"/>
      <c r="H64" s="3"/>
    </row>
    <row r="65" spans="1:8" s="4" customFormat="1" ht="14" x14ac:dyDescent="0.35">
      <c r="A65" s="3"/>
      <c r="B65" s="3"/>
      <c r="C65" s="3"/>
      <c r="D65" s="3"/>
      <c r="E65" s="3"/>
      <c r="F65" s="3"/>
      <c r="G65" s="3"/>
      <c r="H65" s="3"/>
    </row>
    <row r="66" spans="1:8" s="4" customFormat="1" ht="14" x14ac:dyDescent="0.35">
      <c r="A66" s="3"/>
      <c r="B66" s="3"/>
      <c r="C66" s="3"/>
      <c r="D66" s="3"/>
      <c r="E66" s="3"/>
      <c r="F66" s="3"/>
      <c r="G66" s="3"/>
      <c r="H66" s="3"/>
    </row>
    <row r="67" spans="1:8" s="4" customFormat="1" ht="14" x14ac:dyDescent="0.35">
      <c r="A67" s="3"/>
      <c r="B67" s="3"/>
      <c r="C67" s="3"/>
      <c r="D67" s="3"/>
      <c r="E67" s="3"/>
      <c r="F67" s="3"/>
      <c r="G67" s="3"/>
      <c r="H67" s="3"/>
    </row>
    <row r="68" spans="1:8" s="4" customFormat="1" ht="14" x14ac:dyDescent="0.35">
      <c r="A68" s="3"/>
      <c r="B68" s="3"/>
      <c r="C68" s="3"/>
      <c r="D68" s="3"/>
      <c r="E68" s="3"/>
      <c r="F68" s="3"/>
      <c r="G68" s="3"/>
      <c r="H68" s="3"/>
    </row>
    <row r="69" spans="1:8" s="4" customFormat="1" ht="14" x14ac:dyDescent="0.35">
      <c r="A69" s="3"/>
      <c r="B69" s="3"/>
      <c r="C69" s="3"/>
      <c r="D69" s="3"/>
      <c r="E69" s="3"/>
      <c r="F69" s="3"/>
      <c r="G69" s="3"/>
      <c r="H69" s="3"/>
    </row>
    <row r="70" spans="1:8" s="4" customFormat="1" ht="14" x14ac:dyDescent="0.35">
      <c r="A70" s="3"/>
      <c r="B70" s="3"/>
      <c r="C70" s="3"/>
      <c r="D70" s="3"/>
      <c r="E70" s="3"/>
      <c r="F70" s="3"/>
      <c r="G70" s="3"/>
      <c r="H70" s="3"/>
    </row>
    <row r="71" spans="1:8" s="4" customFormat="1" ht="14" x14ac:dyDescent="0.35">
      <c r="A71" s="3"/>
      <c r="B71" s="3"/>
      <c r="C71" s="3"/>
      <c r="D71" s="3"/>
      <c r="E71" s="3"/>
      <c r="F71" s="3"/>
      <c r="G71" s="3"/>
      <c r="H71" s="3"/>
    </row>
    <row r="72" spans="1:8" s="4" customFormat="1" ht="14" x14ac:dyDescent="0.35">
      <c r="A72" s="3"/>
      <c r="B72" s="3"/>
      <c r="C72" s="3"/>
      <c r="D72" s="3"/>
      <c r="E72" s="3"/>
      <c r="F72" s="3"/>
      <c r="G72" s="3"/>
      <c r="H72" s="3"/>
    </row>
    <row r="73" spans="1:8" s="4" customFormat="1" ht="14" x14ac:dyDescent="0.35">
      <c r="A73" s="3"/>
      <c r="B73" s="3"/>
      <c r="C73" s="3"/>
      <c r="D73" s="3"/>
      <c r="E73" s="3"/>
      <c r="F73" s="3"/>
      <c r="G73" s="3"/>
      <c r="H73" s="3"/>
    </row>
    <row r="74" spans="1:8" s="4" customFormat="1" ht="14" x14ac:dyDescent="0.35">
      <c r="A74" s="3"/>
      <c r="B74" s="3"/>
      <c r="C74" s="3"/>
      <c r="D74" s="3"/>
      <c r="E74" s="3"/>
      <c r="F74" s="3"/>
      <c r="G74" s="3"/>
      <c r="H74" s="3"/>
    </row>
    <row r="75" spans="1:8" s="4" customFormat="1" ht="14" x14ac:dyDescent="0.35">
      <c r="A75" s="3"/>
      <c r="B75" s="3"/>
      <c r="C75" s="3"/>
      <c r="D75" s="3"/>
      <c r="E75" s="3"/>
      <c r="F75" s="3"/>
      <c r="G75" s="3"/>
      <c r="H75" s="3"/>
    </row>
    <row r="76" spans="1:8" s="4" customFormat="1" ht="14" x14ac:dyDescent="0.35">
      <c r="A76" s="3"/>
      <c r="B76" s="3"/>
      <c r="C76" s="3"/>
      <c r="D76" s="3"/>
      <c r="E76" s="3"/>
      <c r="F76" s="3"/>
      <c r="G76" s="3"/>
      <c r="H76" s="3"/>
    </row>
    <row r="77" spans="1:8" s="4" customFormat="1" ht="14" x14ac:dyDescent="0.35">
      <c r="A77" s="3"/>
      <c r="B77" s="3"/>
      <c r="C77" s="3"/>
      <c r="D77" s="3"/>
      <c r="E77" s="3"/>
      <c r="F77" s="3"/>
      <c r="G77" s="3"/>
      <c r="H77" s="3"/>
    </row>
    <row r="78" spans="1:8" s="4" customFormat="1" ht="14" x14ac:dyDescent="0.35">
      <c r="A78" s="3"/>
      <c r="B78" s="3"/>
      <c r="C78" s="3"/>
      <c r="D78" s="3"/>
      <c r="E78" s="3"/>
      <c r="F78" s="3"/>
      <c r="G78" s="3"/>
      <c r="H78" s="3"/>
    </row>
    <row r="79" spans="1:8" s="4" customFormat="1" ht="14" x14ac:dyDescent="0.35">
      <c r="A79" s="3"/>
      <c r="B79" s="3"/>
      <c r="C79" s="3"/>
      <c r="D79" s="3"/>
      <c r="E79" s="3"/>
      <c r="F79" s="3"/>
      <c r="G79" s="3"/>
      <c r="H79" s="3"/>
    </row>
    <row r="80" spans="1:8" s="4" customFormat="1" ht="14" x14ac:dyDescent="0.35">
      <c r="A80" s="3"/>
      <c r="B80" s="3"/>
      <c r="C80" s="3"/>
      <c r="D80" s="3"/>
      <c r="E80" s="3"/>
      <c r="F80" s="3"/>
      <c r="G80" s="3"/>
      <c r="H80" s="3"/>
    </row>
    <row r="81" spans="1:8" s="4" customFormat="1" ht="14" x14ac:dyDescent="0.35">
      <c r="A81" s="3"/>
      <c r="B81" s="3"/>
      <c r="C81" s="3"/>
      <c r="D81" s="3"/>
      <c r="E81" s="3"/>
      <c r="F81" s="3"/>
      <c r="G81" s="3"/>
      <c r="H81" s="3"/>
    </row>
    <row r="82" spans="1:8" s="4" customFormat="1" ht="14" x14ac:dyDescent="0.35">
      <c r="A82" s="3"/>
      <c r="B82" s="3"/>
      <c r="C82" s="3"/>
      <c r="D82" s="3"/>
      <c r="E82" s="3"/>
      <c r="F82" s="3"/>
      <c r="G82" s="3"/>
      <c r="H82" s="3"/>
    </row>
    <row r="83" spans="1:8" s="4" customFormat="1" ht="14" x14ac:dyDescent="0.35">
      <c r="A83" s="3"/>
      <c r="B83" s="3"/>
      <c r="C83" s="3"/>
      <c r="D83" s="3"/>
      <c r="E83" s="3"/>
      <c r="F83" s="3"/>
      <c r="G83" s="3"/>
      <c r="H83" s="3"/>
    </row>
    <row r="84" spans="1:8" s="4" customFormat="1" ht="14" x14ac:dyDescent="0.35">
      <c r="A84" s="3"/>
      <c r="B84" s="3"/>
      <c r="C84" s="3"/>
      <c r="D84" s="3"/>
      <c r="E84" s="3"/>
      <c r="F84" s="3"/>
      <c r="G84" s="3"/>
      <c r="H84" s="3"/>
    </row>
    <row r="85" spans="1:8" s="4" customFormat="1" ht="14" x14ac:dyDescent="0.35">
      <c r="A85" s="3"/>
      <c r="B85" s="3"/>
      <c r="C85" s="3"/>
      <c r="D85" s="3"/>
      <c r="E85" s="3"/>
      <c r="F85" s="3"/>
      <c r="G85" s="3"/>
      <c r="H85" s="3"/>
    </row>
    <row r="86" spans="1:8" s="4" customFormat="1" ht="14" x14ac:dyDescent="0.35">
      <c r="A86" s="3"/>
      <c r="B86" s="3"/>
      <c r="C86" s="3"/>
      <c r="D86" s="3"/>
      <c r="E86" s="3"/>
      <c r="F86" s="3"/>
      <c r="G86" s="3"/>
      <c r="H86" s="3"/>
    </row>
    <row r="87" spans="1:8" s="4" customFormat="1" ht="14" x14ac:dyDescent="0.35">
      <c r="A87" s="3"/>
      <c r="B87" s="3"/>
      <c r="C87" s="3"/>
      <c r="D87" s="3"/>
      <c r="E87" s="3"/>
      <c r="F87" s="3"/>
      <c r="G87" s="3"/>
      <c r="H87" s="3"/>
    </row>
    <row r="88" spans="1:8" s="4" customFormat="1" ht="14" x14ac:dyDescent="0.35">
      <c r="A88" s="3"/>
      <c r="B88" s="3"/>
      <c r="C88" s="3"/>
      <c r="D88" s="3"/>
      <c r="E88" s="3"/>
      <c r="F88" s="3"/>
      <c r="G88" s="3"/>
      <c r="H88" s="3"/>
    </row>
    <row r="89" spans="1:8" s="4" customFormat="1" ht="14" x14ac:dyDescent="0.35">
      <c r="A89" s="3"/>
      <c r="B89" s="3"/>
      <c r="C89" s="3"/>
      <c r="D89" s="3"/>
      <c r="E89" s="3"/>
      <c r="F89" s="3"/>
      <c r="G89" s="3"/>
      <c r="H89" s="3"/>
    </row>
    <row r="90" spans="1:8" s="4" customFormat="1" ht="14" x14ac:dyDescent="0.35">
      <c r="A90" s="3"/>
      <c r="B90" s="3"/>
      <c r="C90" s="3"/>
      <c r="D90" s="3"/>
      <c r="E90" s="3"/>
      <c r="F90" s="3"/>
      <c r="G90" s="3"/>
      <c r="H90" s="3"/>
    </row>
    <row r="91" spans="1:8" s="4" customFormat="1" ht="14" x14ac:dyDescent="0.35">
      <c r="A91" s="3"/>
      <c r="B91" s="3"/>
      <c r="C91" s="3"/>
      <c r="D91" s="3"/>
      <c r="E91" s="3"/>
      <c r="F91" s="3"/>
      <c r="G91" s="3"/>
      <c r="H91" s="3"/>
    </row>
    <row r="92" spans="1:8" s="4" customFormat="1" ht="14" x14ac:dyDescent="0.35">
      <c r="A92" s="3"/>
      <c r="B92" s="3"/>
      <c r="C92" s="3"/>
      <c r="D92" s="3"/>
      <c r="E92" s="3"/>
      <c r="F92" s="3"/>
      <c r="G92" s="3"/>
      <c r="H92" s="3"/>
    </row>
    <row r="93" spans="1:8" s="4" customFormat="1" ht="14" x14ac:dyDescent="0.35">
      <c r="A93" s="3"/>
      <c r="B93" s="3"/>
      <c r="C93" s="3"/>
      <c r="D93" s="3"/>
      <c r="E93" s="3"/>
      <c r="F93" s="3"/>
      <c r="G93" s="3"/>
      <c r="H93" s="3"/>
    </row>
    <row r="94" spans="1:8" s="4" customFormat="1" ht="14" x14ac:dyDescent="0.35">
      <c r="A94" s="3"/>
      <c r="B94" s="3"/>
      <c r="C94" s="3"/>
      <c r="D94" s="3"/>
      <c r="E94" s="3"/>
      <c r="F94" s="3"/>
      <c r="G94" s="3"/>
      <c r="H94" s="3"/>
    </row>
    <row r="95" spans="1:8" s="4" customFormat="1" ht="14" x14ac:dyDescent="0.35">
      <c r="A95" s="3"/>
      <c r="B95" s="3"/>
      <c r="C95" s="3"/>
      <c r="D95" s="3"/>
      <c r="E95" s="3"/>
      <c r="F95" s="3"/>
      <c r="G95" s="3"/>
      <c r="H95" s="3"/>
    </row>
    <row r="96" spans="1:8" s="4" customFormat="1" ht="14" x14ac:dyDescent="0.35">
      <c r="A96" s="3"/>
      <c r="B96" s="3"/>
      <c r="C96" s="3"/>
      <c r="D96" s="3"/>
      <c r="E96" s="3"/>
      <c r="F96" s="3"/>
      <c r="G96" s="3"/>
      <c r="H96" s="3"/>
    </row>
    <row r="97" spans="1:8" s="4" customFormat="1" ht="14" x14ac:dyDescent="0.35">
      <c r="A97" s="3"/>
      <c r="B97" s="3"/>
      <c r="C97" s="3"/>
      <c r="D97" s="3"/>
      <c r="E97" s="3"/>
      <c r="F97" s="3"/>
      <c r="G97" s="3"/>
      <c r="H97" s="3"/>
    </row>
    <row r="98" spans="1:8" s="4" customFormat="1" ht="14" x14ac:dyDescent="0.35">
      <c r="A98" s="3"/>
      <c r="B98" s="3"/>
      <c r="C98" s="3"/>
      <c r="D98" s="3"/>
      <c r="E98" s="3"/>
      <c r="F98" s="3"/>
      <c r="G98" s="3"/>
      <c r="H98" s="3"/>
    </row>
    <row r="99" spans="1:8" s="4" customFormat="1" ht="14" x14ac:dyDescent="0.35">
      <c r="A99" s="3"/>
      <c r="B99" s="3"/>
      <c r="C99" s="3"/>
      <c r="D99" s="3"/>
      <c r="E99" s="3"/>
      <c r="F99" s="3"/>
      <c r="G99" s="3"/>
      <c r="H99" s="3"/>
    </row>
    <row r="100" spans="1:8" s="4" customFormat="1" ht="14" x14ac:dyDescent="0.35">
      <c r="A100" s="3"/>
      <c r="B100" s="3"/>
      <c r="C100" s="3"/>
      <c r="D100" s="3"/>
      <c r="E100" s="3"/>
      <c r="F100" s="3"/>
      <c r="G100" s="3"/>
      <c r="H100" s="3"/>
    </row>
    <row r="101" spans="1:8" s="4" customFormat="1" ht="14" x14ac:dyDescent="0.35">
      <c r="A101" s="3"/>
      <c r="B101" s="3"/>
      <c r="C101" s="3"/>
      <c r="D101" s="3"/>
      <c r="E101" s="3"/>
      <c r="F101" s="3"/>
      <c r="G101" s="3"/>
      <c r="H101" s="3"/>
    </row>
    <row r="102" spans="1:8" s="4" customFormat="1" ht="14" x14ac:dyDescent="0.35">
      <c r="A102" s="3"/>
      <c r="B102" s="3"/>
      <c r="C102" s="3"/>
      <c r="D102" s="3"/>
      <c r="E102" s="3"/>
      <c r="F102" s="3"/>
      <c r="G102" s="3"/>
      <c r="H102" s="3"/>
    </row>
    <row r="103" spans="1:8" s="4" customFormat="1" ht="14" x14ac:dyDescent="0.35">
      <c r="A103" s="3"/>
      <c r="B103" s="3"/>
      <c r="C103" s="3"/>
      <c r="D103" s="3"/>
      <c r="E103" s="3"/>
      <c r="F103" s="3"/>
      <c r="G103" s="3"/>
      <c r="H103" s="3"/>
    </row>
    <row r="104" spans="1:8" s="4" customFormat="1" ht="14" x14ac:dyDescent="0.35">
      <c r="A104" s="3"/>
      <c r="B104" s="3"/>
      <c r="C104" s="3"/>
      <c r="D104" s="3"/>
      <c r="E104" s="3"/>
      <c r="F104" s="3"/>
      <c r="G104" s="3"/>
      <c r="H104" s="3"/>
    </row>
    <row r="105" spans="1:8" s="4" customFormat="1" ht="14" x14ac:dyDescent="0.35">
      <c r="A105" s="3"/>
      <c r="B105" s="3"/>
      <c r="C105" s="3"/>
      <c r="D105" s="3"/>
      <c r="E105" s="3"/>
      <c r="F105" s="3"/>
      <c r="G105" s="3"/>
      <c r="H105" s="3"/>
    </row>
    <row r="106" spans="1:8" s="4" customFormat="1" ht="14" x14ac:dyDescent="0.35">
      <c r="A106" s="3"/>
      <c r="B106" s="3"/>
      <c r="C106" s="3"/>
      <c r="D106" s="3"/>
      <c r="E106" s="3"/>
      <c r="F106" s="3"/>
      <c r="G106" s="3"/>
      <c r="H106" s="3"/>
    </row>
    <row r="107" spans="1:8" s="4" customFormat="1" ht="14" x14ac:dyDescent="0.35">
      <c r="A107" s="3"/>
      <c r="B107" s="3"/>
      <c r="C107" s="3"/>
      <c r="D107" s="3"/>
      <c r="E107" s="3"/>
      <c r="F107" s="3"/>
      <c r="G107" s="3"/>
      <c r="H107" s="3"/>
    </row>
    <row r="108" spans="1:8" s="4" customFormat="1" ht="14" x14ac:dyDescent="0.35">
      <c r="A108" s="3"/>
      <c r="B108" s="3"/>
      <c r="C108" s="3"/>
      <c r="D108" s="3"/>
      <c r="E108" s="3"/>
      <c r="F108" s="3"/>
      <c r="G108" s="3"/>
      <c r="H108" s="3"/>
    </row>
    <row r="109" spans="1:8" s="4" customFormat="1" ht="14" x14ac:dyDescent="0.35">
      <c r="A109" s="3"/>
      <c r="B109" s="3"/>
      <c r="C109" s="3"/>
      <c r="D109" s="3"/>
      <c r="E109" s="3"/>
      <c r="F109" s="3"/>
      <c r="G109" s="3"/>
      <c r="H109" s="3"/>
    </row>
    <row r="110" spans="1:8" s="4" customFormat="1" ht="14" x14ac:dyDescent="0.35">
      <c r="A110" s="3"/>
      <c r="B110" s="3"/>
      <c r="C110" s="3"/>
      <c r="D110" s="3"/>
      <c r="E110" s="3"/>
      <c r="F110" s="3"/>
      <c r="G110" s="3"/>
      <c r="H110" s="3"/>
    </row>
    <row r="111" spans="1:8" s="4" customFormat="1" ht="14" x14ac:dyDescent="0.35">
      <c r="A111" s="3"/>
      <c r="B111" s="3"/>
      <c r="C111" s="3"/>
      <c r="D111" s="3"/>
      <c r="E111" s="3"/>
      <c r="F111" s="3"/>
      <c r="G111" s="3"/>
      <c r="H111" s="3"/>
    </row>
    <row r="112" spans="1:8" s="4" customFormat="1" ht="14" x14ac:dyDescent="0.35">
      <c r="A112" s="3"/>
      <c r="B112" s="3"/>
      <c r="C112" s="3"/>
      <c r="D112" s="3"/>
      <c r="E112" s="3"/>
      <c r="F112" s="3"/>
      <c r="G112" s="3"/>
      <c r="H112" s="3"/>
    </row>
    <row r="113" spans="1:8" s="4" customFormat="1" ht="14" x14ac:dyDescent="0.35">
      <c r="A113" s="3"/>
      <c r="B113" s="3"/>
      <c r="C113" s="3"/>
      <c r="D113" s="3"/>
      <c r="E113" s="3"/>
      <c r="F113" s="3"/>
      <c r="G113" s="3"/>
      <c r="H113" s="3"/>
    </row>
    <row r="114" spans="1:8" s="4" customFormat="1" ht="14" x14ac:dyDescent="0.35">
      <c r="A114" s="3"/>
      <c r="B114" s="3"/>
      <c r="C114" s="3"/>
      <c r="D114" s="3"/>
      <c r="E114" s="3"/>
      <c r="F114" s="3"/>
      <c r="G114" s="3"/>
      <c r="H114" s="3"/>
    </row>
    <row r="115" spans="1:8" s="4" customFormat="1" ht="14" x14ac:dyDescent="0.35">
      <c r="A115" s="3"/>
      <c r="B115" s="3"/>
      <c r="C115" s="3"/>
      <c r="D115" s="3"/>
      <c r="E115" s="3"/>
      <c r="F115" s="3"/>
      <c r="G115" s="3"/>
      <c r="H115" s="3"/>
    </row>
    <row r="116" spans="1:8" s="4" customFormat="1" ht="14" x14ac:dyDescent="0.35">
      <c r="A116" s="3"/>
      <c r="B116" s="3"/>
      <c r="C116" s="3"/>
      <c r="D116" s="3"/>
      <c r="E116" s="3"/>
      <c r="F116" s="3"/>
      <c r="G116" s="3"/>
      <c r="H116" s="3"/>
    </row>
    <row r="117" spans="1:8" s="4" customFormat="1" ht="14" x14ac:dyDescent="0.35">
      <c r="A117" s="3"/>
      <c r="B117" s="3"/>
      <c r="C117" s="3"/>
      <c r="D117" s="3"/>
      <c r="E117" s="3"/>
      <c r="F117" s="3"/>
      <c r="G117" s="3"/>
      <c r="H117" s="3"/>
    </row>
    <row r="118" spans="1:8" s="4" customFormat="1" ht="14" x14ac:dyDescent="0.35">
      <c r="A118" s="3"/>
      <c r="B118" s="3"/>
      <c r="C118" s="3"/>
      <c r="D118" s="3"/>
      <c r="E118" s="3"/>
      <c r="F118" s="3"/>
      <c r="G118" s="3"/>
      <c r="H118" s="3"/>
    </row>
    <row r="119" spans="1:8" s="4" customFormat="1" ht="14" x14ac:dyDescent="0.35">
      <c r="A119" s="3"/>
      <c r="B119" s="3"/>
      <c r="C119" s="3"/>
      <c r="D119" s="3"/>
      <c r="E119" s="3"/>
      <c r="F119" s="3"/>
      <c r="G119" s="3"/>
      <c r="H119" s="3"/>
    </row>
    <row r="120" spans="1:8" s="4" customFormat="1" ht="14" x14ac:dyDescent="0.35">
      <c r="A120" s="3"/>
      <c r="B120" s="3"/>
      <c r="C120" s="3"/>
      <c r="D120" s="3"/>
      <c r="E120" s="3"/>
      <c r="F120" s="3"/>
      <c r="G120" s="3"/>
      <c r="H120" s="3"/>
    </row>
    <row r="121" spans="1:8" s="4" customFormat="1" ht="14" x14ac:dyDescent="0.35">
      <c r="A121" s="3"/>
      <c r="B121" s="3"/>
      <c r="C121" s="3"/>
      <c r="D121" s="3"/>
      <c r="E121" s="3"/>
      <c r="F121" s="3"/>
      <c r="G121" s="3"/>
      <c r="H121" s="3"/>
    </row>
    <row r="122" spans="1:8" s="4" customFormat="1" ht="14" x14ac:dyDescent="0.35">
      <c r="A122" s="3"/>
      <c r="B122" s="3"/>
      <c r="C122" s="3"/>
      <c r="D122" s="3"/>
      <c r="E122" s="3"/>
      <c r="F122" s="3"/>
      <c r="G122" s="3"/>
      <c r="H122" s="3"/>
    </row>
    <row r="123" spans="1:8" s="4" customFormat="1" ht="14" x14ac:dyDescent="0.35">
      <c r="A123" s="3"/>
      <c r="B123" s="3"/>
      <c r="C123" s="3"/>
      <c r="D123" s="3"/>
      <c r="E123" s="3"/>
      <c r="F123" s="3"/>
      <c r="G123" s="3"/>
      <c r="H123" s="3"/>
    </row>
    <row r="124" spans="1:8" s="4" customFormat="1" ht="14" x14ac:dyDescent="0.35">
      <c r="A124" s="3"/>
      <c r="B124" s="3"/>
      <c r="C124" s="3"/>
      <c r="D124" s="3"/>
      <c r="E124" s="3"/>
      <c r="F124" s="3"/>
      <c r="G124" s="3"/>
      <c r="H124" s="3"/>
    </row>
    <row r="125" spans="1:8" s="4" customFormat="1" ht="14" x14ac:dyDescent="0.35">
      <c r="A125" s="3"/>
      <c r="B125" s="3"/>
      <c r="C125" s="3"/>
      <c r="D125" s="3"/>
      <c r="E125" s="3"/>
      <c r="F125" s="3"/>
      <c r="G125" s="3"/>
      <c r="H125" s="3"/>
    </row>
    <row r="126" spans="1:8" s="4" customFormat="1" ht="14" x14ac:dyDescent="0.35">
      <c r="A126" s="3"/>
      <c r="B126" s="3"/>
      <c r="C126" s="3"/>
      <c r="D126" s="3"/>
      <c r="E126" s="3"/>
      <c r="F126" s="3"/>
      <c r="G126" s="3"/>
      <c r="H126" s="3"/>
    </row>
    <row r="127" spans="1:8" s="4" customFormat="1" ht="14" x14ac:dyDescent="0.35">
      <c r="A127" s="3"/>
      <c r="B127" s="3"/>
      <c r="C127" s="3"/>
      <c r="D127" s="3"/>
      <c r="E127" s="3"/>
      <c r="F127" s="3"/>
      <c r="G127" s="3"/>
      <c r="H127" s="3"/>
    </row>
    <row r="128" spans="1:8" s="4" customFormat="1" ht="14" x14ac:dyDescent="0.35">
      <c r="A128" s="3"/>
      <c r="B128" s="3"/>
      <c r="C128" s="3"/>
      <c r="D128" s="3"/>
      <c r="E128" s="3"/>
      <c r="F128" s="3"/>
      <c r="G128" s="3"/>
      <c r="H128" s="3"/>
    </row>
    <row r="129" spans="1:8" s="4" customFormat="1" ht="14" x14ac:dyDescent="0.35">
      <c r="A129" s="3"/>
      <c r="B129" s="3"/>
      <c r="C129" s="3"/>
      <c r="D129" s="3"/>
      <c r="E129" s="3"/>
      <c r="F129" s="3"/>
      <c r="G129" s="3"/>
      <c r="H129" s="3"/>
    </row>
    <row r="130" spans="1:8" s="4" customFormat="1" ht="14" x14ac:dyDescent="0.35">
      <c r="A130" s="3"/>
      <c r="B130" s="3"/>
      <c r="C130" s="3"/>
      <c r="D130" s="3"/>
      <c r="E130" s="3"/>
      <c r="F130" s="3"/>
      <c r="G130" s="3"/>
      <c r="H130" s="3"/>
    </row>
    <row r="131" spans="1:8" s="4" customFormat="1" ht="14" x14ac:dyDescent="0.35">
      <c r="A131" s="3"/>
      <c r="B131" s="3"/>
      <c r="C131" s="3"/>
      <c r="D131" s="3"/>
      <c r="E131" s="3"/>
      <c r="F131" s="3"/>
      <c r="G131" s="3"/>
      <c r="H131" s="3"/>
    </row>
    <row r="132" spans="1:8" s="4" customFormat="1" ht="14" x14ac:dyDescent="0.35">
      <c r="A132" s="3"/>
      <c r="B132" s="3"/>
      <c r="C132" s="3"/>
      <c r="D132" s="3"/>
      <c r="E132" s="3"/>
      <c r="F132" s="3"/>
      <c r="G132" s="3"/>
      <c r="H132" s="3"/>
    </row>
    <row r="133" spans="1:8" s="4" customFormat="1" ht="14" x14ac:dyDescent="0.35">
      <c r="A133" s="3"/>
      <c r="B133" s="3"/>
      <c r="C133" s="3"/>
      <c r="D133" s="3"/>
      <c r="E133" s="3"/>
      <c r="F133" s="3"/>
      <c r="G133" s="3"/>
      <c r="H133" s="3"/>
    </row>
    <row r="134" spans="1:8" s="4" customFormat="1" ht="14" x14ac:dyDescent="0.35">
      <c r="A134" s="3"/>
      <c r="B134" s="3"/>
      <c r="C134" s="3"/>
      <c r="D134" s="3"/>
      <c r="E134" s="3"/>
      <c r="F134" s="3"/>
      <c r="G134" s="3"/>
      <c r="H134" s="3"/>
    </row>
    <row r="135" spans="1:8" s="4" customFormat="1" ht="14" x14ac:dyDescent="0.35">
      <c r="A135" s="3"/>
      <c r="B135" s="3"/>
      <c r="C135" s="3"/>
      <c r="D135" s="3"/>
      <c r="E135" s="3"/>
      <c r="F135" s="3"/>
      <c r="G135" s="3"/>
      <c r="H135" s="3"/>
    </row>
    <row r="136" spans="1:8" s="4" customFormat="1" ht="14" x14ac:dyDescent="0.35">
      <c r="A136" s="3"/>
      <c r="B136" s="3"/>
      <c r="C136" s="3"/>
      <c r="D136" s="3"/>
      <c r="E136" s="3"/>
      <c r="F136" s="3"/>
      <c r="G136" s="3"/>
      <c r="H136" s="3"/>
    </row>
    <row r="137" spans="1:8" s="4" customFormat="1" ht="14" x14ac:dyDescent="0.35">
      <c r="A137" s="3"/>
      <c r="B137" s="3"/>
      <c r="C137" s="3"/>
      <c r="D137" s="3"/>
      <c r="E137" s="3"/>
      <c r="F137" s="3"/>
      <c r="G137" s="3"/>
      <c r="H137" s="3"/>
    </row>
    <row r="138" spans="1:8" s="4" customFormat="1" ht="14" x14ac:dyDescent="0.35">
      <c r="A138" s="3"/>
      <c r="B138" s="3"/>
      <c r="C138" s="3"/>
      <c r="D138" s="3"/>
      <c r="E138" s="3"/>
      <c r="F138" s="3"/>
      <c r="G138" s="3"/>
      <c r="H138" s="3"/>
    </row>
    <row r="139" spans="1:8" s="4" customFormat="1" ht="14" x14ac:dyDescent="0.35">
      <c r="A139" s="3"/>
      <c r="B139" s="3"/>
      <c r="C139" s="3"/>
      <c r="D139" s="3"/>
      <c r="E139" s="3"/>
      <c r="F139" s="3"/>
      <c r="G139" s="3"/>
      <c r="H139" s="3"/>
    </row>
    <row r="140" spans="1:8" s="4" customFormat="1" ht="14" x14ac:dyDescent="0.35">
      <c r="A140" s="3"/>
      <c r="B140" s="3"/>
      <c r="C140" s="3"/>
      <c r="D140" s="3"/>
      <c r="E140" s="3"/>
      <c r="F140" s="3"/>
      <c r="G140" s="3"/>
      <c r="H140" s="3"/>
    </row>
    <row r="141" spans="1:8" s="4" customFormat="1" ht="14" x14ac:dyDescent="0.35">
      <c r="A141" s="3"/>
      <c r="B141" s="3"/>
      <c r="C141" s="3"/>
      <c r="D141" s="3"/>
      <c r="E141" s="3"/>
      <c r="F141" s="3"/>
      <c r="G141" s="3"/>
      <c r="H141" s="3"/>
    </row>
  </sheetData>
  <protectedRanges>
    <protectedRange sqref="D17" name="Cantidad magnetita"/>
  </protectedRanges>
  <mergeCells count="2">
    <mergeCell ref="A1:E2"/>
    <mergeCell ref="F6:G6"/>
  </mergeCells>
  <pageMargins left="0.7" right="0.7" top="0.75" bottom="0.75" header="0.3" footer="0.3"/>
  <pageSetup paperSize="256" orientation="portrait" horizontalDpi="500" verticalDpi="5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Sintesis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Juliana Noguera</dc:creator>
  <cp:keywords/>
  <dc:description/>
  <cp:lastModifiedBy>Mabel Juliana Noguera Contreras</cp:lastModifiedBy>
  <cp:revision/>
  <dcterms:created xsi:type="dcterms:W3CDTF">2018-06-21T16:56:11Z</dcterms:created>
  <dcterms:modified xsi:type="dcterms:W3CDTF">2020-08-18T21:47:48Z</dcterms:modified>
  <cp:category/>
  <cp:contentStatus/>
</cp:coreProperties>
</file>