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C:\Data Software Mei 2019\Portofolio Sutanto Gasali BNSP HRD\"/>
    </mc:Choice>
  </mc:AlternateContent>
  <xr:revisionPtr revIDLastSave="0" documentId="13_ncr:1_{3A355F09-CF07-4A38-8409-B8B459F7741C}" xr6:coauthVersionLast="45" xr6:coauthVersionMax="45" xr10:uidLastSave="{00000000-0000-0000-0000-000000000000}"/>
  <bookViews>
    <workbookView xWindow="-110" yWindow="-110" windowWidth="19420" windowHeight="10420" tabRatio="828" firstSheet="1" activeTab="5" xr2:uid="{00000000-000D-0000-FFFF-FFFF00000000}"/>
  </bookViews>
  <sheets>
    <sheet name="BSAA" sheetId="2" r:id="rId1"/>
    <sheet name="BSAA (2)" sheetId="12" r:id="rId2"/>
    <sheet name="Neraca" sheetId="13" r:id="rId3"/>
    <sheet name="Sheet1" sheetId="11" r:id="rId4"/>
    <sheet name="Sheet11" sheetId="23" r:id="rId5"/>
    <sheet name="Rasio Likuiditas" sheetId="14" r:id="rId6"/>
    <sheet name="Rasio Utang" sheetId="15" r:id="rId7"/>
    <sheet name="Rasio aktivitas" sheetId="16" r:id="rId8"/>
    <sheet name="Rasio Keuntungan" sheetId="17" r:id="rId9"/>
    <sheet name="Rasio Penilaian Saham" sheetId="18" r:id="rId10"/>
    <sheet name="Sheet3 (5)" sheetId="19" r:id="rId11"/>
    <sheet name="Sheet3 (6)" sheetId="20" r:id="rId12"/>
    <sheet name="Sheet3 (7)" sheetId="21" r:id="rId13"/>
  </sheets>
  <externalReferences>
    <externalReference r:id="rId14"/>
  </externalReferences>
  <definedNames>
    <definedName name="Nama" localSheetId="1">'BSAA (2)'!$E$3:$E$155</definedName>
    <definedName name="Nama">BSAA!$B$3:$B$143</definedName>
    <definedName name="Nama_Perkiraan" localSheetId="1">'BSAA (2)'!$A$3:$E$155</definedName>
    <definedName name="Nama_Perkiraan">BSAA!$A$3:$B$143</definedName>
    <definedName name="Nama_Saldo" localSheetId="1">'BSAA (2)'!$E$3:$I$155</definedName>
    <definedName name="Nama_Saldo">BSAA!$B$3:$F$143</definedName>
    <definedName name="No_Perkiraan" localSheetId="1">'BSAA (2)'!$A$3:$A$155</definedName>
    <definedName name="No_Perkiraan">BSAA!$A$3:$A$143</definedName>
    <definedName name="Saldo_Awal" localSheetId="1">'BSAA (2)'!#REF!</definedName>
    <definedName name="Saldo_Awal">BSAA!#REF!</definedName>
  </definedNames>
  <calcPr calcId="181029"/>
</workbook>
</file>

<file path=xl/calcChain.xml><?xml version="1.0" encoding="utf-8"?>
<calcChain xmlns="http://schemas.openxmlformats.org/spreadsheetml/2006/main">
  <c r="K41" i="13" l="1"/>
  <c r="K99" i="13" s="1"/>
  <c r="K35" i="13"/>
  <c r="K29" i="13"/>
  <c r="F99" i="13"/>
  <c r="H96" i="13"/>
  <c r="H95" i="13"/>
  <c r="H94" i="13"/>
  <c r="H93" i="13"/>
  <c r="H92" i="13"/>
  <c r="H91" i="13"/>
  <c r="H90" i="13"/>
  <c r="H89" i="13"/>
  <c r="H85" i="13"/>
  <c r="H81" i="13"/>
  <c r="H76" i="13"/>
  <c r="H73" i="13"/>
  <c r="H70" i="13"/>
  <c r="H66" i="13"/>
  <c r="H87" i="13"/>
  <c r="H86" i="13"/>
  <c r="H84" i="13"/>
  <c r="H83" i="13"/>
  <c r="H82" i="13"/>
  <c r="H79" i="13"/>
  <c r="H78" i="13"/>
  <c r="H77" i="13"/>
  <c r="H75" i="13"/>
  <c r="H74" i="13"/>
  <c r="H72" i="13"/>
  <c r="H71" i="13"/>
  <c r="H69" i="13"/>
  <c r="H68" i="13"/>
  <c r="H67" i="13"/>
  <c r="H65" i="13"/>
  <c r="H62" i="13"/>
  <c r="H63" i="13"/>
  <c r="H64" i="13"/>
  <c r="H60" i="13"/>
  <c r="H61" i="13"/>
  <c r="H59" i="13"/>
  <c r="H58" i="13"/>
  <c r="H57" i="13"/>
  <c r="H56" i="13"/>
  <c r="H55" i="13"/>
  <c r="H54" i="13"/>
  <c r="H53" i="13"/>
  <c r="H52" i="13"/>
  <c r="H51" i="13"/>
  <c r="H50" i="13"/>
  <c r="H49" i="13"/>
  <c r="H48" i="13"/>
  <c r="H47" i="13"/>
  <c r="H46" i="13"/>
  <c r="H45" i="13"/>
  <c r="H44" i="13"/>
  <c r="H43" i="13"/>
  <c r="H42" i="13"/>
  <c r="H80" i="13"/>
  <c r="H41" i="13"/>
  <c r="H40" i="13"/>
  <c r="H39" i="13"/>
  <c r="H38" i="13"/>
  <c r="H37" i="13"/>
  <c r="C66" i="13"/>
  <c r="C63" i="13"/>
  <c r="C60" i="13"/>
  <c r="C57" i="13"/>
  <c r="C56" i="13"/>
  <c r="C52" i="13"/>
  <c r="C49" i="13"/>
  <c r="C46" i="13"/>
  <c r="C68" i="13"/>
  <c r="C67" i="13"/>
  <c r="C65" i="13"/>
  <c r="C64" i="13"/>
  <c r="C62" i="13"/>
  <c r="C61" i="13"/>
  <c r="C59" i="13"/>
  <c r="C58" i="13"/>
  <c r="C54" i="13"/>
  <c r="C53" i="13"/>
  <c r="C51" i="13"/>
  <c r="C50" i="13"/>
  <c r="C48" i="13"/>
  <c r="C47" i="13"/>
  <c r="C45" i="13"/>
  <c r="C44" i="13"/>
  <c r="C43" i="13"/>
  <c r="C42" i="13"/>
  <c r="C40" i="13"/>
  <c r="C39" i="13"/>
  <c r="C37" i="13"/>
  <c r="C36" i="13"/>
  <c r="C35" i="13"/>
  <c r="C34" i="13"/>
  <c r="C33" i="13"/>
  <c r="C32" i="13"/>
  <c r="C31" i="13"/>
  <c r="C30" i="13"/>
  <c r="C29" i="13"/>
  <c r="H27" i="13"/>
  <c r="H33" i="13"/>
  <c r="H31" i="13"/>
  <c r="H30" i="13"/>
  <c r="H20" i="13"/>
  <c r="H17" i="13"/>
  <c r="H34" i="13"/>
  <c r="H32" i="13"/>
  <c r="H28" i="13"/>
  <c r="H26" i="13"/>
  <c r="H25" i="13"/>
  <c r="H24" i="13"/>
  <c r="H23" i="13"/>
  <c r="H22" i="13"/>
  <c r="H21" i="13"/>
  <c r="H19" i="13"/>
  <c r="H18" i="13"/>
  <c r="H16" i="13"/>
  <c r="H15" i="13"/>
  <c r="H14" i="13"/>
  <c r="H13" i="13"/>
  <c r="H12" i="13"/>
  <c r="C28" i="13"/>
  <c r="C27" i="13"/>
  <c r="C26" i="13"/>
  <c r="C25" i="13"/>
  <c r="C24" i="13"/>
  <c r="C22" i="13"/>
  <c r="C21" i="13"/>
  <c r="C20" i="13"/>
  <c r="C19" i="13"/>
  <c r="C18" i="13"/>
  <c r="C17" i="13"/>
  <c r="C16" i="13"/>
  <c r="C14" i="13"/>
  <c r="C13" i="13"/>
  <c r="C6" i="13"/>
  <c r="C4" i="13"/>
  <c r="G155" i="12"/>
  <c r="G154" i="12"/>
  <c r="G153" i="12"/>
  <c r="G152" i="12"/>
  <c r="I149" i="12"/>
  <c r="G149" i="12"/>
  <c r="G147" i="12"/>
  <c r="G146" i="12"/>
  <c r="I143" i="12"/>
  <c r="G143" i="12"/>
  <c r="G141" i="12"/>
  <c r="G140" i="12"/>
  <c r="G139" i="12"/>
  <c r="G138" i="12"/>
  <c r="G137" i="12"/>
  <c r="G136" i="12"/>
  <c r="G135" i="12"/>
  <c r="G134" i="12"/>
  <c r="G133" i="12"/>
  <c r="G132" i="12"/>
  <c r="G131" i="12"/>
  <c r="G130" i="12"/>
  <c r="G129" i="12"/>
  <c r="G128" i="12"/>
  <c r="G127" i="12"/>
  <c r="G126" i="12"/>
  <c r="G125" i="12"/>
  <c r="G124" i="12"/>
  <c r="G123" i="12"/>
  <c r="G122" i="12"/>
  <c r="G121" i="12"/>
  <c r="G120" i="12"/>
  <c r="G119" i="12"/>
  <c r="G118" i="12"/>
  <c r="G117" i="12"/>
  <c r="G116" i="12"/>
  <c r="G115" i="12"/>
  <c r="G114" i="12"/>
  <c r="G113" i="12"/>
  <c r="G112" i="12"/>
  <c r="G111" i="12"/>
  <c r="G110" i="12"/>
  <c r="G109" i="12"/>
  <c r="G108" i="12"/>
  <c r="G107" i="12"/>
  <c r="G106" i="12"/>
  <c r="I105" i="12"/>
  <c r="G105" i="12"/>
  <c r="G104" i="12"/>
  <c r="G103" i="12"/>
  <c r="G102" i="12"/>
  <c r="I99" i="12"/>
  <c r="I98" i="12" s="1"/>
  <c r="I92" i="12" s="1"/>
  <c r="G99" i="12"/>
  <c r="G98" i="12"/>
  <c r="G97" i="12"/>
  <c r="G96" i="12"/>
  <c r="G95" i="12"/>
  <c r="G92" i="12"/>
  <c r="G91" i="12"/>
  <c r="G90" i="12"/>
  <c r="G89" i="12"/>
  <c r="G88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G57" i="12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5" i="12"/>
  <c r="D135" i="2"/>
  <c r="D134" i="2"/>
  <c r="D132" i="2"/>
  <c r="D131" i="2"/>
  <c r="D130" i="2"/>
  <c r="D128" i="2"/>
  <c r="D127" i="2"/>
  <c r="D126" i="2"/>
  <c r="D125" i="2"/>
  <c r="D123" i="2"/>
  <c r="D122" i="2"/>
  <c r="D120" i="2"/>
  <c r="D119" i="2"/>
  <c r="D117" i="2"/>
  <c r="D116" i="2"/>
  <c r="D115" i="2"/>
  <c r="D113" i="2"/>
  <c r="D112" i="2"/>
  <c r="D111" i="2"/>
  <c r="D109" i="2"/>
  <c r="D107" i="2"/>
  <c r="D106" i="2"/>
  <c r="D105" i="2"/>
  <c r="D103" i="2"/>
  <c r="D133" i="2"/>
  <c r="D129" i="2"/>
  <c r="D124" i="2"/>
  <c r="D121" i="2"/>
  <c r="D118" i="2"/>
  <c r="D114" i="2"/>
  <c r="D110" i="2"/>
  <c r="D108" i="2"/>
  <c r="D104" i="2"/>
  <c r="D102" i="2"/>
  <c r="D101" i="2"/>
  <c r="D84" i="2"/>
  <c r="D82" i="2"/>
  <c r="D79" i="2"/>
  <c r="D77" i="2"/>
  <c r="D76" i="2"/>
  <c r="D75" i="2"/>
  <c r="D74" i="2"/>
  <c r="D67" i="2"/>
  <c r="D66" i="2"/>
  <c r="D64" i="2"/>
  <c r="D78" i="2"/>
  <c r="D71" i="2"/>
  <c r="D68" i="2"/>
  <c r="D60" i="2"/>
  <c r="D59" i="2"/>
  <c r="D44" i="2"/>
  <c r="D43" i="2"/>
  <c r="D41" i="2"/>
  <c r="D40" i="2"/>
  <c r="D38" i="2"/>
  <c r="D37" i="2"/>
  <c r="D36" i="2"/>
  <c r="D35" i="2"/>
  <c r="D33" i="2"/>
  <c r="D32" i="2"/>
  <c r="D30" i="2"/>
  <c r="D47" i="2"/>
  <c r="D46" i="2"/>
  <c r="D51" i="2"/>
  <c r="D50" i="2"/>
  <c r="D54" i="2"/>
  <c r="D53" i="2"/>
  <c r="D58" i="2"/>
  <c r="D55" i="2"/>
  <c r="D52" i="2"/>
  <c r="D49" i="2"/>
  <c r="D45" i="2"/>
  <c r="D42" i="2"/>
  <c r="D39" i="2"/>
  <c r="D142" i="2"/>
  <c r="D88" i="2" l="1"/>
  <c r="D89" i="2"/>
  <c r="D29" i="2"/>
  <c r="D28" i="2"/>
  <c r="D27" i="2"/>
  <c r="D26" i="2"/>
  <c r="D25" i="2"/>
  <c r="D24" i="2"/>
  <c r="D23" i="2"/>
  <c r="D22" i="2"/>
  <c r="D15" i="2"/>
  <c r="D14" i="2"/>
  <c r="D13" i="2"/>
  <c r="D12" i="2"/>
  <c r="D11" i="2"/>
  <c r="D5" i="2"/>
  <c r="F95" i="2"/>
  <c r="F94" i="2" s="1"/>
  <c r="F90" i="2" s="1"/>
  <c r="D34" i="2"/>
  <c r="D96" i="2"/>
  <c r="D94" i="2"/>
  <c r="F99" i="2"/>
  <c r="D93" i="2"/>
  <c r="D92" i="2"/>
  <c r="D98" i="2"/>
  <c r="D97" i="2"/>
  <c r="D10" i="2"/>
  <c r="D21" i="2"/>
  <c r="D9" i="2"/>
  <c r="D70" i="2"/>
  <c r="D69" i="2"/>
  <c r="D20" i="2"/>
  <c r="D19" i="2"/>
  <c r="D18" i="2"/>
  <c r="D17" i="2"/>
  <c r="F139" i="2"/>
  <c r="F136" i="2"/>
  <c r="D143" i="2"/>
  <c r="D141" i="2"/>
  <c r="D140" i="2"/>
  <c r="D139" i="2"/>
  <c r="D138" i="2"/>
  <c r="D137" i="2"/>
  <c r="D136" i="2"/>
  <c r="D100" i="2"/>
  <c r="D99" i="2"/>
  <c r="D95" i="2"/>
  <c r="D91" i="2"/>
  <c r="D90" i="2"/>
  <c r="D87" i="2"/>
  <c r="D86" i="2"/>
  <c r="D85" i="2"/>
  <c r="D83" i="2"/>
  <c r="D81" i="2"/>
  <c r="D80" i="2"/>
  <c r="D73" i="2"/>
  <c r="D72" i="2"/>
  <c r="D65" i="2"/>
  <c r="D63" i="2"/>
  <c r="D62" i="2"/>
  <c r="D61" i="2"/>
  <c r="D57" i="2"/>
  <c r="D56" i="2"/>
  <c r="D48" i="2"/>
  <c r="D31" i="2"/>
  <c r="D16" i="2"/>
  <c r="D8" i="2"/>
  <c r="J103" i="13" l="1"/>
  <c r="J104" i="13"/>
  <c r="I103" i="13"/>
  <c r="K103" i="13"/>
  <c r="K104" i="13"/>
  <c r="I104" i="13" l="1"/>
</calcChain>
</file>

<file path=xl/sharedStrings.xml><?xml version="1.0" encoding="utf-8"?>
<sst xmlns="http://schemas.openxmlformats.org/spreadsheetml/2006/main" count="1241" uniqueCount="707">
  <si>
    <t>1-0000</t>
  </si>
  <si>
    <t>AKTIVA</t>
  </si>
  <si>
    <t>1-1000</t>
  </si>
  <si>
    <t>Aktiva Lancar</t>
  </si>
  <si>
    <t>1-1100</t>
  </si>
  <si>
    <t>Kas</t>
  </si>
  <si>
    <t>1-1110</t>
  </si>
  <si>
    <t>Bank</t>
  </si>
  <si>
    <t>1-1120</t>
  </si>
  <si>
    <t>Piutang Usaha</t>
  </si>
  <si>
    <t>Uang Muka Pemasok</t>
  </si>
  <si>
    <t>Persediaan Barang Dagangan</t>
  </si>
  <si>
    <t>1-2000</t>
  </si>
  <si>
    <t>Aktiva Tetap</t>
  </si>
  <si>
    <t>1-2100</t>
  </si>
  <si>
    <t>Peralatan Kantor</t>
  </si>
  <si>
    <t>1-2110</t>
  </si>
  <si>
    <t>1-2200</t>
  </si>
  <si>
    <t>1-2210</t>
  </si>
  <si>
    <t>2-0000</t>
  </si>
  <si>
    <t>KEWAJIBAN</t>
  </si>
  <si>
    <t>2-1000</t>
  </si>
  <si>
    <t>Kewajiban Lancar</t>
  </si>
  <si>
    <t>2-1100</t>
  </si>
  <si>
    <t>2-1110</t>
  </si>
  <si>
    <t>Pendapatan Diterima Dimuka</t>
  </si>
  <si>
    <t>2-1200</t>
  </si>
  <si>
    <t>2-1210</t>
  </si>
  <si>
    <t>2-2000</t>
  </si>
  <si>
    <t>Kewajiban Jangka Panjang</t>
  </si>
  <si>
    <t>2-2100</t>
  </si>
  <si>
    <t>2-2200</t>
  </si>
  <si>
    <t>3-0000</t>
  </si>
  <si>
    <t>EKUITAS</t>
  </si>
  <si>
    <t>3-1000</t>
  </si>
  <si>
    <t>3-2000</t>
  </si>
  <si>
    <t>3-3000</t>
  </si>
  <si>
    <t>4-0000</t>
  </si>
  <si>
    <t>PENDAPATAN</t>
  </si>
  <si>
    <t>4-1000</t>
  </si>
  <si>
    <t>4-2000</t>
  </si>
  <si>
    <t>5-0000</t>
  </si>
  <si>
    <t>HARGA POKOK PENJUALAN</t>
  </si>
  <si>
    <t>5-1000</t>
  </si>
  <si>
    <t>6-0000</t>
  </si>
  <si>
    <t>BIAYA</t>
  </si>
  <si>
    <t>6-1000</t>
  </si>
  <si>
    <t>6-1100</t>
  </si>
  <si>
    <t>Biaya Pemasaran</t>
  </si>
  <si>
    <t>6-1200</t>
  </si>
  <si>
    <t>6-1300</t>
  </si>
  <si>
    <t>6-1400</t>
  </si>
  <si>
    <t>6-1500</t>
  </si>
  <si>
    <t>Potongan Pembelian</t>
  </si>
  <si>
    <t>Potongan Penjualan</t>
  </si>
  <si>
    <t>6-1600</t>
  </si>
  <si>
    <t>6-1700</t>
  </si>
  <si>
    <t>6-1800</t>
  </si>
  <si>
    <t>6-1900</t>
  </si>
  <si>
    <t>8-0000</t>
  </si>
  <si>
    <t>PENDAPATAN LAIN-LAIN</t>
  </si>
  <si>
    <t>8-1000</t>
  </si>
  <si>
    <t>Bunga Bank</t>
  </si>
  <si>
    <t>8-2000</t>
  </si>
  <si>
    <t>Laba Penjualan Aktiva</t>
  </si>
  <si>
    <t>9-0000</t>
  </si>
  <si>
    <t>BIAYA LAIN-LAIN</t>
  </si>
  <si>
    <t>9-1000</t>
  </si>
  <si>
    <t>Bunga Pinjaman Bank</t>
  </si>
  <si>
    <t>9-2000</t>
  </si>
  <si>
    <t>Pajak Atas Pendapatan Bunga</t>
  </si>
  <si>
    <t>9-3000</t>
  </si>
  <si>
    <t>Rugi Penjualan Aktiva</t>
  </si>
  <si>
    <t>TIPE</t>
  </si>
  <si>
    <t>Harta</t>
  </si>
  <si>
    <t>Kewajiban</t>
  </si>
  <si>
    <t>Modal</t>
  </si>
  <si>
    <t>Pendapatan</t>
  </si>
  <si>
    <t>HPP</t>
  </si>
  <si>
    <t>Biaya</t>
  </si>
  <si>
    <t>Pendapatan Lainnya</t>
  </si>
  <si>
    <t>Biaya Lainnya</t>
  </si>
  <si>
    <t>SALDO NORMAL</t>
  </si>
  <si>
    <t>TINGKATAN</t>
  </si>
  <si>
    <t>Bank BCA</t>
  </si>
  <si>
    <t>Bank BNI</t>
  </si>
  <si>
    <t>1-1121</t>
  </si>
  <si>
    <t>1-1122</t>
  </si>
  <si>
    <t>1-1123</t>
  </si>
  <si>
    <t>PELANGGAN LAIN</t>
  </si>
  <si>
    <t>NAMA AKUN</t>
  </si>
  <si>
    <t>NO AKUN</t>
  </si>
  <si>
    <t xml:space="preserve"> SALDO         </t>
  </si>
  <si>
    <t>Retur Penjualan dan Pengurangan Harga</t>
  </si>
  <si>
    <t>4-1100</t>
  </si>
  <si>
    <t>4-1200</t>
  </si>
  <si>
    <t>Retur Pembelian dan Pengurangan Harga</t>
  </si>
  <si>
    <t>Penjualan Barang Dagangan</t>
  </si>
  <si>
    <t>Modal Sendiri</t>
  </si>
  <si>
    <t>Pendapatan Biaya Kirim</t>
  </si>
  <si>
    <t>5-2100</t>
  </si>
  <si>
    <t>5-2200</t>
  </si>
  <si>
    <t>HPP Barang Dagangan</t>
  </si>
  <si>
    <t>Debit</t>
  </si>
  <si>
    <t>Bank Mandiri</t>
  </si>
  <si>
    <t>Bank Danamon</t>
  </si>
  <si>
    <t>Bank Panin</t>
  </si>
  <si>
    <t>Bank BRI</t>
  </si>
  <si>
    <t>Bank Mega</t>
  </si>
  <si>
    <t>PT ADIRA DINAMIKA MULTIFINANCE,Tbk(ADIRA)</t>
  </si>
  <si>
    <t>PT SUMMIT OTO FINANCE(SOF)</t>
  </si>
  <si>
    <t>PT MANDALA MULTIFINANCE,Tbk(MDL)</t>
  </si>
  <si>
    <t>PT PARA FINANCE</t>
  </si>
  <si>
    <t>PT SUZUKI FINANCE INDONESIA</t>
  </si>
  <si>
    <t>PT BII FINANCE CENTER</t>
  </si>
  <si>
    <t>PT INDOMOBIL FINANCE CENTER</t>
  </si>
  <si>
    <t>PT MEGA CENTRAL FINANCE</t>
  </si>
  <si>
    <t>PT FINANSIA MULTIFINANCE</t>
  </si>
  <si>
    <t>PT ASTRA CREDIT COMPANY</t>
  </si>
  <si>
    <t>PT KEMBANG 88 FINANCE</t>
  </si>
  <si>
    <t xml:space="preserve">PT OSCAR </t>
  </si>
  <si>
    <t>PT SINAR GALESONG PRATAMA</t>
  </si>
  <si>
    <t>PT DIANA INDONESIA</t>
  </si>
  <si>
    <t>3-4000</t>
  </si>
  <si>
    <t>Modal Saham</t>
  </si>
  <si>
    <t>Uang Muka Pajak/Prepaid Tax</t>
  </si>
  <si>
    <t>1-000</t>
  </si>
  <si>
    <t>ASET</t>
  </si>
  <si>
    <t>ASET LANCAR</t>
  </si>
  <si>
    <t>KAS</t>
  </si>
  <si>
    <t>1-1200</t>
  </si>
  <si>
    <t>1-1300</t>
  </si>
  <si>
    <t>BANK DANAMON</t>
  </si>
  <si>
    <t>BANK MANDIRI</t>
  </si>
  <si>
    <t>1-1301</t>
  </si>
  <si>
    <t>BANK MANDIRI EXCHANGE</t>
  </si>
  <si>
    <t>1-1400</t>
  </si>
  <si>
    <t>PIUTANG</t>
  </si>
  <si>
    <t>1-1410</t>
  </si>
  <si>
    <t>PIUTANG DAGANG</t>
  </si>
  <si>
    <t>1-1500</t>
  </si>
  <si>
    <t>PIUTANG LAIN-LAIN</t>
  </si>
  <si>
    <t>1-1510</t>
  </si>
  <si>
    <t>PIUTANG KEPADA KARYAWAN</t>
  </si>
  <si>
    <t>1-1600</t>
  </si>
  <si>
    <t>PERSEDIAAN</t>
  </si>
  <si>
    <t>1-1610</t>
  </si>
  <si>
    <t>CPU</t>
  </si>
  <si>
    <t>MONITROR</t>
  </si>
  <si>
    <t>1-1620</t>
  </si>
  <si>
    <t>1-1630</t>
  </si>
  <si>
    <t>PRINTER</t>
  </si>
  <si>
    <t>1-1640</t>
  </si>
  <si>
    <t>NOTEBOOK</t>
  </si>
  <si>
    <t>1-1650</t>
  </si>
  <si>
    <t>FLASHDISK</t>
  </si>
  <si>
    <t>1-1700</t>
  </si>
  <si>
    <t>UANG MUKA ASURANSI</t>
  </si>
  <si>
    <t>1-1710</t>
  </si>
  <si>
    <t>UANG MUKA ASURANSI KEBAKARAN</t>
  </si>
  <si>
    <t>1-1800</t>
  </si>
  <si>
    <t>UANG MUKA PAJAK</t>
  </si>
  <si>
    <t>1-1810</t>
  </si>
  <si>
    <t>UM PPH PASAL 25</t>
  </si>
  <si>
    <t>1-1820</t>
  </si>
  <si>
    <t>UM PPN MASUKAN</t>
  </si>
  <si>
    <t>1-1900</t>
  </si>
  <si>
    <t xml:space="preserve">UANG MUKA </t>
  </si>
  <si>
    <t>1-1910</t>
  </si>
  <si>
    <t>UANG MUKA SEWA</t>
  </si>
  <si>
    <t>UANG MUKA SEWA GEDUNG</t>
  </si>
  <si>
    <t>UANG MUKA BIAYA</t>
  </si>
  <si>
    <t>1-1920</t>
  </si>
  <si>
    <t>1-1930</t>
  </si>
  <si>
    <t>1-1940</t>
  </si>
  <si>
    <t>1-1950</t>
  </si>
  <si>
    <t>ASET TETAO</t>
  </si>
  <si>
    <t>GEDUNG</t>
  </si>
  <si>
    <t>HP(HARGA POKOK) GEDUNG</t>
  </si>
  <si>
    <t>1-2120</t>
  </si>
  <si>
    <t>AKUMULASI DEPRESIASI GEDUNG</t>
  </si>
  <si>
    <t>KENDARAAN</t>
  </si>
  <si>
    <t>HP(HARGA POKOK) KENDARAAN</t>
  </si>
  <si>
    <t>AKUMULASI DEPRESIASI KENDARAAN</t>
  </si>
  <si>
    <t>1-2300</t>
  </si>
  <si>
    <t>PERALATAN KANTOR</t>
  </si>
  <si>
    <t>1-2220</t>
  </si>
  <si>
    <t>1-2310</t>
  </si>
  <si>
    <t>1-2320</t>
  </si>
  <si>
    <t>HP(HARGA POKOK) PERALATAN KANTOR</t>
  </si>
  <si>
    <t>AKUMULASI DEPRESIASI PERALATAN KANTOR</t>
  </si>
  <si>
    <t>2-000</t>
  </si>
  <si>
    <t>UTANG</t>
  </si>
  <si>
    <t>UTANG LANCAR</t>
  </si>
  <si>
    <t>UTANG DAGANG</t>
  </si>
  <si>
    <t>UTANG BANK</t>
  </si>
  <si>
    <t>UTANG BANK DANAMON</t>
  </si>
  <si>
    <t>2-1300</t>
  </si>
  <si>
    <t>UTANG PAJAK</t>
  </si>
  <si>
    <t>2-1310</t>
  </si>
  <si>
    <t>2-1320</t>
  </si>
  <si>
    <t>2-1330</t>
  </si>
  <si>
    <t>2-1340</t>
  </si>
  <si>
    <t>2-1350</t>
  </si>
  <si>
    <t>2-1360</t>
  </si>
  <si>
    <t>UTANG PPH PASAL 21</t>
  </si>
  <si>
    <t>UTANG PPH PASAL 25</t>
  </si>
  <si>
    <t>UTANG PPH PASAL 23</t>
  </si>
  <si>
    <t>UTANG PPH PASAL 4(2)</t>
  </si>
  <si>
    <t>UTANG PPG BADAN</t>
  </si>
  <si>
    <t>PPN KELUARAN</t>
  </si>
  <si>
    <t>3-000</t>
  </si>
  <si>
    <t>MODAL</t>
  </si>
  <si>
    <t>MODAL SAHAM</t>
  </si>
  <si>
    <t>LABA TAHUN LALU</t>
  </si>
  <si>
    <t>LABA TAHUN BERJALAN</t>
  </si>
  <si>
    <t>4-000</t>
  </si>
  <si>
    <t>4-1010</t>
  </si>
  <si>
    <t>4-1020</t>
  </si>
  <si>
    <t>4-1030</t>
  </si>
  <si>
    <t>4-1040</t>
  </si>
  <si>
    <t>4-1050</t>
  </si>
  <si>
    <t>PENJUALAN</t>
  </si>
  <si>
    <t>PENJUALAN CPU</t>
  </si>
  <si>
    <t>PENUUALAN MONITOR</t>
  </si>
  <si>
    <t>PENJUALAN PRINTER</t>
  </si>
  <si>
    <t>PENJUALAN NOTEBOOK</t>
  </si>
  <si>
    <t>5-000</t>
  </si>
  <si>
    <t>5-0010</t>
  </si>
  <si>
    <t>HPP CPU</t>
  </si>
  <si>
    <t>5-0020</t>
  </si>
  <si>
    <t>5-0030</t>
  </si>
  <si>
    <t>5-0040</t>
  </si>
  <si>
    <t>5-0050</t>
  </si>
  <si>
    <t>HPP MONITOR</t>
  </si>
  <si>
    <t>HPP PRINTER</t>
  </si>
  <si>
    <t>HPP NOTEBOOK</t>
  </si>
  <si>
    <t>HPP FLASHDISK</t>
  </si>
  <si>
    <t>6-000</t>
  </si>
  <si>
    <t>BEBAN</t>
  </si>
  <si>
    <t>BEBAN ADMINISTRASI DAN UMUM</t>
  </si>
  <si>
    <t>BEBAN KANTOR</t>
  </si>
  <si>
    <t>6-1110</t>
  </si>
  <si>
    <t>6-1120</t>
  </si>
  <si>
    <t>6-1130</t>
  </si>
  <si>
    <t>ALAT TULIS KANTOR</t>
  </si>
  <si>
    <t>FOTOKOPI</t>
  </si>
  <si>
    <t>BEBAN EKSPEDISI</t>
  </si>
  <si>
    <t>6-1210</t>
  </si>
  <si>
    <t>6-1220</t>
  </si>
  <si>
    <t>6-1230</t>
  </si>
  <si>
    <t>UTILITAS</t>
  </si>
  <si>
    <t>LISTRIK</t>
  </si>
  <si>
    <t>TELEPON</t>
  </si>
  <si>
    <t>HANDPHONE</t>
  </si>
  <si>
    <t>BEBAN KARYAWAN</t>
  </si>
  <si>
    <t>6-1310</t>
  </si>
  <si>
    <t>BEBAN GAJI KARYAWAN</t>
  </si>
  <si>
    <t>6-1410</t>
  </si>
  <si>
    <t>6-1420</t>
  </si>
  <si>
    <t>6-1430</t>
  </si>
  <si>
    <t>BEBAN REPARASI DAN PEMELIHARAAN</t>
  </si>
  <si>
    <t>BEBAN PEMELIHARAAN GEDUNG</t>
  </si>
  <si>
    <t>BEBAN PEMELIHARAAN KENDARAAN</t>
  </si>
  <si>
    <t>BEBAN PEMELIHARAAN PERLENGKAPAN KANTOR</t>
  </si>
  <si>
    <t>6-1510</t>
  </si>
  <si>
    <t>6-1520</t>
  </si>
  <si>
    <t>6-1530</t>
  </si>
  <si>
    <t>BEBAN PENYUSUTAN</t>
  </si>
  <si>
    <t>BEBAN PENYUSUTAN GEDUNG</t>
  </si>
  <si>
    <t>BEBAN PENYUSUTAN KENDARAAN</t>
  </si>
  <si>
    <t>BEBAN PENYUSUTAN PERLENGKAPAN KANTOR</t>
  </si>
  <si>
    <t>BEBAN ASURANSI</t>
  </si>
  <si>
    <t>6-1610</t>
  </si>
  <si>
    <t>BEBAN ASURANSI KEBAKARAN</t>
  </si>
  <si>
    <t>6-1710</t>
  </si>
  <si>
    <t>BEBAN SEWA</t>
  </si>
  <si>
    <t>BEBAN SEWA GUDANG</t>
  </si>
  <si>
    <t>6-1810</t>
  </si>
  <si>
    <t>BEBAN PAJAK</t>
  </si>
  <si>
    <t>6-1820</t>
  </si>
  <si>
    <t>6-1830</t>
  </si>
  <si>
    <t>6-1840</t>
  </si>
  <si>
    <t>PBB</t>
  </si>
  <si>
    <t>BPKB DAN STNK</t>
  </si>
  <si>
    <t>BEBAN PPH PASAL 21</t>
  </si>
  <si>
    <t>BEBAN PPH PASA 4(2)</t>
  </si>
  <si>
    <t>6-1910</t>
  </si>
  <si>
    <t>6-1920</t>
  </si>
  <si>
    <t>6-1930</t>
  </si>
  <si>
    <t>BEBAN LAIN-LAIN</t>
  </si>
  <si>
    <t>BEBAN RAPAT</t>
  </si>
  <si>
    <t>IURAN KEBERSIHAN</t>
  </si>
  <si>
    <t>MAKANAN DAN MINUMAN</t>
  </si>
  <si>
    <t>6-2000</t>
  </si>
  <si>
    <t>6-2100</t>
  </si>
  <si>
    <t>BEBAN PEMASARAN</t>
  </si>
  <si>
    <t>6-2200</t>
  </si>
  <si>
    <t>BEBAN IKLAN DAN PROMOSI</t>
  </si>
  <si>
    <t>BEBAN REPRESENTASI(ENTERTAINMENT)</t>
  </si>
  <si>
    <t>8-000</t>
  </si>
  <si>
    <t>8-1300</t>
  </si>
  <si>
    <t>PENDAPATAN BUNGA</t>
  </si>
  <si>
    <t>PAJAK BUNGA BANK</t>
  </si>
  <si>
    <t>9-000</t>
  </si>
  <si>
    <t>BEBAN BUNGA</t>
  </si>
  <si>
    <t>BEBAN ADMINISTRASI BANK</t>
  </si>
  <si>
    <t>SUMBANGAN</t>
  </si>
  <si>
    <t>1-1210</t>
  </si>
  <si>
    <t>1-1220</t>
  </si>
  <si>
    <t>1-1230</t>
  </si>
  <si>
    <t>1-1240</t>
  </si>
  <si>
    <t>1-1250</t>
  </si>
  <si>
    <t>1-1260</t>
  </si>
  <si>
    <t>1-1270</t>
  </si>
  <si>
    <t>1-1310</t>
  </si>
  <si>
    <t>1-1311</t>
  </si>
  <si>
    <t>1-1312</t>
  </si>
  <si>
    <t>1-1313</t>
  </si>
  <si>
    <t>1-1314</t>
  </si>
  <si>
    <t>1-1315</t>
  </si>
  <si>
    <t>1-1316</t>
  </si>
  <si>
    <t>1-1317</t>
  </si>
  <si>
    <t>1-1318</t>
  </si>
  <si>
    <t>1-1119</t>
  </si>
  <si>
    <t>PIUTANG KARYAWAN</t>
  </si>
  <si>
    <t>KAS BESAR</t>
  </si>
  <si>
    <t>KAS KECIL</t>
  </si>
  <si>
    <t>UM SEWA GEDUNG</t>
  </si>
  <si>
    <t>UM BIAYA</t>
  </si>
  <si>
    <t>1-1720</t>
  </si>
  <si>
    <t>UM ASURANSI KEBAKARAN</t>
  </si>
  <si>
    <t>UM ASURANSI TLO</t>
  </si>
  <si>
    <t>HP GEDUNG</t>
  </si>
  <si>
    <t>AKUMULASI PENYUSUTAN GEDUNG</t>
  </si>
  <si>
    <t>HP PERALATAN KANTOR</t>
  </si>
  <si>
    <t>AKUMULASI PENYUSUTAN PERALATAN KANTOR</t>
  </si>
  <si>
    <t>HP KENDARAAN</t>
  </si>
  <si>
    <t>AKUMULASI PENYUSUTAN KENDARAAN</t>
  </si>
  <si>
    <t>1-2400</t>
  </si>
  <si>
    <t>TANAH</t>
  </si>
  <si>
    <t>1-2410</t>
  </si>
  <si>
    <t>1-2420</t>
  </si>
  <si>
    <t>HP TANAH</t>
  </si>
  <si>
    <t>AKUMULASI PENYUSUTAN TANAH</t>
  </si>
  <si>
    <t>2-1400</t>
  </si>
  <si>
    <t>2-1410</t>
  </si>
  <si>
    <t>2-1420</t>
  </si>
  <si>
    <t>Utang Usaha</t>
  </si>
  <si>
    <t>Utang Pajak/Tax Payable</t>
  </si>
  <si>
    <t>UTANG PPH BADAN</t>
  </si>
  <si>
    <t>UTANG PPN KELUARAN</t>
  </si>
  <si>
    <t>2-1430</t>
  </si>
  <si>
    <t>2-1440</t>
  </si>
  <si>
    <t>2-1450</t>
  </si>
  <si>
    <t>2-1460</t>
  </si>
  <si>
    <t>Utang Jangka Panjang Lain</t>
  </si>
  <si>
    <t>2-1500</t>
  </si>
  <si>
    <t>2-1510</t>
  </si>
  <si>
    <t>UTANG BANK BCA</t>
  </si>
  <si>
    <t>Laba Tahun Lalu</t>
  </si>
  <si>
    <t>Laba Tahun Berjalan</t>
  </si>
  <si>
    <t>Biaya Administrasi dan Umum</t>
  </si>
  <si>
    <t>Biaya Kantor</t>
  </si>
  <si>
    <t xml:space="preserve">Utang Bank </t>
  </si>
  <si>
    <t>UTANG lain</t>
  </si>
  <si>
    <t>Alat Tulis Kantor</t>
  </si>
  <si>
    <t>Fotokopi</t>
  </si>
  <si>
    <t>Utilitas</t>
  </si>
  <si>
    <t>Listrik</t>
  </si>
  <si>
    <t>telepon</t>
  </si>
  <si>
    <t>Handphone</t>
  </si>
  <si>
    <t>Biaya Karyawan</t>
  </si>
  <si>
    <t>Beban Gaji Karyawan</t>
  </si>
  <si>
    <t>Biaya Reparasi dan Pemeliharaan</t>
  </si>
  <si>
    <t>Beban Pemeliharaan Gedung</t>
  </si>
  <si>
    <t>Beban Pemeliharaan peralatan kantor</t>
  </si>
  <si>
    <t>Beban Pemeliharaan Kendaraan</t>
  </si>
  <si>
    <t>Biaya Penyusutan</t>
  </si>
  <si>
    <t>Biaya Penyusutan Gedung</t>
  </si>
  <si>
    <t>Biaya Penyusutan Peralatan kantor</t>
  </si>
  <si>
    <t>Biaya Penyusutan Kendaraan</t>
  </si>
  <si>
    <t>Biaya Asuransi</t>
  </si>
  <si>
    <t>6-1620</t>
  </si>
  <si>
    <t>Biaya Asuransi Kebakaran</t>
  </si>
  <si>
    <t>Biaya Asuransi Kehilangan</t>
  </si>
  <si>
    <t>Biaya Sewa</t>
  </si>
  <si>
    <t>6-1720</t>
  </si>
  <si>
    <t>Biaya Sewa Gedung</t>
  </si>
  <si>
    <t>Biaya Sewa Pameran</t>
  </si>
  <si>
    <t>Biaya Pajak</t>
  </si>
  <si>
    <t>Biaya PBB</t>
  </si>
  <si>
    <t>Biaya STNK &amp; BPKB</t>
  </si>
  <si>
    <t>Biaya PPh Pasal 21</t>
  </si>
  <si>
    <t>Biaya  Pph Pasal 4(2)</t>
  </si>
  <si>
    <t>Biaya Lain-lain</t>
  </si>
  <si>
    <t>Biaya Rapat</t>
  </si>
  <si>
    <t>Biaya  Iuran Kebersihan</t>
  </si>
  <si>
    <t>Biaya Makanan &amp; Minuman</t>
  </si>
  <si>
    <t>Biaya Iklan dan Promosi</t>
  </si>
  <si>
    <t>Biaya Representasi (entertainment)</t>
  </si>
  <si>
    <t>PBD SUZUKI</t>
  </si>
  <si>
    <t>PBD HONDA</t>
  </si>
  <si>
    <t>PBD YAMAHA</t>
  </si>
  <si>
    <t>PBD KAWASAKI</t>
  </si>
  <si>
    <t>1-1520</t>
  </si>
  <si>
    <t>1-1530</t>
  </si>
  <si>
    <t>1-1540</t>
  </si>
  <si>
    <t>UM PT SINAR GALESONG</t>
  </si>
  <si>
    <t>UM PT DIANA MOTOR</t>
  </si>
  <si>
    <t>1-1420</t>
  </si>
  <si>
    <t>Utang Gaji</t>
  </si>
  <si>
    <t>Utang Gaji Cabang Sumber Mas</t>
  </si>
  <si>
    <t>UM DownPayment Konsumen</t>
  </si>
  <si>
    <t>UM titipan angsuran</t>
  </si>
  <si>
    <t>9-4000</t>
  </si>
  <si>
    <t>Biaya Administrasi Bank</t>
  </si>
  <si>
    <t>1-10000</t>
  </si>
  <si>
    <t>1-11000</t>
  </si>
  <si>
    <t>1-11010</t>
  </si>
  <si>
    <t>1-11020</t>
  </si>
  <si>
    <t>1-12000</t>
  </si>
  <si>
    <t>1-12010</t>
  </si>
  <si>
    <t>1-12020</t>
  </si>
  <si>
    <t>1-12030</t>
  </si>
  <si>
    <t>1-12040</t>
  </si>
  <si>
    <t>1-12050</t>
  </si>
  <si>
    <t>1-12060</t>
  </si>
  <si>
    <t>1-12070</t>
  </si>
  <si>
    <t>1-13000</t>
  </si>
  <si>
    <t>1-13010</t>
  </si>
  <si>
    <t>1-13020</t>
  </si>
  <si>
    <t>1-13030</t>
  </si>
  <si>
    <t>1-13040</t>
  </si>
  <si>
    <t>1-13050</t>
  </si>
  <si>
    <t>1-13060</t>
  </si>
  <si>
    <t>1-13070</t>
  </si>
  <si>
    <t>1-13080</t>
  </si>
  <si>
    <t>1-13090</t>
  </si>
  <si>
    <t>1-13065</t>
  </si>
  <si>
    <t>1-13075</t>
  </si>
  <si>
    <t>1-13085</t>
  </si>
  <si>
    <t>1-13100</t>
  </si>
  <si>
    <t>1-13200</t>
  </si>
  <si>
    <t>1-14000</t>
  </si>
  <si>
    <t>1-14010</t>
  </si>
  <si>
    <t>1-14020</t>
  </si>
  <si>
    <t>1-15000</t>
  </si>
  <si>
    <t>1-15010</t>
  </si>
  <si>
    <t>1-15020</t>
  </si>
  <si>
    <t>1-15030</t>
  </si>
  <si>
    <t>1-15040</t>
  </si>
  <si>
    <t>1-16000</t>
  </si>
  <si>
    <t>1-16010</t>
  </si>
  <si>
    <t>1-16020</t>
  </si>
  <si>
    <t>1-17000</t>
  </si>
  <si>
    <t>1-17010</t>
  </si>
  <si>
    <t>1-17020</t>
  </si>
  <si>
    <t>1-18000</t>
  </si>
  <si>
    <t>1-18010</t>
  </si>
  <si>
    <t>1-18020</t>
  </si>
  <si>
    <t>1-20000</t>
  </si>
  <si>
    <t>1-21000</t>
  </si>
  <si>
    <t>1-21010</t>
  </si>
  <si>
    <t>1-21020</t>
  </si>
  <si>
    <t>1-22000</t>
  </si>
  <si>
    <t>1-22010</t>
  </si>
  <si>
    <t>1-22020</t>
  </si>
  <si>
    <t>1-23000</t>
  </si>
  <si>
    <t>1-23010</t>
  </si>
  <si>
    <t>1-23020</t>
  </si>
  <si>
    <t>1-24000</t>
  </si>
  <si>
    <t>1-24010</t>
  </si>
  <si>
    <t>1-24020</t>
  </si>
  <si>
    <t>2-10000</t>
  </si>
  <si>
    <t>2-11000</t>
  </si>
  <si>
    <t>2-11010</t>
  </si>
  <si>
    <t>2-12000</t>
  </si>
  <si>
    <t>2-12010</t>
  </si>
  <si>
    <t>2-12020</t>
  </si>
  <si>
    <t>2-13000</t>
  </si>
  <si>
    <t>2-13010</t>
  </si>
  <si>
    <t>2-13020</t>
  </si>
  <si>
    <t>2-14000</t>
  </si>
  <si>
    <t>2-14010</t>
  </si>
  <si>
    <t>2-14020</t>
  </si>
  <si>
    <t>2-14030</t>
  </si>
  <si>
    <t>2-14040</t>
  </si>
  <si>
    <t>2-14050</t>
  </si>
  <si>
    <t>2-14060</t>
  </si>
  <si>
    <t>2-15000</t>
  </si>
  <si>
    <t>2-15010</t>
  </si>
  <si>
    <t>2-20000</t>
  </si>
  <si>
    <t>2-21010</t>
  </si>
  <si>
    <t>2-22000</t>
  </si>
  <si>
    <t>2-22010</t>
  </si>
  <si>
    <t>3-00000</t>
  </si>
  <si>
    <t>3-10000</t>
  </si>
  <si>
    <t>2-21000</t>
  </si>
  <si>
    <t>3-11000</t>
  </si>
  <si>
    <t>3-11010</t>
  </si>
  <si>
    <t>3-11020</t>
  </si>
  <si>
    <t>3-11030</t>
  </si>
  <si>
    <t>3-11040</t>
  </si>
  <si>
    <t>4-00000</t>
  </si>
  <si>
    <t>4-10000</t>
  </si>
  <si>
    <t>4-11000</t>
  </si>
  <si>
    <t>4-11010</t>
  </si>
  <si>
    <t>4-11020</t>
  </si>
  <si>
    <t>4-11030</t>
  </si>
  <si>
    <t>4-11040</t>
  </si>
  <si>
    <t>5-10000</t>
  </si>
  <si>
    <t>5-11000</t>
  </si>
  <si>
    <t>5-11010</t>
  </si>
  <si>
    <t>5-11020</t>
  </si>
  <si>
    <t>5-11030</t>
  </si>
  <si>
    <t>6-11000</t>
  </si>
  <si>
    <t>6-10000</t>
  </si>
  <si>
    <t>6-00000</t>
  </si>
  <si>
    <t>5-00000</t>
  </si>
  <si>
    <t>6-11010</t>
  </si>
  <si>
    <t>6-11020</t>
  </si>
  <si>
    <t>6-12000</t>
  </si>
  <si>
    <t>6-12010</t>
  </si>
  <si>
    <t>6-12020</t>
  </si>
  <si>
    <t>6-12030</t>
  </si>
  <si>
    <t>6-13000</t>
  </si>
  <si>
    <t>6-13010</t>
  </si>
  <si>
    <t>6-14000</t>
  </si>
  <si>
    <t>6-14010</t>
  </si>
  <si>
    <t>6-14020</t>
  </si>
  <si>
    <t>6-14030</t>
  </si>
  <si>
    <t>6-15000</t>
  </si>
  <si>
    <t>6-15010</t>
  </si>
  <si>
    <t>6-15020</t>
  </si>
  <si>
    <t>6-15030</t>
  </si>
  <si>
    <t>6-16000</t>
  </si>
  <si>
    <t>6-16010</t>
  </si>
  <si>
    <t>6-16020</t>
  </si>
  <si>
    <t>6-17000</t>
  </si>
  <si>
    <t>6-17010</t>
  </si>
  <si>
    <t>6-17020</t>
  </si>
  <si>
    <t>6-18000</t>
  </si>
  <si>
    <t>6-18010</t>
  </si>
  <si>
    <t>6-18020</t>
  </si>
  <si>
    <t>6-18030</t>
  </si>
  <si>
    <t>6-18040</t>
  </si>
  <si>
    <t>6-19000</t>
  </si>
  <si>
    <t>6-19010</t>
  </si>
  <si>
    <t>6-19020</t>
  </si>
  <si>
    <t>6-19030</t>
  </si>
  <si>
    <t>6-20000</t>
  </si>
  <si>
    <t>6-20010</t>
  </si>
  <si>
    <t>6-20020</t>
  </si>
  <si>
    <t>8-10000</t>
  </si>
  <si>
    <t>8-11000</t>
  </si>
  <si>
    <t>8-11010</t>
  </si>
  <si>
    <t>8-11020</t>
  </si>
  <si>
    <t>9-10000</t>
  </si>
  <si>
    <t>9-11000</t>
  </si>
  <si>
    <t>9-11010</t>
  </si>
  <si>
    <t>9-11020</t>
  </si>
  <si>
    <t>9-11030</t>
  </si>
  <si>
    <t>9-11040</t>
  </si>
  <si>
    <t>NERACA</t>
  </si>
  <si>
    <t>KETERANGAN</t>
  </si>
  <si>
    <t>AWAL PERIODE</t>
  </si>
  <si>
    <t>PERIODE BERJALAN</t>
  </si>
  <si>
    <t>AKHIR PERIODE</t>
  </si>
  <si>
    <t>Jumlah KEWAJIBAN LANCAR</t>
  </si>
  <si>
    <t>Jumlah AKTIVA LANCAR</t>
  </si>
  <si>
    <t>Jumlah KEWAJIBAN JANGKA PANJANG</t>
  </si>
  <si>
    <t>Jumlah AKTIVA TETAP</t>
  </si>
  <si>
    <t>JUMLAH AKTIVA</t>
  </si>
  <si>
    <t>JUMLAH KEWAJIBAN DAN EKUITAS</t>
  </si>
  <si>
    <t>BUS-SYSTEM, Daniswara © Copyright, 2003-2006</t>
  </si>
  <si>
    <t>Control Balance</t>
  </si>
  <si>
    <t>Persediaan barang Dagangan</t>
  </si>
  <si>
    <t>Chart Of Account</t>
  </si>
  <si>
    <t xml:space="preserve"> 1 Aktiva</t>
  </si>
  <si>
    <t>1.1.1   Kas</t>
  </si>
  <si>
    <t>1.1.2   Kas di Bank</t>
  </si>
  <si>
    <t>1.1.3   Setara dengan Kas</t>
  </si>
  <si>
    <t>1.1.3.1   Cek</t>
  </si>
  <si>
    <t>1.1.4   Investasi</t>
  </si>
  <si>
    <t xml:space="preserve">1.1.4.1   Saham </t>
  </si>
  <si>
    <t>1.1.4.2   Obligasi</t>
  </si>
  <si>
    <t>1.1.5   Piutang</t>
  </si>
  <si>
    <t xml:space="preserve">1.1.6   </t>
  </si>
  <si>
    <t>Merchandise</t>
  </si>
  <si>
    <t>1.1.7   Perlengkapan</t>
  </si>
  <si>
    <t>1.1.8   Beban dibayar dimuka</t>
  </si>
  <si>
    <t>1.1.7.1   Asuransi dibayar dimuka</t>
  </si>
  <si>
    <t>1.1.7.1.1   Asuransi Karyawan dibayar dimuka</t>
  </si>
  <si>
    <t>1.1.7.1.1.1   Asuransi Karyawan Bengkel dibayar dimuka</t>
  </si>
  <si>
    <t>1.1.7.1.1.2   Asuransi Karyawan Kantor dibayar dimuka</t>
  </si>
  <si>
    <t>1.1.7.1.2   Asuransi Bangunan dibayar dimuka</t>
  </si>
  <si>
    <t>1.1.7.1.2.1   Asuransi Bengkel dibayar dimuka</t>
  </si>
  <si>
    <t>1.1.7.1.2.2   Asuransi Kantor dibayar dimuka</t>
  </si>
  <si>
    <t>1.1.7.2   Sewa dibayar dimuka</t>
  </si>
  <si>
    <t>1.1.7.2.1   Sewa Bengkel dibayar dimuka</t>
  </si>
  <si>
    <t>1.1.7.2.2   Sewa Kantor dibayar dimuka</t>
  </si>
  <si>
    <t>1.1.9   Perlengkapan Kantor</t>
  </si>
  <si>
    <t>1.1.10   Pajak Masukan</t>
  </si>
  <si>
    <t xml:space="preserve">Bangunan, Tanah, And Peralatan </t>
  </si>
  <si>
    <t xml:space="preserve">1.2.1   Tanah   </t>
  </si>
  <si>
    <t xml:space="preserve">1.2.2   Bangunan and Improvements   </t>
  </si>
  <si>
    <t>1.2.2.1   Bengkel</t>
  </si>
  <si>
    <t>1.2.2.2   Kantor</t>
  </si>
  <si>
    <t>1.2.3   Leasehold improvements</t>
  </si>
  <si>
    <t>1.2.4   Furniture and Fixture</t>
  </si>
  <si>
    <t>1.2.4.1   Meja</t>
  </si>
  <si>
    <t>1.2.4.2   Kursi untuk Pelanggan</t>
  </si>
  <si>
    <t>1.2.5   Mesin and Peralatan</t>
  </si>
  <si>
    <t>1.2.5.1   Mesin Semprot Mobil</t>
  </si>
  <si>
    <t>1.2.5.2   Mesin Pengangkat Mobil</t>
  </si>
  <si>
    <t>1.2.5.3   Mesin Pengecek Keseimbangan Ban Mobil</t>
  </si>
  <si>
    <t>1.2.6   Bangunan dalam konstruksi</t>
  </si>
  <si>
    <t>1.2.7</t>
  </si>
  <si>
    <t>Akumulasi Penyusutan</t>
  </si>
  <si>
    <t>1.2.7.1   Akumulasi Penyusutan Bengkel</t>
  </si>
  <si>
    <t>1.2.7.2   Akumulasi Penyusutan Kantor</t>
  </si>
  <si>
    <t>Assets Tak Berwujud</t>
  </si>
  <si>
    <t>Assets Lain-lain</t>
  </si>
  <si>
    <t>2 Kewajiban</t>
  </si>
  <si>
    <t>2.1.1   Hutang jangka pendek</t>
  </si>
  <si>
    <t>2.1.1.1   Hutang pada Supplier A</t>
  </si>
  <si>
    <t>2.1.1.2   Hutang pada Supplier B</t>
  </si>
  <si>
    <t>2.1.2   Hutang dagang</t>
  </si>
  <si>
    <t>2.1.3   Wesel</t>
  </si>
  <si>
    <t>2.1.4   Pendapatan diterima dimuka</t>
  </si>
  <si>
    <t>2.1.5   Hutang Pajak Pendapatan</t>
  </si>
  <si>
    <t>2.1.5.1   Hutang Pajak Pendapatan Perusahaan</t>
  </si>
  <si>
    <t>2.1.5.2   Hutang Pajak Pendapatan Karyawan</t>
  </si>
  <si>
    <t>2.1.6   Pajak Keluaran</t>
  </si>
  <si>
    <t>2.2.1   Hutang Bond</t>
  </si>
  <si>
    <t>Kewajiban Lain-lain</t>
  </si>
  <si>
    <t xml:space="preserve"> 3 Modal</t>
  </si>
  <si>
    <t>3.1   Modal Saham Biasa</t>
  </si>
  <si>
    <t>3.2   Modal Saham Preffered</t>
  </si>
  <si>
    <t>3.3   Saldo Laba / Retained Earnings</t>
  </si>
  <si>
    <t xml:space="preserve"> 4 Pendapatan</t>
  </si>
  <si>
    <t>4.1   Pendapatan Bengkel</t>
  </si>
  <si>
    <t>4.1.1   Pendapatan Pelayanan</t>
  </si>
  <si>
    <t>4.1.2   Pendapatan Merchandise</t>
  </si>
  <si>
    <t xml:space="preserve">4.2   Pendapatan Bunga </t>
  </si>
  <si>
    <t>4.3   Pendapatan Deviden</t>
  </si>
  <si>
    <t>4.4   Pendapatan Sewa</t>
  </si>
  <si>
    <t>4.5   Laba / Rugi  Atas Penjualan Surat-surat berharga</t>
  </si>
  <si>
    <t>4.6   Laba / Rugi  Atas Penjualan Aktiva</t>
  </si>
  <si>
    <t xml:space="preserve"> 5 Pembelian</t>
  </si>
  <si>
    <t>5.1   Pembelian Merchandise</t>
  </si>
  <si>
    <t>5.1.1   Pembelian Merchandise pada Supplier A</t>
  </si>
  <si>
    <t>5.1.2   Pembelian Merchandise pada Supplier B</t>
  </si>
  <si>
    <t>5.2   Pembelian Supplies</t>
  </si>
  <si>
    <t>5.2.1   Pembelian Supplies pada Supplier C</t>
  </si>
  <si>
    <t>5.2.2   Pembelian Supplies pada Supplier D</t>
  </si>
  <si>
    <t xml:space="preserve"> 6 Biaya</t>
  </si>
  <si>
    <t>6.1   Biaya Operasi Perusahaan</t>
  </si>
  <si>
    <t xml:space="preserve">6.1.1   Biaya Pemakaian Merchandise   </t>
  </si>
  <si>
    <t>6.1.2   Biaya Penyusutan Bengkel</t>
  </si>
  <si>
    <t>6.1.3   Biaya Pemeliharaan Bengkel</t>
  </si>
  <si>
    <t>6.1.4   Biaya Bunga</t>
  </si>
  <si>
    <t>6.1.4.1   Biaya Bunga atas Hutang pada Supplier</t>
  </si>
  <si>
    <t>6.1.4.1.1   Biaya Bunga atas Hutang pada Supplier A</t>
  </si>
  <si>
    <t>6.1.4.1.2   Biaya Bunga atas Hutang pada Supplier B</t>
  </si>
  <si>
    <t xml:space="preserve">6.1.4.2   Biaya Bunga atas Hutang Dagang </t>
  </si>
  <si>
    <t xml:space="preserve">6.1.5   Biaya Listrik, Air, dan Telepon di Bengkel </t>
  </si>
  <si>
    <t>6.1.6   Biaya Gaji Karyawan Bengkel</t>
  </si>
  <si>
    <t xml:space="preserve">6.1.7   Biaya Asuransi </t>
  </si>
  <si>
    <t>6.1.7.1   Biaya Asuransi Karyawan Bengkel</t>
  </si>
  <si>
    <t>6.1.7.2   Biaya Asuransi Bengkel</t>
  </si>
  <si>
    <t>6.1.8   Biaya Sewa Bengkel</t>
  </si>
  <si>
    <t>6.2   Biaya Administrasi dan Umum</t>
  </si>
  <si>
    <t>6.2.1   Biaya Pemakaian Perlengkapan Kantor</t>
  </si>
  <si>
    <t>6.2.2   Biaya Penyusutan Kantor</t>
  </si>
  <si>
    <t>6.2.3   Biaya Pemeliharaan Kantor</t>
  </si>
  <si>
    <t xml:space="preserve">6.2.4   Biaya Asuransi </t>
  </si>
  <si>
    <t>6.2.4.1   Biaya Asuransi Karyawan Kantor</t>
  </si>
  <si>
    <t>6.2.4.2   Biaya Asuransi Kantor</t>
  </si>
  <si>
    <t>6.2.5   Biaya Sewa Kantor</t>
  </si>
  <si>
    <t xml:space="preserve">6.2.6   Biaya Listrik, Air, dan Telepon di Kantor </t>
  </si>
  <si>
    <t>6.2.7   Biaya Gaji Karyawan Kantor</t>
  </si>
  <si>
    <t>rasio ini mengukur kemampuan perusahaan dalam memenuhi kewajiban jangka pendeknya</t>
  </si>
  <si>
    <t>a current rasio</t>
  </si>
  <si>
    <t>rasio antara harta lancar dan utang lancar</t>
  </si>
  <si>
    <t>current rasio =</t>
  </si>
  <si>
    <t xml:space="preserve">Total Current Asets </t>
  </si>
  <si>
    <t>Total Current liabitilies</t>
  </si>
  <si>
    <t>x100 %</t>
  </si>
  <si>
    <t>b. inventory to working capital</t>
  </si>
  <si>
    <t>rasio inventory yang dibagi dengan harta lancar dikurangi utang lancar</t>
  </si>
  <si>
    <t>total current asset = harta lancar</t>
  </si>
  <si>
    <t>total current liabiliteis = utang lancar</t>
  </si>
  <si>
    <t>inventory to working capital</t>
  </si>
  <si>
    <t>=</t>
  </si>
  <si>
    <t>inventory</t>
  </si>
  <si>
    <t xml:space="preserve">(harta lancar - utang lancar </t>
  </si>
  <si>
    <t>x100%</t>
  </si>
  <si>
    <t>c. cureent debt to inventory</t>
  </si>
  <si>
    <t xml:space="preserve">rasio utang lancar dengan iventory </t>
  </si>
  <si>
    <t xml:space="preserve">current debt to inventory  </t>
  </si>
  <si>
    <t>utang lancar</t>
  </si>
  <si>
    <t xml:space="preserve">inventory </t>
  </si>
  <si>
    <t>ROE (return on Equity</t>
  </si>
  <si>
    <t>rasio ini digunakan utkmengukur tingkat keungan dari lnvestasi pemilik modal</t>
  </si>
  <si>
    <t xml:space="preserve">laba bersih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</si>
</sst>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_);_(* \(#,##0\);_(* &quot;-&quot;_);_(@_)"/>
    <numFmt numFmtId="165" formatCode="_(* #,##0.00_);_(* \(#,##0.00\);_(* &quot;-&quot;_);_(@_)"/>
  </numFmts>
  <fonts count="29" x14ac:knownFonts="1">
    <font>
      <sz val="8"/>
      <name val="Tahoma"/>
      <charset val="1"/>
    </font>
    <font>
      <sz val="8"/>
      <name val="Tahoma"/>
      <family val="2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12"/>
      <name val="Arial"/>
      <family val="2"/>
    </font>
    <font>
      <sz val="8"/>
      <color indexed="17"/>
      <name val="Arial"/>
      <family val="2"/>
    </font>
    <font>
      <sz val="8"/>
      <color indexed="14"/>
      <name val="Arial"/>
      <family val="2"/>
    </font>
    <font>
      <sz val="8"/>
      <color indexed="48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sz val="8"/>
      <name val="Tahoma"/>
      <family val="2"/>
    </font>
    <font>
      <sz val="8"/>
      <color indexed="9"/>
      <name val="Arial"/>
      <family val="2"/>
    </font>
    <font>
      <sz val="12"/>
      <color indexed="9"/>
      <name val="Arial"/>
      <family val="2"/>
    </font>
    <font>
      <b/>
      <sz val="14"/>
      <color indexed="56"/>
      <name val="Arial"/>
      <family val="2"/>
    </font>
    <font>
      <b/>
      <sz val="12"/>
      <color indexed="56"/>
      <name val="Arial"/>
      <family val="2"/>
    </font>
    <font>
      <sz val="8"/>
      <color indexed="56"/>
      <name val="Arial"/>
      <family val="2"/>
    </font>
    <font>
      <b/>
      <sz val="8"/>
      <color indexed="10"/>
      <name val="Arial"/>
      <family val="2"/>
    </font>
    <font>
      <sz val="9"/>
      <color indexed="9"/>
      <name val="Arial"/>
      <family val="2"/>
    </font>
    <font>
      <sz val="9"/>
      <color indexed="12"/>
      <name val="Arial"/>
      <family val="2"/>
    </font>
    <font>
      <b/>
      <sz val="8"/>
      <color indexed="9"/>
      <name val="Arial"/>
      <family val="2"/>
    </font>
    <font>
      <b/>
      <u/>
      <sz val="8"/>
      <name val="Arial"/>
      <family val="2"/>
    </font>
    <font>
      <u/>
      <sz val="8"/>
      <name val="Arial"/>
      <family val="2"/>
    </font>
    <font>
      <sz val="7"/>
      <color indexed="56"/>
      <name val="Arial"/>
      <family val="2"/>
    </font>
    <font>
      <b/>
      <sz val="8"/>
      <color theme="1"/>
      <name val="Arial"/>
      <family val="2"/>
    </font>
    <font>
      <b/>
      <sz val="14"/>
      <name val="Arial"/>
      <family val="2"/>
    </font>
    <font>
      <u/>
      <sz val="8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2" fillId="0" borderId="0"/>
  </cellStyleXfs>
  <cellXfs count="136">
    <xf numFmtId="0" fontId="0" fillId="0" borderId="0" xfId="0"/>
    <xf numFmtId="0" fontId="3" fillId="0" borderId="0" xfId="0" applyFont="1"/>
    <xf numFmtId="0" fontId="3" fillId="0" borderId="0" xfId="0" applyFont="1" applyFill="1"/>
    <xf numFmtId="0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left" vertical="center" wrapText="1" indent="1"/>
    </xf>
    <xf numFmtId="0" fontId="3" fillId="0" borderId="1" xfId="0" applyFont="1" applyFill="1" applyBorder="1" applyAlignment="1">
      <alignment horizontal="center" vertical="center" wrapText="1"/>
    </xf>
    <xf numFmtId="0" fontId="3" fillId="0" borderId="2" xfId="0" quotePrefix="1" applyFont="1" applyBorder="1" applyAlignment="1">
      <alignment horizontal="center"/>
    </xf>
    <xf numFmtId="0" fontId="4" fillId="0" borderId="2" xfId="0" applyFont="1" applyBorder="1" applyAlignment="1">
      <alignment horizontal="left" indent="1"/>
    </xf>
    <xf numFmtId="0" fontId="3" fillId="0" borderId="2" xfId="0" applyFont="1" applyBorder="1" applyAlignment="1">
      <alignment horizontal="left" indent="1"/>
    </xf>
    <xf numFmtId="0" fontId="3" fillId="0" borderId="2" xfId="0" applyFont="1" applyFill="1" applyBorder="1" applyAlignment="1">
      <alignment horizontal="center" vertical="center"/>
    </xf>
    <xf numFmtId="164" fontId="4" fillId="0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indent="3"/>
    </xf>
    <xf numFmtId="0" fontId="3" fillId="0" borderId="2" xfId="0" applyFont="1" applyBorder="1" applyAlignment="1">
      <alignment horizontal="left" indent="5"/>
    </xf>
    <xf numFmtId="164" fontId="3" fillId="0" borderId="2" xfId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indent="5"/>
    </xf>
    <xf numFmtId="0" fontId="3" fillId="0" borderId="2" xfId="0" applyFont="1" applyBorder="1" applyAlignment="1">
      <alignment horizontal="left" indent="7"/>
    </xf>
    <xf numFmtId="0" fontId="3" fillId="0" borderId="2" xfId="0" applyFont="1" applyBorder="1" applyAlignment="1">
      <alignment horizontal="left" indent="3"/>
    </xf>
    <xf numFmtId="0" fontId="9" fillId="0" borderId="3" xfId="0" applyNumberFormat="1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left" vertical="center" indent="5"/>
    </xf>
    <xf numFmtId="0" fontId="3" fillId="0" borderId="3" xfId="0" applyFont="1" applyFill="1" applyBorder="1" applyAlignment="1">
      <alignment horizontal="center" vertical="center"/>
    </xf>
    <xf numFmtId="0" fontId="10" fillId="0" borderId="0" xfId="2" applyFont="1" applyFill="1" applyAlignment="1">
      <alignment horizontal="center"/>
    </xf>
    <xf numFmtId="0" fontId="5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left" vertical="center" indent="1"/>
    </xf>
    <xf numFmtId="0" fontId="7" fillId="0" borderId="0" xfId="0" applyFont="1" applyFill="1" applyBorder="1" applyAlignment="1">
      <alignment horizontal="left" vertical="center" indent="2"/>
    </xf>
    <xf numFmtId="0" fontId="8" fillId="0" borderId="0" xfId="0" applyFont="1" applyFill="1" applyBorder="1" applyAlignment="1">
      <alignment horizontal="left" vertical="center" indent="3"/>
    </xf>
    <xf numFmtId="0" fontId="9" fillId="0" borderId="0" xfId="0" applyFont="1" applyFill="1" applyBorder="1" applyAlignment="1">
      <alignment horizontal="left" vertical="center" indent="5"/>
    </xf>
    <xf numFmtId="0" fontId="9" fillId="0" borderId="0" xfId="0" applyFont="1" applyFill="1" applyBorder="1" applyAlignment="1">
      <alignment horizontal="left" vertical="center" indent="4"/>
    </xf>
    <xf numFmtId="0" fontId="3" fillId="0" borderId="0" xfId="0" applyFont="1" applyFill="1" applyBorder="1"/>
    <xf numFmtId="0" fontId="11" fillId="0" borderId="0" xfId="0" applyFont="1"/>
    <xf numFmtId="0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0" fontId="12" fillId="2" borderId="4" xfId="0" applyNumberFormat="1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49" fontId="0" fillId="0" borderId="0" xfId="0" applyNumberFormat="1" applyAlignment="1">
      <alignment horizontal="center"/>
    </xf>
    <xf numFmtId="49" fontId="13" fillId="0" borderId="0" xfId="0" applyNumberFormat="1" applyFont="1" applyAlignment="1">
      <alignment horizontal="center"/>
    </xf>
    <xf numFmtId="49" fontId="13" fillId="0" borderId="0" xfId="0" applyNumberFormat="1" applyFont="1" applyAlignment="1">
      <alignment horizontal="right"/>
    </xf>
    <xf numFmtId="49" fontId="0" fillId="0" borderId="0" xfId="0" applyNumberFormat="1"/>
    <xf numFmtId="49" fontId="0" fillId="0" borderId="0" xfId="0" applyNumberFormat="1" applyAlignment="1">
      <alignment horizontal="right"/>
    </xf>
    <xf numFmtId="49" fontId="13" fillId="0" borderId="0" xfId="0" applyNumberFormat="1" applyFont="1"/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 indent="7"/>
    </xf>
    <xf numFmtId="0" fontId="4" fillId="0" borderId="2" xfId="0" quotePrefix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17" fontId="4" fillId="0" borderId="2" xfId="0" applyNumberFormat="1" applyFont="1" applyBorder="1" applyAlignment="1">
      <alignment horizontal="center"/>
    </xf>
    <xf numFmtId="0" fontId="14" fillId="0" borderId="0" xfId="0" applyFont="1" applyFill="1" applyBorder="1"/>
    <xf numFmtId="165" fontId="3" fillId="0" borderId="0" xfId="1" applyNumberFormat="1" applyFont="1" applyFill="1" applyBorder="1" applyAlignment="1">
      <alignment wrapText="1"/>
    </xf>
    <xf numFmtId="0" fontId="15" fillId="0" borderId="0" xfId="0" applyFont="1" applyFill="1" applyBorder="1" applyAlignment="1"/>
    <xf numFmtId="0" fontId="3" fillId="0" borderId="0" xfId="0" applyFont="1" applyAlignment="1"/>
    <xf numFmtId="0" fontId="15" fillId="0" borderId="0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19" fillId="0" borderId="0" xfId="0" applyFont="1" applyFill="1" applyBorder="1" applyAlignment="1">
      <alignment horizontal="center"/>
    </xf>
    <xf numFmtId="165" fontId="19" fillId="0" borderId="0" xfId="1" applyNumberFormat="1" applyFont="1" applyFill="1" applyBorder="1" applyAlignment="1">
      <alignment horizontal="center" wrapText="1"/>
    </xf>
    <xf numFmtId="0" fontId="6" fillId="0" borderId="0" xfId="0" applyFont="1" applyFill="1" applyBorder="1" applyAlignment="1"/>
    <xf numFmtId="0" fontId="6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vertical="center" shrinkToFit="1"/>
    </xf>
    <xf numFmtId="0" fontId="12" fillId="2" borderId="4" xfId="0" applyFont="1" applyFill="1" applyBorder="1" applyAlignment="1">
      <alignment horizontal="center" vertical="center" shrinkToFit="1"/>
    </xf>
    <xf numFmtId="165" fontId="12" fillId="2" borderId="4" xfId="1" applyNumberFormat="1" applyFont="1" applyFill="1" applyBorder="1" applyAlignment="1">
      <alignment horizontal="center" vertical="center" wrapText="1"/>
    </xf>
    <xf numFmtId="0" fontId="21" fillId="0" borderId="0" xfId="0" applyFont="1" applyFill="1" applyBorder="1" applyAlignment="1">
      <alignment vertical="center" shrinkToFit="1"/>
    </xf>
    <xf numFmtId="0" fontId="22" fillId="0" borderId="0" xfId="0" applyFont="1" applyFill="1" applyBorder="1" applyAlignment="1">
      <alignment horizontal="center"/>
    </xf>
    <xf numFmtId="165" fontId="22" fillId="0" borderId="0" xfId="1" applyNumberFormat="1" applyFont="1" applyFill="1" applyBorder="1" applyAlignment="1">
      <alignment horizontal="center" wrapText="1"/>
    </xf>
    <xf numFmtId="0" fontId="23" fillId="0" borderId="6" xfId="0" applyFont="1" applyBorder="1"/>
    <xf numFmtId="164" fontId="24" fillId="0" borderId="6" xfId="1" applyNumberFormat="1" applyFont="1" applyFill="1" applyBorder="1" applyAlignment="1">
      <alignment vertical="center" wrapText="1"/>
    </xf>
    <xf numFmtId="164" fontId="5" fillId="0" borderId="6" xfId="1" applyNumberFormat="1" applyFont="1" applyFill="1" applyBorder="1" applyAlignment="1">
      <alignment vertical="center" wrapText="1"/>
    </xf>
    <xf numFmtId="0" fontId="4" fillId="0" borderId="7" xfId="0" applyFont="1" applyBorder="1" applyAlignment="1">
      <alignment horizontal="left" indent="2"/>
    </xf>
    <xf numFmtId="164" fontId="4" fillId="0" borderId="7" xfId="1" applyNumberFormat="1" applyFont="1" applyFill="1" applyBorder="1" applyAlignment="1">
      <alignment horizontal="left" vertical="center" wrapText="1"/>
    </xf>
    <xf numFmtId="0" fontId="3" fillId="0" borderId="7" xfId="0" applyFont="1" applyBorder="1" applyAlignment="1">
      <alignment horizontal="left" indent="4"/>
    </xf>
    <xf numFmtId="164" fontId="3" fillId="0" borderId="7" xfId="1" applyNumberFormat="1" applyFont="1" applyFill="1" applyBorder="1" applyAlignment="1" applyProtection="1">
      <alignment horizontal="left" vertical="center"/>
      <protection hidden="1"/>
    </xf>
    <xf numFmtId="164" fontId="3" fillId="0" borderId="7" xfId="1" applyNumberFormat="1" applyFont="1" applyFill="1" applyBorder="1" applyAlignment="1">
      <alignment horizontal="center" vertical="center"/>
    </xf>
    <xf numFmtId="164" fontId="3" fillId="0" borderId="7" xfId="1" applyNumberFormat="1" applyFont="1" applyFill="1" applyBorder="1" applyAlignment="1">
      <alignment horizontal="left" vertical="center" wrapText="1"/>
    </xf>
    <xf numFmtId="0" fontId="4" fillId="0" borderId="7" xfId="0" applyFont="1" applyBorder="1" applyAlignment="1">
      <alignment horizontal="left" indent="4"/>
    </xf>
    <xf numFmtId="164" fontId="4" fillId="0" borderId="7" xfId="1" applyNumberFormat="1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left" indent="6"/>
    </xf>
    <xf numFmtId="164" fontId="4" fillId="0" borderId="7" xfId="1" applyNumberFormat="1" applyFont="1" applyFill="1" applyBorder="1" applyAlignment="1" applyProtection="1">
      <alignment horizontal="left" vertical="center"/>
      <protection hidden="1"/>
    </xf>
    <xf numFmtId="0" fontId="4" fillId="2" borderId="7" xfId="0" applyFont="1" applyFill="1" applyBorder="1" applyAlignment="1">
      <alignment horizontal="right" vertical="center" indent="2"/>
    </xf>
    <xf numFmtId="0" fontId="4" fillId="2" borderId="7" xfId="0" applyFont="1" applyFill="1" applyBorder="1" applyAlignment="1">
      <alignment horizontal="right" vertical="center" indent="3"/>
    </xf>
    <xf numFmtId="164" fontId="4" fillId="2" borderId="7" xfId="1" applyNumberFormat="1" applyFont="1" applyFill="1" applyBorder="1" applyAlignment="1">
      <alignment horizontal="left" vertical="center" wrapText="1"/>
    </xf>
    <xf numFmtId="0" fontId="3" fillId="0" borderId="7" xfId="0" applyFont="1" applyFill="1" applyBorder="1" applyAlignment="1">
      <alignment horizontal="left" vertical="center" indent="3"/>
    </xf>
    <xf numFmtId="164" fontId="8" fillId="0" borderId="7" xfId="1" applyNumberFormat="1" applyFont="1" applyFill="1" applyBorder="1" applyAlignment="1">
      <alignment horizontal="left" vertical="center" wrapText="1"/>
    </xf>
    <xf numFmtId="0" fontId="23" fillId="0" borderId="7" xfId="0" applyFont="1" applyBorder="1"/>
    <xf numFmtId="0" fontId="3" fillId="0" borderId="7" xfId="0" applyFont="1" applyBorder="1" applyAlignment="1">
      <alignment horizontal="left" indent="2"/>
    </xf>
    <xf numFmtId="0" fontId="3" fillId="0" borderId="7" xfId="0" applyFont="1" applyFill="1" applyBorder="1" applyAlignment="1">
      <alignment horizontal="left" vertical="center" indent="4"/>
    </xf>
    <xf numFmtId="0" fontId="4" fillId="2" borderId="7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left" vertical="center" indent="3"/>
    </xf>
    <xf numFmtId="165" fontId="3" fillId="0" borderId="8" xfId="1" applyNumberFormat="1" applyFont="1" applyFill="1" applyBorder="1" applyAlignment="1">
      <alignment horizontal="left" vertical="center" wrapText="1"/>
    </xf>
    <xf numFmtId="165" fontId="3" fillId="0" borderId="9" xfId="1" applyNumberFormat="1" applyFont="1" applyFill="1" applyBorder="1" applyAlignment="1">
      <alignment horizontal="left" vertical="center" wrapText="1"/>
    </xf>
    <xf numFmtId="0" fontId="8" fillId="0" borderId="7" xfId="0" applyFont="1" applyFill="1" applyBorder="1" applyAlignment="1">
      <alignment horizontal="left" vertical="center" indent="3"/>
    </xf>
    <xf numFmtId="0" fontId="4" fillId="0" borderId="10" xfId="0" applyFont="1" applyFill="1" applyBorder="1" applyAlignment="1">
      <alignment horizontal="right" vertical="center" indent="2"/>
    </xf>
    <xf numFmtId="0" fontId="3" fillId="0" borderId="0" xfId="0" applyFont="1" applyFill="1" applyBorder="1" applyAlignment="1">
      <alignment horizontal="left" vertical="center" indent="3"/>
    </xf>
    <xf numFmtId="165" fontId="3" fillId="0" borderId="0" xfId="1" applyNumberFormat="1" applyFont="1" applyFill="1" applyBorder="1" applyAlignment="1">
      <alignment horizontal="left" vertical="center" wrapText="1"/>
    </xf>
    <xf numFmtId="165" fontId="3" fillId="0" borderId="0" xfId="1" applyNumberFormat="1" applyFont="1" applyFill="1" applyBorder="1" applyAlignment="1">
      <alignment horizontal="center" vertical="center" wrapText="1"/>
    </xf>
    <xf numFmtId="0" fontId="25" fillId="0" borderId="0" xfId="2" applyFont="1" applyFill="1" applyBorder="1" applyAlignment="1" applyProtection="1">
      <alignment horizontal="left" vertical="center" indent="1"/>
      <protection hidden="1"/>
    </xf>
    <xf numFmtId="0" fontId="10" fillId="0" borderId="0" xfId="2" applyFont="1" applyFill="1" applyBorder="1" applyAlignment="1"/>
    <xf numFmtId="165" fontId="3" fillId="0" borderId="0" xfId="1" applyNumberFormat="1" applyFont="1" applyFill="1" applyAlignment="1">
      <alignment wrapText="1"/>
    </xf>
    <xf numFmtId="164" fontId="3" fillId="0" borderId="0" xfId="1" applyFont="1" applyFill="1"/>
    <xf numFmtId="164" fontId="4" fillId="0" borderId="11" xfId="1" applyFont="1" applyFill="1" applyBorder="1" applyAlignment="1" applyProtection="1">
      <alignment horizontal="right" vertical="center"/>
      <protection hidden="1"/>
    </xf>
    <xf numFmtId="0" fontId="3" fillId="0" borderId="0" xfId="2" applyFont="1" applyFill="1" applyAlignment="1"/>
    <xf numFmtId="0" fontId="14" fillId="0" borderId="0" xfId="0" applyFont="1" applyFill="1"/>
    <xf numFmtId="165" fontId="3" fillId="3" borderId="0" xfId="1" applyNumberFormat="1" applyFont="1" applyFill="1" applyBorder="1" applyAlignment="1">
      <alignment wrapText="1"/>
    </xf>
    <xf numFmtId="165" fontId="3" fillId="3" borderId="0" xfId="0" applyNumberFormat="1" applyFont="1" applyFill="1" applyBorder="1"/>
    <xf numFmtId="165" fontId="19" fillId="3" borderId="0" xfId="1" applyNumberFormat="1" applyFont="1" applyFill="1" applyBorder="1" applyAlignment="1">
      <alignment horizontal="center" wrapText="1"/>
    </xf>
    <xf numFmtId="165" fontId="19" fillId="3" borderId="0" xfId="0" applyNumberFormat="1" applyFont="1" applyFill="1" applyBorder="1" applyAlignment="1">
      <alignment horizontal="center"/>
    </xf>
    <xf numFmtId="165" fontId="12" fillId="3" borderId="4" xfId="1" applyNumberFormat="1" applyFont="1" applyFill="1" applyBorder="1" applyAlignment="1">
      <alignment horizontal="center" vertical="center" wrapText="1"/>
    </xf>
    <xf numFmtId="165" fontId="22" fillId="3" borderId="0" xfId="1" applyNumberFormat="1" applyFont="1" applyFill="1" applyBorder="1" applyAlignment="1">
      <alignment horizontal="center" wrapText="1"/>
    </xf>
    <xf numFmtId="165" fontId="22" fillId="3" borderId="0" xfId="0" applyNumberFormat="1" applyFont="1" applyFill="1" applyBorder="1" applyAlignment="1">
      <alignment horizontal="center"/>
    </xf>
    <xf numFmtId="164" fontId="24" fillId="3" borderId="6" xfId="1" applyNumberFormat="1" applyFont="1" applyFill="1" applyBorder="1" applyAlignment="1">
      <alignment vertical="center" wrapText="1"/>
    </xf>
    <xf numFmtId="164" fontId="5" fillId="3" borderId="6" xfId="0" applyNumberFormat="1" applyFont="1" applyFill="1" applyBorder="1" applyAlignment="1">
      <alignment vertical="center"/>
    </xf>
    <xf numFmtId="164" fontId="4" fillId="3" borderId="7" xfId="0" applyNumberFormat="1" applyFont="1" applyFill="1" applyBorder="1" applyAlignment="1">
      <alignment horizontal="left" vertical="center" indent="1"/>
    </xf>
    <xf numFmtId="164" fontId="3" fillId="3" borderId="7" xfId="1" applyNumberFormat="1" applyFont="1" applyFill="1" applyBorder="1" applyAlignment="1" applyProtection="1">
      <alignment horizontal="left" vertical="center"/>
      <protection hidden="1"/>
    </xf>
    <xf numFmtId="164" fontId="3" fillId="3" borderId="7" xfId="1" applyNumberFormat="1" applyFont="1" applyFill="1" applyBorder="1" applyAlignment="1">
      <alignment horizontal="center" vertical="center"/>
    </xf>
    <xf numFmtId="164" fontId="3" fillId="3" borderId="7" xfId="1" applyNumberFormat="1" applyFont="1" applyFill="1" applyBorder="1" applyAlignment="1">
      <alignment horizontal="left" vertical="center" wrapText="1"/>
    </xf>
    <xf numFmtId="164" fontId="4" fillId="3" borderId="7" xfId="1" applyNumberFormat="1" applyFont="1" applyFill="1" applyBorder="1" applyAlignment="1" applyProtection="1">
      <alignment horizontal="left" vertical="center"/>
      <protection hidden="1"/>
    </xf>
    <xf numFmtId="164" fontId="4" fillId="3" borderId="7" xfId="0" applyNumberFormat="1" applyFont="1" applyFill="1" applyBorder="1" applyAlignment="1">
      <alignment horizontal="left" vertical="center" indent="5"/>
    </xf>
    <xf numFmtId="164" fontId="4" fillId="3" borderId="7" xfId="1" applyNumberFormat="1" applyFont="1" applyFill="1" applyBorder="1" applyAlignment="1">
      <alignment horizontal="center" vertical="center"/>
    </xf>
    <xf numFmtId="164" fontId="4" fillId="3" borderId="7" xfId="1" applyNumberFormat="1" applyFont="1" applyFill="1" applyBorder="1" applyAlignment="1">
      <alignment horizontal="left" vertical="center" wrapText="1"/>
    </xf>
    <xf numFmtId="164" fontId="3" fillId="3" borderId="7" xfId="0" applyNumberFormat="1" applyFont="1" applyFill="1" applyBorder="1" applyAlignment="1">
      <alignment horizontal="left" vertical="center" indent="2"/>
    </xf>
    <xf numFmtId="164" fontId="4" fillId="3" borderId="8" xfId="0" applyNumberFormat="1" applyFont="1" applyFill="1" applyBorder="1" applyAlignment="1">
      <alignment horizontal="left" vertical="center" indent="3"/>
    </xf>
    <xf numFmtId="0" fontId="3" fillId="3" borderId="0" xfId="0" applyFont="1" applyFill="1"/>
    <xf numFmtId="164" fontId="3" fillId="3" borderId="11" xfId="1" applyFont="1" applyFill="1" applyBorder="1" applyAlignment="1" applyProtection="1">
      <alignment horizontal="center" vertical="center"/>
      <protection hidden="1"/>
    </xf>
    <xf numFmtId="164" fontId="3" fillId="3" borderId="0" xfId="1" applyFont="1" applyFill="1" applyBorder="1" applyAlignment="1" applyProtection="1">
      <alignment wrapText="1"/>
      <protection hidden="1"/>
    </xf>
    <xf numFmtId="164" fontId="26" fillId="4" borderId="7" xfId="1" applyNumberFormat="1" applyFont="1" applyFill="1" applyBorder="1" applyAlignment="1">
      <alignment horizontal="left" vertical="center" wrapText="1"/>
    </xf>
    <xf numFmtId="164" fontId="4" fillId="4" borderId="7" xfId="1" applyNumberFormat="1" applyFont="1" applyFill="1" applyBorder="1" applyAlignment="1">
      <alignment horizontal="left" vertical="center" wrapText="1"/>
    </xf>
    <xf numFmtId="164" fontId="4" fillId="4" borderId="7" xfId="1" applyNumberFormat="1" applyFont="1" applyFill="1" applyBorder="1" applyAlignment="1" applyProtection="1">
      <alignment horizontal="left" vertical="center"/>
      <protection hidden="1"/>
    </xf>
    <xf numFmtId="164" fontId="3" fillId="4" borderId="7" xfId="1" applyNumberFormat="1" applyFont="1" applyFill="1" applyBorder="1" applyAlignment="1">
      <alignment horizontal="left" vertical="center" wrapText="1"/>
    </xf>
    <xf numFmtId="164" fontId="3" fillId="4" borderId="7" xfId="0" applyNumberFormat="1" applyFont="1" applyFill="1" applyBorder="1" applyAlignment="1">
      <alignment horizontal="left" vertical="center" indent="1"/>
    </xf>
    <xf numFmtId="164" fontId="4" fillId="4" borderId="7" xfId="1" applyNumberFormat="1" applyFont="1" applyFill="1" applyBorder="1" applyAlignment="1">
      <alignment horizontal="center" vertical="center"/>
    </xf>
    <xf numFmtId="164" fontId="3" fillId="4" borderId="7" xfId="0" applyNumberFormat="1" applyFont="1" applyFill="1" applyBorder="1" applyAlignment="1">
      <alignment horizontal="left" vertical="center" indent="2"/>
    </xf>
    <xf numFmtId="0" fontId="16" fillId="0" borderId="0" xfId="0" applyFont="1" applyFill="1" applyBorder="1" applyAlignment="1">
      <alignment horizontal="center"/>
    </xf>
    <xf numFmtId="0" fontId="17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" fillId="0" borderId="0" xfId="0" applyFont="1"/>
    <xf numFmtId="0" fontId="27" fillId="0" borderId="0" xfId="0" applyFont="1"/>
    <xf numFmtId="0" fontId="0" fillId="0" borderId="0" xfId="0" applyAlignment="1">
      <alignment horizontal="left"/>
    </xf>
    <xf numFmtId="0" fontId="1" fillId="0" borderId="12" xfId="0" applyFont="1" applyBorder="1"/>
    <xf numFmtId="0" fontId="0" fillId="0" borderId="12" xfId="0" applyBorder="1"/>
    <xf numFmtId="0" fontId="28" fillId="0" borderId="12" xfId="0" applyFont="1" applyBorder="1"/>
  </cellXfs>
  <cellStyles count="3">
    <cellStyle name="Comma [0]" xfId="1" builtinId="6"/>
    <cellStyle name="Normal" xfId="0" builtinId="0"/>
    <cellStyle name="Normal_ratio_index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LR!A1"/><Relationship Id="rId2" Type="http://schemas.openxmlformats.org/officeDocument/2006/relationships/hyperlink" Target="#MENU!E12"/><Relationship Id="rId1" Type="http://schemas.openxmlformats.org/officeDocument/2006/relationships/hyperlink" Target="#BB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19050</xdr:rowOff>
    </xdr:from>
    <xdr:to>
      <xdr:col>1</xdr:col>
      <xdr:colOff>76200</xdr:colOff>
      <xdr:row>1</xdr:row>
      <xdr:rowOff>66675</xdr:rowOff>
    </xdr:to>
    <xdr:sp macro="" textlink="">
      <xdr:nvSpPr>
        <xdr:cNvPr id="2" name="AutoShape 8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47625" y="19050"/>
          <a:ext cx="200025" cy="190500"/>
        </a:xfrm>
        <a:prstGeom prst="leftArrow">
          <a:avLst>
            <a:gd name="adj1" fmla="val 50000"/>
            <a:gd name="adj2" fmla="val 26250"/>
          </a:avLst>
        </a:prstGeom>
        <a:solidFill>
          <a:srgbClr val="FF0000"/>
        </a:solidFill>
        <a:ln w="9525">
          <a:noFill/>
          <a:miter lim="800000"/>
          <a:headEnd/>
          <a:tailEnd/>
        </a:ln>
      </xdr:spPr>
    </xdr:sp>
    <xdr:clientData/>
  </xdr:twoCellAnchor>
  <xdr:twoCellAnchor>
    <xdr:from>
      <xdr:col>2</xdr:col>
      <xdr:colOff>38100</xdr:colOff>
      <xdr:row>0</xdr:row>
      <xdr:rowOff>38100</xdr:rowOff>
    </xdr:from>
    <xdr:to>
      <xdr:col>2</xdr:col>
      <xdr:colOff>495300</xdr:colOff>
      <xdr:row>1</xdr:row>
      <xdr:rowOff>47625</xdr:rowOff>
    </xdr:to>
    <xdr:sp macro="" textlink="">
      <xdr:nvSpPr>
        <xdr:cNvPr id="3" name="Text Box 9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 txBox="1">
          <a:spLocks noChangeArrowheads="1"/>
        </xdr:cNvSpPr>
      </xdr:nvSpPr>
      <xdr:spPr bwMode="auto">
        <a:xfrm>
          <a:off x="314325" y="38100"/>
          <a:ext cx="457200" cy="1524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1">
            <a:defRPr sz="1000"/>
          </a:pPr>
          <a:r>
            <a:rPr lang="en-US" sz="900" b="1" i="0" strike="noStrike">
              <a:solidFill>
                <a:srgbClr val="000000"/>
              </a:solidFill>
              <a:latin typeface="Arial"/>
              <a:cs typeface="Arial"/>
            </a:rPr>
            <a:t>MENU</a:t>
          </a:r>
        </a:p>
      </xdr:txBody>
    </xdr:sp>
    <xdr:clientData/>
  </xdr:twoCellAnchor>
  <xdr:twoCellAnchor>
    <xdr:from>
      <xdr:col>2</xdr:col>
      <xdr:colOff>571500</xdr:colOff>
      <xdr:row>0</xdr:row>
      <xdr:rowOff>19050</xdr:rowOff>
    </xdr:from>
    <xdr:to>
      <xdr:col>2</xdr:col>
      <xdr:colOff>771525</xdr:colOff>
      <xdr:row>1</xdr:row>
      <xdr:rowOff>66675</xdr:rowOff>
    </xdr:to>
    <xdr:sp macro="" textlink="">
      <xdr:nvSpPr>
        <xdr:cNvPr id="4" name="AutoShape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 rot="10800000">
          <a:off x="847725" y="19050"/>
          <a:ext cx="200025" cy="190500"/>
        </a:xfrm>
        <a:prstGeom prst="leftArrow">
          <a:avLst>
            <a:gd name="adj1" fmla="val 50000"/>
            <a:gd name="adj2" fmla="val 26250"/>
          </a:avLst>
        </a:prstGeom>
        <a:solidFill>
          <a:srgbClr val="0000FF"/>
        </a:solidFill>
        <a:ln w="9525">
          <a:noFill/>
          <a:miter lim="800000"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ftar%20akun%20lion%20brother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NU"/>
      <sheetName val="BSAA"/>
      <sheetName val="BSAA (2)"/>
      <sheetName val="JT"/>
      <sheetName val="BB"/>
      <sheetName val="NR"/>
      <sheetName val="LR"/>
    </sheetNames>
    <sheetDataSet>
      <sheetData sheetId="0" refreshError="1"/>
      <sheetData sheetId="1" refreshError="1"/>
      <sheetData sheetId="2" refreshError="1"/>
      <sheetData sheetId="3" refreshError="1"/>
      <sheetData sheetId="4">
        <row r="4">
          <cell r="C4" t="str">
            <v>PT. DANISWARA</v>
          </cell>
        </row>
        <row r="6">
          <cell r="C6" t="str">
            <v>PERIODE : 01 JANUARI 2006 - 31 JANUARI 2006</v>
          </cell>
        </row>
      </sheetData>
      <sheetData sheetId="5" refreshError="1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8" dist="17961" dir="135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prstShdw prst="shdw18" dist="17961" dir="13500000">
            <a:srgbClr val="000000">
              <a:gamma/>
              <a:shade val="60000"/>
              <a:invGamma/>
            </a:srgbClr>
          </a:prst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6"/>
  <sheetViews>
    <sheetView showGridLines="0" topLeftCell="A94" workbookViewId="0">
      <selection activeCell="F5" sqref="F5"/>
    </sheetView>
  </sheetViews>
  <sheetFormatPr defaultColWidth="9.33203125" defaultRowHeight="10" x14ac:dyDescent="0.2"/>
  <cols>
    <col min="1" max="1" width="9.77734375" style="1" customWidth="1"/>
    <col min="2" max="2" width="60" style="1" customWidth="1"/>
    <col min="3" max="3" width="15.109375" style="1" customWidth="1"/>
    <col min="4" max="4" width="9.44140625" style="1" customWidth="1"/>
    <col min="5" max="5" width="12" style="1" customWidth="1"/>
    <col min="6" max="6" width="15" style="1" customWidth="1"/>
    <col min="7" max="7" width="1.77734375" style="1" customWidth="1"/>
    <col min="8" max="16384" width="9.33203125" style="1"/>
  </cols>
  <sheetData>
    <row r="1" spans="1:7" s="28" customFormat="1" ht="34.5" x14ac:dyDescent="0.25">
      <c r="A1" s="31" t="s">
        <v>91</v>
      </c>
      <c r="B1" s="32" t="s">
        <v>90</v>
      </c>
      <c r="C1" s="32" t="s">
        <v>73</v>
      </c>
      <c r="D1" s="32" t="s">
        <v>82</v>
      </c>
      <c r="E1" s="32" t="s">
        <v>83</v>
      </c>
      <c r="F1" s="32" t="s">
        <v>92</v>
      </c>
      <c r="G1" s="33"/>
    </row>
    <row r="2" spans="1:7" x14ac:dyDescent="0.2">
      <c r="A2" s="3"/>
      <c r="B2" s="4"/>
      <c r="C2" s="5"/>
      <c r="D2" s="5"/>
      <c r="E2" s="5"/>
      <c r="F2" s="5"/>
      <c r="G2" s="30"/>
    </row>
    <row r="3" spans="1:7" ht="10.5" x14ac:dyDescent="0.25">
      <c r="A3" s="42" t="s">
        <v>0</v>
      </c>
      <c r="B3" s="7" t="s">
        <v>1</v>
      </c>
      <c r="C3" s="8"/>
      <c r="D3" s="8"/>
      <c r="E3" s="9">
        <v>1</v>
      </c>
      <c r="F3" s="10">
        <v>0</v>
      </c>
      <c r="G3" s="21"/>
    </row>
    <row r="4" spans="1:7" ht="10.5" x14ac:dyDescent="0.25">
      <c r="A4" s="42" t="s">
        <v>2</v>
      </c>
      <c r="B4" s="11" t="s">
        <v>3</v>
      </c>
      <c r="C4" s="8"/>
      <c r="D4" s="8"/>
      <c r="E4" s="9">
        <v>2</v>
      </c>
      <c r="F4" s="10">
        <v>0</v>
      </c>
      <c r="G4" s="22"/>
    </row>
    <row r="5" spans="1:7" ht="10.5" x14ac:dyDescent="0.25">
      <c r="A5" s="42" t="s">
        <v>4</v>
      </c>
      <c r="B5" s="12" t="s">
        <v>5</v>
      </c>
      <c r="C5" s="8" t="s">
        <v>74</v>
      </c>
      <c r="D5" s="8" t="str">
        <f t="shared" ref="D5:D143" si="0">IF(OR(C5="Harta",C5="HPP",C5="Biaya",C5="Biaya Lainnya"),"Debit","Kredit")</f>
        <v>Debit</v>
      </c>
      <c r="E5" s="9">
        <v>3</v>
      </c>
      <c r="F5" s="13">
        <v>0</v>
      </c>
      <c r="G5" s="23"/>
    </row>
    <row r="6" spans="1:7" x14ac:dyDescent="0.2">
      <c r="A6" s="6" t="s">
        <v>6</v>
      </c>
      <c r="B6" s="15" t="s">
        <v>326</v>
      </c>
      <c r="C6" s="8" t="s">
        <v>74</v>
      </c>
      <c r="D6" s="8" t="s">
        <v>103</v>
      </c>
      <c r="E6" s="9">
        <v>4</v>
      </c>
      <c r="F6" s="13"/>
      <c r="G6" s="23"/>
    </row>
    <row r="7" spans="1:7" x14ac:dyDescent="0.2">
      <c r="A7" s="6" t="s">
        <v>8</v>
      </c>
      <c r="B7" s="15" t="s">
        <v>327</v>
      </c>
      <c r="C7" s="8"/>
      <c r="D7" s="8"/>
      <c r="E7" s="9">
        <v>4</v>
      </c>
      <c r="F7" s="13"/>
      <c r="G7" s="23"/>
    </row>
    <row r="8" spans="1:7" ht="10.5" x14ac:dyDescent="0.25">
      <c r="A8" s="42" t="s">
        <v>130</v>
      </c>
      <c r="B8" s="14" t="s">
        <v>7</v>
      </c>
      <c r="C8" s="8" t="s">
        <v>74</v>
      </c>
      <c r="D8" s="8" t="str">
        <f t="shared" si="0"/>
        <v>Debit</v>
      </c>
      <c r="E8" s="9">
        <v>3</v>
      </c>
      <c r="F8" s="10">
        <v>0</v>
      </c>
      <c r="G8" s="25"/>
    </row>
    <row r="9" spans="1:7" x14ac:dyDescent="0.2">
      <c r="A9" s="6" t="s">
        <v>308</v>
      </c>
      <c r="B9" s="15" t="s">
        <v>84</v>
      </c>
      <c r="C9" s="8" t="s">
        <v>74</v>
      </c>
      <c r="D9" s="8" t="str">
        <f t="shared" si="0"/>
        <v>Debit</v>
      </c>
      <c r="E9" s="9">
        <v>4</v>
      </c>
      <c r="F9" s="13">
        <v>0</v>
      </c>
      <c r="G9" s="25"/>
    </row>
    <row r="10" spans="1:7" x14ac:dyDescent="0.2">
      <c r="A10" s="6" t="s">
        <v>309</v>
      </c>
      <c r="B10" s="15" t="s">
        <v>85</v>
      </c>
      <c r="C10" s="8" t="s">
        <v>74</v>
      </c>
      <c r="D10" s="8" t="str">
        <f t="shared" si="0"/>
        <v>Debit</v>
      </c>
      <c r="E10" s="9">
        <v>4</v>
      </c>
      <c r="F10" s="13">
        <v>0</v>
      </c>
      <c r="G10" s="25"/>
    </row>
    <row r="11" spans="1:7" x14ac:dyDescent="0.2">
      <c r="A11" s="6" t="s">
        <v>310</v>
      </c>
      <c r="B11" s="15" t="s">
        <v>104</v>
      </c>
      <c r="C11" s="8" t="s">
        <v>74</v>
      </c>
      <c r="D11" s="8" t="str">
        <f>IF(OR(C11="Harta",C11="HPP",C11="Biaya",C11="Biaya Lainnya"),"Debit","Kredit")</f>
        <v>Debit</v>
      </c>
      <c r="E11" s="9">
        <v>4</v>
      </c>
      <c r="F11" s="13">
        <v>0</v>
      </c>
      <c r="G11" s="25"/>
    </row>
    <row r="12" spans="1:7" x14ac:dyDescent="0.2">
      <c r="A12" s="6" t="s">
        <v>311</v>
      </c>
      <c r="B12" s="15" t="s">
        <v>105</v>
      </c>
      <c r="C12" s="8" t="s">
        <v>74</v>
      </c>
      <c r="D12" s="8" t="str">
        <f>IF(OR(C12="Harta",C12="HPP",C12="Biaya",C12="Biaya Lainnya"),"Debit","Kredit")</f>
        <v>Debit</v>
      </c>
      <c r="E12" s="9">
        <v>4</v>
      </c>
      <c r="F12" s="13">
        <v>0</v>
      </c>
      <c r="G12" s="25"/>
    </row>
    <row r="13" spans="1:7" x14ac:dyDescent="0.2">
      <c r="A13" s="6" t="s">
        <v>312</v>
      </c>
      <c r="B13" s="15" t="s">
        <v>106</v>
      </c>
      <c r="C13" s="8" t="s">
        <v>74</v>
      </c>
      <c r="D13" s="8" t="str">
        <f>IF(OR(C13="Harta",C13="HPP",C13="Biaya",C13="Biaya Lainnya"),"Debit","Kredit")</f>
        <v>Debit</v>
      </c>
      <c r="E13" s="9">
        <v>4</v>
      </c>
      <c r="F13" s="13">
        <v>0</v>
      </c>
      <c r="G13" s="25"/>
    </row>
    <row r="14" spans="1:7" x14ac:dyDescent="0.2">
      <c r="A14" s="6" t="s">
        <v>313</v>
      </c>
      <c r="B14" s="15" t="s">
        <v>107</v>
      </c>
      <c r="C14" s="8" t="s">
        <v>74</v>
      </c>
      <c r="D14" s="8" t="str">
        <f>IF(OR(C14="Harta",C14="HPP",C14="Biaya",C14="Biaya Lainnya"),"Debit","Kredit")</f>
        <v>Debit</v>
      </c>
      <c r="E14" s="9">
        <v>4</v>
      </c>
      <c r="F14" s="13">
        <v>0</v>
      </c>
      <c r="G14" s="25"/>
    </row>
    <row r="15" spans="1:7" x14ac:dyDescent="0.2">
      <c r="A15" s="6" t="s">
        <v>314</v>
      </c>
      <c r="B15" s="15" t="s">
        <v>108</v>
      </c>
      <c r="C15" s="8" t="s">
        <v>74</v>
      </c>
      <c r="D15" s="8" t="str">
        <f>IF(OR(C15="Harta",C15="HPP",C15="Biaya",C15="Biaya Lainnya"),"Debit","Kredit")</f>
        <v>Debit</v>
      </c>
      <c r="E15" s="9">
        <v>4</v>
      </c>
      <c r="F15" s="13">
        <v>0</v>
      </c>
      <c r="G15" s="25"/>
    </row>
    <row r="16" spans="1:7" ht="10.5" x14ac:dyDescent="0.25">
      <c r="A16" s="42" t="s">
        <v>131</v>
      </c>
      <c r="B16" s="14" t="s">
        <v>9</v>
      </c>
      <c r="C16" s="8" t="s">
        <v>74</v>
      </c>
      <c r="D16" s="8" t="str">
        <f t="shared" si="0"/>
        <v>Debit</v>
      </c>
      <c r="E16" s="9">
        <v>3</v>
      </c>
      <c r="F16" s="10">
        <v>0</v>
      </c>
      <c r="G16" s="24"/>
    </row>
    <row r="17" spans="1:7" x14ac:dyDescent="0.2">
      <c r="A17" s="6" t="s">
        <v>315</v>
      </c>
      <c r="B17" s="15" t="s">
        <v>109</v>
      </c>
      <c r="C17" s="8" t="s">
        <v>74</v>
      </c>
      <c r="D17" s="8" t="str">
        <f t="shared" si="0"/>
        <v>Debit</v>
      </c>
      <c r="E17" s="9">
        <v>4</v>
      </c>
      <c r="F17" s="13">
        <v>0</v>
      </c>
      <c r="G17" s="26"/>
    </row>
    <row r="18" spans="1:7" x14ac:dyDescent="0.2">
      <c r="A18" s="6" t="s">
        <v>316</v>
      </c>
      <c r="B18" s="15" t="s">
        <v>110</v>
      </c>
      <c r="C18" s="8" t="s">
        <v>74</v>
      </c>
      <c r="D18" s="8" t="str">
        <f t="shared" si="0"/>
        <v>Debit</v>
      </c>
      <c r="E18" s="9">
        <v>4</v>
      </c>
      <c r="F18" s="13">
        <v>0</v>
      </c>
      <c r="G18" s="26"/>
    </row>
    <row r="19" spans="1:7" x14ac:dyDescent="0.2">
      <c r="A19" s="6" t="s">
        <v>317</v>
      </c>
      <c r="B19" s="15" t="s">
        <v>111</v>
      </c>
      <c r="C19" s="8" t="s">
        <v>74</v>
      </c>
      <c r="D19" s="8" t="str">
        <f t="shared" si="0"/>
        <v>Debit</v>
      </c>
      <c r="E19" s="9">
        <v>4</v>
      </c>
      <c r="F19" s="13">
        <v>0</v>
      </c>
      <c r="G19" s="26"/>
    </row>
    <row r="20" spans="1:7" x14ac:dyDescent="0.2">
      <c r="A20" s="6" t="s">
        <v>318</v>
      </c>
      <c r="B20" s="15" t="s">
        <v>112</v>
      </c>
      <c r="C20" s="8" t="s">
        <v>74</v>
      </c>
      <c r="D20" s="8" t="str">
        <f t="shared" si="0"/>
        <v>Debit</v>
      </c>
      <c r="E20" s="9">
        <v>4</v>
      </c>
      <c r="F20" s="13">
        <v>0</v>
      </c>
      <c r="G20" s="26"/>
    </row>
    <row r="21" spans="1:7" x14ac:dyDescent="0.2">
      <c r="A21" s="6" t="s">
        <v>319</v>
      </c>
      <c r="B21" s="15" t="s">
        <v>113</v>
      </c>
      <c r="C21" s="8" t="s">
        <v>74</v>
      </c>
      <c r="D21" s="8" t="str">
        <f t="shared" si="0"/>
        <v>Debit</v>
      </c>
      <c r="E21" s="9">
        <v>4</v>
      </c>
      <c r="F21" s="13">
        <v>0</v>
      </c>
      <c r="G21" s="26"/>
    </row>
    <row r="22" spans="1:7" x14ac:dyDescent="0.2">
      <c r="A22" s="6" t="s">
        <v>320</v>
      </c>
      <c r="B22" s="15" t="s">
        <v>114</v>
      </c>
      <c r="C22" s="8" t="s">
        <v>74</v>
      </c>
      <c r="D22" s="8" t="str">
        <f t="shared" ref="D22:D30" si="1">IF(OR(C22="Harta",C22="HPP",C22="Biaya",C22="Biaya Lainnya"),"Debit","Kredit")</f>
        <v>Debit</v>
      </c>
      <c r="E22" s="9">
        <v>4</v>
      </c>
      <c r="F22" s="13"/>
      <c r="G22" s="26"/>
    </row>
    <row r="23" spans="1:7" x14ac:dyDescent="0.2">
      <c r="A23" s="6" t="s">
        <v>321</v>
      </c>
      <c r="B23" s="15" t="s">
        <v>115</v>
      </c>
      <c r="C23" s="8" t="s">
        <v>74</v>
      </c>
      <c r="D23" s="8" t="str">
        <f t="shared" si="1"/>
        <v>Debit</v>
      </c>
      <c r="E23" s="9">
        <v>4</v>
      </c>
      <c r="F23" s="13"/>
      <c r="G23" s="26"/>
    </row>
    <row r="24" spans="1:7" x14ac:dyDescent="0.2">
      <c r="A24" s="6" t="s">
        <v>322</v>
      </c>
      <c r="B24" s="15" t="s">
        <v>116</v>
      </c>
      <c r="C24" s="8" t="s">
        <v>74</v>
      </c>
      <c r="D24" s="8" t="str">
        <f t="shared" si="1"/>
        <v>Debit</v>
      </c>
      <c r="E24" s="9">
        <v>4</v>
      </c>
      <c r="F24" s="13"/>
      <c r="G24" s="26"/>
    </row>
    <row r="25" spans="1:7" x14ac:dyDescent="0.2">
      <c r="A25" s="6" t="s">
        <v>323</v>
      </c>
      <c r="B25" s="15" t="s">
        <v>117</v>
      </c>
      <c r="C25" s="8" t="s">
        <v>74</v>
      </c>
      <c r="D25" s="8" t="str">
        <f t="shared" si="1"/>
        <v>Debit</v>
      </c>
      <c r="E25" s="9">
        <v>4</v>
      </c>
      <c r="F25" s="13"/>
      <c r="G25" s="26"/>
    </row>
    <row r="26" spans="1:7" x14ac:dyDescent="0.2">
      <c r="A26" s="6" t="s">
        <v>324</v>
      </c>
      <c r="B26" s="15" t="s">
        <v>118</v>
      </c>
      <c r="C26" s="8" t="s">
        <v>74</v>
      </c>
      <c r="D26" s="8" t="str">
        <f t="shared" si="1"/>
        <v>Debit</v>
      </c>
      <c r="E26" s="9">
        <v>4</v>
      </c>
      <c r="F26" s="13"/>
      <c r="G26" s="26"/>
    </row>
    <row r="27" spans="1:7" x14ac:dyDescent="0.2">
      <c r="A27" s="6" t="s">
        <v>8</v>
      </c>
      <c r="B27" s="15" t="s">
        <v>119</v>
      </c>
      <c r="C27" s="8" t="s">
        <v>74</v>
      </c>
      <c r="D27" s="8" t="str">
        <f t="shared" si="1"/>
        <v>Debit</v>
      </c>
      <c r="E27" s="9">
        <v>4</v>
      </c>
      <c r="F27" s="13"/>
      <c r="G27" s="26"/>
    </row>
    <row r="28" spans="1:7" x14ac:dyDescent="0.2">
      <c r="A28" s="6" t="s">
        <v>86</v>
      </c>
      <c r="B28" s="15" t="s">
        <v>120</v>
      </c>
      <c r="C28" s="8" t="s">
        <v>74</v>
      </c>
      <c r="D28" s="8" t="str">
        <f t="shared" si="1"/>
        <v>Debit</v>
      </c>
      <c r="E28" s="9">
        <v>4</v>
      </c>
      <c r="F28" s="13"/>
      <c r="G28" s="26"/>
    </row>
    <row r="29" spans="1:7" x14ac:dyDescent="0.2">
      <c r="A29" s="6" t="s">
        <v>87</v>
      </c>
      <c r="B29" s="15" t="s">
        <v>89</v>
      </c>
      <c r="C29" s="8" t="s">
        <v>74</v>
      </c>
      <c r="D29" s="8" t="str">
        <f t="shared" si="1"/>
        <v>Debit</v>
      </c>
      <c r="E29" s="9">
        <v>4</v>
      </c>
      <c r="F29" s="13"/>
      <c r="G29" s="26"/>
    </row>
    <row r="30" spans="1:7" x14ac:dyDescent="0.2">
      <c r="A30" s="6" t="s">
        <v>88</v>
      </c>
      <c r="B30" s="15" t="s">
        <v>325</v>
      </c>
      <c r="C30" s="8" t="s">
        <v>74</v>
      </c>
      <c r="D30" s="8" t="str">
        <f t="shared" si="1"/>
        <v>Debit</v>
      </c>
      <c r="E30" s="9">
        <v>4</v>
      </c>
      <c r="F30" s="13"/>
      <c r="G30" s="26"/>
    </row>
    <row r="31" spans="1:7" ht="10.5" x14ac:dyDescent="0.25">
      <c r="A31" s="42" t="s">
        <v>136</v>
      </c>
      <c r="B31" s="14" t="s">
        <v>10</v>
      </c>
      <c r="C31" s="8" t="s">
        <v>74</v>
      </c>
      <c r="D31" s="8" t="str">
        <f t="shared" si="0"/>
        <v>Debit</v>
      </c>
      <c r="E31" s="9">
        <v>3</v>
      </c>
      <c r="F31" s="13">
        <v>0</v>
      </c>
      <c r="G31" s="26"/>
    </row>
    <row r="32" spans="1:7" x14ac:dyDescent="0.2">
      <c r="A32" s="6" t="s">
        <v>138</v>
      </c>
      <c r="B32" s="15" t="s">
        <v>408</v>
      </c>
      <c r="C32" s="8" t="s">
        <v>74</v>
      </c>
      <c r="D32" s="8" t="str">
        <f t="shared" ref="D32:D33" si="2">IF(OR(C32="Harta",C32="HPP",C32="Biaya",C32="Biaya Lainnya"),"Debit","Kredit")</f>
        <v>Debit</v>
      </c>
      <c r="E32" s="9">
        <v>4</v>
      </c>
      <c r="F32" s="13"/>
      <c r="G32" s="26"/>
    </row>
    <row r="33" spans="1:7" x14ac:dyDescent="0.2">
      <c r="A33" s="6" t="s">
        <v>410</v>
      </c>
      <c r="B33" s="15" t="s">
        <v>409</v>
      </c>
      <c r="C33" s="8" t="s">
        <v>74</v>
      </c>
      <c r="D33" s="8" t="str">
        <f t="shared" si="2"/>
        <v>Debit</v>
      </c>
      <c r="E33" s="9">
        <v>4</v>
      </c>
      <c r="F33" s="13"/>
      <c r="G33" s="26"/>
    </row>
    <row r="34" spans="1:7" ht="10.5" x14ac:dyDescent="0.25">
      <c r="A34" s="42" t="s">
        <v>140</v>
      </c>
      <c r="B34" s="14" t="s">
        <v>11</v>
      </c>
      <c r="C34" s="8" t="s">
        <v>74</v>
      </c>
      <c r="D34" s="8" t="str">
        <f t="shared" si="0"/>
        <v>Debit</v>
      </c>
      <c r="E34" s="9">
        <v>3</v>
      </c>
      <c r="F34" s="13">
        <v>0</v>
      </c>
      <c r="G34" s="23"/>
    </row>
    <row r="35" spans="1:7" x14ac:dyDescent="0.2">
      <c r="A35" s="6" t="s">
        <v>142</v>
      </c>
      <c r="B35" s="15" t="s">
        <v>401</v>
      </c>
      <c r="C35" s="8" t="s">
        <v>74</v>
      </c>
      <c r="D35" s="8" t="str">
        <f t="shared" ref="D35:D38" si="3">IF(OR(C35="Harta",C35="HPP",C35="Biaya",C35="Biaya Lainnya"),"Debit","Kredit")</f>
        <v>Debit</v>
      </c>
      <c r="E35" s="9">
        <v>4</v>
      </c>
      <c r="F35" s="13"/>
      <c r="G35" s="23"/>
    </row>
    <row r="36" spans="1:7" x14ac:dyDescent="0.2">
      <c r="A36" s="6" t="s">
        <v>405</v>
      </c>
      <c r="B36" s="15" t="s">
        <v>402</v>
      </c>
      <c r="C36" s="8" t="s">
        <v>74</v>
      </c>
      <c r="D36" s="8" t="str">
        <f t="shared" si="3"/>
        <v>Debit</v>
      </c>
      <c r="E36" s="9">
        <v>4</v>
      </c>
      <c r="F36" s="13"/>
      <c r="G36" s="23"/>
    </row>
    <row r="37" spans="1:7" x14ac:dyDescent="0.2">
      <c r="A37" s="6" t="s">
        <v>406</v>
      </c>
      <c r="B37" s="15" t="s">
        <v>403</v>
      </c>
      <c r="C37" s="8" t="s">
        <v>74</v>
      </c>
      <c r="D37" s="8" t="str">
        <f t="shared" si="3"/>
        <v>Debit</v>
      </c>
      <c r="E37" s="9">
        <v>4</v>
      </c>
      <c r="F37" s="13"/>
      <c r="G37" s="23"/>
    </row>
    <row r="38" spans="1:7" x14ac:dyDescent="0.2">
      <c r="A38" s="6" t="s">
        <v>407</v>
      </c>
      <c r="B38" s="15" t="s">
        <v>404</v>
      </c>
      <c r="C38" s="8" t="s">
        <v>74</v>
      </c>
      <c r="D38" s="8" t="str">
        <f t="shared" si="3"/>
        <v>Debit</v>
      </c>
      <c r="E38" s="9">
        <v>4</v>
      </c>
      <c r="F38" s="13"/>
      <c r="G38" s="23"/>
    </row>
    <row r="39" spans="1:7" ht="10.5" x14ac:dyDescent="0.25">
      <c r="A39" s="42" t="s">
        <v>144</v>
      </c>
      <c r="B39" s="14" t="s">
        <v>125</v>
      </c>
      <c r="C39" s="8" t="s">
        <v>74</v>
      </c>
      <c r="D39" s="8" t="str">
        <f t="shared" ref="D39:D41" si="4">IF(OR(C39="Harta",C39="HPP",C39="Biaya",C39="Biaya Lainnya"),"Debit","Kredit")</f>
        <v>Debit</v>
      </c>
      <c r="E39" s="9">
        <v>3</v>
      </c>
      <c r="F39" s="13"/>
      <c r="G39" s="23"/>
    </row>
    <row r="40" spans="1:7" x14ac:dyDescent="0.2">
      <c r="A40" s="40" t="s">
        <v>146</v>
      </c>
      <c r="B40" s="15" t="s">
        <v>163</v>
      </c>
      <c r="C40" s="8" t="s">
        <v>74</v>
      </c>
      <c r="D40" s="8" t="str">
        <f t="shared" si="4"/>
        <v>Debit</v>
      </c>
      <c r="E40" s="9">
        <v>4</v>
      </c>
      <c r="F40" s="13"/>
      <c r="G40" s="23"/>
    </row>
    <row r="41" spans="1:7" x14ac:dyDescent="0.2">
      <c r="A41" s="40" t="s">
        <v>149</v>
      </c>
      <c r="B41" s="15" t="s">
        <v>165</v>
      </c>
      <c r="C41" s="8" t="s">
        <v>74</v>
      </c>
      <c r="D41" s="8" t="str">
        <f t="shared" si="4"/>
        <v>Debit</v>
      </c>
      <c r="E41" s="9">
        <v>4</v>
      </c>
      <c r="F41" s="13"/>
      <c r="G41" s="23"/>
    </row>
    <row r="42" spans="1:7" ht="10.5" x14ac:dyDescent="0.25">
      <c r="A42" s="42" t="s">
        <v>156</v>
      </c>
      <c r="B42" s="14" t="s">
        <v>167</v>
      </c>
      <c r="C42" s="8" t="s">
        <v>74</v>
      </c>
      <c r="D42" s="8" t="str">
        <f t="shared" ref="D42:D44" si="5">IF(OR(C42="Harta",C42="HPP",C42="Biaya",C42="Biaya Lainnya"),"Debit","Kredit")</f>
        <v>Debit</v>
      </c>
      <c r="E42" s="9">
        <v>3</v>
      </c>
      <c r="F42" s="13"/>
      <c r="G42" s="23"/>
    </row>
    <row r="43" spans="1:7" x14ac:dyDescent="0.2">
      <c r="A43" s="6" t="s">
        <v>158</v>
      </c>
      <c r="B43" s="15" t="s">
        <v>328</v>
      </c>
      <c r="C43" s="8" t="s">
        <v>74</v>
      </c>
      <c r="D43" s="8" t="str">
        <f t="shared" si="5"/>
        <v>Debit</v>
      </c>
      <c r="E43" s="9">
        <v>4</v>
      </c>
      <c r="F43" s="13"/>
      <c r="G43" s="23"/>
    </row>
    <row r="44" spans="1:7" x14ac:dyDescent="0.2">
      <c r="A44" s="40" t="s">
        <v>330</v>
      </c>
      <c r="B44" s="15" t="s">
        <v>329</v>
      </c>
      <c r="C44" s="8" t="s">
        <v>74</v>
      </c>
      <c r="D44" s="8" t="str">
        <f t="shared" si="5"/>
        <v>Debit</v>
      </c>
      <c r="E44" s="9">
        <v>4</v>
      </c>
      <c r="F44" s="13"/>
      <c r="G44" s="23"/>
    </row>
    <row r="45" spans="1:7" ht="10.5" x14ac:dyDescent="0.25">
      <c r="A45" s="43" t="s">
        <v>160</v>
      </c>
      <c r="B45" s="14" t="s">
        <v>157</v>
      </c>
      <c r="C45" s="8" t="s">
        <v>74</v>
      </c>
      <c r="D45" s="8" t="str">
        <f t="shared" ref="D45:D47" si="6">IF(OR(C45="Harta",C45="HPP",C45="Biaya",C45="Biaya Lainnya"),"Debit","Kredit")</f>
        <v>Debit</v>
      </c>
      <c r="E45" s="9">
        <v>3</v>
      </c>
      <c r="F45" s="13"/>
      <c r="G45" s="23"/>
    </row>
    <row r="46" spans="1:7" x14ac:dyDescent="0.2">
      <c r="A46" s="40" t="s">
        <v>162</v>
      </c>
      <c r="B46" s="15" t="s">
        <v>331</v>
      </c>
      <c r="C46" s="8" t="s">
        <v>74</v>
      </c>
      <c r="D46" s="8" t="str">
        <f t="shared" si="6"/>
        <v>Debit</v>
      </c>
      <c r="E46" s="9">
        <v>4</v>
      </c>
      <c r="F46" s="13"/>
      <c r="G46" s="23"/>
    </row>
    <row r="47" spans="1:7" x14ac:dyDescent="0.2">
      <c r="A47" s="40" t="s">
        <v>162</v>
      </c>
      <c r="B47" s="15" t="s">
        <v>332</v>
      </c>
      <c r="C47" s="8" t="s">
        <v>74</v>
      </c>
      <c r="D47" s="8" t="str">
        <f t="shared" si="6"/>
        <v>Debit</v>
      </c>
      <c r="E47" s="9">
        <v>4</v>
      </c>
      <c r="F47" s="13"/>
      <c r="G47" s="23"/>
    </row>
    <row r="48" spans="1:7" ht="10.5" x14ac:dyDescent="0.25">
      <c r="A48" s="42" t="s">
        <v>12</v>
      </c>
      <c r="B48" s="11" t="s">
        <v>13</v>
      </c>
      <c r="C48" s="8" t="s">
        <v>74</v>
      </c>
      <c r="D48" s="8" t="str">
        <f t="shared" si="0"/>
        <v>Debit</v>
      </c>
      <c r="E48" s="9">
        <v>2</v>
      </c>
      <c r="F48" s="10">
        <v>0</v>
      </c>
      <c r="G48" s="24"/>
    </row>
    <row r="49" spans="1:7" ht="10.5" x14ac:dyDescent="0.25">
      <c r="A49" s="42" t="s">
        <v>14</v>
      </c>
      <c r="B49" s="14" t="s">
        <v>177</v>
      </c>
      <c r="C49" s="8" t="s">
        <v>74</v>
      </c>
      <c r="D49" s="8" t="str">
        <f t="shared" ref="D49:D51" si="7">IF(OR(C49="Harta",C49="HPP",C49="Biaya",C49="Biaya Lainnya"),"Debit","Kredit")</f>
        <v>Debit</v>
      </c>
      <c r="E49" s="9">
        <v>3</v>
      </c>
      <c r="F49" s="10"/>
      <c r="G49" s="24"/>
    </row>
    <row r="50" spans="1:7" ht="10.5" x14ac:dyDescent="0.2">
      <c r="A50" s="6" t="s">
        <v>16</v>
      </c>
      <c r="B50" s="15" t="s">
        <v>333</v>
      </c>
      <c r="C50" s="8" t="s">
        <v>74</v>
      </c>
      <c r="D50" s="8" t="str">
        <f t="shared" si="7"/>
        <v>Debit</v>
      </c>
      <c r="E50" s="9">
        <v>4</v>
      </c>
      <c r="F50" s="10"/>
      <c r="G50" s="24"/>
    </row>
    <row r="51" spans="1:7" ht="10.5" x14ac:dyDescent="0.2">
      <c r="A51" s="6" t="s">
        <v>179</v>
      </c>
      <c r="B51" s="15" t="s">
        <v>334</v>
      </c>
      <c r="C51" s="8" t="s">
        <v>74</v>
      </c>
      <c r="D51" s="8" t="str">
        <f t="shared" si="7"/>
        <v>Debit</v>
      </c>
      <c r="E51" s="9">
        <v>4</v>
      </c>
      <c r="F51" s="10"/>
      <c r="G51" s="24"/>
    </row>
    <row r="52" spans="1:7" ht="10.5" x14ac:dyDescent="0.25">
      <c r="A52" s="42" t="s">
        <v>17</v>
      </c>
      <c r="B52" s="14" t="s">
        <v>15</v>
      </c>
      <c r="C52" s="8" t="s">
        <v>74</v>
      </c>
      <c r="D52" s="8" t="str">
        <f t="shared" ref="D52:D54" si="8">IF(OR(C52="Harta",C52="HPP",C52="Biaya",C52="Biaya Lainnya"),"Debit","Kredit")</f>
        <v>Debit</v>
      </c>
      <c r="E52" s="9">
        <v>3</v>
      </c>
      <c r="F52" s="10"/>
      <c r="G52" s="24"/>
    </row>
    <row r="53" spans="1:7" ht="10.5" x14ac:dyDescent="0.2">
      <c r="A53" s="6" t="s">
        <v>18</v>
      </c>
      <c r="B53" s="15" t="s">
        <v>335</v>
      </c>
      <c r="C53" s="8" t="s">
        <v>74</v>
      </c>
      <c r="D53" s="8" t="str">
        <f t="shared" si="8"/>
        <v>Debit</v>
      </c>
      <c r="E53" s="9">
        <v>4</v>
      </c>
      <c r="F53" s="10"/>
      <c r="G53" s="24"/>
    </row>
    <row r="54" spans="1:7" ht="10.5" x14ac:dyDescent="0.2">
      <c r="A54" s="6" t="s">
        <v>186</v>
      </c>
      <c r="B54" s="15" t="s">
        <v>336</v>
      </c>
      <c r="C54" s="8" t="s">
        <v>74</v>
      </c>
      <c r="D54" s="8" t="str">
        <f t="shared" si="8"/>
        <v>Debit</v>
      </c>
      <c r="E54" s="9">
        <v>4</v>
      </c>
      <c r="F54" s="10"/>
      <c r="G54" s="24"/>
    </row>
    <row r="55" spans="1:7" ht="10.5" x14ac:dyDescent="0.25">
      <c r="A55" s="42" t="s">
        <v>184</v>
      </c>
      <c r="B55" s="14" t="s">
        <v>181</v>
      </c>
      <c r="C55" s="8" t="s">
        <v>74</v>
      </c>
      <c r="D55" s="8" t="str">
        <f t="shared" ref="D55" si="9">IF(OR(C55="Harta",C55="HPP",C55="Biaya",C55="Biaya Lainnya"),"Debit","Kredit")</f>
        <v>Debit</v>
      </c>
      <c r="E55" s="9">
        <v>3</v>
      </c>
      <c r="F55" s="10">
        <v>0</v>
      </c>
      <c r="G55" s="24"/>
    </row>
    <row r="56" spans="1:7" x14ac:dyDescent="0.2">
      <c r="A56" s="6" t="s">
        <v>187</v>
      </c>
      <c r="B56" s="15" t="s">
        <v>337</v>
      </c>
      <c r="C56" s="8" t="s">
        <v>74</v>
      </c>
      <c r="D56" s="8" t="str">
        <f t="shared" si="0"/>
        <v>Debit</v>
      </c>
      <c r="E56" s="9">
        <v>4</v>
      </c>
      <c r="F56" s="13">
        <v>0</v>
      </c>
      <c r="G56" s="24"/>
    </row>
    <row r="57" spans="1:7" x14ac:dyDescent="0.2">
      <c r="A57" s="6" t="s">
        <v>188</v>
      </c>
      <c r="B57" s="15" t="s">
        <v>338</v>
      </c>
      <c r="C57" s="8" t="s">
        <v>74</v>
      </c>
      <c r="D57" s="8" t="str">
        <f t="shared" si="0"/>
        <v>Debit</v>
      </c>
      <c r="E57" s="9">
        <v>4</v>
      </c>
      <c r="F57" s="13">
        <v>0</v>
      </c>
      <c r="G57" s="23"/>
    </row>
    <row r="58" spans="1:7" ht="10.5" x14ac:dyDescent="0.25">
      <c r="A58" s="42" t="s">
        <v>339</v>
      </c>
      <c r="B58" s="14" t="s">
        <v>340</v>
      </c>
      <c r="C58" s="8" t="s">
        <v>74</v>
      </c>
      <c r="D58" s="8" t="str">
        <f t="shared" ref="D58:D60" si="10">IF(OR(C58="Harta",C58="HPP",C58="Biaya",C58="Biaya Lainnya"),"Debit","Kredit")</f>
        <v>Debit</v>
      </c>
      <c r="E58" s="9">
        <v>3</v>
      </c>
      <c r="F58" s="10"/>
      <c r="G58" s="23"/>
    </row>
    <row r="59" spans="1:7" x14ac:dyDescent="0.2">
      <c r="A59" s="6" t="s">
        <v>341</v>
      </c>
      <c r="B59" s="15" t="s">
        <v>343</v>
      </c>
      <c r="C59" s="8" t="s">
        <v>74</v>
      </c>
      <c r="D59" s="8" t="str">
        <f t="shared" si="10"/>
        <v>Debit</v>
      </c>
      <c r="E59" s="9">
        <v>4</v>
      </c>
      <c r="F59" s="13"/>
      <c r="G59" s="24"/>
    </row>
    <row r="60" spans="1:7" x14ac:dyDescent="0.2">
      <c r="A60" s="6" t="s">
        <v>342</v>
      </c>
      <c r="B60" s="15" t="s">
        <v>344</v>
      </c>
      <c r="C60" s="8" t="s">
        <v>74</v>
      </c>
      <c r="D60" s="8" t="str">
        <f t="shared" si="10"/>
        <v>Debit</v>
      </c>
      <c r="E60" s="9">
        <v>4</v>
      </c>
      <c r="F60" s="13"/>
      <c r="G60" s="24"/>
    </row>
    <row r="61" spans="1:7" ht="10.5" x14ac:dyDescent="0.25">
      <c r="A61" s="42" t="s">
        <v>19</v>
      </c>
      <c r="B61" s="7" t="s">
        <v>20</v>
      </c>
      <c r="C61" s="8" t="s">
        <v>75</v>
      </c>
      <c r="D61" s="8" t="str">
        <f t="shared" si="0"/>
        <v>Kredit</v>
      </c>
      <c r="E61" s="9">
        <v>1</v>
      </c>
      <c r="F61" s="10">
        <v>0</v>
      </c>
      <c r="G61" s="24"/>
    </row>
    <row r="62" spans="1:7" ht="10.5" x14ac:dyDescent="0.25">
      <c r="A62" s="42" t="s">
        <v>21</v>
      </c>
      <c r="B62" s="11" t="s">
        <v>22</v>
      </c>
      <c r="C62" s="8" t="s">
        <v>75</v>
      </c>
      <c r="D62" s="8" t="str">
        <f t="shared" si="0"/>
        <v>Kredit</v>
      </c>
      <c r="E62" s="9">
        <v>2</v>
      </c>
      <c r="F62" s="10">
        <v>0</v>
      </c>
      <c r="G62" s="24"/>
    </row>
    <row r="63" spans="1:7" ht="10.5" x14ac:dyDescent="0.25">
      <c r="A63" s="42" t="s">
        <v>23</v>
      </c>
      <c r="B63" s="14" t="s">
        <v>411</v>
      </c>
      <c r="C63" s="8" t="s">
        <v>75</v>
      </c>
      <c r="D63" s="8" t="str">
        <f t="shared" si="0"/>
        <v>Kredit</v>
      </c>
      <c r="E63" s="9">
        <v>3</v>
      </c>
      <c r="F63" s="13">
        <v>0</v>
      </c>
      <c r="G63" s="24"/>
    </row>
    <row r="64" spans="1:7" x14ac:dyDescent="0.2">
      <c r="A64" s="6" t="s">
        <v>24</v>
      </c>
      <c r="B64" s="12" t="s">
        <v>412</v>
      </c>
      <c r="C64" s="8" t="s">
        <v>75</v>
      </c>
      <c r="D64" s="8" t="str">
        <f t="shared" ref="D64" si="11">IF(OR(C64="Harta",C64="HPP",C64="Biaya",C64="Biaya Lainnya"),"Debit","Kredit")</f>
        <v>Kredit</v>
      </c>
      <c r="E64" s="9">
        <v>4</v>
      </c>
      <c r="F64" s="13"/>
      <c r="G64" s="24"/>
    </row>
    <row r="65" spans="1:7" ht="10.5" x14ac:dyDescent="0.25">
      <c r="A65" s="42" t="s">
        <v>26</v>
      </c>
      <c r="B65" s="14" t="s">
        <v>25</v>
      </c>
      <c r="C65" s="8" t="s">
        <v>75</v>
      </c>
      <c r="D65" s="8" t="str">
        <f t="shared" si="0"/>
        <v>Kredit</v>
      </c>
      <c r="E65" s="9">
        <v>3</v>
      </c>
      <c r="F65" s="13">
        <v>0</v>
      </c>
      <c r="G65" s="24"/>
    </row>
    <row r="66" spans="1:7" x14ac:dyDescent="0.2">
      <c r="A66" s="6" t="s">
        <v>27</v>
      </c>
      <c r="B66" s="15" t="s">
        <v>413</v>
      </c>
      <c r="C66" s="8" t="s">
        <v>75</v>
      </c>
      <c r="D66" s="8" t="str">
        <f t="shared" ref="D66:D67" si="12">IF(OR(C66="Harta",C66="HPP",C66="Biaya",C66="Biaya Lainnya"),"Debit","Kredit")</f>
        <v>Kredit</v>
      </c>
      <c r="E66" s="9">
        <v>4</v>
      </c>
      <c r="F66" s="13"/>
      <c r="G66" s="24"/>
    </row>
    <row r="67" spans="1:7" x14ac:dyDescent="0.2">
      <c r="A67" s="6"/>
      <c r="B67" s="15" t="s">
        <v>414</v>
      </c>
      <c r="C67" s="8" t="s">
        <v>75</v>
      </c>
      <c r="D67" s="8" t="str">
        <f t="shared" si="12"/>
        <v>Kredit</v>
      </c>
      <c r="E67" s="9">
        <v>4</v>
      </c>
      <c r="F67" s="13"/>
      <c r="G67" s="24"/>
    </row>
    <row r="68" spans="1:7" ht="10.5" x14ac:dyDescent="0.25">
      <c r="A68" s="42" t="s">
        <v>197</v>
      </c>
      <c r="B68" s="14" t="s">
        <v>348</v>
      </c>
      <c r="C68" s="8" t="s">
        <v>75</v>
      </c>
      <c r="D68" s="8" t="str">
        <f t="shared" ref="D68" si="13">IF(OR(C68="Harta",C68="HPP",C68="Biaya",C68="Biaya Lainnya"),"Debit","Kredit")</f>
        <v>Kredit</v>
      </c>
      <c r="E68" s="9">
        <v>3</v>
      </c>
      <c r="F68" s="10">
        <v>0</v>
      </c>
      <c r="G68" s="24"/>
    </row>
    <row r="69" spans="1:7" x14ac:dyDescent="0.2">
      <c r="A69" s="6" t="s">
        <v>199</v>
      </c>
      <c r="B69" s="15" t="s">
        <v>121</v>
      </c>
      <c r="C69" s="8" t="s">
        <v>75</v>
      </c>
      <c r="D69" s="8" t="str">
        <f t="shared" si="0"/>
        <v>Kredit</v>
      </c>
      <c r="E69" s="9">
        <v>4</v>
      </c>
      <c r="F69" s="13">
        <v>0</v>
      </c>
      <c r="G69" s="24"/>
    </row>
    <row r="70" spans="1:7" x14ac:dyDescent="0.2">
      <c r="A70" s="6" t="s">
        <v>200</v>
      </c>
      <c r="B70" s="15" t="s">
        <v>122</v>
      </c>
      <c r="C70" s="8" t="s">
        <v>75</v>
      </c>
      <c r="D70" s="8" t="str">
        <f t="shared" si="0"/>
        <v>Kredit</v>
      </c>
      <c r="E70" s="9">
        <v>4</v>
      </c>
      <c r="F70" s="13">
        <v>0</v>
      </c>
      <c r="G70" s="24"/>
    </row>
    <row r="71" spans="1:7" ht="10.5" x14ac:dyDescent="0.25">
      <c r="A71" s="42" t="s">
        <v>345</v>
      </c>
      <c r="B71" s="14" t="s">
        <v>349</v>
      </c>
      <c r="C71" s="8" t="s">
        <v>75</v>
      </c>
      <c r="D71" s="8" t="str">
        <f t="shared" ref="D71" si="14">IF(OR(C71="Harta",C71="HPP",C71="Biaya",C71="Biaya Lainnya"),"Debit","Kredit")</f>
        <v>Kredit</v>
      </c>
      <c r="E71" s="9">
        <v>3</v>
      </c>
      <c r="F71" s="10">
        <v>0</v>
      </c>
      <c r="G71" s="24"/>
    </row>
    <row r="72" spans="1:7" x14ac:dyDescent="0.2">
      <c r="A72" s="6" t="s">
        <v>346</v>
      </c>
      <c r="B72" s="15" t="s">
        <v>205</v>
      </c>
      <c r="C72" s="8" t="s">
        <v>75</v>
      </c>
      <c r="D72" s="8" t="str">
        <f t="shared" si="0"/>
        <v>Kredit</v>
      </c>
      <c r="E72" s="9">
        <v>4</v>
      </c>
      <c r="F72" s="13">
        <v>0</v>
      </c>
      <c r="G72" s="24"/>
    </row>
    <row r="73" spans="1:7" x14ac:dyDescent="0.2">
      <c r="A73" s="6" t="s">
        <v>347</v>
      </c>
      <c r="B73" s="15" t="s">
        <v>207</v>
      </c>
      <c r="C73" s="8" t="s">
        <v>75</v>
      </c>
      <c r="D73" s="8" t="str">
        <f t="shared" si="0"/>
        <v>Kredit</v>
      </c>
      <c r="E73" s="9">
        <v>4</v>
      </c>
      <c r="F73" s="13">
        <v>0</v>
      </c>
      <c r="G73" s="22"/>
    </row>
    <row r="74" spans="1:7" x14ac:dyDescent="0.2">
      <c r="A74" s="6" t="s">
        <v>352</v>
      </c>
      <c r="B74" s="15" t="s">
        <v>206</v>
      </c>
      <c r="C74" s="8" t="s">
        <v>75</v>
      </c>
      <c r="D74" s="8" t="str">
        <f t="shared" ref="D74:D77" si="15">IF(OR(C74="Harta",C74="HPP",C74="Biaya",C74="Biaya Lainnya"),"Debit","Kredit")</f>
        <v>Kredit</v>
      </c>
      <c r="E74" s="9">
        <v>4</v>
      </c>
      <c r="F74" s="13">
        <v>0</v>
      </c>
      <c r="G74" s="22"/>
    </row>
    <row r="75" spans="1:7" x14ac:dyDescent="0.2">
      <c r="A75" s="6" t="s">
        <v>353</v>
      </c>
      <c r="B75" s="15" t="s">
        <v>208</v>
      </c>
      <c r="C75" s="8" t="s">
        <v>75</v>
      </c>
      <c r="D75" s="8" t="str">
        <f t="shared" si="15"/>
        <v>Kredit</v>
      </c>
      <c r="E75" s="9">
        <v>4</v>
      </c>
      <c r="F75" s="13"/>
      <c r="G75" s="22"/>
    </row>
    <row r="76" spans="1:7" x14ac:dyDescent="0.2">
      <c r="A76" s="6" t="s">
        <v>354</v>
      </c>
      <c r="B76" s="15" t="s">
        <v>350</v>
      </c>
      <c r="C76" s="8" t="s">
        <v>75</v>
      </c>
      <c r="D76" s="8" t="str">
        <f t="shared" si="15"/>
        <v>Kredit</v>
      </c>
      <c r="E76" s="9">
        <v>4</v>
      </c>
      <c r="F76" s="13"/>
      <c r="G76" s="22"/>
    </row>
    <row r="77" spans="1:7" x14ac:dyDescent="0.2">
      <c r="A77" s="6" t="s">
        <v>355</v>
      </c>
      <c r="B77" s="15" t="s">
        <v>351</v>
      </c>
      <c r="C77" s="8" t="s">
        <v>75</v>
      </c>
      <c r="D77" s="8" t="str">
        <f t="shared" si="15"/>
        <v>Kredit</v>
      </c>
      <c r="E77" s="9">
        <v>4</v>
      </c>
      <c r="F77" s="13"/>
      <c r="G77" s="22"/>
    </row>
    <row r="78" spans="1:7" ht="10.5" x14ac:dyDescent="0.25">
      <c r="A78" s="43" t="s">
        <v>357</v>
      </c>
      <c r="B78" s="14" t="s">
        <v>195</v>
      </c>
      <c r="C78" s="8" t="s">
        <v>75</v>
      </c>
      <c r="D78" s="8" t="str">
        <f t="shared" ref="D78:D79" si="16">IF(OR(C78="Harta",C78="HPP",C78="Biaya",C78="Biaya Lainnya"),"Debit","Kredit")</f>
        <v>Kredit</v>
      </c>
      <c r="E78" s="9">
        <v>3</v>
      </c>
      <c r="F78" s="13"/>
      <c r="G78" s="22"/>
    </row>
    <row r="79" spans="1:7" x14ac:dyDescent="0.2">
      <c r="A79" s="40" t="s">
        <v>358</v>
      </c>
      <c r="B79" s="15" t="s">
        <v>359</v>
      </c>
      <c r="C79" s="8" t="s">
        <v>75</v>
      </c>
      <c r="D79" s="8" t="str">
        <f t="shared" si="16"/>
        <v>Kredit</v>
      </c>
      <c r="E79" s="9">
        <v>4</v>
      </c>
      <c r="F79" s="13"/>
      <c r="G79" s="22"/>
    </row>
    <row r="80" spans="1:7" ht="10.5" x14ac:dyDescent="0.25">
      <c r="A80" s="42" t="s">
        <v>28</v>
      </c>
      <c r="B80" s="11" t="s">
        <v>29</v>
      </c>
      <c r="C80" s="8" t="s">
        <v>75</v>
      </c>
      <c r="D80" s="8" t="str">
        <f t="shared" si="0"/>
        <v>Kredit</v>
      </c>
      <c r="E80" s="9">
        <v>2</v>
      </c>
      <c r="F80" s="10">
        <v>0</v>
      </c>
      <c r="G80" s="24"/>
    </row>
    <row r="81" spans="1:7" ht="10.5" x14ac:dyDescent="0.25">
      <c r="A81" s="42" t="s">
        <v>30</v>
      </c>
      <c r="B81" s="14" t="s">
        <v>364</v>
      </c>
      <c r="C81" s="8" t="s">
        <v>75</v>
      </c>
      <c r="D81" s="8" t="str">
        <f t="shared" si="0"/>
        <v>Kredit</v>
      </c>
      <c r="E81" s="9">
        <v>3</v>
      </c>
      <c r="F81" s="13">
        <v>0</v>
      </c>
      <c r="G81" s="24"/>
    </row>
    <row r="82" spans="1:7" x14ac:dyDescent="0.2">
      <c r="A82" s="6"/>
      <c r="B82" s="15" t="s">
        <v>359</v>
      </c>
      <c r="C82" s="8" t="s">
        <v>75</v>
      </c>
      <c r="D82" s="8" t="str">
        <f t="shared" ref="D82" si="17">IF(OR(C82="Harta",C82="HPP",C82="Biaya",C82="Biaya Lainnya"),"Debit","Kredit")</f>
        <v>Kredit</v>
      </c>
      <c r="E82" s="9">
        <v>4</v>
      </c>
      <c r="F82" s="13"/>
      <c r="G82" s="24"/>
    </row>
    <row r="83" spans="1:7" ht="10.5" x14ac:dyDescent="0.25">
      <c r="A83" s="42" t="s">
        <v>31</v>
      </c>
      <c r="B83" s="14" t="s">
        <v>356</v>
      </c>
      <c r="C83" s="8" t="s">
        <v>75</v>
      </c>
      <c r="D83" s="8" t="str">
        <f t="shared" si="0"/>
        <v>Kredit</v>
      </c>
      <c r="E83" s="9">
        <v>3</v>
      </c>
      <c r="F83" s="13">
        <v>0</v>
      </c>
      <c r="G83" s="24"/>
    </row>
    <row r="84" spans="1:7" x14ac:dyDescent="0.2">
      <c r="A84" s="6"/>
      <c r="B84" s="15" t="s">
        <v>365</v>
      </c>
      <c r="C84" s="8" t="s">
        <v>75</v>
      </c>
      <c r="D84" s="8" t="str">
        <f t="shared" ref="D84" si="18">IF(OR(C84="Harta",C84="HPP",C84="Biaya",C84="Biaya Lainnya"),"Debit","Kredit")</f>
        <v>Kredit</v>
      </c>
      <c r="E84" s="9">
        <v>4</v>
      </c>
      <c r="F84" s="13"/>
      <c r="G84" s="24"/>
    </row>
    <row r="85" spans="1:7" ht="10.5" x14ac:dyDescent="0.25">
      <c r="A85" s="42" t="s">
        <v>32</v>
      </c>
      <c r="B85" s="7" t="s">
        <v>33</v>
      </c>
      <c r="C85" s="8" t="s">
        <v>76</v>
      </c>
      <c r="D85" s="8" t="str">
        <f t="shared" si="0"/>
        <v>Kredit</v>
      </c>
      <c r="E85" s="9">
        <v>1</v>
      </c>
      <c r="F85" s="10">
        <v>0</v>
      </c>
      <c r="G85" s="24"/>
    </row>
    <row r="86" spans="1:7" x14ac:dyDescent="0.2">
      <c r="A86" s="6" t="s">
        <v>34</v>
      </c>
      <c r="B86" s="16" t="s">
        <v>98</v>
      </c>
      <c r="C86" s="8" t="s">
        <v>76</v>
      </c>
      <c r="D86" s="8" t="str">
        <f t="shared" si="0"/>
        <v>Kredit</v>
      </c>
      <c r="E86" s="9">
        <v>2</v>
      </c>
      <c r="F86" s="13">
        <v>0</v>
      </c>
      <c r="G86" s="24"/>
    </row>
    <row r="87" spans="1:7" x14ac:dyDescent="0.2">
      <c r="A87" s="6" t="s">
        <v>35</v>
      </c>
      <c r="B87" s="16" t="s">
        <v>124</v>
      </c>
      <c r="C87" s="8" t="s">
        <v>76</v>
      </c>
      <c r="D87" s="8" t="str">
        <f t="shared" si="0"/>
        <v>Kredit</v>
      </c>
      <c r="E87" s="9">
        <v>2</v>
      </c>
      <c r="F87" s="13">
        <v>0</v>
      </c>
      <c r="G87" s="24"/>
    </row>
    <row r="88" spans="1:7" x14ac:dyDescent="0.2">
      <c r="A88" s="6" t="s">
        <v>36</v>
      </c>
      <c r="B88" s="16" t="s">
        <v>360</v>
      </c>
      <c r="C88" s="8" t="s">
        <v>76</v>
      </c>
      <c r="D88" s="8" t="str">
        <f>IF(OR(C88="Harta",C88="HPP",C88="Biaya",C88="Biaya Lainnya"),"Debit","Kredit")</f>
        <v>Kredit</v>
      </c>
      <c r="E88" s="9">
        <v>2</v>
      </c>
      <c r="F88" s="13">
        <v>0</v>
      </c>
      <c r="G88" s="24"/>
    </row>
    <row r="89" spans="1:7" x14ac:dyDescent="0.2">
      <c r="A89" s="6" t="s">
        <v>123</v>
      </c>
      <c r="B89" s="16" t="s">
        <v>361</v>
      </c>
      <c r="C89" s="8" t="s">
        <v>76</v>
      </c>
      <c r="D89" s="8" t="str">
        <f>IF(OR(C89="Harta",C89="HPP",C89="Biaya",C89="Biaya Lainnya"),"Debit","Kredit")</f>
        <v>Kredit</v>
      </c>
      <c r="E89" s="9">
        <v>2</v>
      </c>
      <c r="F89" s="13">
        <v>0</v>
      </c>
      <c r="G89" s="24"/>
    </row>
    <row r="90" spans="1:7" ht="10.5" x14ac:dyDescent="0.25">
      <c r="A90" s="42" t="s">
        <v>37</v>
      </c>
      <c r="B90" s="7" t="s">
        <v>38</v>
      </c>
      <c r="C90" s="8" t="s">
        <v>77</v>
      </c>
      <c r="D90" s="8" t="str">
        <f t="shared" si="0"/>
        <v>Kredit</v>
      </c>
      <c r="E90" s="9">
        <v>1</v>
      </c>
      <c r="F90" s="10">
        <f>F91+F94</f>
        <v>0</v>
      </c>
      <c r="G90" s="24"/>
    </row>
    <row r="91" spans="1:7" x14ac:dyDescent="0.2">
      <c r="A91" s="6" t="s">
        <v>39</v>
      </c>
      <c r="B91" s="16" t="s">
        <v>97</v>
      </c>
      <c r="C91" s="8" t="s">
        <v>77</v>
      </c>
      <c r="D91" s="8" t="str">
        <f t="shared" si="0"/>
        <v>Kredit</v>
      </c>
      <c r="E91" s="9">
        <v>2</v>
      </c>
      <c r="F91" s="13">
        <v>0</v>
      </c>
      <c r="G91" s="24"/>
    </row>
    <row r="92" spans="1:7" x14ac:dyDescent="0.2">
      <c r="A92" s="6" t="s">
        <v>94</v>
      </c>
      <c r="B92" s="16" t="s">
        <v>93</v>
      </c>
      <c r="C92" s="8" t="s">
        <v>77</v>
      </c>
      <c r="D92" s="8" t="str">
        <f t="shared" si="0"/>
        <v>Kredit</v>
      </c>
      <c r="E92" s="9">
        <v>2</v>
      </c>
      <c r="F92" s="13">
        <v>0</v>
      </c>
      <c r="G92" s="24"/>
    </row>
    <row r="93" spans="1:7" x14ac:dyDescent="0.2">
      <c r="A93" s="6" t="s">
        <v>95</v>
      </c>
      <c r="B93" s="16" t="s">
        <v>54</v>
      </c>
      <c r="C93" s="8" t="s">
        <v>77</v>
      </c>
      <c r="D93" s="8" t="str">
        <f t="shared" si="0"/>
        <v>Kredit</v>
      </c>
      <c r="E93" s="9">
        <v>2</v>
      </c>
      <c r="F93" s="13">
        <v>0</v>
      </c>
      <c r="G93" s="24"/>
    </row>
    <row r="94" spans="1:7" x14ac:dyDescent="0.2">
      <c r="A94" s="6" t="s">
        <v>40</v>
      </c>
      <c r="B94" s="16" t="s">
        <v>99</v>
      </c>
      <c r="C94" s="8" t="s">
        <v>77</v>
      </c>
      <c r="D94" s="8" t="str">
        <f t="shared" si="0"/>
        <v>Kredit</v>
      </c>
      <c r="E94" s="9">
        <v>2</v>
      </c>
      <c r="F94" s="13">
        <f>SUM(F95:F96)</f>
        <v>0</v>
      </c>
      <c r="G94" s="24"/>
    </row>
    <row r="95" spans="1:7" ht="10.5" x14ac:dyDescent="0.25">
      <c r="A95" s="42" t="s">
        <v>41</v>
      </c>
      <c r="B95" s="7" t="s">
        <v>42</v>
      </c>
      <c r="C95" s="8" t="s">
        <v>78</v>
      </c>
      <c r="D95" s="8" t="str">
        <f t="shared" si="0"/>
        <v>Debit</v>
      </c>
      <c r="E95" s="9">
        <v>1</v>
      </c>
      <c r="F95" s="10">
        <f>SUM(F96:F98)</f>
        <v>0</v>
      </c>
      <c r="G95" s="22"/>
    </row>
    <row r="96" spans="1:7" x14ac:dyDescent="0.2">
      <c r="A96" s="6" t="s">
        <v>43</v>
      </c>
      <c r="B96" s="16" t="s">
        <v>102</v>
      </c>
      <c r="C96" s="8" t="s">
        <v>78</v>
      </c>
      <c r="D96" s="8" t="str">
        <f t="shared" si="0"/>
        <v>Debit</v>
      </c>
      <c r="E96" s="9">
        <v>2</v>
      </c>
      <c r="F96" s="13">
        <v>0</v>
      </c>
      <c r="G96" s="21"/>
    </row>
    <row r="97" spans="1:7" x14ac:dyDescent="0.2">
      <c r="A97" s="6" t="s">
        <v>100</v>
      </c>
      <c r="B97" s="16" t="s">
        <v>96</v>
      </c>
      <c r="C97" s="8" t="s">
        <v>78</v>
      </c>
      <c r="D97" s="8" t="str">
        <f t="shared" si="0"/>
        <v>Debit</v>
      </c>
      <c r="E97" s="9">
        <v>2</v>
      </c>
      <c r="F97" s="13">
        <v>0</v>
      </c>
      <c r="G97" s="21"/>
    </row>
    <row r="98" spans="1:7" x14ac:dyDescent="0.2">
      <c r="A98" s="6" t="s">
        <v>101</v>
      </c>
      <c r="B98" s="16" t="s">
        <v>53</v>
      </c>
      <c r="C98" s="8" t="s">
        <v>78</v>
      </c>
      <c r="D98" s="8" t="str">
        <f t="shared" si="0"/>
        <v>Debit</v>
      </c>
      <c r="E98" s="9">
        <v>2</v>
      </c>
      <c r="F98" s="13">
        <v>0</v>
      </c>
      <c r="G98" s="21"/>
    </row>
    <row r="99" spans="1:7" ht="10.5" x14ac:dyDescent="0.25">
      <c r="A99" s="42" t="s">
        <v>44</v>
      </c>
      <c r="B99" s="7" t="s">
        <v>45</v>
      </c>
      <c r="C99" s="8" t="s">
        <v>79</v>
      </c>
      <c r="D99" s="8" t="str">
        <f t="shared" si="0"/>
        <v>Debit</v>
      </c>
      <c r="E99" s="9">
        <v>1</v>
      </c>
      <c r="F99" s="10">
        <f>SUM(F100:F135)</f>
        <v>0</v>
      </c>
      <c r="G99" s="22"/>
    </row>
    <row r="100" spans="1:7" ht="10.5" x14ac:dyDescent="0.25">
      <c r="A100" s="6" t="s">
        <v>46</v>
      </c>
      <c r="B100" s="14" t="s">
        <v>362</v>
      </c>
      <c r="C100" s="8" t="s">
        <v>79</v>
      </c>
      <c r="D100" s="8" t="str">
        <f t="shared" si="0"/>
        <v>Debit</v>
      </c>
      <c r="E100" s="9">
        <v>2</v>
      </c>
      <c r="F100" s="13">
        <v>0</v>
      </c>
      <c r="G100" s="23"/>
    </row>
    <row r="101" spans="1:7" ht="10.5" x14ac:dyDescent="0.25">
      <c r="A101" s="42" t="s">
        <v>47</v>
      </c>
      <c r="B101" s="41" t="s">
        <v>363</v>
      </c>
      <c r="C101" s="8" t="s">
        <v>79</v>
      </c>
      <c r="D101" s="8" t="str">
        <f t="shared" ref="D101" si="19">IF(OR(C101="Harta",C101="HPP",C101="Biaya",C101="Biaya Lainnya"),"Debit","Kredit")</f>
        <v>Debit</v>
      </c>
      <c r="E101" s="9">
        <v>3</v>
      </c>
      <c r="F101" s="13"/>
      <c r="G101" s="23"/>
    </row>
    <row r="102" spans="1:7" x14ac:dyDescent="0.2">
      <c r="A102" s="6" t="s">
        <v>242</v>
      </c>
      <c r="B102" s="15" t="s">
        <v>366</v>
      </c>
      <c r="C102" s="8" t="s">
        <v>79</v>
      </c>
      <c r="D102" s="8" t="str">
        <f t="shared" ref="D102" si="20">IF(OR(C102="Harta",C102="HPP",C102="Biaya",C102="Biaya Lainnya"),"Debit","Kredit")</f>
        <v>Debit</v>
      </c>
      <c r="E102" s="9">
        <v>4</v>
      </c>
      <c r="F102" s="13"/>
      <c r="G102" s="23"/>
    </row>
    <row r="103" spans="1:7" x14ac:dyDescent="0.2">
      <c r="A103" s="6" t="s">
        <v>243</v>
      </c>
      <c r="B103" s="15" t="s">
        <v>367</v>
      </c>
      <c r="C103" s="8" t="s">
        <v>79</v>
      </c>
      <c r="D103" s="8" t="str">
        <f t="shared" ref="D103" si="21">IF(OR(C103="Harta",C103="HPP",C103="Biaya",C103="Biaya Lainnya"),"Debit","Kredit")</f>
        <v>Debit</v>
      </c>
      <c r="E103" s="9">
        <v>4</v>
      </c>
      <c r="F103" s="13"/>
      <c r="G103" s="23"/>
    </row>
    <row r="104" spans="1:7" ht="10.5" x14ac:dyDescent="0.25">
      <c r="A104" s="42" t="s">
        <v>49</v>
      </c>
      <c r="B104" s="41" t="s">
        <v>368</v>
      </c>
      <c r="C104" s="8" t="s">
        <v>79</v>
      </c>
      <c r="D104" s="8" t="str">
        <f t="shared" ref="D104:D107" si="22">IF(OR(C104="Harta",C104="HPP",C104="Biaya",C104="Biaya Lainnya"),"Debit","Kredit")</f>
        <v>Debit</v>
      </c>
      <c r="E104" s="9">
        <v>3</v>
      </c>
      <c r="F104" s="13"/>
      <c r="G104" s="23"/>
    </row>
    <row r="105" spans="1:7" x14ac:dyDescent="0.2">
      <c r="A105" s="6" t="s">
        <v>248</v>
      </c>
      <c r="B105" s="15" t="s">
        <v>369</v>
      </c>
      <c r="C105" s="8" t="s">
        <v>79</v>
      </c>
      <c r="D105" s="8" t="str">
        <f t="shared" si="22"/>
        <v>Debit</v>
      </c>
      <c r="E105" s="9">
        <v>4</v>
      </c>
      <c r="F105" s="13"/>
      <c r="G105" s="23"/>
    </row>
    <row r="106" spans="1:7" x14ac:dyDescent="0.2">
      <c r="A106" s="6" t="s">
        <v>249</v>
      </c>
      <c r="B106" s="15" t="s">
        <v>370</v>
      </c>
      <c r="C106" s="8" t="s">
        <v>79</v>
      </c>
      <c r="D106" s="8" t="str">
        <f t="shared" si="22"/>
        <v>Debit</v>
      </c>
      <c r="E106" s="9">
        <v>4</v>
      </c>
      <c r="F106" s="13"/>
      <c r="G106" s="23"/>
    </row>
    <row r="107" spans="1:7" x14ac:dyDescent="0.2">
      <c r="A107" s="6" t="s">
        <v>250</v>
      </c>
      <c r="B107" s="15" t="s">
        <v>371</v>
      </c>
      <c r="C107" s="8" t="s">
        <v>79</v>
      </c>
      <c r="D107" s="8" t="str">
        <f t="shared" si="22"/>
        <v>Debit</v>
      </c>
      <c r="E107" s="9">
        <v>4</v>
      </c>
      <c r="F107" s="13"/>
      <c r="G107" s="23"/>
    </row>
    <row r="108" spans="1:7" ht="10.5" x14ac:dyDescent="0.25">
      <c r="A108" s="42" t="s">
        <v>50</v>
      </c>
      <c r="B108" s="41" t="s">
        <v>372</v>
      </c>
      <c r="C108" s="8" t="s">
        <v>79</v>
      </c>
      <c r="D108" s="8" t="str">
        <f t="shared" ref="D108:D109" si="23">IF(OR(C108="Harta",C108="HPP",C108="Biaya",C108="Biaya Lainnya"),"Debit","Kredit")</f>
        <v>Debit</v>
      </c>
      <c r="E108" s="9">
        <v>3</v>
      </c>
      <c r="F108" s="13"/>
      <c r="G108" s="23"/>
    </row>
    <row r="109" spans="1:7" x14ac:dyDescent="0.2">
      <c r="A109" s="6" t="s">
        <v>256</v>
      </c>
      <c r="B109" s="15" t="s">
        <v>373</v>
      </c>
      <c r="C109" s="8" t="s">
        <v>79</v>
      </c>
      <c r="D109" s="8" t="str">
        <f t="shared" si="23"/>
        <v>Debit</v>
      </c>
      <c r="E109" s="9">
        <v>4</v>
      </c>
      <c r="F109" s="13"/>
      <c r="G109" s="23"/>
    </row>
    <row r="110" spans="1:7" ht="10.5" x14ac:dyDescent="0.25">
      <c r="A110" s="42" t="s">
        <v>51</v>
      </c>
      <c r="B110" s="41" t="s">
        <v>374</v>
      </c>
      <c r="C110" s="8" t="s">
        <v>79</v>
      </c>
      <c r="D110" s="8" t="str">
        <f t="shared" ref="D110:D113" si="24">IF(OR(C110="Harta",C110="HPP",C110="Biaya",C110="Biaya Lainnya"),"Debit","Kredit")</f>
        <v>Debit</v>
      </c>
      <c r="E110" s="9">
        <v>3</v>
      </c>
      <c r="F110" s="13"/>
      <c r="G110" s="23"/>
    </row>
    <row r="111" spans="1:7" x14ac:dyDescent="0.2">
      <c r="A111" s="6" t="s">
        <v>258</v>
      </c>
      <c r="B111" s="15" t="s">
        <v>375</v>
      </c>
      <c r="C111" s="8" t="s">
        <v>79</v>
      </c>
      <c r="D111" s="8" t="str">
        <f t="shared" si="24"/>
        <v>Debit</v>
      </c>
      <c r="E111" s="9">
        <v>4</v>
      </c>
      <c r="F111" s="13"/>
      <c r="G111" s="23"/>
    </row>
    <row r="112" spans="1:7" x14ac:dyDescent="0.2">
      <c r="A112" s="6" t="s">
        <v>259</v>
      </c>
      <c r="B112" s="15" t="s">
        <v>376</v>
      </c>
      <c r="C112" s="8" t="s">
        <v>79</v>
      </c>
      <c r="D112" s="8" t="str">
        <f t="shared" si="24"/>
        <v>Debit</v>
      </c>
      <c r="E112" s="9">
        <v>4</v>
      </c>
      <c r="F112" s="13"/>
      <c r="G112" s="23"/>
    </row>
    <row r="113" spans="1:7" x14ac:dyDescent="0.2">
      <c r="A113" s="6" t="s">
        <v>260</v>
      </c>
      <c r="B113" s="15" t="s">
        <v>377</v>
      </c>
      <c r="C113" s="8" t="s">
        <v>79</v>
      </c>
      <c r="D113" s="8" t="str">
        <f t="shared" si="24"/>
        <v>Debit</v>
      </c>
      <c r="E113" s="9">
        <v>4</v>
      </c>
      <c r="F113" s="13"/>
      <c r="G113" s="23"/>
    </row>
    <row r="114" spans="1:7" ht="10.5" x14ac:dyDescent="0.25">
      <c r="A114" s="42" t="s">
        <v>52</v>
      </c>
      <c r="B114" s="41" t="s">
        <v>378</v>
      </c>
      <c r="C114" s="8" t="s">
        <v>79</v>
      </c>
      <c r="D114" s="8" t="str">
        <f t="shared" ref="D114:D117" si="25">IF(OR(C114="Harta",C114="HPP",C114="Biaya",C114="Biaya Lainnya"),"Debit","Kredit")</f>
        <v>Debit</v>
      </c>
      <c r="E114" s="9">
        <v>3</v>
      </c>
      <c r="F114" s="13"/>
      <c r="G114" s="23"/>
    </row>
    <row r="115" spans="1:7" x14ac:dyDescent="0.2">
      <c r="A115" s="6" t="s">
        <v>265</v>
      </c>
      <c r="B115" s="15" t="s">
        <v>379</v>
      </c>
      <c r="C115" s="8" t="s">
        <v>79</v>
      </c>
      <c r="D115" s="8" t="str">
        <f t="shared" si="25"/>
        <v>Debit</v>
      </c>
      <c r="E115" s="9">
        <v>4</v>
      </c>
      <c r="F115" s="13"/>
      <c r="G115" s="23"/>
    </row>
    <row r="116" spans="1:7" x14ac:dyDescent="0.2">
      <c r="A116" s="6" t="s">
        <v>266</v>
      </c>
      <c r="B116" s="15" t="s">
        <v>380</v>
      </c>
      <c r="C116" s="8" t="s">
        <v>79</v>
      </c>
      <c r="D116" s="8" t="str">
        <f t="shared" si="25"/>
        <v>Debit</v>
      </c>
      <c r="E116" s="9">
        <v>4</v>
      </c>
      <c r="F116" s="13"/>
      <c r="G116" s="23"/>
    </row>
    <row r="117" spans="1:7" x14ac:dyDescent="0.2">
      <c r="A117" s="6" t="s">
        <v>267</v>
      </c>
      <c r="B117" s="15" t="s">
        <v>381</v>
      </c>
      <c r="C117" s="8" t="s">
        <v>79</v>
      </c>
      <c r="D117" s="8" t="str">
        <f t="shared" si="25"/>
        <v>Debit</v>
      </c>
      <c r="E117" s="9">
        <v>4</v>
      </c>
      <c r="F117" s="13"/>
      <c r="G117" s="23"/>
    </row>
    <row r="118" spans="1:7" ht="10.5" x14ac:dyDescent="0.25">
      <c r="A118" s="42" t="s">
        <v>55</v>
      </c>
      <c r="B118" s="41" t="s">
        <v>382</v>
      </c>
      <c r="C118" s="8" t="s">
        <v>79</v>
      </c>
      <c r="D118" s="8" t="str">
        <f t="shared" ref="D118:D120" si="26">IF(OR(C118="Harta",C118="HPP",C118="Biaya",C118="Biaya Lainnya"),"Debit","Kredit")</f>
        <v>Debit</v>
      </c>
      <c r="E118" s="9">
        <v>3</v>
      </c>
      <c r="F118" s="13"/>
      <c r="G118" s="23"/>
    </row>
    <row r="119" spans="1:7" x14ac:dyDescent="0.2">
      <c r="A119" s="6" t="s">
        <v>273</v>
      </c>
      <c r="B119" s="15" t="s">
        <v>384</v>
      </c>
      <c r="C119" s="8" t="s">
        <v>79</v>
      </c>
      <c r="D119" s="8" t="str">
        <f t="shared" si="26"/>
        <v>Debit</v>
      </c>
      <c r="E119" s="9">
        <v>4</v>
      </c>
      <c r="F119" s="13"/>
      <c r="G119" s="23"/>
    </row>
    <row r="120" spans="1:7" x14ac:dyDescent="0.2">
      <c r="A120" s="6" t="s">
        <v>383</v>
      </c>
      <c r="B120" s="15" t="s">
        <v>385</v>
      </c>
      <c r="C120" s="8" t="s">
        <v>79</v>
      </c>
      <c r="D120" s="8" t="str">
        <f t="shared" si="26"/>
        <v>Debit</v>
      </c>
      <c r="E120" s="9">
        <v>4</v>
      </c>
      <c r="F120" s="13"/>
      <c r="G120" s="23"/>
    </row>
    <row r="121" spans="1:7" ht="10.5" x14ac:dyDescent="0.25">
      <c r="A121" s="42" t="s">
        <v>56</v>
      </c>
      <c r="B121" s="41" t="s">
        <v>386</v>
      </c>
      <c r="C121" s="8" t="s">
        <v>79</v>
      </c>
      <c r="D121" s="8" t="str">
        <f t="shared" ref="D121:D123" si="27">IF(OR(C121="Harta",C121="HPP",C121="Biaya",C121="Biaya Lainnya"),"Debit","Kredit")</f>
        <v>Debit</v>
      </c>
      <c r="E121" s="9">
        <v>3</v>
      </c>
      <c r="F121" s="13"/>
      <c r="G121" s="23"/>
    </row>
    <row r="122" spans="1:7" x14ac:dyDescent="0.2">
      <c r="A122" s="6" t="s">
        <v>275</v>
      </c>
      <c r="B122" s="15" t="s">
        <v>388</v>
      </c>
      <c r="C122" s="8" t="s">
        <v>79</v>
      </c>
      <c r="D122" s="8" t="str">
        <f t="shared" si="27"/>
        <v>Debit</v>
      </c>
      <c r="E122" s="9">
        <v>4</v>
      </c>
      <c r="F122" s="13"/>
      <c r="G122" s="23"/>
    </row>
    <row r="123" spans="1:7" x14ac:dyDescent="0.2">
      <c r="A123" s="6" t="s">
        <v>387</v>
      </c>
      <c r="B123" s="15" t="s">
        <v>389</v>
      </c>
      <c r="C123" s="8" t="s">
        <v>79</v>
      </c>
      <c r="D123" s="8" t="str">
        <f t="shared" si="27"/>
        <v>Debit</v>
      </c>
      <c r="E123" s="9">
        <v>4</v>
      </c>
      <c r="F123" s="13"/>
      <c r="G123" s="23"/>
    </row>
    <row r="124" spans="1:7" ht="10.5" x14ac:dyDescent="0.25">
      <c r="A124" s="42" t="s">
        <v>57</v>
      </c>
      <c r="B124" s="41" t="s">
        <v>390</v>
      </c>
      <c r="C124" s="8" t="s">
        <v>79</v>
      </c>
      <c r="D124" s="8" t="str">
        <f t="shared" ref="D124:D128" si="28">IF(OR(C124="Harta",C124="HPP",C124="Biaya",C124="Biaya Lainnya"),"Debit","Kredit")</f>
        <v>Debit</v>
      </c>
      <c r="E124" s="9">
        <v>3</v>
      </c>
      <c r="F124" s="13"/>
      <c r="G124" s="23"/>
    </row>
    <row r="125" spans="1:7" x14ac:dyDescent="0.2">
      <c r="A125" s="6" t="s">
        <v>278</v>
      </c>
      <c r="B125" s="15" t="s">
        <v>391</v>
      </c>
      <c r="C125" s="8" t="s">
        <v>79</v>
      </c>
      <c r="D125" s="8" t="str">
        <f t="shared" si="28"/>
        <v>Debit</v>
      </c>
      <c r="E125" s="9">
        <v>4</v>
      </c>
      <c r="F125" s="13"/>
      <c r="G125" s="23"/>
    </row>
    <row r="126" spans="1:7" x14ac:dyDescent="0.2">
      <c r="A126" s="6" t="s">
        <v>278</v>
      </c>
      <c r="B126" s="15" t="s">
        <v>392</v>
      </c>
      <c r="C126" s="8" t="s">
        <v>79</v>
      </c>
      <c r="D126" s="8" t="str">
        <f t="shared" si="28"/>
        <v>Debit</v>
      </c>
      <c r="E126" s="9">
        <v>4</v>
      </c>
      <c r="F126" s="13"/>
      <c r="G126" s="23"/>
    </row>
    <row r="127" spans="1:7" x14ac:dyDescent="0.2">
      <c r="A127" s="6" t="s">
        <v>278</v>
      </c>
      <c r="B127" s="15" t="s">
        <v>393</v>
      </c>
      <c r="C127" s="8" t="s">
        <v>79</v>
      </c>
      <c r="D127" s="8" t="str">
        <f t="shared" si="28"/>
        <v>Debit</v>
      </c>
      <c r="E127" s="9">
        <v>4</v>
      </c>
      <c r="F127" s="13"/>
      <c r="G127" s="23"/>
    </row>
    <row r="128" spans="1:7" x14ac:dyDescent="0.2">
      <c r="A128" s="6" t="s">
        <v>278</v>
      </c>
      <c r="B128" s="15" t="s">
        <v>394</v>
      </c>
      <c r="C128" s="8" t="s">
        <v>79</v>
      </c>
      <c r="D128" s="8" t="str">
        <f t="shared" si="28"/>
        <v>Debit</v>
      </c>
      <c r="E128" s="9">
        <v>4</v>
      </c>
      <c r="F128" s="13"/>
      <c r="G128" s="23"/>
    </row>
    <row r="129" spans="1:7" ht="10.5" x14ac:dyDescent="0.25">
      <c r="A129" s="42" t="s">
        <v>58</v>
      </c>
      <c r="B129" s="41" t="s">
        <v>395</v>
      </c>
      <c r="C129" s="8" t="s">
        <v>79</v>
      </c>
      <c r="D129" s="8" t="str">
        <f t="shared" ref="D129:D132" si="29">IF(OR(C129="Harta",C129="HPP",C129="Biaya",C129="Biaya Lainnya"),"Debit","Kredit")</f>
        <v>Debit</v>
      </c>
      <c r="E129" s="9">
        <v>3</v>
      </c>
      <c r="F129" s="13"/>
      <c r="G129" s="23"/>
    </row>
    <row r="130" spans="1:7" x14ac:dyDescent="0.2">
      <c r="A130" s="6" t="s">
        <v>287</v>
      </c>
      <c r="B130" s="15" t="s">
        <v>396</v>
      </c>
      <c r="C130" s="8" t="s">
        <v>79</v>
      </c>
      <c r="D130" s="8" t="str">
        <f t="shared" si="29"/>
        <v>Debit</v>
      </c>
      <c r="E130" s="9">
        <v>4</v>
      </c>
      <c r="F130" s="13"/>
      <c r="G130" s="23"/>
    </row>
    <row r="131" spans="1:7" x14ac:dyDescent="0.2">
      <c r="A131" s="6" t="s">
        <v>288</v>
      </c>
      <c r="B131" s="15" t="s">
        <v>397</v>
      </c>
      <c r="C131" s="8" t="s">
        <v>79</v>
      </c>
      <c r="D131" s="8" t="str">
        <f t="shared" si="29"/>
        <v>Debit</v>
      </c>
      <c r="E131" s="9">
        <v>4</v>
      </c>
      <c r="F131" s="13"/>
      <c r="G131" s="23"/>
    </row>
    <row r="132" spans="1:7" x14ac:dyDescent="0.2">
      <c r="A132" s="6" t="s">
        <v>289</v>
      </c>
      <c r="B132" s="15" t="s">
        <v>398</v>
      </c>
      <c r="C132" s="8" t="s">
        <v>79</v>
      </c>
      <c r="D132" s="8" t="str">
        <f t="shared" si="29"/>
        <v>Debit</v>
      </c>
      <c r="E132" s="9">
        <v>4</v>
      </c>
      <c r="F132" s="13"/>
      <c r="G132" s="23"/>
    </row>
    <row r="133" spans="1:7" ht="10.5" x14ac:dyDescent="0.25">
      <c r="A133" s="42" t="s">
        <v>294</v>
      </c>
      <c r="B133" s="41" t="s">
        <v>48</v>
      </c>
      <c r="C133" s="8" t="s">
        <v>79</v>
      </c>
      <c r="D133" s="8" t="str">
        <f t="shared" ref="D133:D135" si="30">IF(OR(C133="Harta",C133="HPP",C133="Biaya",C133="Biaya Lainnya"),"Debit","Kredit")</f>
        <v>Debit</v>
      </c>
      <c r="E133" s="9">
        <v>3</v>
      </c>
      <c r="F133" s="13"/>
      <c r="G133" s="23"/>
    </row>
    <row r="134" spans="1:7" x14ac:dyDescent="0.2">
      <c r="A134" s="6" t="s">
        <v>295</v>
      </c>
      <c r="B134" s="15" t="s">
        <v>399</v>
      </c>
      <c r="C134" s="8" t="s">
        <v>79</v>
      </c>
      <c r="D134" s="8" t="str">
        <f t="shared" si="30"/>
        <v>Debit</v>
      </c>
      <c r="E134" s="9">
        <v>4</v>
      </c>
      <c r="F134" s="13"/>
      <c r="G134" s="23"/>
    </row>
    <row r="135" spans="1:7" x14ac:dyDescent="0.2">
      <c r="A135" s="6" t="s">
        <v>297</v>
      </c>
      <c r="B135" s="15" t="s">
        <v>400</v>
      </c>
      <c r="C135" s="8" t="s">
        <v>79</v>
      </c>
      <c r="D135" s="8" t="str">
        <f t="shared" si="30"/>
        <v>Debit</v>
      </c>
      <c r="E135" s="9">
        <v>4</v>
      </c>
      <c r="F135" s="13"/>
      <c r="G135" s="23"/>
    </row>
    <row r="136" spans="1:7" ht="10.5" x14ac:dyDescent="0.25">
      <c r="A136" s="42" t="s">
        <v>59</v>
      </c>
      <c r="B136" s="7" t="s">
        <v>60</v>
      </c>
      <c r="C136" s="8" t="s">
        <v>80</v>
      </c>
      <c r="D136" s="8" t="str">
        <f t="shared" si="0"/>
        <v>Kredit</v>
      </c>
      <c r="E136" s="9">
        <v>1</v>
      </c>
      <c r="F136" s="10">
        <f>SUM(F137:F138)</f>
        <v>0</v>
      </c>
      <c r="G136" s="23"/>
    </row>
    <row r="137" spans="1:7" x14ac:dyDescent="0.2">
      <c r="A137" s="6" t="s">
        <v>61</v>
      </c>
      <c r="B137" s="16" t="s">
        <v>62</v>
      </c>
      <c r="C137" s="8" t="s">
        <v>80</v>
      </c>
      <c r="D137" s="8" t="str">
        <f t="shared" si="0"/>
        <v>Kredit</v>
      </c>
      <c r="E137" s="9">
        <v>2</v>
      </c>
      <c r="F137" s="13">
        <v>0</v>
      </c>
      <c r="G137" s="24"/>
    </row>
    <row r="138" spans="1:7" x14ac:dyDescent="0.2">
      <c r="A138" s="6" t="s">
        <v>63</v>
      </c>
      <c r="B138" s="16" t="s">
        <v>64</v>
      </c>
      <c r="C138" s="8" t="s">
        <v>80</v>
      </c>
      <c r="D138" s="8" t="str">
        <f t="shared" si="0"/>
        <v>Kredit</v>
      </c>
      <c r="E138" s="9">
        <v>2</v>
      </c>
      <c r="F138" s="13">
        <v>0</v>
      </c>
      <c r="G138" s="24"/>
    </row>
    <row r="139" spans="1:7" ht="10.5" x14ac:dyDescent="0.25">
      <c r="A139" s="6" t="s">
        <v>65</v>
      </c>
      <c r="B139" s="7" t="s">
        <v>66</v>
      </c>
      <c r="C139" s="8" t="s">
        <v>81</v>
      </c>
      <c r="D139" s="8" t="str">
        <f t="shared" si="0"/>
        <v>Debit</v>
      </c>
      <c r="E139" s="9">
        <v>1</v>
      </c>
      <c r="F139" s="10">
        <f>SUM(F140:F143)</f>
        <v>0</v>
      </c>
      <c r="G139" s="24"/>
    </row>
    <row r="140" spans="1:7" x14ac:dyDescent="0.2">
      <c r="A140" s="6" t="s">
        <v>67</v>
      </c>
      <c r="B140" s="16" t="s">
        <v>68</v>
      </c>
      <c r="C140" s="8" t="s">
        <v>81</v>
      </c>
      <c r="D140" s="8" t="str">
        <f t="shared" si="0"/>
        <v>Debit</v>
      </c>
      <c r="E140" s="9">
        <v>2</v>
      </c>
      <c r="F140" s="13">
        <v>0</v>
      </c>
      <c r="G140" s="23"/>
    </row>
    <row r="141" spans="1:7" x14ac:dyDescent="0.2">
      <c r="A141" s="6" t="s">
        <v>69</v>
      </c>
      <c r="B141" s="16" t="s">
        <v>70</v>
      </c>
      <c r="C141" s="8" t="s">
        <v>81</v>
      </c>
      <c r="D141" s="8" t="str">
        <f t="shared" si="0"/>
        <v>Debit</v>
      </c>
      <c r="E141" s="9">
        <v>2</v>
      </c>
      <c r="F141" s="13">
        <v>0</v>
      </c>
      <c r="G141" s="22"/>
    </row>
    <row r="142" spans="1:7" x14ac:dyDescent="0.2">
      <c r="A142" s="6" t="s">
        <v>71</v>
      </c>
      <c r="B142" s="16" t="s">
        <v>72</v>
      </c>
      <c r="C142" s="8" t="s">
        <v>81</v>
      </c>
      <c r="D142" s="8" t="str">
        <f t="shared" ref="D142" si="31">IF(OR(C142="Harta",C142="HPP",C142="Biaya",C142="Biaya Lainnya"),"Debit","Kredit")</f>
        <v>Debit</v>
      </c>
      <c r="E142" s="9">
        <v>2</v>
      </c>
      <c r="F142" s="13">
        <v>0</v>
      </c>
      <c r="G142" s="22"/>
    </row>
    <row r="143" spans="1:7" x14ac:dyDescent="0.2">
      <c r="A143" s="6" t="s">
        <v>415</v>
      </c>
      <c r="B143" s="16" t="s">
        <v>416</v>
      </c>
      <c r="C143" s="8" t="s">
        <v>81</v>
      </c>
      <c r="D143" s="8" t="str">
        <f t="shared" si="0"/>
        <v>Debit</v>
      </c>
      <c r="E143" s="9">
        <v>2</v>
      </c>
      <c r="F143" s="13">
        <v>0</v>
      </c>
      <c r="G143" s="23"/>
    </row>
    <row r="144" spans="1:7" x14ac:dyDescent="0.2">
      <c r="A144" s="17"/>
      <c r="B144" s="18"/>
      <c r="C144" s="18"/>
      <c r="D144" s="18"/>
      <c r="E144" s="19"/>
      <c r="F144" s="19"/>
      <c r="G144" s="26"/>
    </row>
    <row r="145" spans="1:7" x14ac:dyDescent="0.2">
      <c r="A145" s="29"/>
      <c r="B145" s="27"/>
      <c r="C145" s="27"/>
      <c r="D145" s="27"/>
      <c r="E145" s="27"/>
      <c r="F145" s="27"/>
      <c r="G145" s="27"/>
    </row>
    <row r="146" spans="1:7" ht="13" x14ac:dyDescent="0.3">
      <c r="A146" s="20"/>
      <c r="B146" s="2"/>
      <c r="C146" s="2"/>
      <c r="D146" s="2"/>
      <c r="E146" s="2"/>
      <c r="F146" s="2"/>
      <c r="G146" s="2"/>
    </row>
  </sheetData>
  <phoneticPr fontId="0" type="noConversion"/>
  <pageMargins left="0.16" right="0.15" top="0.21" bottom="0.15" header="0.18" footer="0.2"/>
  <pageSetup paperSize="5" orientation="portrait" horizontalDpi="4294967293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5C50D-497C-424A-88DD-F493A4BED2E6}">
  <dimension ref="A1"/>
  <sheetViews>
    <sheetView workbookViewId="0"/>
  </sheetViews>
  <sheetFormatPr defaultRowHeight="10" x14ac:dyDescent="0.2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68F394-1A90-445C-A2D9-3A0D1406BFBF}">
  <dimension ref="A1"/>
  <sheetViews>
    <sheetView workbookViewId="0"/>
  </sheetViews>
  <sheetFormatPr defaultRowHeight="10" x14ac:dyDescent="0.2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C116A7-6B60-411A-8C8E-13AC7A6CD843}">
  <dimension ref="A1"/>
  <sheetViews>
    <sheetView workbookViewId="0"/>
  </sheetViews>
  <sheetFormatPr defaultRowHeight="10" x14ac:dyDescent="0.2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39D44F-8C3D-4C5F-9BCE-96AAC8700419}">
  <dimension ref="A1"/>
  <sheetViews>
    <sheetView workbookViewId="0"/>
  </sheetViews>
  <sheetFormatPr defaultRowHeight="10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58"/>
  <sheetViews>
    <sheetView showGridLines="0" workbookViewId="0">
      <selection activeCell="E151" sqref="E151"/>
    </sheetView>
  </sheetViews>
  <sheetFormatPr defaultColWidth="9.33203125" defaultRowHeight="10" x14ac:dyDescent="0.2"/>
  <cols>
    <col min="1" max="4" width="9.77734375" style="1" customWidth="1"/>
    <col min="5" max="5" width="60" style="1" customWidth="1"/>
    <col min="6" max="6" width="15.109375" style="1" customWidth="1"/>
    <col min="7" max="7" width="9.44140625" style="1" customWidth="1"/>
    <col min="8" max="8" width="12" style="1" customWidth="1"/>
    <col min="9" max="9" width="15" style="1" customWidth="1"/>
    <col min="10" max="10" width="1.77734375" style="1" customWidth="1"/>
    <col min="11" max="16384" width="9.33203125" style="1"/>
  </cols>
  <sheetData>
    <row r="1" spans="1:10" s="28" customFormat="1" ht="34.5" x14ac:dyDescent="0.25">
      <c r="A1" s="31" t="s">
        <v>91</v>
      </c>
      <c r="B1" s="31"/>
      <c r="C1" s="31"/>
      <c r="D1" s="31"/>
      <c r="E1" s="32" t="s">
        <v>90</v>
      </c>
      <c r="F1" s="32" t="s">
        <v>73</v>
      </c>
      <c r="G1" s="32" t="s">
        <v>82</v>
      </c>
      <c r="H1" s="32" t="s">
        <v>83</v>
      </c>
      <c r="I1" s="32" t="s">
        <v>92</v>
      </c>
      <c r="J1" s="33"/>
    </row>
    <row r="2" spans="1:10" x14ac:dyDescent="0.2">
      <c r="A2" s="3"/>
      <c r="B2" s="3"/>
      <c r="C2" s="3"/>
      <c r="D2" s="3"/>
      <c r="E2" s="4"/>
      <c r="F2" s="5"/>
      <c r="G2" s="5"/>
      <c r="H2" s="5"/>
      <c r="I2" s="5"/>
      <c r="J2" s="30"/>
    </row>
    <row r="3" spans="1:10" ht="10.5" x14ac:dyDescent="0.25">
      <c r="A3" s="42" t="s">
        <v>0</v>
      </c>
      <c r="B3" s="42"/>
      <c r="C3" s="42"/>
      <c r="D3" s="42"/>
      <c r="E3" s="7" t="s">
        <v>1</v>
      </c>
      <c r="F3" s="8"/>
      <c r="G3" s="8"/>
      <c r="H3" s="9">
        <v>1</v>
      </c>
      <c r="I3" s="10">
        <v>0</v>
      </c>
      <c r="J3" s="21"/>
    </row>
    <row r="4" spans="1:10" ht="10.5" x14ac:dyDescent="0.25">
      <c r="A4" s="42"/>
      <c r="B4" s="43" t="s">
        <v>417</v>
      </c>
      <c r="C4" s="43"/>
      <c r="D4" s="42"/>
      <c r="E4" s="11" t="s">
        <v>3</v>
      </c>
      <c r="F4" s="8"/>
      <c r="G4" s="8"/>
      <c r="H4" s="9">
        <v>2</v>
      </c>
      <c r="I4" s="10">
        <v>0</v>
      </c>
      <c r="J4" s="22"/>
    </row>
    <row r="5" spans="1:10" ht="10.5" x14ac:dyDescent="0.25">
      <c r="A5" s="42"/>
      <c r="B5" s="42"/>
      <c r="C5" s="43" t="s">
        <v>418</v>
      </c>
      <c r="D5" s="43"/>
      <c r="E5" s="12" t="s">
        <v>5</v>
      </c>
      <c r="F5" s="8" t="s">
        <v>74</v>
      </c>
      <c r="G5" s="8" t="str">
        <f t="shared" ref="G5:G155" si="0">IF(OR(F5="Harta",F5="HPP",F5="Biaya",F5="Biaya Lainnya"),"Debit","Kredit")</f>
        <v>Debit</v>
      </c>
      <c r="H5" s="9">
        <v>3</v>
      </c>
      <c r="I5" s="13">
        <v>0</v>
      </c>
      <c r="J5" s="23"/>
    </row>
    <row r="6" spans="1:10" x14ac:dyDescent="0.2">
      <c r="A6" s="6"/>
      <c r="B6" s="6"/>
      <c r="C6" s="6"/>
      <c r="D6" s="40" t="s">
        <v>419</v>
      </c>
      <c r="E6" s="15" t="s">
        <v>326</v>
      </c>
      <c r="F6" s="8" t="s">
        <v>74</v>
      </c>
      <c r="G6" s="8" t="s">
        <v>103</v>
      </c>
      <c r="H6" s="9">
        <v>4</v>
      </c>
      <c r="I6" s="13"/>
      <c r="J6" s="23"/>
    </row>
    <row r="7" spans="1:10" x14ac:dyDescent="0.2">
      <c r="A7" s="6"/>
      <c r="B7" s="6"/>
      <c r="C7" s="6"/>
      <c r="D7" s="40" t="s">
        <v>420</v>
      </c>
      <c r="E7" s="15" t="s">
        <v>327</v>
      </c>
      <c r="F7" s="8"/>
      <c r="G7" s="8"/>
      <c r="H7" s="9">
        <v>4</v>
      </c>
      <c r="I7" s="13"/>
      <c r="J7" s="23"/>
    </row>
    <row r="8" spans="1:10" ht="10.5" x14ac:dyDescent="0.25">
      <c r="A8" s="42"/>
      <c r="B8" s="42"/>
      <c r="C8" s="43" t="s">
        <v>421</v>
      </c>
      <c r="D8" s="42"/>
      <c r="E8" s="14" t="s">
        <v>7</v>
      </c>
      <c r="F8" s="8" t="s">
        <v>74</v>
      </c>
      <c r="G8" s="8" t="str">
        <f t="shared" si="0"/>
        <v>Debit</v>
      </c>
      <c r="H8" s="9">
        <v>3</v>
      </c>
      <c r="I8" s="10">
        <v>0</v>
      </c>
      <c r="J8" s="25"/>
    </row>
    <row r="9" spans="1:10" x14ac:dyDescent="0.2">
      <c r="B9" s="6"/>
      <c r="C9" s="6"/>
      <c r="D9" s="6" t="s">
        <v>422</v>
      </c>
      <c r="E9" s="15" t="s">
        <v>84</v>
      </c>
      <c r="F9" s="8" t="s">
        <v>74</v>
      </c>
      <c r="G9" s="8" t="str">
        <f t="shared" si="0"/>
        <v>Debit</v>
      </c>
      <c r="H9" s="9">
        <v>4</v>
      </c>
      <c r="I9" s="13">
        <v>0</v>
      </c>
      <c r="J9" s="25"/>
    </row>
    <row r="10" spans="1:10" x14ac:dyDescent="0.2">
      <c r="B10" s="6"/>
      <c r="C10" s="6"/>
      <c r="D10" s="6" t="s">
        <v>423</v>
      </c>
      <c r="E10" s="15" t="s">
        <v>85</v>
      </c>
      <c r="F10" s="8" t="s">
        <v>74</v>
      </c>
      <c r="G10" s="8" t="str">
        <f t="shared" si="0"/>
        <v>Debit</v>
      </c>
      <c r="H10" s="9">
        <v>4</v>
      </c>
      <c r="I10" s="13">
        <v>0</v>
      </c>
      <c r="J10" s="25"/>
    </row>
    <row r="11" spans="1:10" x14ac:dyDescent="0.2">
      <c r="B11" s="6"/>
      <c r="C11" s="6"/>
      <c r="D11" s="6" t="s">
        <v>424</v>
      </c>
      <c r="E11" s="15" t="s">
        <v>104</v>
      </c>
      <c r="F11" s="8" t="s">
        <v>74</v>
      </c>
      <c r="G11" s="8" t="str">
        <f>IF(OR(F11="Harta",F11="HPP",F11="Biaya",F11="Biaya Lainnya"),"Debit","Kredit")</f>
        <v>Debit</v>
      </c>
      <c r="H11" s="9">
        <v>4</v>
      </c>
      <c r="I11" s="13">
        <v>0</v>
      </c>
      <c r="J11" s="25"/>
    </row>
    <row r="12" spans="1:10" x14ac:dyDescent="0.2">
      <c r="B12" s="6"/>
      <c r="C12" s="6"/>
      <c r="D12" s="6" t="s">
        <v>425</v>
      </c>
      <c r="E12" s="15" t="s">
        <v>105</v>
      </c>
      <c r="F12" s="8" t="s">
        <v>74</v>
      </c>
      <c r="G12" s="8" t="str">
        <f>IF(OR(F12="Harta",F12="HPP",F12="Biaya",F12="Biaya Lainnya"),"Debit","Kredit")</f>
        <v>Debit</v>
      </c>
      <c r="H12" s="9">
        <v>4</v>
      </c>
      <c r="I12" s="13">
        <v>0</v>
      </c>
      <c r="J12" s="25"/>
    </row>
    <row r="13" spans="1:10" x14ac:dyDescent="0.2">
      <c r="B13" s="6"/>
      <c r="C13" s="6"/>
      <c r="D13" s="6" t="s">
        <v>426</v>
      </c>
      <c r="E13" s="15" t="s">
        <v>106</v>
      </c>
      <c r="F13" s="8" t="s">
        <v>74</v>
      </c>
      <c r="G13" s="8" t="str">
        <f>IF(OR(F13="Harta",F13="HPP",F13="Biaya",F13="Biaya Lainnya"),"Debit","Kredit")</f>
        <v>Debit</v>
      </c>
      <c r="H13" s="9">
        <v>4</v>
      </c>
      <c r="I13" s="13">
        <v>0</v>
      </c>
      <c r="J13" s="25"/>
    </row>
    <row r="14" spans="1:10" x14ac:dyDescent="0.2">
      <c r="B14" s="6"/>
      <c r="C14" s="6"/>
      <c r="D14" s="6" t="s">
        <v>427</v>
      </c>
      <c r="E14" s="15" t="s">
        <v>107</v>
      </c>
      <c r="F14" s="8" t="s">
        <v>74</v>
      </c>
      <c r="G14" s="8" t="str">
        <f>IF(OR(F14="Harta",F14="HPP",F14="Biaya",F14="Biaya Lainnya"),"Debit","Kredit")</f>
        <v>Debit</v>
      </c>
      <c r="H14" s="9">
        <v>4</v>
      </c>
      <c r="I14" s="13">
        <v>0</v>
      </c>
      <c r="J14" s="25"/>
    </row>
    <row r="15" spans="1:10" x14ac:dyDescent="0.2">
      <c r="B15" s="6"/>
      <c r="C15" s="6"/>
      <c r="D15" s="6" t="s">
        <v>428</v>
      </c>
      <c r="E15" s="15" t="s">
        <v>108</v>
      </c>
      <c r="F15" s="8" t="s">
        <v>74</v>
      </c>
      <c r="G15" s="8" t="str">
        <f>IF(OR(F15="Harta",F15="HPP",F15="Biaya",F15="Biaya Lainnya"),"Debit","Kredit")</f>
        <v>Debit</v>
      </c>
      <c r="H15" s="9">
        <v>4</v>
      </c>
      <c r="I15" s="13">
        <v>0</v>
      </c>
      <c r="J15" s="25"/>
    </row>
    <row r="16" spans="1:10" ht="10.5" x14ac:dyDescent="0.25">
      <c r="A16" s="42"/>
      <c r="B16" s="42"/>
      <c r="C16" s="43" t="s">
        <v>429</v>
      </c>
      <c r="D16" s="42"/>
      <c r="E16" s="14" t="s">
        <v>9</v>
      </c>
      <c r="F16" s="8" t="s">
        <v>74</v>
      </c>
      <c r="G16" s="8" t="str">
        <f t="shared" si="0"/>
        <v>Debit</v>
      </c>
      <c r="H16" s="9">
        <v>3</v>
      </c>
      <c r="I16" s="10">
        <v>0</v>
      </c>
      <c r="J16" s="24"/>
    </row>
    <row r="17" spans="1:10" x14ac:dyDescent="0.2">
      <c r="B17" s="6"/>
      <c r="C17" s="6"/>
      <c r="D17" s="6" t="s">
        <v>430</v>
      </c>
      <c r="E17" s="15" t="s">
        <v>109</v>
      </c>
      <c r="F17" s="8" t="s">
        <v>74</v>
      </c>
      <c r="G17" s="8" t="str">
        <f t="shared" si="0"/>
        <v>Debit</v>
      </c>
      <c r="H17" s="9">
        <v>4</v>
      </c>
      <c r="I17" s="13">
        <v>0</v>
      </c>
      <c r="J17" s="26"/>
    </row>
    <row r="18" spans="1:10" x14ac:dyDescent="0.2">
      <c r="B18" s="6"/>
      <c r="C18" s="6"/>
      <c r="D18" s="6" t="s">
        <v>431</v>
      </c>
      <c r="E18" s="15" t="s">
        <v>110</v>
      </c>
      <c r="F18" s="8" t="s">
        <v>74</v>
      </c>
      <c r="G18" s="8" t="str">
        <f t="shared" si="0"/>
        <v>Debit</v>
      </c>
      <c r="H18" s="9">
        <v>4</v>
      </c>
      <c r="I18" s="13">
        <v>0</v>
      </c>
      <c r="J18" s="26"/>
    </row>
    <row r="19" spans="1:10" x14ac:dyDescent="0.2">
      <c r="B19" s="6"/>
      <c r="C19" s="6"/>
      <c r="D19" s="6" t="s">
        <v>432</v>
      </c>
      <c r="E19" s="15" t="s">
        <v>111</v>
      </c>
      <c r="F19" s="8" t="s">
        <v>74</v>
      </c>
      <c r="G19" s="8" t="str">
        <f t="shared" si="0"/>
        <v>Debit</v>
      </c>
      <c r="H19" s="9">
        <v>4</v>
      </c>
      <c r="I19" s="13">
        <v>0</v>
      </c>
      <c r="J19" s="26"/>
    </row>
    <row r="20" spans="1:10" x14ac:dyDescent="0.2">
      <c r="B20" s="6"/>
      <c r="C20" s="6"/>
      <c r="D20" s="6" t="s">
        <v>433</v>
      </c>
      <c r="E20" s="15" t="s">
        <v>112</v>
      </c>
      <c r="F20" s="8" t="s">
        <v>74</v>
      </c>
      <c r="G20" s="8" t="str">
        <f t="shared" si="0"/>
        <v>Debit</v>
      </c>
      <c r="H20" s="9">
        <v>4</v>
      </c>
      <c r="I20" s="13">
        <v>0</v>
      </c>
      <c r="J20" s="26"/>
    </row>
    <row r="21" spans="1:10" x14ac:dyDescent="0.2">
      <c r="B21" s="6"/>
      <c r="C21" s="6"/>
      <c r="D21" s="6" t="s">
        <v>434</v>
      </c>
      <c r="E21" s="15" t="s">
        <v>113</v>
      </c>
      <c r="F21" s="8" t="s">
        <v>74</v>
      </c>
      <c r="G21" s="8" t="str">
        <f t="shared" si="0"/>
        <v>Debit</v>
      </c>
      <c r="H21" s="9">
        <v>4</v>
      </c>
      <c r="I21" s="13">
        <v>0</v>
      </c>
      <c r="J21" s="26"/>
    </row>
    <row r="22" spans="1:10" x14ac:dyDescent="0.2">
      <c r="B22" s="6"/>
      <c r="C22" s="6"/>
      <c r="D22" s="6" t="s">
        <v>435</v>
      </c>
      <c r="E22" s="15" t="s">
        <v>114</v>
      </c>
      <c r="F22" s="8" t="s">
        <v>74</v>
      </c>
      <c r="G22" s="8" t="str">
        <f t="shared" si="0"/>
        <v>Debit</v>
      </c>
      <c r="H22" s="9">
        <v>4</v>
      </c>
      <c r="I22" s="13"/>
      <c r="J22" s="26"/>
    </row>
    <row r="23" spans="1:10" x14ac:dyDescent="0.2">
      <c r="B23" s="6"/>
      <c r="C23" s="6"/>
      <c r="D23" s="6" t="s">
        <v>439</v>
      </c>
      <c r="E23" s="15" t="s">
        <v>115</v>
      </c>
      <c r="F23" s="8" t="s">
        <v>74</v>
      </c>
      <c r="G23" s="8" t="str">
        <f t="shared" si="0"/>
        <v>Debit</v>
      </c>
      <c r="H23" s="9">
        <v>4</v>
      </c>
      <c r="I23" s="13"/>
      <c r="J23" s="26"/>
    </row>
    <row r="24" spans="1:10" x14ac:dyDescent="0.2">
      <c r="B24" s="6"/>
      <c r="C24" s="6"/>
      <c r="D24" s="6" t="s">
        <v>436</v>
      </c>
      <c r="E24" s="15" t="s">
        <v>116</v>
      </c>
      <c r="F24" s="8" t="s">
        <v>74</v>
      </c>
      <c r="G24" s="8" t="str">
        <f t="shared" si="0"/>
        <v>Debit</v>
      </c>
      <c r="H24" s="9">
        <v>4</v>
      </c>
      <c r="I24" s="13"/>
      <c r="J24" s="26"/>
    </row>
    <row r="25" spans="1:10" x14ac:dyDescent="0.2">
      <c r="B25" s="6"/>
      <c r="C25" s="6"/>
      <c r="D25" s="6" t="s">
        <v>440</v>
      </c>
      <c r="E25" s="15" t="s">
        <v>117</v>
      </c>
      <c r="F25" s="8" t="s">
        <v>74</v>
      </c>
      <c r="G25" s="8" t="str">
        <f t="shared" si="0"/>
        <v>Debit</v>
      </c>
      <c r="H25" s="9">
        <v>4</v>
      </c>
      <c r="I25" s="13"/>
      <c r="J25" s="26"/>
    </row>
    <row r="26" spans="1:10" x14ac:dyDescent="0.2">
      <c r="B26" s="6"/>
      <c r="C26" s="6"/>
      <c r="D26" s="6" t="s">
        <v>437</v>
      </c>
      <c r="E26" s="15" t="s">
        <v>118</v>
      </c>
      <c r="F26" s="8" t="s">
        <v>74</v>
      </c>
      <c r="G26" s="8" t="str">
        <f t="shared" si="0"/>
        <v>Debit</v>
      </c>
      <c r="H26" s="9">
        <v>4</v>
      </c>
      <c r="I26" s="13"/>
      <c r="J26" s="26"/>
    </row>
    <row r="27" spans="1:10" x14ac:dyDescent="0.2">
      <c r="B27" s="6"/>
      <c r="C27" s="6"/>
      <c r="D27" s="6" t="s">
        <v>441</v>
      </c>
      <c r="E27" s="15" t="s">
        <v>119</v>
      </c>
      <c r="F27" s="8" t="s">
        <v>74</v>
      </c>
      <c r="G27" s="8" t="str">
        <f t="shared" si="0"/>
        <v>Debit</v>
      </c>
      <c r="H27" s="9">
        <v>4</v>
      </c>
      <c r="I27" s="13"/>
      <c r="J27" s="26"/>
    </row>
    <row r="28" spans="1:10" x14ac:dyDescent="0.2">
      <c r="B28" s="6"/>
      <c r="C28" s="6"/>
      <c r="D28" s="6" t="s">
        <v>438</v>
      </c>
      <c r="E28" s="15" t="s">
        <v>120</v>
      </c>
      <c r="F28" s="8" t="s">
        <v>74</v>
      </c>
      <c r="G28" s="8" t="str">
        <f t="shared" si="0"/>
        <v>Debit</v>
      </c>
      <c r="H28" s="9">
        <v>4</v>
      </c>
      <c r="I28" s="13"/>
      <c r="J28" s="26"/>
    </row>
    <row r="29" spans="1:10" x14ac:dyDescent="0.2">
      <c r="B29" s="6"/>
      <c r="C29" s="6"/>
      <c r="D29" s="6" t="s">
        <v>442</v>
      </c>
      <c r="E29" s="15" t="s">
        <v>89</v>
      </c>
      <c r="F29" s="8" t="s">
        <v>74</v>
      </c>
      <c r="G29" s="8" t="str">
        <f t="shared" si="0"/>
        <v>Debit</v>
      </c>
      <c r="H29" s="9">
        <v>4</v>
      </c>
      <c r="I29" s="13"/>
      <c r="J29" s="26"/>
    </row>
    <row r="30" spans="1:10" x14ac:dyDescent="0.2">
      <c r="B30" s="6"/>
      <c r="C30" s="6"/>
      <c r="D30" s="6" t="s">
        <v>443</v>
      </c>
      <c r="E30" s="15" t="s">
        <v>325</v>
      </c>
      <c r="F30" s="8" t="s">
        <v>74</v>
      </c>
      <c r="G30" s="8" t="str">
        <f t="shared" si="0"/>
        <v>Debit</v>
      </c>
      <c r="H30" s="9">
        <v>4</v>
      </c>
      <c r="I30" s="13"/>
      <c r="J30" s="26"/>
    </row>
    <row r="31" spans="1:10" ht="10.5" x14ac:dyDescent="0.25">
      <c r="A31" s="42"/>
      <c r="B31" s="42"/>
      <c r="C31" s="43" t="s">
        <v>444</v>
      </c>
      <c r="D31" s="42"/>
      <c r="E31" s="14" t="s">
        <v>10</v>
      </c>
      <c r="F31" s="8" t="s">
        <v>74</v>
      </c>
      <c r="G31" s="8" t="str">
        <f t="shared" si="0"/>
        <v>Debit</v>
      </c>
      <c r="H31" s="9">
        <v>3</v>
      </c>
      <c r="I31" s="13">
        <v>0</v>
      </c>
      <c r="J31" s="26"/>
    </row>
    <row r="32" spans="1:10" x14ac:dyDescent="0.2">
      <c r="B32" s="6"/>
      <c r="C32" s="6"/>
      <c r="D32" s="6" t="s">
        <v>445</v>
      </c>
      <c r="E32" s="15" t="s">
        <v>408</v>
      </c>
      <c r="F32" s="8" t="s">
        <v>74</v>
      </c>
      <c r="G32" s="8" t="str">
        <f t="shared" si="0"/>
        <v>Debit</v>
      </c>
      <c r="H32" s="9">
        <v>4</v>
      </c>
      <c r="I32" s="13"/>
      <c r="J32" s="26"/>
    </row>
    <row r="33" spans="1:10" x14ac:dyDescent="0.2">
      <c r="B33" s="6"/>
      <c r="C33" s="6"/>
      <c r="D33" s="6" t="s">
        <v>446</v>
      </c>
      <c r="E33" s="15" t="s">
        <v>409</v>
      </c>
      <c r="F33" s="8" t="s">
        <v>74</v>
      </c>
      <c r="G33" s="8" t="str">
        <f t="shared" si="0"/>
        <v>Debit</v>
      </c>
      <c r="H33" s="9">
        <v>4</v>
      </c>
      <c r="I33" s="13"/>
      <c r="J33" s="26"/>
    </row>
    <row r="34" spans="1:10" ht="10.5" x14ac:dyDescent="0.25">
      <c r="A34" s="42"/>
      <c r="B34" s="42"/>
      <c r="C34" s="43" t="s">
        <v>447</v>
      </c>
      <c r="D34" s="42"/>
      <c r="E34" s="14" t="s">
        <v>11</v>
      </c>
      <c r="F34" s="8" t="s">
        <v>74</v>
      </c>
      <c r="G34" s="8" t="str">
        <f t="shared" si="0"/>
        <v>Debit</v>
      </c>
      <c r="H34" s="9">
        <v>3</v>
      </c>
      <c r="I34" s="13">
        <v>0</v>
      </c>
      <c r="J34" s="23"/>
    </row>
    <row r="35" spans="1:10" x14ac:dyDescent="0.2">
      <c r="B35" s="6"/>
      <c r="C35" s="6"/>
      <c r="D35" s="6" t="s">
        <v>448</v>
      </c>
      <c r="E35" s="15" t="s">
        <v>401</v>
      </c>
      <c r="F35" s="8" t="s">
        <v>74</v>
      </c>
      <c r="G35" s="8" t="str">
        <f t="shared" si="0"/>
        <v>Debit</v>
      </c>
      <c r="H35" s="9">
        <v>4</v>
      </c>
      <c r="I35" s="13"/>
      <c r="J35" s="23"/>
    </row>
    <row r="36" spans="1:10" x14ac:dyDescent="0.2">
      <c r="B36" s="6"/>
      <c r="C36" s="6"/>
      <c r="D36" s="6" t="s">
        <v>449</v>
      </c>
      <c r="E36" s="15" t="s">
        <v>402</v>
      </c>
      <c r="F36" s="8" t="s">
        <v>74</v>
      </c>
      <c r="G36" s="8" t="str">
        <f t="shared" si="0"/>
        <v>Debit</v>
      </c>
      <c r="H36" s="9">
        <v>4</v>
      </c>
      <c r="I36" s="13"/>
      <c r="J36" s="23"/>
    </row>
    <row r="37" spans="1:10" x14ac:dyDescent="0.2">
      <c r="B37" s="6"/>
      <c r="C37" s="6"/>
      <c r="D37" s="6" t="s">
        <v>450</v>
      </c>
      <c r="E37" s="15" t="s">
        <v>403</v>
      </c>
      <c r="F37" s="8" t="s">
        <v>74</v>
      </c>
      <c r="G37" s="8" t="str">
        <f t="shared" si="0"/>
        <v>Debit</v>
      </c>
      <c r="H37" s="9">
        <v>4</v>
      </c>
      <c r="I37" s="13"/>
      <c r="J37" s="23"/>
    </row>
    <row r="38" spans="1:10" x14ac:dyDescent="0.2">
      <c r="B38" s="6"/>
      <c r="C38" s="6"/>
      <c r="D38" s="6" t="s">
        <v>451</v>
      </c>
      <c r="E38" s="15" t="s">
        <v>404</v>
      </c>
      <c r="F38" s="8" t="s">
        <v>74</v>
      </c>
      <c r="G38" s="8" t="str">
        <f t="shared" si="0"/>
        <v>Debit</v>
      </c>
      <c r="H38" s="9">
        <v>4</v>
      </c>
      <c r="I38" s="13"/>
      <c r="J38" s="23"/>
    </row>
    <row r="39" spans="1:10" ht="10.5" x14ac:dyDescent="0.25">
      <c r="A39" s="42"/>
      <c r="B39" s="42"/>
      <c r="C39" s="43" t="s">
        <v>452</v>
      </c>
      <c r="D39" s="42"/>
      <c r="E39" s="14" t="s">
        <v>125</v>
      </c>
      <c r="F39" s="8" t="s">
        <v>74</v>
      </c>
      <c r="G39" s="8" t="str">
        <f t="shared" si="0"/>
        <v>Debit</v>
      </c>
      <c r="H39" s="9">
        <v>3</v>
      </c>
      <c r="I39" s="13"/>
      <c r="J39" s="23"/>
    </row>
    <row r="40" spans="1:10" x14ac:dyDescent="0.2">
      <c r="B40" s="40"/>
      <c r="C40" s="40"/>
      <c r="D40" s="40" t="s">
        <v>453</v>
      </c>
      <c r="E40" s="15" t="s">
        <v>163</v>
      </c>
      <c r="F40" s="8" t="s">
        <v>74</v>
      </c>
      <c r="G40" s="8" t="str">
        <f t="shared" si="0"/>
        <v>Debit</v>
      </c>
      <c r="H40" s="9">
        <v>4</v>
      </c>
      <c r="I40" s="13"/>
      <c r="J40" s="23"/>
    </row>
    <row r="41" spans="1:10" x14ac:dyDescent="0.2">
      <c r="B41" s="40"/>
      <c r="C41" s="40"/>
      <c r="D41" s="40" t="s">
        <v>454</v>
      </c>
      <c r="E41" s="15" t="s">
        <v>165</v>
      </c>
      <c r="F41" s="8" t="s">
        <v>74</v>
      </c>
      <c r="G41" s="8" t="str">
        <f t="shared" si="0"/>
        <v>Debit</v>
      </c>
      <c r="H41" s="9">
        <v>4</v>
      </c>
      <c r="I41" s="13"/>
      <c r="J41" s="23"/>
    </row>
    <row r="42" spans="1:10" ht="10.5" x14ac:dyDescent="0.25">
      <c r="A42" s="42"/>
      <c r="B42" s="42"/>
      <c r="C42" s="43" t="s">
        <v>455</v>
      </c>
      <c r="D42" s="42"/>
      <c r="E42" s="14" t="s">
        <v>167</v>
      </c>
      <c r="F42" s="8" t="s">
        <v>74</v>
      </c>
      <c r="G42" s="8" t="str">
        <f t="shared" si="0"/>
        <v>Debit</v>
      </c>
      <c r="H42" s="9">
        <v>3</v>
      </c>
      <c r="I42" s="13"/>
      <c r="J42" s="23"/>
    </row>
    <row r="43" spans="1:10" x14ac:dyDescent="0.2">
      <c r="B43" s="6"/>
      <c r="C43" s="6"/>
      <c r="D43" s="6" t="s">
        <v>456</v>
      </c>
      <c r="E43" s="15" t="s">
        <v>328</v>
      </c>
      <c r="F43" s="8" t="s">
        <v>74</v>
      </c>
      <c r="G43" s="8" t="str">
        <f t="shared" si="0"/>
        <v>Debit</v>
      </c>
      <c r="H43" s="9">
        <v>4</v>
      </c>
      <c r="I43" s="13"/>
      <c r="J43" s="23"/>
    </row>
    <row r="44" spans="1:10" x14ac:dyDescent="0.2">
      <c r="B44" s="40"/>
      <c r="C44" s="40"/>
      <c r="D44" s="40" t="s">
        <v>457</v>
      </c>
      <c r="E44" s="15" t="s">
        <v>329</v>
      </c>
      <c r="F44" s="8" t="s">
        <v>74</v>
      </c>
      <c r="G44" s="8" t="str">
        <f t="shared" si="0"/>
        <v>Debit</v>
      </c>
      <c r="H44" s="9">
        <v>4</v>
      </c>
      <c r="I44" s="13"/>
      <c r="J44" s="23"/>
    </row>
    <row r="45" spans="1:10" ht="10.5" x14ac:dyDescent="0.25">
      <c r="B45" s="43"/>
      <c r="C45" s="43" t="s">
        <v>458</v>
      </c>
      <c r="D45" s="43"/>
      <c r="E45" s="14" t="s">
        <v>157</v>
      </c>
      <c r="F45" s="8" t="s">
        <v>74</v>
      </c>
      <c r="G45" s="8" t="str">
        <f t="shared" si="0"/>
        <v>Debit</v>
      </c>
      <c r="H45" s="9">
        <v>3</v>
      </c>
      <c r="I45" s="13"/>
      <c r="J45" s="23"/>
    </row>
    <row r="46" spans="1:10" x14ac:dyDescent="0.2">
      <c r="B46" s="40"/>
      <c r="C46" s="40"/>
      <c r="D46" s="40" t="s">
        <v>459</v>
      </c>
      <c r="E46" s="15" t="s">
        <v>331</v>
      </c>
      <c r="F46" s="8" t="s">
        <v>74</v>
      </c>
      <c r="G46" s="8" t="str">
        <f t="shared" si="0"/>
        <v>Debit</v>
      </c>
      <c r="H46" s="9">
        <v>4</v>
      </c>
      <c r="I46" s="13"/>
      <c r="J46" s="23"/>
    </row>
    <row r="47" spans="1:10" x14ac:dyDescent="0.2">
      <c r="B47" s="40"/>
      <c r="C47" s="40"/>
      <c r="D47" s="40" t="s">
        <v>460</v>
      </c>
      <c r="E47" s="15" t="s">
        <v>332</v>
      </c>
      <c r="F47" s="8" t="s">
        <v>74</v>
      </c>
      <c r="G47" s="8" t="str">
        <f t="shared" si="0"/>
        <v>Debit</v>
      </c>
      <c r="H47" s="9">
        <v>4</v>
      </c>
      <c r="I47" s="13"/>
      <c r="J47" s="23"/>
    </row>
    <row r="48" spans="1:10" ht="10.5" x14ac:dyDescent="0.25">
      <c r="A48" s="42"/>
      <c r="B48" s="43" t="s">
        <v>461</v>
      </c>
      <c r="C48" s="42"/>
      <c r="D48" s="42"/>
      <c r="E48" s="11" t="s">
        <v>13</v>
      </c>
      <c r="F48" s="8" t="s">
        <v>74</v>
      </c>
      <c r="G48" s="8" t="str">
        <f t="shared" si="0"/>
        <v>Debit</v>
      </c>
      <c r="H48" s="9">
        <v>2</v>
      </c>
      <c r="I48" s="10">
        <v>0</v>
      </c>
      <c r="J48" s="24"/>
    </row>
    <row r="49" spans="1:10" ht="10.5" x14ac:dyDescent="0.25">
      <c r="A49" s="42"/>
      <c r="B49" s="42"/>
      <c r="C49" s="43" t="s">
        <v>462</v>
      </c>
      <c r="D49" s="42"/>
      <c r="E49" s="14" t="s">
        <v>177</v>
      </c>
      <c r="F49" s="8" t="s">
        <v>74</v>
      </c>
      <c r="G49" s="8" t="str">
        <f t="shared" si="0"/>
        <v>Debit</v>
      </c>
      <c r="H49" s="9">
        <v>3</v>
      </c>
      <c r="I49" s="10"/>
      <c r="J49" s="24"/>
    </row>
    <row r="50" spans="1:10" ht="10.5" x14ac:dyDescent="0.2">
      <c r="B50" s="6"/>
      <c r="C50" s="6"/>
      <c r="D50" s="6" t="s">
        <v>463</v>
      </c>
      <c r="E50" s="15" t="s">
        <v>333</v>
      </c>
      <c r="F50" s="8" t="s">
        <v>74</v>
      </c>
      <c r="G50" s="8" t="str">
        <f t="shared" si="0"/>
        <v>Debit</v>
      </c>
      <c r="H50" s="9">
        <v>4</v>
      </c>
      <c r="I50" s="10"/>
      <c r="J50" s="24"/>
    </row>
    <row r="51" spans="1:10" ht="10.5" x14ac:dyDescent="0.2">
      <c r="B51" s="6"/>
      <c r="C51" s="6"/>
      <c r="D51" s="6" t="s">
        <v>464</v>
      </c>
      <c r="E51" s="15" t="s">
        <v>334</v>
      </c>
      <c r="F51" s="8" t="s">
        <v>74</v>
      </c>
      <c r="G51" s="8" t="str">
        <f t="shared" si="0"/>
        <v>Debit</v>
      </c>
      <c r="H51" s="9">
        <v>4</v>
      </c>
      <c r="I51" s="10"/>
      <c r="J51" s="24"/>
    </row>
    <row r="52" spans="1:10" ht="10.5" x14ac:dyDescent="0.25">
      <c r="A52" s="42"/>
      <c r="B52" s="42"/>
      <c r="C52" s="43" t="s">
        <v>465</v>
      </c>
      <c r="D52" s="42"/>
      <c r="E52" s="14" t="s">
        <v>15</v>
      </c>
      <c r="F52" s="8" t="s">
        <v>74</v>
      </c>
      <c r="G52" s="8" t="str">
        <f t="shared" si="0"/>
        <v>Debit</v>
      </c>
      <c r="H52" s="9">
        <v>3</v>
      </c>
      <c r="I52" s="10"/>
      <c r="J52" s="24"/>
    </row>
    <row r="53" spans="1:10" ht="10.5" x14ac:dyDescent="0.2">
      <c r="B53" s="6"/>
      <c r="C53" s="6"/>
      <c r="D53" s="6" t="s">
        <v>466</v>
      </c>
      <c r="E53" s="15" t="s">
        <v>335</v>
      </c>
      <c r="F53" s="8" t="s">
        <v>74</v>
      </c>
      <c r="G53" s="8" t="str">
        <f t="shared" si="0"/>
        <v>Debit</v>
      </c>
      <c r="H53" s="9">
        <v>4</v>
      </c>
      <c r="I53" s="10"/>
      <c r="J53" s="24"/>
    </row>
    <row r="54" spans="1:10" ht="10.5" x14ac:dyDescent="0.2">
      <c r="B54" s="6"/>
      <c r="C54" s="6"/>
      <c r="D54" s="6" t="s">
        <v>467</v>
      </c>
      <c r="E54" s="15" t="s">
        <v>336</v>
      </c>
      <c r="F54" s="8" t="s">
        <v>74</v>
      </c>
      <c r="G54" s="8" t="str">
        <f t="shared" si="0"/>
        <v>Debit</v>
      </c>
      <c r="H54" s="9">
        <v>4</v>
      </c>
      <c r="I54" s="10"/>
      <c r="J54" s="24"/>
    </row>
    <row r="55" spans="1:10" ht="10.5" x14ac:dyDescent="0.25">
      <c r="A55" s="42"/>
      <c r="B55" s="42"/>
      <c r="C55" s="43" t="s">
        <v>468</v>
      </c>
      <c r="D55" s="42"/>
      <c r="E55" s="14" t="s">
        <v>181</v>
      </c>
      <c r="F55" s="8" t="s">
        <v>74</v>
      </c>
      <c r="G55" s="8" t="str">
        <f t="shared" si="0"/>
        <v>Debit</v>
      </c>
      <c r="H55" s="9">
        <v>3</v>
      </c>
      <c r="I55" s="10">
        <v>0</v>
      </c>
      <c r="J55" s="24"/>
    </row>
    <row r="56" spans="1:10" x14ac:dyDescent="0.2">
      <c r="B56" s="6"/>
      <c r="C56" s="6"/>
      <c r="D56" s="6" t="s">
        <v>469</v>
      </c>
      <c r="E56" s="15" t="s">
        <v>337</v>
      </c>
      <c r="F56" s="8" t="s">
        <v>74</v>
      </c>
      <c r="G56" s="8" t="str">
        <f t="shared" si="0"/>
        <v>Debit</v>
      </c>
      <c r="H56" s="9">
        <v>4</v>
      </c>
      <c r="I56" s="13">
        <v>0</v>
      </c>
      <c r="J56" s="24"/>
    </row>
    <row r="57" spans="1:10" x14ac:dyDescent="0.2">
      <c r="B57" s="6"/>
      <c r="C57" s="6"/>
      <c r="D57" s="6" t="s">
        <v>470</v>
      </c>
      <c r="E57" s="15" t="s">
        <v>338</v>
      </c>
      <c r="F57" s="8" t="s">
        <v>74</v>
      </c>
      <c r="G57" s="8" t="str">
        <f t="shared" si="0"/>
        <v>Debit</v>
      </c>
      <c r="H57" s="9">
        <v>4</v>
      </c>
      <c r="I57" s="13">
        <v>0</v>
      </c>
      <c r="J57" s="23"/>
    </row>
    <row r="58" spans="1:10" ht="10.5" x14ac:dyDescent="0.25">
      <c r="A58" s="42"/>
      <c r="B58" s="42"/>
      <c r="C58" s="44" t="s">
        <v>471</v>
      </c>
      <c r="D58" s="42"/>
      <c r="E58" s="14" t="s">
        <v>340</v>
      </c>
      <c r="F58" s="8" t="s">
        <v>74</v>
      </c>
      <c r="G58" s="8" t="str">
        <f t="shared" si="0"/>
        <v>Debit</v>
      </c>
      <c r="H58" s="9">
        <v>3</v>
      </c>
      <c r="I58" s="10"/>
      <c r="J58" s="23"/>
    </row>
    <row r="59" spans="1:10" x14ac:dyDescent="0.2">
      <c r="B59" s="6"/>
      <c r="C59" s="6"/>
      <c r="D59" s="6" t="s">
        <v>472</v>
      </c>
      <c r="E59" s="15" t="s">
        <v>343</v>
      </c>
      <c r="F59" s="8" t="s">
        <v>74</v>
      </c>
      <c r="G59" s="8" t="str">
        <f t="shared" si="0"/>
        <v>Debit</v>
      </c>
      <c r="H59" s="9">
        <v>4</v>
      </c>
      <c r="I59" s="13"/>
      <c r="J59" s="24"/>
    </row>
    <row r="60" spans="1:10" x14ac:dyDescent="0.2">
      <c r="B60" s="6"/>
      <c r="C60" s="6"/>
      <c r="D60" s="6" t="s">
        <v>473</v>
      </c>
      <c r="E60" s="15" t="s">
        <v>344</v>
      </c>
      <c r="F60" s="8" t="s">
        <v>74</v>
      </c>
      <c r="G60" s="8" t="str">
        <f t="shared" si="0"/>
        <v>Debit</v>
      </c>
      <c r="H60" s="9">
        <v>4</v>
      </c>
      <c r="I60" s="13"/>
      <c r="J60" s="24"/>
    </row>
    <row r="61" spans="1:10" ht="10.5" x14ac:dyDescent="0.25">
      <c r="A61" s="42" t="s">
        <v>19</v>
      </c>
      <c r="B61" s="42"/>
      <c r="C61" s="42"/>
      <c r="D61" s="42"/>
      <c r="E61" s="7" t="s">
        <v>20</v>
      </c>
      <c r="F61" s="8" t="s">
        <v>75</v>
      </c>
      <c r="G61" s="8" t="str">
        <f t="shared" si="0"/>
        <v>Kredit</v>
      </c>
      <c r="H61" s="9">
        <v>1</v>
      </c>
      <c r="I61" s="10">
        <v>0</v>
      </c>
      <c r="J61" s="24"/>
    </row>
    <row r="62" spans="1:10" ht="10.5" x14ac:dyDescent="0.25">
      <c r="A62" s="42"/>
      <c r="B62" s="43" t="s">
        <v>474</v>
      </c>
      <c r="C62" s="42"/>
      <c r="D62" s="42"/>
      <c r="E62" s="11" t="s">
        <v>22</v>
      </c>
      <c r="F62" s="8" t="s">
        <v>75</v>
      </c>
      <c r="G62" s="8" t="str">
        <f t="shared" si="0"/>
        <v>Kredit</v>
      </c>
      <c r="H62" s="9">
        <v>2</v>
      </c>
      <c r="I62" s="10">
        <v>0</v>
      </c>
      <c r="J62" s="24"/>
    </row>
    <row r="63" spans="1:10" ht="10.5" x14ac:dyDescent="0.25">
      <c r="A63" s="42"/>
      <c r="B63" s="42"/>
      <c r="C63" s="43" t="s">
        <v>475</v>
      </c>
      <c r="D63" s="42"/>
      <c r="E63" s="14" t="s">
        <v>411</v>
      </c>
      <c r="F63" s="8" t="s">
        <v>75</v>
      </c>
      <c r="G63" s="8" t="str">
        <f t="shared" si="0"/>
        <v>Kredit</v>
      </c>
      <c r="H63" s="9">
        <v>3</v>
      </c>
      <c r="I63" s="13">
        <v>0</v>
      </c>
      <c r="J63" s="24"/>
    </row>
    <row r="64" spans="1:10" x14ac:dyDescent="0.2">
      <c r="A64" s="6"/>
      <c r="B64" s="6"/>
      <c r="C64" s="6"/>
      <c r="D64" s="40" t="s">
        <v>476</v>
      </c>
      <c r="E64" s="12" t="s">
        <v>412</v>
      </c>
      <c r="F64" s="8" t="s">
        <v>75</v>
      </c>
      <c r="G64" s="8" t="str">
        <f t="shared" si="0"/>
        <v>Kredit</v>
      </c>
      <c r="H64" s="9">
        <v>4</v>
      </c>
      <c r="I64" s="13"/>
      <c r="J64" s="24"/>
    </row>
    <row r="65" spans="1:10" ht="10.5" x14ac:dyDescent="0.25">
      <c r="A65" s="42"/>
      <c r="B65" s="42"/>
      <c r="C65" s="43" t="s">
        <v>477</v>
      </c>
      <c r="D65" s="42"/>
      <c r="E65" s="14" t="s">
        <v>25</v>
      </c>
      <c r="F65" s="8" t="s">
        <v>75</v>
      </c>
      <c r="G65" s="8" t="str">
        <f t="shared" si="0"/>
        <v>Kredit</v>
      </c>
      <c r="H65" s="9">
        <v>3</v>
      </c>
      <c r="I65" s="13">
        <v>0</v>
      </c>
      <c r="J65" s="24"/>
    </row>
    <row r="66" spans="1:10" x14ac:dyDescent="0.2">
      <c r="A66" s="6"/>
      <c r="B66" s="6"/>
      <c r="C66" s="6"/>
      <c r="D66" s="40" t="s">
        <v>478</v>
      </c>
      <c r="E66" s="15" t="s">
        <v>413</v>
      </c>
      <c r="F66" s="8" t="s">
        <v>75</v>
      </c>
      <c r="G66" s="8" t="str">
        <f t="shared" si="0"/>
        <v>Kredit</v>
      </c>
      <c r="H66" s="9">
        <v>4</v>
      </c>
      <c r="I66" s="13"/>
      <c r="J66" s="24"/>
    </row>
    <row r="67" spans="1:10" x14ac:dyDescent="0.2">
      <c r="A67" s="6"/>
      <c r="B67" s="6"/>
      <c r="C67" s="6"/>
      <c r="D67" s="40" t="s">
        <v>479</v>
      </c>
      <c r="E67" s="15" t="s">
        <v>414</v>
      </c>
      <c r="F67" s="8" t="s">
        <v>75</v>
      </c>
      <c r="G67" s="8" t="str">
        <f t="shared" si="0"/>
        <v>Kredit</v>
      </c>
      <c r="H67" s="9">
        <v>4</v>
      </c>
      <c r="I67" s="13"/>
      <c r="J67" s="24"/>
    </row>
    <row r="68" spans="1:10" ht="10.5" x14ac:dyDescent="0.25">
      <c r="A68" s="42"/>
      <c r="B68" s="42"/>
      <c r="C68" s="43" t="s">
        <v>480</v>
      </c>
      <c r="D68" s="42"/>
      <c r="E68" s="14" t="s">
        <v>348</v>
      </c>
      <c r="F68" s="8" t="s">
        <v>75</v>
      </c>
      <c r="G68" s="8" t="str">
        <f t="shared" si="0"/>
        <v>Kredit</v>
      </c>
      <c r="H68" s="9">
        <v>3</v>
      </c>
      <c r="I68" s="10">
        <v>0</v>
      </c>
      <c r="J68" s="24"/>
    </row>
    <row r="69" spans="1:10" x14ac:dyDescent="0.2">
      <c r="B69" s="6"/>
      <c r="C69" s="6"/>
      <c r="D69" s="6" t="s">
        <v>481</v>
      </c>
      <c r="E69" s="15" t="s">
        <v>121</v>
      </c>
      <c r="F69" s="8" t="s">
        <v>75</v>
      </c>
      <c r="G69" s="8" t="str">
        <f t="shared" si="0"/>
        <v>Kredit</v>
      </c>
      <c r="H69" s="9">
        <v>4</v>
      </c>
      <c r="I69" s="13">
        <v>0</v>
      </c>
      <c r="J69" s="24"/>
    </row>
    <row r="70" spans="1:10" x14ac:dyDescent="0.2">
      <c r="B70" s="6"/>
      <c r="C70" s="6"/>
      <c r="D70" s="6" t="s">
        <v>482</v>
      </c>
      <c r="E70" s="15" t="s">
        <v>122</v>
      </c>
      <c r="F70" s="8" t="s">
        <v>75</v>
      </c>
      <c r="G70" s="8" t="str">
        <f t="shared" si="0"/>
        <v>Kredit</v>
      </c>
      <c r="H70" s="9">
        <v>4</v>
      </c>
      <c r="I70" s="13">
        <v>0</v>
      </c>
      <c r="J70" s="24"/>
    </row>
    <row r="71" spans="1:10" ht="10.5" x14ac:dyDescent="0.25">
      <c r="A71" s="42"/>
      <c r="B71" s="42"/>
      <c r="C71" s="43" t="s">
        <v>483</v>
      </c>
      <c r="D71" s="42"/>
      <c r="E71" s="14" t="s">
        <v>349</v>
      </c>
      <c r="F71" s="8" t="s">
        <v>75</v>
      </c>
      <c r="G71" s="8" t="str">
        <f t="shared" si="0"/>
        <v>Kredit</v>
      </c>
      <c r="H71" s="9">
        <v>3</v>
      </c>
      <c r="I71" s="10">
        <v>0</v>
      </c>
      <c r="J71" s="24"/>
    </row>
    <row r="72" spans="1:10" x14ac:dyDescent="0.2">
      <c r="B72" s="6"/>
      <c r="C72" s="6"/>
      <c r="D72" s="6" t="s">
        <v>484</v>
      </c>
      <c r="E72" s="15" t="s">
        <v>205</v>
      </c>
      <c r="F72" s="8" t="s">
        <v>75</v>
      </c>
      <c r="G72" s="8" t="str">
        <f t="shared" si="0"/>
        <v>Kredit</v>
      </c>
      <c r="H72" s="9">
        <v>4</v>
      </c>
      <c r="I72" s="13">
        <v>0</v>
      </c>
      <c r="J72" s="24"/>
    </row>
    <row r="73" spans="1:10" x14ac:dyDescent="0.2">
      <c r="B73" s="6"/>
      <c r="C73" s="6"/>
      <c r="D73" s="6" t="s">
        <v>485</v>
      </c>
      <c r="E73" s="15" t="s">
        <v>207</v>
      </c>
      <c r="F73" s="8" t="s">
        <v>75</v>
      </c>
      <c r="G73" s="8" t="str">
        <f t="shared" si="0"/>
        <v>Kredit</v>
      </c>
      <c r="H73" s="9">
        <v>4</v>
      </c>
      <c r="I73" s="13">
        <v>0</v>
      </c>
      <c r="J73" s="22"/>
    </row>
    <row r="74" spans="1:10" x14ac:dyDescent="0.2">
      <c r="B74" s="6"/>
      <c r="C74" s="6"/>
      <c r="D74" s="6" t="s">
        <v>486</v>
      </c>
      <c r="E74" s="15" t="s">
        <v>206</v>
      </c>
      <c r="F74" s="8" t="s">
        <v>75</v>
      </c>
      <c r="G74" s="8" t="str">
        <f t="shared" si="0"/>
        <v>Kredit</v>
      </c>
      <c r="H74" s="9">
        <v>4</v>
      </c>
      <c r="I74" s="13">
        <v>0</v>
      </c>
      <c r="J74" s="22"/>
    </row>
    <row r="75" spans="1:10" x14ac:dyDescent="0.2">
      <c r="B75" s="6"/>
      <c r="C75" s="6"/>
      <c r="D75" s="6" t="s">
        <v>487</v>
      </c>
      <c r="E75" s="15" t="s">
        <v>208</v>
      </c>
      <c r="F75" s="8" t="s">
        <v>75</v>
      </c>
      <c r="G75" s="8" t="str">
        <f t="shared" si="0"/>
        <v>Kredit</v>
      </c>
      <c r="H75" s="9">
        <v>4</v>
      </c>
      <c r="I75" s="13"/>
      <c r="J75" s="22"/>
    </row>
    <row r="76" spans="1:10" x14ac:dyDescent="0.2">
      <c r="B76" s="6"/>
      <c r="C76" s="6"/>
      <c r="D76" s="6" t="s">
        <v>488</v>
      </c>
      <c r="E76" s="15" t="s">
        <v>350</v>
      </c>
      <c r="F76" s="8" t="s">
        <v>75</v>
      </c>
      <c r="G76" s="8" t="str">
        <f t="shared" si="0"/>
        <v>Kredit</v>
      </c>
      <c r="H76" s="9">
        <v>4</v>
      </c>
      <c r="I76" s="13"/>
      <c r="J76" s="22"/>
    </row>
    <row r="77" spans="1:10" x14ac:dyDescent="0.2">
      <c r="B77" s="6"/>
      <c r="C77" s="6"/>
      <c r="D77" s="6" t="s">
        <v>489</v>
      </c>
      <c r="E77" s="15" t="s">
        <v>351</v>
      </c>
      <c r="F77" s="8" t="s">
        <v>75</v>
      </c>
      <c r="G77" s="8" t="str">
        <f t="shared" si="0"/>
        <v>Kredit</v>
      </c>
      <c r="H77" s="9">
        <v>4</v>
      </c>
      <c r="I77" s="13"/>
      <c r="J77" s="22"/>
    </row>
    <row r="78" spans="1:10" ht="10.5" x14ac:dyDescent="0.25">
      <c r="A78" s="43"/>
      <c r="B78" s="43"/>
      <c r="C78" s="43" t="s">
        <v>490</v>
      </c>
      <c r="D78" s="43"/>
      <c r="E78" s="14" t="s">
        <v>195</v>
      </c>
      <c r="F78" s="8" t="s">
        <v>75</v>
      </c>
      <c r="G78" s="8" t="str">
        <f t="shared" si="0"/>
        <v>Kredit</v>
      </c>
      <c r="H78" s="9">
        <v>3</v>
      </c>
      <c r="I78" s="13"/>
      <c r="J78" s="22"/>
    </row>
    <row r="79" spans="1:10" x14ac:dyDescent="0.2">
      <c r="B79" s="40"/>
      <c r="C79" s="40"/>
      <c r="D79" s="40" t="s">
        <v>491</v>
      </c>
      <c r="E79" s="15" t="s">
        <v>359</v>
      </c>
      <c r="F79" s="8" t="s">
        <v>75</v>
      </c>
      <c r="G79" s="8" t="str">
        <f t="shared" si="0"/>
        <v>Kredit</v>
      </c>
      <c r="H79" s="9">
        <v>4</v>
      </c>
      <c r="I79" s="13"/>
      <c r="J79" s="22"/>
    </row>
    <row r="80" spans="1:10" ht="10.5" x14ac:dyDescent="0.25">
      <c r="A80" s="42"/>
      <c r="B80" s="43" t="s">
        <v>492</v>
      </c>
      <c r="C80" s="42"/>
      <c r="D80" s="42"/>
      <c r="E80" s="11" t="s">
        <v>29</v>
      </c>
      <c r="F80" s="8" t="s">
        <v>75</v>
      </c>
      <c r="G80" s="8" t="str">
        <f t="shared" si="0"/>
        <v>Kredit</v>
      </c>
      <c r="H80" s="9">
        <v>2</v>
      </c>
      <c r="I80" s="10">
        <v>0</v>
      </c>
      <c r="J80" s="24"/>
    </row>
    <row r="81" spans="1:10" ht="10.5" x14ac:dyDescent="0.25">
      <c r="B81" s="42"/>
      <c r="C81" s="42" t="s">
        <v>498</v>
      </c>
      <c r="D81" s="42"/>
      <c r="E81" s="14" t="s">
        <v>364</v>
      </c>
      <c r="F81" s="8" t="s">
        <v>75</v>
      </c>
      <c r="G81" s="8" t="str">
        <f t="shared" si="0"/>
        <v>Kredit</v>
      </c>
      <c r="H81" s="9">
        <v>3</v>
      </c>
      <c r="I81" s="13">
        <v>0</v>
      </c>
      <c r="J81" s="24"/>
    </row>
    <row r="82" spans="1:10" x14ac:dyDescent="0.2">
      <c r="A82" s="6"/>
      <c r="B82" s="6"/>
      <c r="C82" s="6"/>
      <c r="D82" s="40" t="s">
        <v>493</v>
      </c>
      <c r="E82" s="15" t="s">
        <v>359</v>
      </c>
      <c r="F82" s="8" t="s">
        <v>75</v>
      </c>
      <c r="G82" s="8" t="str">
        <f t="shared" si="0"/>
        <v>Kredit</v>
      </c>
      <c r="H82" s="9">
        <v>4</v>
      </c>
      <c r="I82" s="13"/>
      <c r="J82" s="24"/>
    </row>
    <row r="83" spans="1:10" ht="10.5" x14ac:dyDescent="0.25">
      <c r="B83" s="42"/>
      <c r="C83" s="42" t="s">
        <v>494</v>
      </c>
      <c r="D83" s="42"/>
      <c r="E83" s="14" t="s">
        <v>356</v>
      </c>
      <c r="F83" s="8" t="s">
        <v>75</v>
      </c>
      <c r="G83" s="8" t="str">
        <f t="shared" si="0"/>
        <v>Kredit</v>
      </c>
      <c r="H83" s="9">
        <v>3</v>
      </c>
      <c r="I83" s="13">
        <v>0</v>
      </c>
      <c r="J83" s="24"/>
    </row>
    <row r="84" spans="1:10" x14ac:dyDescent="0.2">
      <c r="A84" s="6"/>
      <c r="B84" s="6"/>
      <c r="C84" s="6"/>
      <c r="D84" s="40" t="s">
        <v>495</v>
      </c>
      <c r="E84" s="15" t="s">
        <v>365</v>
      </c>
      <c r="F84" s="8" t="s">
        <v>75</v>
      </c>
      <c r="G84" s="8" t="str">
        <f t="shared" si="0"/>
        <v>Kredit</v>
      </c>
      <c r="H84" s="9">
        <v>4</v>
      </c>
      <c r="I84" s="13"/>
      <c r="J84" s="24"/>
    </row>
    <row r="85" spans="1:10" ht="10.5" x14ac:dyDescent="0.25">
      <c r="A85" s="42" t="s">
        <v>496</v>
      </c>
      <c r="B85" s="42"/>
      <c r="C85" s="42"/>
      <c r="D85" s="42"/>
      <c r="E85" s="7" t="s">
        <v>33</v>
      </c>
      <c r="F85" s="8" t="s">
        <v>76</v>
      </c>
      <c r="G85" s="8" t="str">
        <f t="shared" si="0"/>
        <v>Kredit</v>
      </c>
      <c r="H85" s="9">
        <v>1</v>
      </c>
      <c r="I85" s="10">
        <v>0</v>
      </c>
      <c r="J85" s="24"/>
    </row>
    <row r="86" spans="1:10" ht="10.5" x14ac:dyDescent="0.25">
      <c r="A86" s="42"/>
      <c r="B86" s="43" t="s">
        <v>497</v>
      </c>
      <c r="C86" s="42"/>
      <c r="D86" s="42"/>
      <c r="E86" s="7" t="s">
        <v>33</v>
      </c>
      <c r="F86" s="8"/>
      <c r="G86" s="8"/>
      <c r="H86" s="9"/>
      <c r="I86" s="10"/>
      <c r="J86" s="24"/>
    </row>
    <row r="87" spans="1:10" ht="10.5" x14ac:dyDescent="0.25">
      <c r="A87" s="42"/>
      <c r="B87" s="43"/>
      <c r="C87" s="43" t="s">
        <v>499</v>
      </c>
      <c r="D87" s="42"/>
      <c r="E87" s="7" t="s">
        <v>33</v>
      </c>
      <c r="F87" s="8"/>
      <c r="G87" s="8"/>
      <c r="H87" s="9"/>
      <c r="I87" s="10"/>
      <c r="J87" s="24"/>
    </row>
    <row r="88" spans="1:10" x14ac:dyDescent="0.2">
      <c r="A88" s="6"/>
      <c r="B88" s="6"/>
      <c r="C88" s="6"/>
      <c r="D88" s="40" t="s">
        <v>500</v>
      </c>
      <c r="E88" s="16" t="s">
        <v>98</v>
      </c>
      <c r="F88" s="8" t="s">
        <v>76</v>
      </c>
      <c r="G88" s="8" t="str">
        <f t="shared" si="0"/>
        <v>Kredit</v>
      </c>
      <c r="H88" s="9">
        <v>2</v>
      </c>
      <c r="I88" s="13">
        <v>0</v>
      </c>
      <c r="J88" s="24"/>
    </row>
    <row r="89" spans="1:10" x14ac:dyDescent="0.2">
      <c r="A89" s="6"/>
      <c r="B89" s="6"/>
      <c r="C89" s="6"/>
      <c r="D89" s="40" t="s">
        <v>501</v>
      </c>
      <c r="E89" s="16" t="s">
        <v>124</v>
      </c>
      <c r="F89" s="8" t="s">
        <v>76</v>
      </c>
      <c r="G89" s="8" t="str">
        <f t="shared" si="0"/>
        <v>Kredit</v>
      </c>
      <c r="H89" s="9">
        <v>2</v>
      </c>
      <c r="I89" s="13">
        <v>0</v>
      </c>
      <c r="J89" s="24"/>
    </row>
    <row r="90" spans="1:10" x14ac:dyDescent="0.2">
      <c r="A90" s="6"/>
      <c r="B90" s="6"/>
      <c r="C90" s="6"/>
      <c r="D90" s="40" t="s">
        <v>502</v>
      </c>
      <c r="E90" s="16" t="s">
        <v>360</v>
      </c>
      <c r="F90" s="8" t="s">
        <v>76</v>
      </c>
      <c r="G90" s="8" t="str">
        <f>IF(OR(F90="Harta",F90="HPP",F90="Biaya",F90="Biaya Lainnya"),"Debit","Kredit")</f>
        <v>Kredit</v>
      </c>
      <c r="H90" s="9">
        <v>2</v>
      </c>
      <c r="I90" s="13">
        <v>0</v>
      </c>
      <c r="J90" s="24"/>
    </row>
    <row r="91" spans="1:10" x14ac:dyDescent="0.2">
      <c r="A91" s="6"/>
      <c r="B91" s="6"/>
      <c r="C91" s="6"/>
      <c r="D91" s="40" t="s">
        <v>503</v>
      </c>
      <c r="E91" s="16" t="s">
        <v>361</v>
      </c>
      <c r="F91" s="8" t="s">
        <v>76</v>
      </c>
      <c r="G91" s="8" t="str">
        <f>IF(OR(F91="Harta",F91="HPP",F91="Biaya",F91="Biaya Lainnya"),"Debit","Kredit")</f>
        <v>Kredit</v>
      </c>
      <c r="H91" s="9">
        <v>2</v>
      </c>
      <c r="I91" s="13">
        <v>0</v>
      </c>
      <c r="J91" s="24"/>
    </row>
    <row r="92" spans="1:10" ht="10.5" x14ac:dyDescent="0.25">
      <c r="A92" s="42" t="s">
        <v>504</v>
      </c>
      <c r="B92" s="42"/>
      <c r="C92" s="42"/>
      <c r="D92" s="42"/>
      <c r="E92" s="7" t="s">
        <v>38</v>
      </c>
      <c r="F92" s="8" t="s">
        <v>77</v>
      </c>
      <c r="G92" s="8" t="str">
        <f t="shared" si="0"/>
        <v>Kredit</v>
      </c>
      <c r="H92" s="9">
        <v>1</v>
      </c>
      <c r="I92" s="10">
        <f>I95+I98</f>
        <v>0</v>
      </c>
      <c r="J92" s="24"/>
    </row>
    <row r="93" spans="1:10" ht="10.5" x14ac:dyDescent="0.25">
      <c r="A93" s="42"/>
      <c r="B93" s="43" t="s">
        <v>505</v>
      </c>
      <c r="C93" s="42"/>
      <c r="D93" s="42"/>
      <c r="E93" s="7"/>
      <c r="F93" s="8"/>
      <c r="G93" s="8"/>
      <c r="H93" s="9"/>
      <c r="I93" s="10"/>
      <c r="J93" s="24"/>
    </row>
    <row r="94" spans="1:10" ht="10.5" x14ac:dyDescent="0.25">
      <c r="A94" s="42"/>
      <c r="B94" s="42"/>
      <c r="C94" s="43" t="s">
        <v>506</v>
      </c>
      <c r="D94" s="42"/>
      <c r="E94" s="7"/>
      <c r="F94" s="8"/>
      <c r="G94" s="8"/>
      <c r="H94" s="9"/>
      <c r="I94" s="10"/>
      <c r="J94" s="24"/>
    </row>
    <row r="95" spans="1:10" x14ac:dyDescent="0.2">
      <c r="A95" s="6"/>
      <c r="B95" s="6"/>
      <c r="C95" s="6"/>
      <c r="D95" s="40" t="s">
        <v>507</v>
      </c>
      <c r="E95" s="16" t="s">
        <v>97</v>
      </c>
      <c r="F95" s="8" t="s">
        <v>77</v>
      </c>
      <c r="G95" s="8" t="str">
        <f t="shared" si="0"/>
        <v>Kredit</v>
      </c>
      <c r="H95" s="9">
        <v>2</v>
      </c>
      <c r="I95" s="13">
        <v>0</v>
      </c>
      <c r="J95" s="24"/>
    </row>
    <row r="96" spans="1:10" x14ac:dyDescent="0.2">
      <c r="A96" s="6"/>
      <c r="B96" s="6"/>
      <c r="C96" s="6"/>
      <c r="D96" s="40" t="s">
        <v>508</v>
      </c>
      <c r="E96" s="16" t="s">
        <v>93</v>
      </c>
      <c r="F96" s="8" t="s">
        <v>77</v>
      </c>
      <c r="G96" s="8" t="str">
        <f t="shared" si="0"/>
        <v>Kredit</v>
      </c>
      <c r="H96" s="9">
        <v>2</v>
      </c>
      <c r="I96" s="13">
        <v>0</v>
      </c>
      <c r="J96" s="24"/>
    </row>
    <row r="97" spans="1:10" x14ac:dyDescent="0.2">
      <c r="A97" s="6"/>
      <c r="B97" s="6"/>
      <c r="C97" s="6"/>
      <c r="D97" s="40" t="s">
        <v>509</v>
      </c>
      <c r="E97" s="16" t="s">
        <v>54</v>
      </c>
      <c r="F97" s="8" t="s">
        <v>77</v>
      </c>
      <c r="G97" s="8" t="str">
        <f t="shared" si="0"/>
        <v>Kredit</v>
      </c>
      <c r="H97" s="9">
        <v>2</v>
      </c>
      <c r="I97" s="13">
        <v>0</v>
      </c>
      <c r="J97" s="24"/>
    </row>
    <row r="98" spans="1:10" x14ac:dyDescent="0.2">
      <c r="A98" s="6"/>
      <c r="B98" s="6"/>
      <c r="C98" s="6"/>
      <c r="D98" s="40" t="s">
        <v>510</v>
      </c>
      <c r="E98" s="16" t="s">
        <v>99</v>
      </c>
      <c r="F98" s="8" t="s">
        <v>77</v>
      </c>
      <c r="G98" s="8" t="str">
        <f t="shared" si="0"/>
        <v>Kredit</v>
      </c>
      <c r="H98" s="9">
        <v>2</v>
      </c>
      <c r="I98" s="13">
        <f>SUM(I99:I102)</f>
        <v>0</v>
      </c>
      <c r="J98" s="24"/>
    </row>
    <row r="99" spans="1:10" ht="10.5" x14ac:dyDescent="0.25">
      <c r="A99" s="42" t="s">
        <v>519</v>
      </c>
      <c r="B99" s="42"/>
      <c r="C99" s="42"/>
      <c r="D99" s="42"/>
      <c r="E99" s="7" t="s">
        <v>42</v>
      </c>
      <c r="F99" s="8" t="s">
        <v>78</v>
      </c>
      <c r="G99" s="8" t="str">
        <f t="shared" si="0"/>
        <v>Debit</v>
      </c>
      <c r="H99" s="9">
        <v>1</v>
      </c>
      <c r="I99" s="10">
        <f>SUM(I102:I104)</f>
        <v>0</v>
      </c>
      <c r="J99" s="22"/>
    </row>
    <row r="100" spans="1:10" ht="10.5" x14ac:dyDescent="0.25">
      <c r="A100" s="42"/>
      <c r="B100" s="43" t="s">
        <v>511</v>
      </c>
      <c r="C100" s="42"/>
      <c r="D100" s="42"/>
      <c r="E100" s="7" t="s">
        <v>42</v>
      </c>
      <c r="F100" s="8"/>
      <c r="G100" s="8"/>
      <c r="H100" s="9"/>
      <c r="I100" s="10"/>
      <c r="J100" s="22"/>
    </row>
    <row r="101" spans="1:10" ht="10.5" x14ac:dyDescent="0.25">
      <c r="A101" s="42"/>
      <c r="B101" s="42"/>
      <c r="C101" s="43" t="s">
        <v>512</v>
      </c>
      <c r="D101" s="42"/>
      <c r="E101" s="7" t="s">
        <v>42</v>
      </c>
      <c r="F101" s="8"/>
      <c r="G101" s="8"/>
      <c r="H101" s="9"/>
      <c r="I101" s="10"/>
      <c r="J101" s="22"/>
    </row>
    <row r="102" spans="1:10" x14ac:dyDescent="0.2">
      <c r="A102" s="6"/>
      <c r="B102" s="6"/>
      <c r="C102" s="6"/>
      <c r="D102" s="40" t="s">
        <v>513</v>
      </c>
      <c r="E102" s="16" t="s">
        <v>102</v>
      </c>
      <c r="F102" s="8" t="s">
        <v>78</v>
      </c>
      <c r="G102" s="8" t="str">
        <f t="shared" si="0"/>
        <v>Debit</v>
      </c>
      <c r="H102" s="9">
        <v>2</v>
      </c>
      <c r="I102" s="13">
        <v>0</v>
      </c>
      <c r="J102" s="21"/>
    </row>
    <row r="103" spans="1:10" x14ac:dyDescent="0.2">
      <c r="A103" s="6"/>
      <c r="B103" s="6"/>
      <c r="C103" s="6"/>
      <c r="D103" s="40" t="s">
        <v>514</v>
      </c>
      <c r="E103" s="16" t="s">
        <v>96</v>
      </c>
      <c r="F103" s="8" t="s">
        <v>78</v>
      </c>
      <c r="G103" s="8" t="str">
        <f t="shared" si="0"/>
        <v>Debit</v>
      </c>
      <c r="H103" s="9">
        <v>2</v>
      </c>
      <c r="I103" s="13">
        <v>0</v>
      </c>
      <c r="J103" s="21"/>
    </row>
    <row r="104" spans="1:10" x14ac:dyDescent="0.2">
      <c r="A104" s="6"/>
      <c r="B104" s="6"/>
      <c r="C104" s="6"/>
      <c r="D104" s="40" t="s">
        <v>515</v>
      </c>
      <c r="E104" s="16" t="s">
        <v>53</v>
      </c>
      <c r="F104" s="8" t="s">
        <v>78</v>
      </c>
      <c r="G104" s="8" t="str">
        <f t="shared" si="0"/>
        <v>Debit</v>
      </c>
      <c r="H104" s="9">
        <v>2</v>
      </c>
      <c r="I104" s="13">
        <v>0</v>
      </c>
      <c r="J104" s="21"/>
    </row>
    <row r="105" spans="1:10" ht="10.5" x14ac:dyDescent="0.25">
      <c r="A105" s="42" t="s">
        <v>518</v>
      </c>
      <c r="B105" s="42"/>
      <c r="C105" s="42"/>
      <c r="D105" s="42"/>
      <c r="E105" s="7" t="s">
        <v>45</v>
      </c>
      <c r="F105" s="8" t="s">
        <v>79</v>
      </c>
      <c r="G105" s="8" t="str">
        <f t="shared" si="0"/>
        <v>Debit</v>
      </c>
      <c r="H105" s="9">
        <v>1</v>
      </c>
      <c r="I105" s="10">
        <f>SUM(I106:I141)</f>
        <v>0</v>
      </c>
      <c r="J105" s="22"/>
    </row>
    <row r="106" spans="1:10" ht="10.5" x14ac:dyDescent="0.25">
      <c r="A106" s="6"/>
      <c r="B106" s="40" t="s">
        <v>517</v>
      </c>
      <c r="C106" s="6"/>
      <c r="D106" s="6"/>
      <c r="E106" s="14" t="s">
        <v>362</v>
      </c>
      <c r="F106" s="8" t="s">
        <v>79</v>
      </c>
      <c r="G106" s="8" t="str">
        <f t="shared" si="0"/>
        <v>Debit</v>
      </c>
      <c r="H106" s="9">
        <v>2</v>
      </c>
      <c r="I106" s="13">
        <v>0</v>
      </c>
      <c r="J106" s="23"/>
    </row>
    <row r="107" spans="1:10" ht="10.5" x14ac:dyDescent="0.25">
      <c r="A107" s="42"/>
      <c r="B107" s="42"/>
      <c r="C107" s="43" t="s">
        <v>516</v>
      </c>
      <c r="D107" s="42"/>
      <c r="E107" s="41" t="s">
        <v>363</v>
      </c>
      <c r="F107" s="8" t="s">
        <v>79</v>
      </c>
      <c r="G107" s="8" t="str">
        <f t="shared" si="0"/>
        <v>Debit</v>
      </c>
      <c r="H107" s="9">
        <v>3</v>
      </c>
      <c r="I107" s="13"/>
      <c r="J107" s="23"/>
    </row>
    <row r="108" spans="1:10" x14ac:dyDescent="0.2">
      <c r="B108" s="6"/>
      <c r="C108" s="6"/>
      <c r="D108" s="6" t="s">
        <v>520</v>
      </c>
      <c r="E108" s="15" t="s">
        <v>366</v>
      </c>
      <c r="F108" s="8" t="s">
        <v>79</v>
      </c>
      <c r="G108" s="8" t="str">
        <f t="shared" si="0"/>
        <v>Debit</v>
      </c>
      <c r="H108" s="9">
        <v>4</v>
      </c>
      <c r="I108" s="13"/>
      <c r="J108" s="23"/>
    </row>
    <row r="109" spans="1:10" x14ac:dyDescent="0.2">
      <c r="B109" s="6"/>
      <c r="C109" s="6"/>
      <c r="D109" s="6" t="s">
        <v>521</v>
      </c>
      <c r="E109" s="15" t="s">
        <v>367</v>
      </c>
      <c r="F109" s="8" t="s">
        <v>79</v>
      </c>
      <c r="G109" s="8" t="str">
        <f t="shared" si="0"/>
        <v>Debit</v>
      </c>
      <c r="H109" s="9">
        <v>4</v>
      </c>
      <c r="I109" s="13"/>
      <c r="J109" s="23"/>
    </row>
    <row r="110" spans="1:10" ht="10.5" x14ac:dyDescent="0.25">
      <c r="B110" s="42"/>
      <c r="C110" s="42" t="s">
        <v>522</v>
      </c>
      <c r="D110" s="42"/>
      <c r="E110" s="41" t="s">
        <v>368</v>
      </c>
      <c r="F110" s="8" t="s">
        <v>79</v>
      </c>
      <c r="G110" s="8" t="str">
        <f t="shared" si="0"/>
        <v>Debit</v>
      </c>
      <c r="H110" s="9">
        <v>3</v>
      </c>
      <c r="I110" s="13"/>
      <c r="J110" s="23"/>
    </row>
    <row r="111" spans="1:10" x14ac:dyDescent="0.2">
      <c r="B111" s="6"/>
      <c r="C111" s="6"/>
      <c r="D111" s="6" t="s">
        <v>523</v>
      </c>
      <c r="E111" s="15" t="s">
        <v>369</v>
      </c>
      <c r="F111" s="8" t="s">
        <v>79</v>
      </c>
      <c r="G111" s="8" t="str">
        <f t="shared" si="0"/>
        <v>Debit</v>
      </c>
      <c r="H111" s="9">
        <v>4</v>
      </c>
      <c r="I111" s="13"/>
      <c r="J111" s="23"/>
    </row>
    <row r="112" spans="1:10" x14ac:dyDescent="0.2">
      <c r="B112" s="6"/>
      <c r="C112" s="6"/>
      <c r="D112" s="6" t="s">
        <v>524</v>
      </c>
      <c r="E112" s="15" t="s">
        <v>370</v>
      </c>
      <c r="F112" s="8" t="s">
        <v>79</v>
      </c>
      <c r="G112" s="8" t="str">
        <f t="shared" si="0"/>
        <v>Debit</v>
      </c>
      <c r="H112" s="9">
        <v>4</v>
      </c>
      <c r="I112" s="13"/>
      <c r="J112" s="23"/>
    </row>
    <row r="113" spans="2:10" x14ac:dyDescent="0.2">
      <c r="B113" s="6"/>
      <c r="C113" s="6"/>
      <c r="D113" s="6" t="s">
        <v>525</v>
      </c>
      <c r="E113" s="15" t="s">
        <v>371</v>
      </c>
      <c r="F113" s="8" t="s">
        <v>79</v>
      </c>
      <c r="G113" s="8" t="str">
        <f t="shared" si="0"/>
        <v>Debit</v>
      </c>
      <c r="H113" s="9">
        <v>4</v>
      </c>
      <c r="I113" s="13"/>
      <c r="J113" s="23"/>
    </row>
    <row r="114" spans="2:10" ht="10.5" x14ac:dyDescent="0.25">
      <c r="B114" s="42"/>
      <c r="C114" s="42" t="s">
        <v>526</v>
      </c>
      <c r="D114" s="42"/>
      <c r="E114" s="41" t="s">
        <v>372</v>
      </c>
      <c r="F114" s="8" t="s">
        <v>79</v>
      </c>
      <c r="G114" s="8" t="str">
        <f t="shared" si="0"/>
        <v>Debit</v>
      </c>
      <c r="H114" s="9">
        <v>3</v>
      </c>
      <c r="I114" s="13"/>
      <c r="J114" s="23"/>
    </row>
    <row r="115" spans="2:10" x14ac:dyDescent="0.2">
      <c r="B115" s="6"/>
      <c r="C115" s="6"/>
      <c r="D115" s="6" t="s">
        <v>527</v>
      </c>
      <c r="E115" s="15" t="s">
        <v>373</v>
      </c>
      <c r="F115" s="8" t="s">
        <v>79</v>
      </c>
      <c r="G115" s="8" t="str">
        <f t="shared" si="0"/>
        <v>Debit</v>
      </c>
      <c r="H115" s="9">
        <v>4</v>
      </c>
      <c r="I115" s="13"/>
      <c r="J115" s="23"/>
    </row>
    <row r="116" spans="2:10" ht="10.5" x14ac:dyDescent="0.25">
      <c r="B116" s="42"/>
      <c r="C116" s="42" t="s">
        <v>528</v>
      </c>
      <c r="D116" s="42"/>
      <c r="E116" s="41" t="s">
        <v>374</v>
      </c>
      <c r="F116" s="8" t="s">
        <v>79</v>
      </c>
      <c r="G116" s="8" t="str">
        <f t="shared" si="0"/>
        <v>Debit</v>
      </c>
      <c r="H116" s="9">
        <v>3</v>
      </c>
      <c r="I116" s="13"/>
      <c r="J116" s="23"/>
    </row>
    <row r="117" spans="2:10" x14ac:dyDescent="0.2">
      <c r="B117" s="6"/>
      <c r="C117" s="6"/>
      <c r="D117" s="6" t="s">
        <v>529</v>
      </c>
      <c r="E117" s="15" t="s">
        <v>375</v>
      </c>
      <c r="F117" s="8" t="s">
        <v>79</v>
      </c>
      <c r="G117" s="8" t="str">
        <f t="shared" si="0"/>
        <v>Debit</v>
      </c>
      <c r="H117" s="9">
        <v>4</v>
      </c>
      <c r="I117" s="13"/>
      <c r="J117" s="23"/>
    </row>
    <row r="118" spans="2:10" x14ac:dyDescent="0.2">
      <c r="B118" s="6"/>
      <c r="C118" s="6"/>
      <c r="D118" s="6" t="s">
        <v>530</v>
      </c>
      <c r="E118" s="15" t="s">
        <v>376</v>
      </c>
      <c r="F118" s="8" t="s">
        <v>79</v>
      </c>
      <c r="G118" s="8" t="str">
        <f t="shared" si="0"/>
        <v>Debit</v>
      </c>
      <c r="H118" s="9">
        <v>4</v>
      </c>
      <c r="I118" s="13"/>
      <c r="J118" s="23"/>
    </row>
    <row r="119" spans="2:10" x14ac:dyDescent="0.2">
      <c r="B119" s="6"/>
      <c r="C119" s="6"/>
      <c r="D119" s="6" t="s">
        <v>531</v>
      </c>
      <c r="E119" s="15" t="s">
        <v>377</v>
      </c>
      <c r="F119" s="8" t="s">
        <v>79</v>
      </c>
      <c r="G119" s="8" t="str">
        <f t="shared" si="0"/>
        <v>Debit</v>
      </c>
      <c r="H119" s="9">
        <v>4</v>
      </c>
      <c r="I119" s="13"/>
      <c r="J119" s="23"/>
    </row>
    <row r="120" spans="2:10" ht="10.5" x14ac:dyDescent="0.25">
      <c r="B120" s="42"/>
      <c r="C120" s="42" t="s">
        <v>532</v>
      </c>
      <c r="D120" s="42"/>
      <c r="E120" s="41" t="s">
        <v>378</v>
      </c>
      <c r="F120" s="8" t="s">
        <v>79</v>
      </c>
      <c r="G120" s="8" t="str">
        <f t="shared" si="0"/>
        <v>Debit</v>
      </c>
      <c r="H120" s="9">
        <v>3</v>
      </c>
      <c r="I120" s="13"/>
      <c r="J120" s="23"/>
    </row>
    <row r="121" spans="2:10" x14ac:dyDescent="0.2">
      <c r="B121" s="6"/>
      <c r="C121" s="6"/>
      <c r="D121" s="6" t="s">
        <v>533</v>
      </c>
      <c r="E121" s="15" t="s">
        <v>379</v>
      </c>
      <c r="F121" s="8" t="s">
        <v>79</v>
      </c>
      <c r="G121" s="8" t="str">
        <f t="shared" si="0"/>
        <v>Debit</v>
      </c>
      <c r="H121" s="9">
        <v>4</v>
      </c>
      <c r="I121" s="13"/>
      <c r="J121" s="23"/>
    </row>
    <row r="122" spans="2:10" x14ac:dyDescent="0.2">
      <c r="B122" s="6"/>
      <c r="C122" s="6"/>
      <c r="D122" s="6" t="s">
        <v>534</v>
      </c>
      <c r="E122" s="15" t="s">
        <v>380</v>
      </c>
      <c r="F122" s="8" t="s">
        <v>79</v>
      </c>
      <c r="G122" s="8" t="str">
        <f t="shared" si="0"/>
        <v>Debit</v>
      </c>
      <c r="H122" s="9">
        <v>4</v>
      </c>
      <c r="I122" s="13"/>
      <c r="J122" s="23"/>
    </row>
    <row r="123" spans="2:10" x14ac:dyDescent="0.2">
      <c r="B123" s="6"/>
      <c r="C123" s="6"/>
      <c r="D123" s="6" t="s">
        <v>535</v>
      </c>
      <c r="E123" s="15" t="s">
        <v>381</v>
      </c>
      <c r="F123" s="8" t="s">
        <v>79</v>
      </c>
      <c r="G123" s="8" t="str">
        <f t="shared" si="0"/>
        <v>Debit</v>
      </c>
      <c r="H123" s="9">
        <v>4</v>
      </c>
      <c r="I123" s="13"/>
      <c r="J123" s="23"/>
    </row>
    <row r="124" spans="2:10" ht="10.5" x14ac:dyDescent="0.25">
      <c r="B124" s="42"/>
      <c r="C124" s="42" t="s">
        <v>536</v>
      </c>
      <c r="D124" s="42"/>
      <c r="E124" s="41" t="s">
        <v>382</v>
      </c>
      <c r="F124" s="8" t="s">
        <v>79</v>
      </c>
      <c r="G124" s="8" t="str">
        <f t="shared" si="0"/>
        <v>Debit</v>
      </c>
      <c r="H124" s="9">
        <v>3</v>
      </c>
      <c r="I124" s="13"/>
      <c r="J124" s="23"/>
    </row>
    <row r="125" spans="2:10" x14ac:dyDescent="0.2">
      <c r="B125" s="6"/>
      <c r="C125" s="6"/>
      <c r="D125" s="6" t="s">
        <v>537</v>
      </c>
      <c r="E125" s="15" t="s">
        <v>384</v>
      </c>
      <c r="F125" s="8" t="s">
        <v>79</v>
      </c>
      <c r="G125" s="8" t="str">
        <f t="shared" si="0"/>
        <v>Debit</v>
      </c>
      <c r="H125" s="9">
        <v>4</v>
      </c>
      <c r="I125" s="13"/>
      <c r="J125" s="23"/>
    </row>
    <row r="126" spans="2:10" x14ac:dyDescent="0.2">
      <c r="B126" s="6"/>
      <c r="C126" s="6"/>
      <c r="D126" s="6" t="s">
        <v>538</v>
      </c>
      <c r="E126" s="15" t="s">
        <v>385</v>
      </c>
      <c r="F126" s="8" t="s">
        <v>79</v>
      </c>
      <c r="G126" s="8" t="str">
        <f t="shared" si="0"/>
        <v>Debit</v>
      </c>
      <c r="H126" s="9">
        <v>4</v>
      </c>
      <c r="I126" s="13"/>
      <c r="J126" s="23"/>
    </row>
    <row r="127" spans="2:10" ht="10.5" x14ac:dyDescent="0.25">
      <c r="B127" s="42"/>
      <c r="C127" s="42" t="s">
        <v>539</v>
      </c>
      <c r="D127" s="42"/>
      <c r="E127" s="41" t="s">
        <v>386</v>
      </c>
      <c r="F127" s="8" t="s">
        <v>79</v>
      </c>
      <c r="G127" s="8" t="str">
        <f t="shared" si="0"/>
        <v>Debit</v>
      </c>
      <c r="H127" s="9">
        <v>3</v>
      </c>
      <c r="I127" s="13"/>
      <c r="J127" s="23"/>
    </row>
    <row r="128" spans="2:10" x14ac:dyDescent="0.2">
      <c r="B128" s="6"/>
      <c r="C128" s="6"/>
      <c r="D128" s="6" t="s">
        <v>540</v>
      </c>
      <c r="E128" s="15" t="s">
        <v>388</v>
      </c>
      <c r="F128" s="8" t="s">
        <v>79</v>
      </c>
      <c r="G128" s="8" t="str">
        <f t="shared" si="0"/>
        <v>Debit</v>
      </c>
      <c r="H128" s="9">
        <v>4</v>
      </c>
      <c r="I128" s="13"/>
      <c r="J128" s="23"/>
    </row>
    <row r="129" spans="1:10" x14ac:dyDescent="0.2">
      <c r="B129" s="6"/>
      <c r="C129" s="6"/>
      <c r="D129" s="6" t="s">
        <v>541</v>
      </c>
      <c r="E129" s="15" t="s">
        <v>389</v>
      </c>
      <c r="F129" s="8" t="s">
        <v>79</v>
      </c>
      <c r="G129" s="8" t="str">
        <f t="shared" si="0"/>
        <v>Debit</v>
      </c>
      <c r="H129" s="9">
        <v>4</v>
      </c>
      <c r="I129" s="13"/>
      <c r="J129" s="23"/>
    </row>
    <row r="130" spans="1:10" ht="10.5" x14ac:dyDescent="0.25">
      <c r="B130" s="42"/>
      <c r="C130" s="42" t="s">
        <v>542</v>
      </c>
      <c r="D130" s="42"/>
      <c r="E130" s="41" t="s">
        <v>390</v>
      </c>
      <c r="F130" s="8" t="s">
        <v>79</v>
      </c>
      <c r="G130" s="8" t="str">
        <f t="shared" si="0"/>
        <v>Debit</v>
      </c>
      <c r="H130" s="9">
        <v>3</v>
      </c>
      <c r="I130" s="13"/>
      <c r="J130" s="23"/>
    </row>
    <row r="131" spans="1:10" x14ac:dyDescent="0.2">
      <c r="B131" s="6"/>
      <c r="C131" s="6"/>
      <c r="D131" s="6" t="s">
        <v>543</v>
      </c>
      <c r="E131" s="15" t="s">
        <v>391</v>
      </c>
      <c r="F131" s="8" t="s">
        <v>79</v>
      </c>
      <c r="G131" s="8" t="str">
        <f t="shared" si="0"/>
        <v>Debit</v>
      </c>
      <c r="H131" s="9">
        <v>4</v>
      </c>
      <c r="I131" s="13"/>
      <c r="J131" s="23"/>
    </row>
    <row r="132" spans="1:10" x14ac:dyDescent="0.2">
      <c r="B132" s="6"/>
      <c r="C132" s="6"/>
      <c r="D132" s="6" t="s">
        <v>544</v>
      </c>
      <c r="E132" s="15" t="s">
        <v>392</v>
      </c>
      <c r="F132" s="8" t="s">
        <v>79</v>
      </c>
      <c r="G132" s="8" t="str">
        <f t="shared" si="0"/>
        <v>Debit</v>
      </c>
      <c r="H132" s="9">
        <v>4</v>
      </c>
      <c r="I132" s="13"/>
      <c r="J132" s="23"/>
    </row>
    <row r="133" spans="1:10" x14ac:dyDescent="0.2">
      <c r="B133" s="6"/>
      <c r="C133" s="6"/>
      <c r="D133" s="6" t="s">
        <v>545</v>
      </c>
      <c r="E133" s="15" t="s">
        <v>393</v>
      </c>
      <c r="F133" s="8" t="s">
        <v>79</v>
      </c>
      <c r="G133" s="8" t="str">
        <f t="shared" si="0"/>
        <v>Debit</v>
      </c>
      <c r="H133" s="9">
        <v>4</v>
      </c>
      <c r="I133" s="13"/>
      <c r="J133" s="23"/>
    </row>
    <row r="134" spans="1:10" x14ac:dyDescent="0.2">
      <c r="B134" s="6"/>
      <c r="C134" s="6"/>
      <c r="D134" s="6" t="s">
        <v>546</v>
      </c>
      <c r="E134" s="15" t="s">
        <v>394</v>
      </c>
      <c r="F134" s="8" t="s">
        <v>79</v>
      </c>
      <c r="G134" s="8" t="str">
        <f t="shared" si="0"/>
        <v>Debit</v>
      </c>
      <c r="H134" s="9">
        <v>4</v>
      </c>
      <c r="I134" s="13"/>
      <c r="J134" s="23"/>
    </row>
    <row r="135" spans="1:10" ht="10.5" x14ac:dyDescent="0.25">
      <c r="B135" s="42"/>
      <c r="C135" s="42" t="s">
        <v>547</v>
      </c>
      <c r="D135" s="42"/>
      <c r="E135" s="41" t="s">
        <v>395</v>
      </c>
      <c r="F135" s="8" t="s">
        <v>79</v>
      </c>
      <c r="G135" s="8" t="str">
        <f t="shared" si="0"/>
        <v>Debit</v>
      </c>
      <c r="H135" s="9">
        <v>3</v>
      </c>
      <c r="I135" s="13"/>
      <c r="J135" s="23"/>
    </row>
    <row r="136" spans="1:10" x14ac:dyDescent="0.2">
      <c r="B136" s="6"/>
      <c r="C136" s="6"/>
      <c r="D136" s="6" t="s">
        <v>548</v>
      </c>
      <c r="E136" s="15" t="s">
        <v>396</v>
      </c>
      <c r="F136" s="8" t="s">
        <v>79</v>
      </c>
      <c r="G136" s="8" t="str">
        <f t="shared" si="0"/>
        <v>Debit</v>
      </c>
      <c r="H136" s="9">
        <v>4</v>
      </c>
      <c r="I136" s="13"/>
      <c r="J136" s="23"/>
    </row>
    <row r="137" spans="1:10" x14ac:dyDescent="0.2">
      <c r="B137" s="6"/>
      <c r="C137" s="6"/>
      <c r="D137" s="6" t="s">
        <v>549</v>
      </c>
      <c r="E137" s="15" t="s">
        <v>397</v>
      </c>
      <c r="F137" s="8" t="s">
        <v>79</v>
      </c>
      <c r="G137" s="8" t="str">
        <f t="shared" si="0"/>
        <v>Debit</v>
      </c>
      <c r="H137" s="9">
        <v>4</v>
      </c>
      <c r="I137" s="13"/>
      <c r="J137" s="23"/>
    </row>
    <row r="138" spans="1:10" x14ac:dyDescent="0.2">
      <c r="B138" s="6"/>
      <c r="C138" s="6"/>
      <c r="D138" s="6" t="s">
        <v>550</v>
      </c>
      <c r="E138" s="15" t="s">
        <v>398</v>
      </c>
      <c r="F138" s="8" t="s">
        <v>79</v>
      </c>
      <c r="G138" s="8" t="str">
        <f t="shared" si="0"/>
        <v>Debit</v>
      </c>
      <c r="H138" s="9">
        <v>4</v>
      </c>
      <c r="I138" s="13"/>
      <c r="J138" s="23"/>
    </row>
    <row r="139" spans="1:10" ht="10.5" x14ac:dyDescent="0.25">
      <c r="B139" s="42"/>
      <c r="C139" s="42" t="s">
        <v>551</v>
      </c>
      <c r="D139" s="42"/>
      <c r="E139" s="41" t="s">
        <v>48</v>
      </c>
      <c r="F139" s="8" t="s">
        <v>79</v>
      </c>
      <c r="G139" s="8" t="str">
        <f t="shared" si="0"/>
        <v>Debit</v>
      </c>
      <c r="H139" s="9">
        <v>3</v>
      </c>
      <c r="I139" s="13"/>
      <c r="J139" s="23"/>
    </row>
    <row r="140" spans="1:10" x14ac:dyDescent="0.2">
      <c r="B140" s="6"/>
      <c r="C140" s="6"/>
      <c r="D140" s="6" t="s">
        <v>552</v>
      </c>
      <c r="E140" s="15" t="s">
        <v>399</v>
      </c>
      <c r="F140" s="8" t="s">
        <v>79</v>
      </c>
      <c r="G140" s="8" t="str">
        <f t="shared" si="0"/>
        <v>Debit</v>
      </c>
      <c r="H140" s="9">
        <v>4</v>
      </c>
      <c r="I140" s="13"/>
      <c r="J140" s="23"/>
    </row>
    <row r="141" spans="1:10" x14ac:dyDescent="0.2">
      <c r="B141" s="6"/>
      <c r="C141" s="6"/>
      <c r="D141" s="6" t="s">
        <v>553</v>
      </c>
      <c r="E141" s="15" t="s">
        <v>400</v>
      </c>
      <c r="F141" s="8" t="s">
        <v>79</v>
      </c>
      <c r="G141" s="8" t="str">
        <f t="shared" si="0"/>
        <v>Debit</v>
      </c>
      <c r="H141" s="9">
        <v>4</v>
      </c>
      <c r="I141" s="13"/>
      <c r="J141" s="23"/>
    </row>
    <row r="142" spans="1:10" x14ac:dyDescent="0.2">
      <c r="B142" s="6"/>
      <c r="C142" s="6"/>
      <c r="D142" s="6"/>
      <c r="E142" s="15"/>
      <c r="F142" s="8"/>
      <c r="G142" s="8"/>
      <c r="H142" s="9"/>
      <c r="I142" s="13"/>
      <c r="J142" s="23"/>
    </row>
    <row r="143" spans="1:10" ht="10.5" x14ac:dyDescent="0.25">
      <c r="A143" s="42" t="s">
        <v>59</v>
      </c>
      <c r="B143" s="42"/>
      <c r="C143" s="42"/>
      <c r="D143" s="42"/>
      <c r="E143" s="7" t="s">
        <v>60</v>
      </c>
      <c r="F143" s="8" t="s">
        <v>80</v>
      </c>
      <c r="G143" s="8" t="str">
        <f t="shared" si="0"/>
        <v>Kredit</v>
      </c>
      <c r="H143" s="9">
        <v>1</v>
      </c>
      <c r="I143" s="10">
        <f>SUM(I146:I147)</f>
        <v>0</v>
      </c>
      <c r="J143" s="23"/>
    </row>
    <row r="144" spans="1:10" ht="10.5" x14ac:dyDescent="0.25">
      <c r="A144" s="42"/>
      <c r="B144" s="43" t="s">
        <v>554</v>
      </c>
      <c r="C144" s="42"/>
      <c r="D144" s="42"/>
      <c r="E144" s="7"/>
      <c r="F144" s="8"/>
      <c r="G144" s="8"/>
      <c r="H144" s="9"/>
      <c r="I144" s="10"/>
      <c r="J144" s="23"/>
    </row>
    <row r="145" spans="1:10" ht="10.5" x14ac:dyDescent="0.25">
      <c r="A145" s="42"/>
      <c r="B145" s="43"/>
      <c r="C145" s="40" t="s">
        <v>555</v>
      </c>
      <c r="D145" s="42"/>
      <c r="E145" s="7"/>
      <c r="F145" s="8"/>
      <c r="G145" s="8"/>
      <c r="H145" s="9"/>
      <c r="I145" s="10"/>
      <c r="J145" s="23"/>
    </row>
    <row r="146" spans="1:10" x14ac:dyDescent="0.2">
      <c r="A146" s="6"/>
      <c r="B146" s="40"/>
      <c r="D146" s="40" t="s">
        <v>556</v>
      </c>
      <c r="E146" s="16" t="s">
        <v>62</v>
      </c>
      <c r="F146" s="8" t="s">
        <v>80</v>
      </c>
      <c r="G146" s="8" t="str">
        <f t="shared" si="0"/>
        <v>Kredit</v>
      </c>
      <c r="H146" s="9">
        <v>2</v>
      </c>
      <c r="I146" s="13">
        <v>0</v>
      </c>
      <c r="J146" s="24"/>
    </row>
    <row r="147" spans="1:10" x14ac:dyDescent="0.2">
      <c r="A147" s="6"/>
      <c r="B147" s="6"/>
      <c r="C147" s="6"/>
      <c r="D147" s="40" t="s">
        <v>557</v>
      </c>
      <c r="E147" s="16" t="s">
        <v>64</v>
      </c>
      <c r="F147" s="8" t="s">
        <v>80</v>
      </c>
      <c r="G147" s="8" t="str">
        <f t="shared" si="0"/>
        <v>Kredit</v>
      </c>
      <c r="H147" s="9">
        <v>2</v>
      </c>
      <c r="I147" s="13">
        <v>0</v>
      </c>
      <c r="J147" s="24"/>
    </row>
    <row r="148" spans="1:10" x14ac:dyDescent="0.2">
      <c r="A148" s="6"/>
      <c r="B148" s="6"/>
      <c r="C148" s="6"/>
      <c r="D148" s="40"/>
      <c r="E148" s="16"/>
      <c r="F148" s="8"/>
      <c r="G148" s="8"/>
      <c r="H148" s="9"/>
      <c r="I148" s="13"/>
      <c r="J148" s="24"/>
    </row>
    <row r="149" spans="1:10" ht="10.5" x14ac:dyDescent="0.25">
      <c r="A149" s="6" t="s">
        <v>65</v>
      </c>
      <c r="B149" s="6"/>
      <c r="C149" s="6"/>
      <c r="D149" s="6"/>
      <c r="E149" s="7" t="s">
        <v>66</v>
      </c>
      <c r="F149" s="8" t="s">
        <v>81</v>
      </c>
      <c r="G149" s="8" t="str">
        <f t="shared" si="0"/>
        <v>Debit</v>
      </c>
      <c r="H149" s="9">
        <v>1</v>
      </c>
      <c r="I149" s="10">
        <f>SUM(I152:I155)</f>
        <v>0</v>
      </c>
      <c r="J149" s="24"/>
    </row>
    <row r="150" spans="1:10" ht="10.5" x14ac:dyDescent="0.25">
      <c r="A150" s="6"/>
      <c r="B150" s="40" t="s">
        <v>558</v>
      </c>
      <c r="C150" s="6"/>
      <c r="D150" s="6"/>
      <c r="E150" s="7"/>
      <c r="F150" s="8"/>
      <c r="G150" s="8"/>
      <c r="H150" s="9"/>
      <c r="I150" s="10"/>
      <c r="J150" s="24"/>
    </row>
    <row r="151" spans="1:10" ht="10.5" x14ac:dyDescent="0.25">
      <c r="A151" s="6"/>
      <c r="B151" s="6"/>
      <c r="C151" s="40" t="s">
        <v>559</v>
      </c>
      <c r="D151" s="6"/>
      <c r="E151" s="7"/>
      <c r="F151" s="8"/>
      <c r="G151" s="8"/>
      <c r="H151" s="9"/>
      <c r="I151" s="10"/>
      <c r="J151" s="24"/>
    </row>
    <row r="152" spans="1:10" x14ac:dyDescent="0.2">
      <c r="A152" s="6"/>
      <c r="B152" s="6"/>
      <c r="C152" s="6"/>
      <c r="D152" s="40" t="s">
        <v>560</v>
      </c>
      <c r="E152" s="16" t="s">
        <v>68</v>
      </c>
      <c r="F152" s="8" t="s">
        <v>81</v>
      </c>
      <c r="G152" s="8" t="str">
        <f t="shared" si="0"/>
        <v>Debit</v>
      </c>
      <c r="H152" s="9">
        <v>2</v>
      </c>
      <c r="I152" s="13">
        <v>0</v>
      </c>
      <c r="J152" s="23"/>
    </row>
    <row r="153" spans="1:10" x14ac:dyDescent="0.2">
      <c r="A153" s="6"/>
      <c r="B153" s="6"/>
      <c r="C153" s="6"/>
      <c r="D153" s="40" t="s">
        <v>561</v>
      </c>
      <c r="E153" s="16" t="s">
        <v>70</v>
      </c>
      <c r="F153" s="8" t="s">
        <v>81</v>
      </c>
      <c r="G153" s="8" t="str">
        <f t="shared" si="0"/>
        <v>Debit</v>
      </c>
      <c r="H153" s="9">
        <v>2</v>
      </c>
      <c r="I153" s="13">
        <v>0</v>
      </c>
      <c r="J153" s="22"/>
    </row>
    <row r="154" spans="1:10" x14ac:dyDescent="0.2">
      <c r="A154" s="6"/>
      <c r="B154" s="6"/>
      <c r="C154" s="6"/>
      <c r="D154" s="40" t="s">
        <v>562</v>
      </c>
      <c r="E154" s="16" t="s">
        <v>72</v>
      </c>
      <c r="F154" s="8" t="s">
        <v>81</v>
      </c>
      <c r="G154" s="8" t="str">
        <f t="shared" si="0"/>
        <v>Debit</v>
      </c>
      <c r="H154" s="9">
        <v>2</v>
      </c>
      <c r="I154" s="13">
        <v>0</v>
      </c>
      <c r="J154" s="22"/>
    </row>
    <row r="155" spans="1:10" x14ac:dyDescent="0.2">
      <c r="A155" s="6"/>
      <c r="B155" s="6"/>
      <c r="C155" s="6"/>
      <c r="D155" s="40" t="s">
        <v>563</v>
      </c>
      <c r="E155" s="16" t="s">
        <v>416</v>
      </c>
      <c r="F155" s="8" t="s">
        <v>81</v>
      </c>
      <c r="G155" s="8" t="str">
        <f t="shared" si="0"/>
        <v>Debit</v>
      </c>
      <c r="H155" s="9">
        <v>2</v>
      </c>
      <c r="I155" s="13">
        <v>0</v>
      </c>
      <c r="J155" s="23"/>
    </row>
    <row r="156" spans="1:10" x14ac:dyDescent="0.2">
      <c r="A156" s="17"/>
      <c r="B156" s="17"/>
      <c r="C156" s="17"/>
      <c r="D156" s="17"/>
      <c r="E156" s="18"/>
      <c r="F156" s="18"/>
      <c r="G156" s="18"/>
      <c r="H156" s="19"/>
      <c r="I156" s="19"/>
      <c r="J156" s="26"/>
    </row>
    <row r="157" spans="1:10" x14ac:dyDescent="0.2">
      <c r="A157" s="29"/>
      <c r="B157" s="29"/>
      <c r="C157" s="29"/>
      <c r="D157" s="29"/>
      <c r="E157" s="27"/>
      <c r="F157" s="27"/>
      <c r="G157" s="27"/>
      <c r="H157" s="27"/>
      <c r="I157" s="27"/>
      <c r="J157" s="27"/>
    </row>
    <row r="158" spans="1:10" ht="13" x14ac:dyDescent="0.3">
      <c r="A158" s="20"/>
      <c r="B158" s="20"/>
      <c r="C158" s="20"/>
      <c r="D158" s="20"/>
      <c r="E158" s="2"/>
      <c r="F158" s="2"/>
      <c r="G158" s="2"/>
      <c r="H158" s="2"/>
      <c r="I158" s="2"/>
      <c r="J158" s="2"/>
    </row>
  </sheetData>
  <pageMargins left="0.15748031496062992" right="0.15748031496062992" top="0.19685039370078741" bottom="0.15748031496062992" header="0.19685039370078741" footer="0.19685039370078741"/>
  <pageSetup paperSize="5" scale="80" orientation="portrait" horizontalDpi="4294967293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L104"/>
  <sheetViews>
    <sheetView zoomScale="85" zoomScaleNormal="85" workbookViewId="0">
      <selection activeCell="K100" sqref="K100"/>
    </sheetView>
  </sheetViews>
  <sheetFormatPr defaultRowHeight="10" x14ac:dyDescent="0.2"/>
  <cols>
    <col min="1" max="1" width="3" style="1" customWidth="1"/>
    <col min="2" max="2" width="1.77734375" style="1" customWidth="1"/>
    <col min="3" max="3" width="52.44140625" style="1" customWidth="1"/>
    <col min="4" max="4" width="11.6640625" style="1" customWidth="1"/>
    <col min="5" max="5" width="12.33203125" style="1" customWidth="1"/>
    <col min="6" max="6" width="14.33203125" style="1" bestFit="1" customWidth="1"/>
    <col min="7" max="7" width="1.77734375" style="1" customWidth="1"/>
    <col min="8" max="8" width="44" style="1" customWidth="1"/>
    <col min="9" max="9" width="11.109375" style="117" customWidth="1"/>
    <col min="10" max="10" width="12.109375" style="117" customWidth="1"/>
    <col min="11" max="11" width="14.33203125" style="117" bestFit="1" customWidth="1"/>
    <col min="12" max="12" width="0.33203125" style="1" customWidth="1"/>
    <col min="13" max="256" width="9.33203125" style="1"/>
    <col min="257" max="257" width="3" style="1" customWidth="1"/>
    <col min="258" max="258" width="1.77734375" style="1" customWidth="1"/>
    <col min="259" max="259" width="36.33203125" style="1" bestFit="1" customWidth="1"/>
    <col min="260" max="260" width="13" style="1" bestFit="1" customWidth="1"/>
    <col min="261" max="261" width="12.44140625" style="1" bestFit="1" customWidth="1"/>
    <col min="262" max="262" width="13" style="1" bestFit="1" customWidth="1"/>
    <col min="263" max="263" width="1.77734375" style="1" customWidth="1"/>
    <col min="264" max="264" width="40.109375" style="1" bestFit="1" customWidth="1"/>
    <col min="265" max="265" width="13" style="1" bestFit="1" customWidth="1"/>
    <col min="266" max="266" width="12.44140625" style="1" bestFit="1" customWidth="1"/>
    <col min="267" max="267" width="13" style="1" bestFit="1" customWidth="1"/>
    <col min="268" max="268" width="1.77734375" style="1" customWidth="1"/>
    <col min="269" max="512" width="9.33203125" style="1"/>
    <col min="513" max="513" width="3" style="1" customWidth="1"/>
    <col min="514" max="514" width="1.77734375" style="1" customWidth="1"/>
    <col min="515" max="515" width="36.33203125" style="1" bestFit="1" customWidth="1"/>
    <col min="516" max="516" width="13" style="1" bestFit="1" customWidth="1"/>
    <col min="517" max="517" width="12.44140625" style="1" bestFit="1" customWidth="1"/>
    <col min="518" max="518" width="13" style="1" bestFit="1" customWidth="1"/>
    <col min="519" max="519" width="1.77734375" style="1" customWidth="1"/>
    <col min="520" max="520" width="40.109375" style="1" bestFit="1" customWidth="1"/>
    <col min="521" max="521" width="13" style="1" bestFit="1" customWidth="1"/>
    <col min="522" max="522" width="12.44140625" style="1" bestFit="1" customWidth="1"/>
    <col min="523" max="523" width="13" style="1" bestFit="1" customWidth="1"/>
    <col min="524" max="524" width="1.77734375" style="1" customWidth="1"/>
    <col min="525" max="768" width="9.33203125" style="1"/>
    <col min="769" max="769" width="3" style="1" customWidth="1"/>
    <col min="770" max="770" width="1.77734375" style="1" customWidth="1"/>
    <col min="771" max="771" width="36.33203125" style="1" bestFit="1" customWidth="1"/>
    <col min="772" max="772" width="13" style="1" bestFit="1" customWidth="1"/>
    <col min="773" max="773" width="12.44140625" style="1" bestFit="1" customWidth="1"/>
    <col min="774" max="774" width="13" style="1" bestFit="1" customWidth="1"/>
    <col min="775" max="775" width="1.77734375" style="1" customWidth="1"/>
    <col min="776" max="776" width="40.109375" style="1" bestFit="1" customWidth="1"/>
    <col min="777" max="777" width="13" style="1" bestFit="1" customWidth="1"/>
    <col min="778" max="778" width="12.44140625" style="1" bestFit="1" customWidth="1"/>
    <col min="779" max="779" width="13" style="1" bestFit="1" customWidth="1"/>
    <col min="780" max="780" width="1.77734375" style="1" customWidth="1"/>
    <col min="781" max="1024" width="9.33203125" style="1"/>
    <col min="1025" max="1025" width="3" style="1" customWidth="1"/>
    <col min="1026" max="1026" width="1.77734375" style="1" customWidth="1"/>
    <col min="1027" max="1027" width="36.33203125" style="1" bestFit="1" customWidth="1"/>
    <col min="1028" max="1028" width="13" style="1" bestFit="1" customWidth="1"/>
    <col min="1029" max="1029" width="12.44140625" style="1" bestFit="1" customWidth="1"/>
    <col min="1030" max="1030" width="13" style="1" bestFit="1" customWidth="1"/>
    <col min="1031" max="1031" width="1.77734375" style="1" customWidth="1"/>
    <col min="1032" max="1032" width="40.109375" style="1" bestFit="1" customWidth="1"/>
    <col min="1033" max="1033" width="13" style="1" bestFit="1" customWidth="1"/>
    <col min="1034" max="1034" width="12.44140625" style="1" bestFit="1" customWidth="1"/>
    <col min="1035" max="1035" width="13" style="1" bestFit="1" customWidth="1"/>
    <col min="1036" max="1036" width="1.77734375" style="1" customWidth="1"/>
    <col min="1037" max="1280" width="9.33203125" style="1"/>
    <col min="1281" max="1281" width="3" style="1" customWidth="1"/>
    <col min="1282" max="1282" width="1.77734375" style="1" customWidth="1"/>
    <col min="1283" max="1283" width="36.33203125" style="1" bestFit="1" customWidth="1"/>
    <col min="1284" max="1284" width="13" style="1" bestFit="1" customWidth="1"/>
    <col min="1285" max="1285" width="12.44140625" style="1" bestFit="1" customWidth="1"/>
    <col min="1286" max="1286" width="13" style="1" bestFit="1" customWidth="1"/>
    <col min="1287" max="1287" width="1.77734375" style="1" customWidth="1"/>
    <col min="1288" max="1288" width="40.109375" style="1" bestFit="1" customWidth="1"/>
    <col min="1289" max="1289" width="13" style="1" bestFit="1" customWidth="1"/>
    <col min="1290" max="1290" width="12.44140625" style="1" bestFit="1" customWidth="1"/>
    <col min="1291" max="1291" width="13" style="1" bestFit="1" customWidth="1"/>
    <col min="1292" max="1292" width="1.77734375" style="1" customWidth="1"/>
    <col min="1293" max="1536" width="9.33203125" style="1"/>
    <col min="1537" max="1537" width="3" style="1" customWidth="1"/>
    <col min="1538" max="1538" width="1.77734375" style="1" customWidth="1"/>
    <col min="1539" max="1539" width="36.33203125" style="1" bestFit="1" customWidth="1"/>
    <col min="1540" max="1540" width="13" style="1" bestFit="1" customWidth="1"/>
    <col min="1541" max="1541" width="12.44140625" style="1" bestFit="1" customWidth="1"/>
    <col min="1542" max="1542" width="13" style="1" bestFit="1" customWidth="1"/>
    <col min="1543" max="1543" width="1.77734375" style="1" customWidth="1"/>
    <col min="1544" max="1544" width="40.109375" style="1" bestFit="1" customWidth="1"/>
    <col min="1545" max="1545" width="13" style="1" bestFit="1" customWidth="1"/>
    <col min="1546" max="1546" width="12.44140625" style="1" bestFit="1" customWidth="1"/>
    <col min="1547" max="1547" width="13" style="1" bestFit="1" customWidth="1"/>
    <col min="1548" max="1548" width="1.77734375" style="1" customWidth="1"/>
    <col min="1549" max="1792" width="9.33203125" style="1"/>
    <col min="1793" max="1793" width="3" style="1" customWidth="1"/>
    <col min="1794" max="1794" width="1.77734375" style="1" customWidth="1"/>
    <col min="1795" max="1795" width="36.33203125" style="1" bestFit="1" customWidth="1"/>
    <col min="1796" max="1796" width="13" style="1" bestFit="1" customWidth="1"/>
    <col min="1797" max="1797" width="12.44140625" style="1" bestFit="1" customWidth="1"/>
    <col min="1798" max="1798" width="13" style="1" bestFit="1" customWidth="1"/>
    <col min="1799" max="1799" width="1.77734375" style="1" customWidth="1"/>
    <col min="1800" max="1800" width="40.109375" style="1" bestFit="1" customWidth="1"/>
    <col min="1801" max="1801" width="13" style="1" bestFit="1" customWidth="1"/>
    <col min="1802" max="1802" width="12.44140625" style="1" bestFit="1" customWidth="1"/>
    <col min="1803" max="1803" width="13" style="1" bestFit="1" customWidth="1"/>
    <col min="1804" max="1804" width="1.77734375" style="1" customWidth="1"/>
    <col min="1805" max="2048" width="9.33203125" style="1"/>
    <col min="2049" max="2049" width="3" style="1" customWidth="1"/>
    <col min="2050" max="2050" width="1.77734375" style="1" customWidth="1"/>
    <col min="2051" max="2051" width="36.33203125" style="1" bestFit="1" customWidth="1"/>
    <col min="2052" max="2052" width="13" style="1" bestFit="1" customWidth="1"/>
    <col min="2053" max="2053" width="12.44140625" style="1" bestFit="1" customWidth="1"/>
    <col min="2054" max="2054" width="13" style="1" bestFit="1" customWidth="1"/>
    <col min="2055" max="2055" width="1.77734375" style="1" customWidth="1"/>
    <col min="2056" max="2056" width="40.109375" style="1" bestFit="1" customWidth="1"/>
    <col min="2057" max="2057" width="13" style="1" bestFit="1" customWidth="1"/>
    <col min="2058" max="2058" width="12.44140625" style="1" bestFit="1" customWidth="1"/>
    <col min="2059" max="2059" width="13" style="1" bestFit="1" customWidth="1"/>
    <col min="2060" max="2060" width="1.77734375" style="1" customWidth="1"/>
    <col min="2061" max="2304" width="9.33203125" style="1"/>
    <col min="2305" max="2305" width="3" style="1" customWidth="1"/>
    <col min="2306" max="2306" width="1.77734375" style="1" customWidth="1"/>
    <col min="2307" max="2307" width="36.33203125" style="1" bestFit="1" customWidth="1"/>
    <col min="2308" max="2308" width="13" style="1" bestFit="1" customWidth="1"/>
    <col min="2309" max="2309" width="12.44140625" style="1" bestFit="1" customWidth="1"/>
    <col min="2310" max="2310" width="13" style="1" bestFit="1" customWidth="1"/>
    <col min="2311" max="2311" width="1.77734375" style="1" customWidth="1"/>
    <col min="2312" max="2312" width="40.109375" style="1" bestFit="1" customWidth="1"/>
    <col min="2313" max="2313" width="13" style="1" bestFit="1" customWidth="1"/>
    <col min="2314" max="2314" width="12.44140625" style="1" bestFit="1" customWidth="1"/>
    <col min="2315" max="2315" width="13" style="1" bestFit="1" customWidth="1"/>
    <col min="2316" max="2316" width="1.77734375" style="1" customWidth="1"/>
    <col min="2317" max="2560" width="9.33203125" style="1"/>
    <col min="2561" max="2561" width="3" style="1" customWidth="1"/>
    <col min="2562" max="2562" width="1.77734375" style="1" customWidth="1"/>
    <col min="2563" max="2563" width="36.33203125" style="1" bestFit="1" customWidth="1"/>
    <col min="2564" max="2564" width="13" style="1" bestFit="1" customWidth="1"/>
    <col min="2565" max="2565" width="12.44140625" style="1" bestFit="1" customWidth="1"/>
    <col min="2566" max="2566" width="13" style="1" bestFit="1" customWidth="1"/>
    <col min="2567" max="2567" width="1.77734375" style="1" customWidth="1"/>
    <col min="2568" max="2568" width="40.109375" style="1" bestFit="1" customWidth="1"/>
    <col min="2569" max="2569" width="13" style="1" bestFit="1" customWidth="1"/>
    <col min="2570" max="2570" width="12.44140625" style="1" bestFit="1" customWidth="1"/>
    <col min="2571" max="2571" width="13" style="1" bestFit="1" customWidth="1"/>
    <col min="2572" max="2572" width="1.77734375" style="1" customWidth="1"/>
    <col min="2573" max="2816" width="9.33203125" style="1"/>
    <col min="2817" max="2817" width="3" style="1" customWidth="1"/>
    <col min="2818" max="2818" width="1.77734375" style="1" customWidth="1"/>
    <col min="2819" max="2819" width="36.33203125" style="1" bestFit="1" customWidth="1"/>
    <col min="2820" max="2820" width="13" style="1" bestFit="1" customWidth="1"/>
    <col min="2821" max="2821" width="12.44140625" style="1" bestFit="1" customWidth="1"/>
    <col min="2822" max="2822" width="13" style="1" bestFit="1" customWidth="1"/>
    <col min="2823" max="2823" width="1.77734375" style="1" customWidth="1"/>
    <col min="2824" max="2824" width="40.109375" style="1" bestFit="1" customWidth="1"/>
    <col min="2825" max="2825" width="13" style="1" bestFit="1" customWidth="1"/>
    <col min="2826" max="2826" width="12.44140625" style="1" bestFit="1" customWidth="1"/>
    <col min="2827" max="2827" width="13" style="1" bestFit="1" customWidth="1"/>
    <col min="2828" max="2828" width="1.77734375" style="1" customWidth="1"/>
    <col min="2829" max="3072" width="9.33203125" style="1"/>
    <col min="3073" max="3073" width="3" style="1" customWidth="1"/>
    <col min="3074" max="3074" width="1.77734375" style="1" customWidth="1"/>
    <col min="3075" max="3075" width="36.33203125" style="1" bestFit="1" customWidth="1"/>
    <col min="3076" max="3076" width="13" style="1" bestFit="1" customWidth="1"/>
    <col min="3077" max="3077" width="12.44140625" style="1" bestFit="1" customWidth="1"/>
    <col min="3078" max="3078" width="13" style="1" bestFit="1" customWidth="1"/>
    <col min="3079" max="3079" width="1.77734375" style="1" customWidth="1"/>
    <col min="3080" max="3080" width="40.109375" style="1" bestFit="1" customWidth="1"/>
    <col min="3081" max="3081" width="13" style="1" bestFit="1" customWidth="1"/>
    <col min="3082" max="3082" width="12.44140625" style="1" bestFit="1" customWidth="1"/>
    <col min="3083" max="3083" width="13" style="1" bestFit="1" customWidth="1"/>
    <col min="3084" max="3084" width="1.77734375" style="1" customWidth="1"/>
    <col min="3085" max="3328" width="9.33203125" style="1"/>
    <col min="3329" max="3329" width="3" style="1" customWidth="1"/>
    <col min="3330" max="3330" width="1.77734375" style="1" customWidth="1"/>
    <col min="3331" max="3331" width="36.33203125" style="1" bestFit="1" customWidth="1"/>
    <col min="3332" max="3332" width="13" style="1" bestFit="1" customWidth="1"/>
    <col min="3333" max="3333" width="12.44140625" style="1" bestFit="1" customWidth="1"/>
    <col min="3334" max="3334" width="13" style="1" bestFit="1" customWidth="1"/>
    <col min="3335" max="3335" width="1.77734375" style="1" customWidth="1"/>
    <col min="3336" max="3336" width="40.109375" style="1" bestFit="1" customWidth="1"/>
    <col min="3337" max="3337" width="13" style="1" bestFit="1" customWidth="1"/>
    <col min="3338" max="3338" width="12.44140625" style="1" bestFit="1" customWidth="1"/>
    <col min="3339" max="3339" width="13" style="1" bestFit="1" customWidth="1"/>
    <col min="3340" max="3340" width="1.77734375" style="1" customWidth="1"/>
    <col min="3341" max="3584" width="9.33203125" style="1"/>
    <col min="3585" max="3585" width="3" style="1" customWidth="1"/>
    <col min="3586" max="3586" width="1.77734375" style="1" customWidth="1"/>
    <col min="3587" max="3587" width="36.33203125" style="1" bestFit="1" customWidth="1"/>
    <col min="3588" max="3588" width="13" style="1" bestFit="1" customWidth="1"/>
    <col min="3589" max="3589" width="12.44140625" style="1" bestFit="1" customWidth="1"/>
    <col min="3590" max="3590" width="13" style="1" bestFit="1" customWidth="1"/>
    <col min="3591" max="3591" width="1.77734375" style="1" customWidth="1"/>
    <col min="3592" max="3592" width="40.109375" style="1" bestFit="1" customWidth="1"/>
    <col min="3593" max="3593" width="13" style="1" bestFit="1" customWidth="1"/>
    <col min="3594" max="3594" width="12.44140625" style="1" bestFit="1" customWidth="1"/>
    <col min="3595" max="3595" width="13" style="1" bestFit="1" customWidth="1"/>
    <col min="3596" max="3596" width="1.77734375" style="1" customWidth="1"/>
    <col min="3597" max="3840" width="9.33203125" style="1"/>
    <col min="3841" max="3841" width="3" style="1" customWidth="1"/>
    <col min="3842" max="3842" width="1.77734375" style="1" customWidth="1"/>
    <col min="3843" max="3843" width="36.33203125" style="1" bestFit="1" customWidth="1"/>
    <col min="3844" max="3844" width="13" style="1" bestFit="1" customWidth="1"/>
    <col min="3845" max="3845" width="12.44140625" style="1" bestFit="1" customWidth="1"/>
    <col min="3846" max="3846" width="13" style="1" bestFit="1" customWidth="1"/>
    <col min="3847" max="3847" width="1.77734375" style="1" customWidth="1"/>
    <col min="3848" max="3848" width="40.109375" style="1" bestFit="1" customWidth="1"/>
    <col min="3849" max="3849" width="13" style="1" bestFit="1" customWidth="1"/>
    <col min="3850" max="3850" width="12.44140625" style="1" bestFit="1" customWidth="1"/>
    <col min="3851" max="3851" width="13" style="1" bestFit="1" customWidth="1"/>
    <col min="3852" max="3852" width="1.77734375" style="1" customWidth="1"/>
    <col min="3853" max="4096" width="9.33203125" style="1"/>
    <col min="4097" max="4097" width="3" style="1" customWidth="1"/>
    <col min="4098" max="4098" width="1.77734375" style="1" customWidth="1"/>
    <col min="4099" max="4099" width="36.33203125" style="1" bestFit="1" customWidth="1"/>
    <col min="4100" max="4100" width="13" style="1" bestFit="1" customWidth="1"/>
    <col min="4101" max="4101" width="12.44140625" style="1" bestFit="1" customWidth="1"/>
    <col min="4102" max="4102" width="13" style="1" bestFit="1" customWidth="1"/>
    <col min="4103" max="4103" width="1.77734375" style="1" customWidth="1"/>
    <col min="4104" max="4104" width="40.109375" style="1" bestFit="1" customWidth="1"/>
    <col min="4105" max="4105" width="13" style="1" bestFit="1" customWidth="1"/>
    <col min="4106" max="4106" width="12.44140625" style="1" bestFit="1" customWidth="1"/>
    <col min="4107" max="4107" width="13" style="1" bestFit="1" customWidth="1"/>
    <col min="4108" max="4108" width="1.77734375" style="1" customWidth="1"/>
    <col min="4109" max="4352" width="9.33203125" style="1"/>
    <col min="4353" max="4353" width="3" style="1" customWidth="1"/>
    <col min="4354" max="4354" width="1.77734375" style="1" customWidth="1"/>
    <col min="4355" max="4355" width="36.33203125" style="1" bestFit="1" customWidth="1"/>
    <col min="4356" max="4356" width="13" style="1" bestFit="1" customWidth="1"/>
    <col min="4357" max="4357" width="12.44140625" style="1" bestFit="1" customWidth="1"/>
    <col min="4358" max="4358" width="13" style="1" bestFit="1" customWidth="1"/>
    <col min="4359" max="4359" width="1.77734375" style="1" customWidth="1"/>
    <col min="4360" max="4360" width="40.109375" style="1" bestFit="1" customWidth="1"/>
    <col min="4361" max="4361" width="13" style="1" bestFit="1" customWidth="1"/>
    <col min="4362" max="4362" width="12.44140625" style="1" bestFit="1" customWidth="1"/>
    <col min="4363" max="4363" width="13" style="1" bestFit="1" customWidth="1"/>
    <col min="4364" max="4364" width="1.77734375" style="1" customWidth="1"/>
    <col min="4365" max="4608" width="9.33203125" style="1"/>
    <col min="4609" max="4609" width="3" style="1" customWidth="1"/>
    <col min="4610" max="4610" width="1.77734375" style="1" customWidth="1"/>
    <col min="4611" max="4611" width="36.33203125" style="1" bestFit="1" customWidth="1"/>
    <col min="4612" max="4612" width="13" style="1" bestFit="1" customWidth="1"/>
    <col min="4613" max="4613" width="12.44140625" style="1" bestFit="1" customWidth="1"/>
    <col min="4614" max="4614" width="13" style="1" bestFit="1" customWidth="1"/>
    <col min="4615" max="4615" width="1.77734375" style="1" customWidth="1"/>
    <col min="4616" max="4616" width="40.109375" style="1" bestFit="1" customWidth="1"/>
    <col min="4617" max="4617" width="13" style="1" bestFit="1" customWidth="1"/>
    <col min="4618" max="4618" width="12.44140625" style="1" bestFit="1" customWidth="1"/>
    <col min="4619" max="4619" width="13" style="1" bestFit="1" customWidth="1"/>
    <col min="4620" max="4620" width="1.77734375" style="1" customWidth="1"/>
    <col min="4621" max="4864" width="9.33203125" style="1"/>
    <col min="4865" max="4865" width="3" style="1" customWidth="1"/>
    <col min="4866" max="4866" width="1.77734375" style="1" customWidth="1"/>
    <col min="4867" max="4867" width="36.33203125" style="1" bestFit="1" customWidth="1"/>
    <col min="4868" max="4868" width="13" style="1" bestFit="1" customWidth="1"/>
    <col min="4869" max="4869" width="12.44140625" style="1" bestFit="1" customWidth="1"/>
    <col min="4870" max="4870" width="13" style="1" bestFit="1" customWidth="1"/>
    <col min="4871" max="4871" width="1.77734375" style="1" customWidth="1"/>
    <col min="4872" max="4872" width="40.109375" style="1" bestFit="1" customWidth="1"/>
    <col min="4873" max="4873" width="13" style="1" bestFit="1" customWidth="1"/>
    <col min="4874" max="4874" width="12.44140625" style="1" bestFit="1" customWidth="1"/>
    <col min="4875" max="4875" width="13" style="1" bestFit="1" customWidth="1"/>
    <col min="4876" max="4876" width="1.77734375" style="1" customWidth="1"/>
    <col min="4877" max="5120" width="9.33203125" style="1"/>
    <col min="5121" max="5121" width="3" style="1" customWidth="1"/>
    <col min="5122" max="5122" width="1.77734375" style="1" customWidth="1"/>
    <col min="5123" max="5123" width="36.33203125" style="1" bestFit="1" customWidth="1"/>
    <col min="5124" max="5124" width="13" style="1" bestFit="1" customWidth="1"/>
    <col min="5125" max="5125" width="12.44140625" style="1" bestFit="1" customWidth="1"/>
    <col min="5126" max="5126" width="13" style="1" bestFit="1" customWidth="1"/>
    <col min="5127" max="5127" width="1.77734375" style="1" customWidth="1"/>
    <col min="5128" max="5128" width="40.109375" style="1" bestFit="1" customWidth="1"/>
    <col min="5129" max="5129" width="13" style="1" bestFit="1" customWidth="1"/>
    <col min="5130" max="5130" width="12.44140625" style="1" bestFit="1" customWidth="1"/>
    <col min="5131" max="5131" width="13" style="1" bestFit="1" customWidth="1"/>
    <col min="5132" max="5132" width="1.77734375" style="1" customWidth="1"/>
    <col min="5133" max="5376" width="9.33203125" style="1"/>
    <col min="5377" max="5377" width="3" style="1" customWidth="1"/>
    <col min="5378" max="5378" width="1.77734375" style="1" customWidth="1"/>
    <col min="5379" max="5379" width="36.33203125" style="1" bestFit="1" customWidth="1"/>
    <col min="5380" max="5380" width="13" style="1" bestFit="1" customWidth="1"/>
    <col min="5381" max="5381" width="12.44140625" style="1" bestFit="1" customWidth="1"/>
    <col min="5382" max="5382" width="13" style="1" bestFit="1" customWidth="1"/>
    <col min="5383" max="5383" width="1.77734375" style="1" customWidth="1"/>
    <col min="5384" max="5384" width="40.109375" style="1" bestFit="1" customWidth="1"/>
    <col min="5385" max="5385" width="13" style="1" bestFit="1" customWidth="1"/>
    <col min="5386" max="5386" width="12.44140625" style="1" bestFit="1" customWidth="1"/>
    <col min="5387" max="5387" width="13" style="1" bestFit="1" customWidth="1"/>
    <col min="5388" max="5388" width="1.77734375" style="1" customWidth="1"/>
    <col min="5389" max="5632" width="9.33203125" style="1"/>
    <col min="5633" max="5633" width="3" style="1" customWidth="1"/>
    <col min="5634" max="5634" width="1.77734375" style="1" customWidth="1"/>
    <col min="5635" max="5635" width="36.33203125" style="1" bestFit="1" customWidth="1"/>
    <col min="5636" max="5636" width="13" style="1" bestFit="1" customWidth="1"/>
    <col min="5637" max="5637" width="12.44140625" style="1" bestFit="1" customWidth="1"/>
    <col min="5638" max="5638" width="13" style="1" bestFit="1" customWidth="1"/>
    <col min="5639" max="5639" width="1.77734375" style="1" customWidth="1"/>
    <col min="5640" max="5640" width="40.109375" style="1" bestFit="1" customWidth="1"/>
    <col min="5641" max="5641" width="13" style="1" bestFit="1" customWidth="1"/>
    <col min="5642" max="5642" width="12.44140625" style="1" bestFit="1" customWidth="1"/>
    <col min="5643" max="5643" width="13" style="1" bestFit="1" customWidth="1"/>
    <col min="5644" max="5644" width="1.77734375" style="1" customWidth="1"/>
    <col min="5645" max="5888" width="9.33203125" style="1"/>
    <col min="5889" max="5889" width="3" style="1" customWidth="1"/>
    <col min="5890" max="5890" width="1.77734375" style="1" customWidth="1"/>
    <col min="5891" max="5891" width="36.33203125" style="1" bestFit="1" customWidth="1"/>
    <col min="5892" max="5892" width="13" style="1" bestFit="1" customWidth="1"/>
    <col min="5893" max="5893" width="12.44140625" style="1" bestFit="1" customWidth="1"/>
    <col min="5894" max="5894" width="13" style="1" bestFit="1" customWidth="1"/>
    <col min="5895" max="5895" width="1.77734375" style="1" customWidth="1"/>
    <col min="5896" max="5896" width="40.109375" style="1" bestFit="1" customWidth="1"/>
    <col min="5897" max="5897" width="13" style="1" bestFit="1" customWidth="1"/>
    <col min="5898" max="5898" width="12.44140625" style="1" bestFit="1" customWidth="1"/>
    <col min="5899" max="5899" width="13" style="1" bestFit="1" customWidth="1"/>
    <col min="5900" max="5900" width="1.77734375" style="1" customWidth="1"/>
    <col min="5901" max="6144" width="9.33203125" style="1"/>
    <col min="6145" max="6145" width="3" style="1" customWidth="1"/>
    <col min="6146" max="6146" width="1.77734375" style="1" customWidth="1"/>
    <col min="6147" max="6147" width="36.33203125" style="1" bestFit="1" customWidth="1"/>
    <col min="6148" max="6148" width="13" style="1" bestFit="1" customWidth="1"/>
    <col min="6149" max="6149" width="12.44140625" style="1" bestFit="1" customWidth="1"/>
    <col min="6150" max="6150" width="13" style="1" bestFit="1" customWidth="1"/>
    <col min="6151" max="6151" width="1.77734375" style="1" customWidth="1"/>
    <col min="6152" max="6152" width="40.109375" style="1" bestFit="1" customWidth="1"/>
    <col min="6153" max="6153" width="13" style="1" bestFit="1" customWidth="1"/>
    <col min="6154" max="6154" width="12.44140625" style="1" bestFit="1" customWidth="1"/>
    <col min="6155" max="6155" width="13" style="1" bestFit="1" customWidth="1"/>
    <col min="6156" max="6156" width="1.77734375" style="1" customWidth="1"/>
    <col min="6157" max="6400" width="9.33203125" style="1"/>
    <col min="6401" max="6401" width="3" style="1" customWidth="1"/>
    <col min="6402" max="6402" width="1.77734375" style="1" customWidth="1"/>
    <col min="6403" max="6403" width="36.33203125" style="1" bestFit="1" customWidth="1"/>
    <col min="6404" max="6404" width="13" style="1" bestFit="1" customWidth="1"/>
    <col min="6405" max="6405" width="12.44140625" style="1" bestFit="1" customWidth="1"/>
    <col min="6406" max="6406" width="13" style="1" bestFit="1" customWidth="1"/>
    <col min="6407" max="6407" width="1.77734375" style="1" customWidth="1"/>
    <col min="6408" max="6408" width="40.109375" style="1" bestFit="1" customWidth="1"/>
    <col min="6409" max="6409" width="13" style="1" bestFit="1" customWidth="1"/>
    <col min="6410" max="6410" width="12.44140625" style="1" bestFit="1" customWidth="1"/>
    <col min="6411" max="6411" width="13" style="1" bestFit="1" customWidth="1"/>
    <col min="6412" max="6412" width="1.77734375" style="1" customWidth="1"/>
    <col min="6413" max="6656" width="9.33203125" style="1"/>
    <col min="6657" max="6657" width="3" style="1" customWidth="1"/>
    <col min="6658" max="6658" width="1.77734375" style="1" customWidth="1"/>
    <col min="6659" max="6659" width="36.33203125" style="1" bestFit="1" customWidth="1"/>
    <col min="6660" max="6660" width="13" style="1" bestFit="1" customWidth="1"/>
    <col min="6661" max="6661" width="12.44140625" style="1" bestFit="1" customWidth="1"/>
    <col min="6662" max="6662" width="13" style="1" bestFit="1" customWidth="1"/>
    <col min="6663" max="6663" width="1.77734375" style="1" customWidth="1"/>
    <col min="6664" max="6664" width="40.109375" style="1" bestFit="1" customWidth="1"/>
    <col min="6665" max="6665" width="13" style="1" bestFit="1" customWidth="1"/>
    <col min="6666" max="6666" width="12.44140625" style="1" bestFit="1" customWidth="1"/>
    <col min="6667" max="6667" width="13" style="1" bestFit="1" customWidth="1"/>
    <col min="6668" max="6668" width="1.77734375" style="1" customWidth="1"/>
    <col min="6669" max="6912" width="9.33203125" style="1"/>
    <col min="6913" max="6913" width="3" style="1" customWidth="1"/>
    <col min="6914" max="6914" width="1.77734375" style="1" customWidth="1"/>
    <col min="6915" max="6915" width="36.33203125" style="1" bestFit="1" customWidth="1"/>
    <col min="6916" max="6916" width="13" style="1" bestFit="1" customWidth="1"/>
    <col min="6917" max="6917" width="12.44140625" style="1" bestFit="1" customWidth="1"/>
    <col min="6918" max="6918" width="13" style="1" bestFit="1" customWidth="1"/>
    <col min="6919" max="6919" width="1.77734375" style="1" customWidth="1"/>
    <col min="6920" max="6920" width="40.109375" style="1" bestFit="1" customWidth="1"/>
    <col min="6921" max="6921" width="13" style="1" bestFit="1" customWidth="1"/>
    <col min="6922" max="6922" width="12.44140625" style="1" bestFit="1" customWidth="1"/>
    <col min="6923" max="6923" width="13" style="1" bestFit="1" customWidth="1"/>
    <col min="6924" max="6924" width="1.77734375" style="1" customWidth="1"/>
    <col min="6925" max="7168" width="9.33203125" style="1"/>
    <col min="7169" max="7169" width="3" style="1" customWidth="1"/>
    <col min="7170" max="7170" width="1.77734375" style="1" customWidth="1"/>
    <col min="7171" max="7171" width="36.33203125" style="1" bestFit="1" customWidth="1"/>
    <col min="7172" max="7172" width="13" style="1" bestFit="1" customWidth="1"/>
    <col min="7173" max="7173" width="12.44140625" style="1" bestFit="1" customWidth="1"/>
    <col min="7174" max="7174" width="13" style="1" bestFit="1" customWidth="1"/>
    <col min="7175" max="7175" width="1.77734375" style="1" customWidth="1"/>
    <col min="7176" max="7176" width="40.109375" style="1" bestFit="1" customWidth="1"/>
    <col min="7177" max="7177" width="13" style="1" bestFit="1" customWidth="1"/>
    <col min="7178" max="7178" width="12.44140625" style="1" bestFit="1" customWidth="1"/>
    <col min="7179" max="7179" width="13" style="1" bestFit="1" customWidth="1"/>
    <col min="7180" max="7180" width="1.77734375" style="1" customWidth="1"/>
    <col min="7181" max="7424" width="9.33203125" style="1"/>
    <col min="7425" max="7425" width="3" style="1" customWidth="1"/>
    <col min="7426" max="7426" width="1.77734375" style="1" customWidth="1"/>
    <col min="7427" max="7427" width="36.33203125" style="1" bestFit="1" customWidth="1"/>
    <col min="7428" max="7428" width="13" style="1" bestFit="1" customWidth="1"/>
    <col min="7429" max="7429" width="12.44140625" style="1" bestFit="1" customWidth="1"/>
    <col min="7430" max="7430" width="13" style="1" bestFit="1" customWidth="1"/>
    <col min="7431" max="7431" width="1.77734375" style="1" customWidth="1"/>
    <col min="7432" max="7432" width="40.109375" style="1" bestFit="1" customWidth="1"/>
    <col min="7433" max="7433" width="13" style="1" bestFit="1" customWidth="1"/>
    <col min="7434" max="7434" width="12.44140625" style="1" bestFit="1" customWidth="1"/>
    <col min="7435" max="7435" width="13" style="1" bestFit="1" customWidth="1"/>
    <col min="7436" max="7436" width="1.77734375" style="1" customWidth="1"/>
    <col min="7437" max="7680" width="9.33203125" style="1"/>
    <col min="7681" max="7681" width="3" style="1" customWidth="1"/>
    <col min="7682" max="7682" width="1.77734375" style="1" customWidth="1"/>
    <col min="7683" max="7683" width="36.33203125" style="1" bestFit="1" customWidth="1"/>
    <col min="7684" max="7684" width="13" style="1" bestFit="1" customWidth="1"/>
    <col min="7685" max="7685" width="12.44140625" style="1" bestFit="1" customWidth="1"/>
    <col min="7686" max="7686" width="13" style="1" bestFit="1" customWidth="1"/>
    <col min="7687" max="7687" width="1.77734375" style="1" customWidth="1"/>
    <col min="7688" max="7688" width="40.109375" style="1" bestFit="1" customWidth="1"/>
    <col min="7689" max="7689" width="13" style="1" bestFit="1" customWidth="1"/>
    <col min="7690" max="7690" width="12.44140625" style="1" bestFit="1" customWidth="1"/>
    <col min="7691" max="7691" width="13" style="1" bestFit="1" customWidth="1"/>
    <col min="7692" max="7692" width="1.77734375" style="1" customWidth="1"/>
    <col min="7693" max="7936" width="9.33203125" style="1"/>
    <col min="7937" max="7937" width="3" style="1" customWidth="1"/>
    <col min="7938" max="7938" width="1.77734375" style="1" customWidth="1"/>
    <col min="7939" max="7939" width="36.33203125" style="1" bestFit="1" customWidth="1"/>
    <col min="7940" max="7940" width="13" style="1" bestFit="1" customWidth="1"/>
    <col min="7941" max="7941" width="12.44140625" style="1" bestFit="1" customWidth="1"/>
    <col min="7942" max="7942" width="13" style="1" bestFit="1" customWidth="1"/>
    <col min="7943" max="7943" width="1.77734375" style="1" customWidth="1"/>
    <col min="7944" max="7944" width="40.109375" style="1" bestFit="1" customWidth="1"/>
    <col min="7945" max="7945" width="13" style="1" bestFit="1" customWidth="1"/>
    <col min="7946" max="7946" width="12.44140625" style="1" bestFit="1" customWidth="1"/>
    <col min="7947" max="7947" width="13" style="1" bestFit="1" customWidth="1"/>
    <col min="7948" max="7948" width="1.77734375" style="1" customWidth="1"/>
    <col min="7949" max="8192" width="9.33203125" style="1"/>
    <col min="8193" max="8193" width="3" style="1" customWidth="1"/>
    <col min="8194" max="8194" width="1.77734375" style="1" customWidth="1"/>
    <col min="8195" max="8195" width="36.33203125" style="1" bestFit="1" customWidth="1"/>
    <col min="8196" max="8196" width="13" style="1" bestFit="1" customWidth="1"/>
    <col min="8197" max="8197" width="12.44140625" style="1" bestFit="1" customWidth="1"/>
    <col min="8198" max="8198" width="13" style="1" bestFit="1" customWidth="1"/>
    <col min="8199" max="8199" width="1.77734375" style="1" customWidth="1"/>
    <col min="8200" max="8200" width="40.109375" style="1" bestFit="1" customWidth="1"/>
    <col min="8201" max="8201" width="13" style="1" bestFit="1" customWidth="1"/>
    <col min="8202" max="8202" width="12.44140625" style="1" bestFit="1" customWidth="1"/>
    <col min="8203" max="8203" width="13" style="1" bestFit="1" customWidth="1"/>
    <col min="8204" max="8204" width="1.77734375" style="1" customWidth="1"/>
    <col min="8205" max="8448" width="9.33203125" style="1"/>
    <col min="8449" max="8449" width="3" style="1" customWidth="1"/>
    <col min="8450" max="8450" width="1.77734375" style="1" customWidth="1"/>
    <col min="8451" max="8451" width="36.33203125" style="1" bestFit="1" customWidth="1"/>
    <col min="8452" max="8452" width="13" style="1" bestFit="1" customWidth="1"/>
    <col min="8453" max="8453" width="12.44140625" style="1" bestFit="1" customWidth="1"/>
    <col min="8454" max="8454" width="13" style="1" bestFit="1" customWidth="1"/>
    <col min="8455" max="8455" width="1.77734375" style="1" customWidth="1"/>
    <col min="8456" max="8456" width="40.109375" style="1" bestFit="1" customWidth="1"/>
    <col min="8457" max="8457" width="13" style="1" bestFit="1" customWidth="1"/>
    <col min="8458" max="8458" width="12.44140625" style="1" bestFit="1" customWidth="1"/>
    <col min="8459" max="8459" width="13" style="1" bestFit="1" customWidth="1"/>
    <col min="8460" max="8460" width="1.77734375" style="1" customWidth="1"/>
    <col min="8461" max="8704" width="9.33203125" style="1"/>
    <col min="8705" max="8705" width="3" style="1" customWidth="1"/>
    <col min="8706" max="8706" width="1.77734375" style="1" customWidth="1"/>
    <col min="8707" max="8707" width="36.33203125" style="1" bestFit="1" customWidth="1"/>
    <col min="8708" max="8708" width="13" style="1" bestFit="1" customWidth="1"/>
    <col min="8709" max="8709" width="12.44140625" style="1" bestFit="1" customWidth="1"/>
    <col min="8710" max="8710" width="13" style="1" bestFit="1" customWidth="1"/>
    <col min="8711" max="8711" width="1.77734375" style="1" customWidth="1"/>
    <col min="8712" max="8712" width="40.109375" style="1" bestFit="1" customWidth="1"/>
    <col min="8713" max="8713" width="13" style="1" bestFit="1" customWidth="1"/>
    <col min="8714" max="8714" width="12.44140625" style="1" bestFit="1" customWidth="1"/>
    <col min="8715" max="8715" width="13" style="1" bestFit="1" customWidth="1"/>
    <col min="8716" max="8716" width="1.77734375" style="1" customWidth="1"/>
    <col min="8717" max="8960" width="9.33203125" style="1"/>
    <col min="8961" max="8961" width="3" style="1" customWidth="1"/>
    <col min="8962" max="8962" width="1.77734375" style="1" customWidth="1"/>
    <col min="8963" max="8963" width="36.33203125" style="1" bestFit="1" customWidth="1"/>
    <col min="8964" max="8964" width="13" style="1" bestFit="1" customWidth="1"/>
    <col min="8965" max="8965" width="12.44140625" style="1" bestFit="1" customWidth="1"/>
    <col min="8966" max="8966" width="13" style="1" bestFit="1" customWidth="1"/>
    <col min="8967" max="8967" width="1.77734375" style="1" customWidth="1"/>
    <col min="8968" max="8968" width="40.109375" style="1" bestFit="1" customWidth="1"/>
    <col min="8969" max="8969" width="13" style="1" bestFit="1" customWidth="1"/>
    <col min="8970" max="8970" width="12.44140625" style="1" bestFit="1" customWidth="1"/>
    <col min="8971" max="8971" width="13" style="1" bestFit="1" customWidth="1"/>
    <col min="8972" max="8972" width="1.77734375" style="1" customWidth="1"/>
    <col min="8973" max="9216" width="9.33203125" style="1"/>
    <col min="9217" max="9217" width="3" style="1" customWidth="1"/>
    <col min="9218" max="9218" width="1.77734375" style="1" customWidth="1"/>
    <col min="9219" max="9219" width="36.33203125" style="1" bestFit="1" customWidth="1"/>
    <col min="9220" max="9220" width="13" style="1" bestFit="1" customWidth="1"/>
    <col min="9221" max="9221" width="12.44140625" style="1" bestFit="1" customWidth="1"/>
    <col min="9222" max="9222" width="13" style="1" bestFit="1" customWidth="1"/>
    <col min="9223" max="9223" width="1.77734375" style="1" customWidth="1"/>
    <col min="9224" max="9224" width="40.109375" style="1" bestFit="1" customWidth="1"/>
    <col min="9225" max="9225" width="13" style="1" bestFit="1" customWidth="1"/>
    <col min="9226" max="9226" width="12.44140625" style="1" bestFit="1" customWidth="1"/>
    <col min="9227" max="9227" width="13" style="1" bestFit="1" customWidth="1"/>
    <col min="9228" max="9228" width="1.77734375" style="1" customWidth="1"/>
    <col min="9229" max="9472" width="9.33203125" style="1"/>
    <col min="9473" max="9473" width="3" style="1" customWidth="1"/>
    <col min="9474" max="9474" width="1.77734375" style="1" customWidth="1"/>
    <col min="9475" max="9475" width="36.33203125" style="1" bestFit="1" customWidth="1"/>
    <col min="9476" max="9476" width="13" style="1" bestFit="1" customWidth="1"/>
    <col min="9477" max="9477" width="12.44140625" style="1" bestFit="1" customWidth="1"/>
    <col min="9478" max="9478" width="13" style="1" bestFit="1" customWidth="1"/>
    <col min="9479" max="9479" width="1.77734375" style="1" customWidth="1"/>
    <col min="9480" max="9480" width="40.109375" style="1" bestFit="1" customWidth="1"/>
    <col min="9481" max="9481" width="13" style="1" bestFit="1" customWidth="1"/>
    <col min="9482" max="9482" width="12.44140625" style="1" bestFit="1" customWidth="1"/>
    <col min="9483" max="9483" width="13" style="1" bestFit="1" customWidth="1"/>
    <col min="9484" max="9484" width="1.77734375" style="1" customWidth="1"/>
    <col min="9485" max="9728" width="9.33203125" style="1"/>
    <col min="9729" max="9729" width="3" style="1" customWidth="1"/>
    <col min="9730" max="9730" width="1.77734375" style="1" customWidth="1"/>
    <col min="9731" max="9731" width="36.33203125" style="1" bestFit="1" customWidth="1"/>
    <col min="9732" max="9732" width="13" style="1" bestFit="1" customWidth="1"/>
    <col min="9733" max="9733" width="12.44140625" style="1" bestFit="1" customWidth="1"/>
    <col min="9734" max="9734" width="13" style="1" bestFit="1" customWidth="1"/>
    <col min="9735" max="9735" width="1.77734375" style="1" customWidth="1"/>
    <col min="9736" max="9736" width="40.109375" style="1" bestFit="1" customWidth="1"/>
    <col min="9737" max="9737" width="13" style="1" bestFit="1" customWidth="1"/>
    <col min="9738" max="9738" width="12.44140625" style="1" bestFit="1" customWidth="1"/>
    <col min="9739" max="9739" width="13" style="1" bestFit="1" customWidth="1"/>
    <col min="9740" max="9740" width="1.77734375" style="1" customWidth="1"/>
    <col min="9741" max="9984" width="9.33203125" style="1"/>
    <col min="9985" max="9985" width="3" style="1" customWidth="1"/>
    <col min="9986" max="9986" width="1.77734375" style="1" customWidth="1"/>
    <col min="9987" max="9987" width="36.33203125" style="1" bestFit="1" customWidth="1"/>
    <col min="9988" max="9988" width="13" style="1" bestFit="1" customWidth="1"/>
    <col min="9989" max="9989" width="12.44140625" style="1" bestFit="1" customWidth="1"/>
    <col min="9990" max="9990" width="13" style="1" bestFit="1" customWidth="1"/>
    <col min="9991" max="9991" width="1.77734375" style="1" customWidth="1"/>
    <col min="9992" max="9992" width="40.109375" style="1" bestFit="1" customWidth="1"/>
    <col min="9993" max="9993" width="13" style="1" bestFit="1" customWidth="1"/>
    <col min="9994" max="9994" width="12.44140625" style="1" bestFit="1" customWidth="1"/>
    <col min="9995" max="9995" width="13" style="1" bestFit="1" customWidth="1"/>
    <col min="9996" max="9996" width="1.77734375" style="1" customWidth="1"/>
    <col min="9997" max="10240" width="9.33203125" style="1"/>
    <col min="10241" max="10241" width="3" style="1" customWidth="1"/>
    <col min="10242" max="10242" width="1.77734375" style="1" customWidth="1"/>
    <col min="10243" max="10243" width="36.33203125" style="1" bestFit="1" customWidth="1"/>
    <col min="10244" max="10244" width="13" style="1" bestFit="1" customWidth="1"/>
    <col min="10245" max="10245" width="12.44140625" style="1" bestFit="1" customWidth="1"/>
    <col min="10246" max="10246" width="13" style="1" bestFit="1" customWidth="1"/>
    <col min="10247" max="10247" width="1.77734375" style="1" customWidth="1"/>
    <col min="10248" max="10248" width="40.109375" style="1" bestFit="1" customWidth="1"/>
    <col min="10249" max="10249" width="13" style="1" bestFit="1" customWidth="1"/>
    <col min="10250" max="10250" width="12.44140625" style="1" bestFit="1" customWidth="1"/>
    <col min="10251" max="10251" width="13" style="1" bestFit="1" customWidth="1"/>
    <col min="10252" max="10252" width="1.77734375" style="1" customWidth="1"/>
    <col min="10253" max="10496" width="9.33203125" style="1"/>
    <col min="10497" max="10497" width="3" style="1" customWidth="1"/>
    <col min="10498" max="10498" width="1.77734375" style="1" customWidth="1"/>
    <col min="10499" max="10499" width="36.33203125" style="1" bestFit="1" customWidth="1"/>
    <col min="10500" max="10500" width="13" style="1" bestFit="1" customWidth="1"/>
    <col min="10501" max="10501" width="12.44140625" style="1" bestFit="1" customWidth="1"/>
    <col min="10502" max="10502" width="13" style="1" bestFit="1" customWidth="1"/>
    <col min="10503" max="10503" width="1.77734375" style="1" customWidth="1"/>
    <col min="10504" max="10504" width="40.109375" style="1" bestFit="1" customWidth="1"/>
    <col min="10505" max="10505" width="13" style="1" bestFit="1" customWidth="1"/>
    <col min="10506" max="10506" width="12.44140625" style="1" bestFit="1" customWidth="1"/>
    <col min="10507" max="10507" width="13" style="1" bestFit="1" customWidth="1"/>
    <col min="10508" max="10508" width="1.77734375" style="1" customWidth="1"/>
    <col min="10509" max="10752" width="9.33203125" style="1"/>
    <col min="10753" max="10753" width="3" style="1" customWidth="1"/>
    <col min="10754" max="10754" width="1.77734375" style="1" customWidth="1"/>
    <col min="10755" max="10755" width="36.33203125" style="1" bestFit="1" customWidth="1"/>
    <col min="10756" max="10756" width="13" style="1" bestFit="1" customWidth="1"/>
    <col min="10757" max="10757" width="12.44140625" style="1" bestFit="1" customWidth="1"/>
    <col min="10758" max="10758" width="13" style="1" bestFit="1" customWidth="1"/>
    <col min="10759" max="10759" width="1.77734375" style="1" customWidth="1"/>
    <col min="10760" max="10760" width="40.109375" style="1" bestFit="1" customWidth="1"/>
    <col min="10761" max="10761" width="13" style="1" bestFit="1" customWidth="1"/>
    <col min="10762" max="10762" width="12.44140625" style="1" bestFit="1" customWidth="1"/>
    <col min="10763" max="10763" width="13" style="1" bestFit="1" customWidth="1"/>
    <col min="10764" max="10764" width="1.77734375" style="1" customWidth="1"/>
    <col min="10765" max="11008" width="9.33203125" style="1"/>
    <col min="11009" max="11009" width="3" style="1" customWidth="1"/>
    <col min="11010" max="11010" width="1.77734375" style="1" customWidth="1"/>
    <col min="11011" max="11011" width="36.33203125" style="1" bestFit="1" customWidth="1"/>
    <col min="11012" max="11012" width="13" style="1" bestFit="1" customWidth="1"/>
    <col min="11013" max="11013" width="12.44140625" style="1" bestFit="1" customWidth="1"/>
    <col min="11014" max="11014" width="13" style="1" bestFit="1" customWidth="1"/>
    <col min="11015" max="11015" width="1.77734375" style="1" customWidth="1"/>
    <col min="11016" max="11016" width="40.109375" style="1" bestFit="1" customWidth="1"/>
    <col min="11017" max="11017" width="13" style="1" bestFit="1" customWidth="1"/>
    <col min="11018" max="11018" width="12.44140625" style="1" bestFit="1" customWidth="1"/>
    <col min="11019" max="11019" width="13" style="1" bestFit="1" customWidth="1"/>
    <col min="11020" max="11020" width="1.77734375" style="1" customWidth="1"/>
    <col min="11021" max="11264" width="9.33203125" style="1"/>
    <col min="11265" max="11265" width="3" style="1" customWidth="1"/>
    <col min="11266" max="11266" width="1.77734375" style="1" customWidth="1"/>
    <col min="11267" max="11267" width="36.33203125" style="1" bestFit="1" customWidth="1"/>
    <col min="11268" max="11268" width="13" style="1" bestFit="1" customWidth="1"/>
    <col min="11269" max="11269" width="12.44140625" style="1" bestFit="1" customWidth="1"/>
    <col min="11270" max="11270" width="13" style="1" bestFit="1" customWidth="1"/>
    <col min="11271" max="11271" width="1.77734375" style="1" customWidth="1"/>
    <col min="11272" max="11272" width="40.109375" style="1" bestFit="1" customWidth="1"/>
    <col min="11273" max="11273" width="13" style="1" bestFit="1" customWidth="1"/>
    <col min="11274" max="11274" width="12.44140625" style="1" bestFit="1" customWidth="1"/>
    <col min="11275" max="11275" width="13" style="1" bestFit="1" customWidth="1"/>
    <col min="11276" max="11276" width="1.77734375" style="1" customWidth="1"/>
    <col min="11277" max="11520" width="9.33203125" style="1"/>
    <col min="11521" max="11521" width="3" style="1" customWidth="1"/>
    <col min="11522" max="11522" width="1.77734375" style="1" customWidth="1"/>
    <col min="11523" max="11523" width="36.33203125" style="1" bestFit="1" customWidth="1"/>
    <col min="11524" max="11524" width="13" style="1" bestFit="1" customWidth="1"/>
    <col min="11525" max="11525" width="12.44140625" style="1" bestFit="1" customWidth="1"/>
    <col min="11526" max="11526" width="13" style="1" bestFit="1" customWidth="1"/>
    <col min="11527" max="11527" width="1.77734375" style="1" customWidth="1"/>
    <col min="11528" max="11528" width="40.109375" style="1" bestFit="1" customWidth="1"/>
    <col min="11529" max="11529" width="13" style="1" bestFit="1" customWidth="1"/>
    <col min="11530" max="11530" width="12.44140625" style="1" bestFit="1" customWidth="1"/>
    <col min="11531" max="11531" width="13" style="1" bestFit="1" customWidth="1"/>
    <col min="11532" max="11532" width="1.77734375" style="1" customWidth="1"/>
    <col min="11533" max="11776" width="9.33203125" style="1"/>
    <col min="11777" max="11777" width="3" style="1" customWidth="1"/>
    <col min="11778" max="11778" width="1.77734375" style="1" customWidth="1"/>
    <col min="11779" max="11779" width="36.33203125" style="1" bestFit="1" customWidth="1"/>
    <col min="11780" max="11780" width="13" style="1" bestFit="1" customWidth="1"/>
    <col min="11781" max="11781" width="12.44140625" style="1" bestFit="1" customWidth="1"/>
    <col min="11782" max="11782" width="13" style="1" bestFit="1" customWidth="1"/>
    <col min="11783" max="11783" width="1.77734375" style="1" customWidth="1"/>
    <col min="11784" max="11784" width="40.109375" style="1" bestFit="1" customWidth="1"/>
    <col min="11785" max="11785" width="13" style="1" bestFit="1" customWidth="1"/>
    <col min="11786" max="11786" width="12.44140625" style="1" bestFit="1" customWidth="1"/>
    <col min="11787" max="11787" width="13" style="1" bestFit="1" customWidth="1"/>
    <col min="11788" max="11788" width="1.77734375" style="1" customWidth="1"/>
    <col min="11789" max="12032" width="9.33203125" style="1"/>
    <col min="12033" max="12033" width="3" style="1" customWidth="1"/>
    <col min="12034" max="12034" width="1.77734375" style="1" customWidth="1"/>
    <col min="12035" max="12035" width="36.33203125" style="1" bestFit="1" customWidth="1"/>
    <col min="12036" max="12036" width="13" style="1" bestFit="1" customWidth="1"/>
    <col min="12037" max="12037" width="12.44140625" style="1" bestFit="1" customWidth="1"/>
    <col min="12038" max="12038" width="13" style="1" bestFit="1" customWidth="1"/>
    <col min="12039" max="12039" width="1.77734375" style="1" customWidth="1"/>
    <col min="12040" max="12040" width="40.109375" style="1" bestFit="1" customWidth="1"/>
    <col min="12041" max="12041" width="13" style="1" bestFit="1" customWidth="1"/>
    <col min="12042" max="12042" width="12.44140625" style="1" bestFit="1" customWidth="1"/>
    <col min="12043" max="12043" width="13" style="1" bestFit="1" customWidth="1"/>
    <col min="12044" max="12044" width="1.77734375" style="1" customWidth="1"/>
    <col min="12045" max="12288" width="9.33203125" style="1"/>
    <col min="12289" max="12289" width="3" style="1" customWidth="1"/>
    <col min="12290" max="12290" width="1.77734375" style="1" customWidth="1"/>
    <col min="12291" max="12291" width="36.33203125" style="1" bestFit="1" customWidth="1"/>
    <col min="12292" max="12292" width="13" style="1" bestFit="1" customWidth="1"/>
    <col min="12293" max="12293" width="12.44140625" style="1" bestFit="1" customWidth="1"/>
    <col min="12294" max="12294" width="13" style="1" bestFit="1" customWidth="1"/>
    <col min="12295" max="12295" width="1.77734375" style="1" customWidth="1"/>
    <col min="12296" max="12296" width="40.109375" style="1" bestFit="1" customWidth="1"/>
    <col min="12297" max="12297" width="13" style="1" bestFit="1" customWidth="1"/>
    <col min="12298" max="12298" width="12.44140625" style="1" bestFit="1" customWidth="1"/>
    <col min="12299" max="12299" width="13" style="1" bestFit="1" customWidth="1"/>
    <col min="12300" max="12300" width="1.77734375" style="1" customWidth="1"/>
    <col min="12301" max="12544" width="9.33203125" style="1"/>
    <col min="12545" max="12545" width="3" style="1" customWidth="1"/>
    <col min="12546" max="12546" width="1.77734375" style="1" customWidth="1"/>
    <col min="12547" max="12547" width="36.33203125" style="1" bestFit="1" customWidth="1"/>
    <col min="12548" max="12548" width="13" style="1" bestFit="1" customWidth="1"/>
    <col min="12549" max="12549" width="12.44140625" style="1" bestFit="1" customWidth="1"/>
    <col min="12550" max="12550" width="13" style="1" bestFit="1" customWidth="1"/>
    <col min="12551" max="12551" width="1.77734375" style="1" customWidth="1"/>
    <col min="12552" max="12552" width="40.109375" style="1" bestFit="1" customWidth="1"/>
    <col min="12553" max="12553" width="13" style="1" bestFit="1" customWidth="1"/>
    <col min="12554" max="12554" width="12.44140625" style="1" bestFit="1" customWidth="1"/>
    <col min="12555" max="12555" width="13" style="1" bestFit="1" customWidth="1"/>
    <col min="12556" max="12556" width="1.77734375" style="1" customWidth="1"/>
    <col min="12557" max="12800" width="9.33203125" style="1"/>
    <col min="12801" max="12801" width="3" style="1" customWidth="1"/>
    <col min="12802" max="12802" width="1.77734375" style="1" customWidth="1"/>
    <col min="12803" max="12803" width="36.33203125" style="1" bestFit="1" customWidth="1"/>
    <col min="12804" max="12804" width="13" style="1" bestFit="1" customWidth="1"/>
    <col min="12805" max="12805" width="12.44140625" style="1" bestFit="1" customWidth="1"/>
    <col min="12806" max="12806" width="13" style="1" bestFit="1" customWidth="1"/>
    <col min="12807" max="12807" width="1.77734375" style="1" customWidth="1"/>
    <col min="12808" max="12808" width="40.109375" style="1" bestFit="1" customWidth="1"/>
    <col min="12809" max="12809" width="13" style="1" bestFit="1" customWidth="1"/>
    <col min="12810" max="12810" width="12.44140625" style="1" bestFit="1" customWidth="1"/>
    <col min="12811" max="12811" width="13" style="1" bestFit="1" customWidth="1"/>
    <col min="12812" max="12812" width="1.77734375" style="1" customWidth="1"/>
    <col min="12813" max="13056" width="9.33203125" style="1"/>
    <col min="13057" max="13057" width="3" style="1" customWidth="1"/>
    <col min="13058" max="13058" width="1.77734375" style="1" customWidth="1"/>
    <col min="13059" max="13059" width="36.33203125" style="1" bestFit="1" customWidth="1"/>
    <col min="13060" max="13060" width="13" style="1" bestFit="1" customWidth="1"/>
    <col min="13061" max="13061" width="12.44140625" style="1" bestFit="1" customWidth="1"/>
    <col min="13062" max="13062" width="13" style="1" bestFit="1" customWidth="1"/>
    <col min="13063" max="13063" width="1.77734375" style="1" customWidth="1"/>
    <col min="13064" max="13064" width="40.109375" style="1" bestFit="1" customWidth="1"/>
    <col min="13065" max="13065" width="13" style="1" bestFit="1" customWidth="1"/>
    <col min="13066" max="13066" width="12.44140625" style="1" bestFit="1" customWidth="1"/>
    <col min="13067" max="13067" width="13" style="1" bestFit="1" customWidth="1"/>
    <col min="13068" max="13068" width="1.77734375" style="1" customWidth="1"/>
    <col min="13069" max="13312" width="9.33203125" style="1"/>
    <col min="13313" max="13313" width="3" style="1" customWidth="1"/>
    <col min="13314" max="13314" width="1.77734375" style="1" customWidth="1"/>
    <col min="13315" max="13315" width="36.33203125" style="1" bestFit="1" customWidth="1"/>
    <col min="13316" max="13316" width="13" style="1" bestFit="1" customWidth="1"/>
    <col min="13317" max="13317" width="12.44140625" style="1" bestFit="1" customWidth="1"/>
    <col min="13318" max="13318" width="13" style="1" bestFit="1" customWidth="1"/>
    <col min="13319" max="13319" width="1.77734375" style="1" customWidth="1"/>
    <col min="13320" max="13320" width="40.109375" style="1" bestFit="1" customWidth="1"/>
    <col min="13321" max="13321" width="13" style="1" bestFit="1" customWidth="1"/>
    <col min="13322" max="13322" width="12.44140625" style="1" bestFit="1" customWidth="1"/>
    <col min="13323" max="13323" width="13" style="1" bestFit="1" customWidth="1"/>
    <col min="13324" max="13324" width="1.77734375" style="1" customWidth="1"/>
    <col min="13325" max="13568" width="9.33203125" style="1"/>
    <col min="13569" max="13569" width="3" style="1" customWidth="1"/>
    <col min="13570" max="13570" width="1.77734375" style="1" customWidth="1"/>
    <col min="13571" max="13571" width="36.33203125" style="1" bestFit="1" customWidth="1"/>
    <col min="13572" max="13572" width="13" style="1" bestFit="1" customWidth="1"/>
    <col min="13573" max="13573" width="12.44140625" style="1" bestFit="1" customWidth="1"/>
    <col min="13574" max="13574" width="13" style="1" bestFit="1" customWidth="1"/>
    <col min="13575" max="13575" width="1.77734375" style="1" customWidth="1"/>
    <col min="13576" max="13576" width="40.109375" style="1" bestFit="1" customWidth="1"/>
    <col min="13577" max="13577" width="13" style="1" bestFit="1" customWidth="1"/>
    <col min="13578" max="13578" width="12.44140625" style="1" bestFit="1" customWidth="1"/>
    <col min="13579" max="13579" width="13" style="1" bestFit="1" customWidth="1"/>
    <col min="13580" max="13580" width="1.77734375" style="1" customWidth="1"/>
    <col min="13581" max="13824" width="9.33203125" style="1"/>
    <col min="13825" max="13825" width="3" style="1" customWidth="1"/>
    <col min="13826" max="13826" width="1.77734375" style="1" customWidth="1"/>
    <col min="13827" max="13827" width="36.33203125" style="1" bestFit="1" customWidth="1"/>
    <col min="13828" max="13828" width="13" style="1" bestFit="1" customWidth="1"/>
    <col min="13829" max="13829" width="12.44140625" style="1" bestFit="1" customWidth="1"/>
    <col min="13830" max="13830" width="13" style="1" bestFit="1" customWidth="1"/>
    <col min="13831" max="13831" width="1.77734375" style="1" customWidth="1"/>
    <col min="13832" max="13832" width="40.109375" style="1" bestFit="1" customWidth="1"/>
    <col min="13833" max="13833" width="13" style="1" bestFit="1" customWidth="1"/>
    <col min="13834" max="13834" width="12.44140625" style="1" bestFit="1" customWidth="1"/>
    <col min="13835" max="13835" width="13" style="1" bestFit="1" customWidth="1"/>
    <col min="13836" max="13836" width="1.77734375" style="1" customWidth="1"/>
    <col min="13837" max="14080" width="9.33203125" style="1"/>
    <col min="14081" max="14081" width="3" style="1" customWidth="1"/>
    <col min="14082" max="14082" width="1.77734375" style="1" customWidth="1"/>
    <col min="14083" max="14083" width="36.33203125" style="1" bestFit="1" customWidth="1"/>
    <col min="14084" max="14084" width="13" style="1" bestFit="1" customWidth="1"/>
    <col min="14085" max="14085" width="12.44140625" style="1" bestFit="1" customWidth="1"/>
    <col min="14086" max="14086" width="13" style="1" bestFit="1" customWidth="1"/>
    <col min="14087" max="14087" width="1.77734375" style="1" customWidth="1"/>
    <col min="14088" max="14088" width="40.109375" style="1" bestFit="1" customWidth="1"/>
    <col min="14089" max="14089" width="13" style="1" bestFit="1" customWidth="1"/>
    <col min="14090" max="14090" width="12.44140625" style="1" bestFit="1" customWidth="1"/>
    <col min="14091" max="14091" width="13" style="1" bestFit="1" customWidth="1"/>
    <col min="14092" max="14092" width="1.77734375" style="1" customWidth="1"/>
    <col min="14093" max="14336" width="9.33203125" style="1"/>
    <col min="14337" max="14337" width="3" style="1" customWidth="1"/>
    <col min="14338" max="14338" width="1.77734375" style="1" customWidth="1"/>
    <col min="14339" max="14339" width="36.33203125" style="1" bestFit="1" customWidth="1"/>
    <col min="14340" max="14340" width="13" style="1" bestFit="1" customWidth="1"/>
    <col min="14341" max="14341" width="12.44140625" style="1" bestFit="1" customWidth="1"/>
    <col min="14342" max="14342" width="13" style="1" bestFit="1" customWidth="1"/>
    <col min="14343" max="14343" width="1.77734375" style="1" customWidth="1"/>
    <col min="14344" max="14344" width="40.109375" style="1" bestFit="1" customWidth="1"/>
    <col min="14345" max="14345" width="13" style="1" bestFit="1" customWidth="1"/>
    <col min="14346" max="14346" width="12.44140625" style="1" bestFit="1" customWidth="1"/>
    <col min="14347" max="14347" width="13" style="1" bestFit="1" customWidth="1"/>
    <col min="14348" max="14348" width="1.77734375" style="1" customWidth="1"/>
    <col min="14349" max="14592" width="9.33203125" style="1"/>
    <col min="14593" max="14593" width="3" style="1" customWidth="1"/>
    <col min="14594" max="14594" width="1.77734375" style="1" customWidth="1"/>
    <col min="14595" max="14595" width="36.33203125" style="1" bestFit="1" customWidth="1"/>
    <col min="14596" max="14596" width="13" style="1" bestFit="1" customWidth="1"/>
    <col min="14597" max="14597" width="12.44140625" style="1" bestFit="1" customWidth="1"/>
    <col min="14598" max="14598" width="13" style="1" bestFit="1" customWidth="1"/>
    <col min="14599" max="14599" width="1.77734375" style="1" customWidth="1"/>
    <col min="14600" max="14600" width="40.109375" style="1" bestFit="1" customWidth="1"/>
    <col min="14601" max="14601" width="13" style="1" bestFit="1" customWidth="1"/>
    <col min="14602" max="14602" width="12.44140625" style="1" bestFit="1" customWidth="1"/>
    <col min="14603" max="14603" width="13" style="1" bestFit="1" customWidth="1"/>
    <col min="14604" max="14604" width="1.77734375" style="1" customWidth="1"/>
    <col min="14605" max="14848" width="9.33203125" style="1"/>
    <col min="14849" max="14849" width="3" style="1" customWidth="1"/>
    <col min="14850" max="14850" width="1.77734375" style="1" customWidth="1"/>
    <col min="14851" max="14851" width="36.33203125" style="1" bestFit="1" customWidth="1"/>
    <col min="14852" max="14852" width="13" style="1" bestFit="1" customWidth="1"/>
    <col min="14853" max="14853" width="12.44140625" style="1" bestFit="1" customWidth="1"/>
    <col min="14854" max="14854" width="13" style="1" bestFit="1" customWidth="1"/>
    <col min="14855" max="14855" width="1.77734375" style="1" customWidth="1"/>
    <col min="14856" max="14856" width="40.109375" style="1" bestFit="1" customWidth="1"/>
    <col min="14857" max="14857" width="13" style="1" bestFit="1" customWidth="1"/>
    <col min="14858" max="14858" width="12.44140625" style="1" bestFit="1" customWidth="1"/>
    <col min="14859" max="14859" width="13" style="1" bestFit="1" customWidth="1"/>
    <col min="14860" max="14860" width="1.77734375" style="1" customWidth="1"/>
    <col min="14861" max="15104" width="9.33203125" style="1"/>
    <col min="15105" max="15105" width="3" style="1" customWidth="1"/>
    <col min="15106" max="15106" width="1.77734375" style="1" customWidth="1"/>
    <col min="15107" max="15107" width="36.33203125" style="1" bestFit="1" customWidth="1"/>
    <col min="15108" max="15108" width="13" style="1" bestFit="1" customWidth="1"/>
    <col min="15109" max="15109" width="12.44140625" style="1" bestFit="1" customWidth="1"/>
    <col min="15110" max="15110" width="13" style="1" bestFit="1" customWidth="1"/>
    <col min="15111" max="15111" width="1.77734375" style="1" customWidth="1"/>
    <col min="15112" max="15112" width="40.109375" style="1" bestFit="1" customWidth="1"/>
    <col min="15113" max="15113" width="13" style="1" bestFit="1" customWidth="1"/>
    <col min="15114" max="15114" width="12.44140625" style="1" bestFit="1" customWidth="1"/>
    <col min="15115" max="15115" width="13" style="1" bestFit="1" customWidth="1"/>
    <col min="15116" max="15116" width="1.77734375" style="1" customWidth="1"/>
    <col min="15117" max="15360" width="9.33203125" style="1"/>
    <col min="15361" max="15361" width="3" style="1" customWidth="1"/>
    <col min="15362" max="15362" width="1.77734375" style="1" customWidth="1"/>
    <col min="15363" max="15363" width="36.33203125" style="1" bestFit="1" customWidth="1"/>
    <col min="15364" max="15364" width="13" style="1" bestFit="1" customWidth="1"/>
    <col min="15365" max="15365" width="12.44140625" style="1" bestFit="1" customWidth="1"/>
    <col min="15366" max="15366" width="13" style="1" bestFit="1" customWidth="1"/>
    <col min="15367" max="15367" width="1.77734375" style="1" customWidth="1"/>
    <col min="15368" max="15368" width="40.109375" style="1" bestFit="1" customWidth="1"/>
    <col min="15369" max="15369" width="13" style="1" bestFit="1" customWidth="1"/>
    <col min="15370" max="15370" width="12.44140625" style="1" bestFit="1" customWidth="1"/>
    <col min="15371" max="15371" width="13" style="1" bestFit="1" customWidth="1"/>
    <col min="15372" max="15372" width="1.77734375" style="1" customWidth="1"/>
    <col min="15373" max="15616" width="9.33203125" style="1"/>
    <col min="15617" max="15617" width="3" style="1" customWidth="1"/>
    <col min="15618" max="15618" width="1.77734375" style="1" customWidth="1"/>
    <col min="15619" max="15619" width="36.33203125" style="1" bestFit="1" customWidth="1"/>
    <col min="15620" max="15620" width="13" style="1" bestFit="1" customWidth="1"/>
    <col min="15621" max="15621" width="12.44140625" style="1" bestFit="1" customWidth="1"/>
    <col min="15622" max="15622" width="13" style="1" bestFit="1" customWidth="1"/>
    <col min="15623" max="15623" width="1.77734375" style="1" customWidth="1"/>
    <col min="15624" max="15624" width="40.109375" style="1" bestFit="1" customWidth="1"/>
    <col min="15625" max="15625" width="13" style="1" bestFit="1" customWidth="1"/>
    <col min="15626" max="15626" width="12.44140625" style="1" bestFit="1" customWidth="1"/>
    <col min="15627" max="15627" width="13" style="1" bestFit="1" customWidth="1"/>
    <col min="15628" max="15628" width="1.77734375" style="1" customWidth="1"/>
    <col min="15629" max="15872" width="9.33203125" style="1"/>
    <col min="15873" max="15873" width="3" style="1" customWidth="1"/>
    <col min="15874" max="15874" width="1.77734375" style="1" customWidth="1"/>
    <col min="15875" max="15875" width="36.33203125" style="1" bestFit="1" customWidth="1"/>
    <col min="15876" max="15876" width="13" style="1" bestFit="1" customWidth="1"/>
    <col min="15877" max="15877" width="12.44140625" style="1" bestFit="1" customWidth="1"/>
    <col min="15878" max="15878" width="13" style="1" bestFit="1" customWidth="1"/>
    <col min="15879" max="15879" width="1.77734375" style="1" customWidth="1"/>
    <col min="15880" max="15880" width="40.109375" style="1" bestFit="1" customWidth="1"/>
    <col min="15881" max="15881" width="13" style="1" bestFit="1" customWidth="1"/>
    <col min="15882" max="15882" width="12.44140625" style="1" bestFit="1" customWidth="1"/>
    <col min="15883" max="15883" width="13" style="1" bestFit="1" customWidth="1"/>
    <col min="15884" max="15884" width="1.77734375" style="1" customWidth="1"/>
    <col min="15885" max="16128" width="9.33203125" style="1"/>
    <col min="16129" max="16129" width="3" style="1" customWidth="1"/>
    <col min="16130" max="16130" width="1.77734375" style="1" customWidth="1"/>
    <col min="16131" max="16131" width="36.33203125" style="1" bestFit="1" customWidth="1"/>
    <col min="16132" max="16132" width="13" style="1" bestFit="1" customWidth="1"/>
    <col min="16133" max="16133" width="12.44140625" style="1" bestFit="1" customWidth="1"/>
    <col min="16134" max="16134" width="13" style="1" bestFit="1" customWidth="1"/>
    <col min="16135" max="16135" width="1.77734375" style="1" customWidth="1"/>
    <col min="16136" max="16136" width="40.109375" style="1" bestFit="1" customWidth="1"/>
    <col min="16137" max="16137" width="13" style="1" bestFit="1" customWidth="1"/>
    <col min="16138" max="16138" width="12.44140625" style="1" bestFit="1" customWidth="1"/>
    <col min="16139" max="16139" width="13" style="1" bestFit="1" customWidth="1"/>
    <col min="16140" max="16140" width="1.77734375" style="1" customWidth="1"/>
    <col min="16141" max="16384" width="9.33203125" style="1"/>
  </cols>
  <sheetData>
    <row r="2" spans="2:12" hidden="1" x14ac:dyDescent="0.2"/>
    <row r="3" spans="2:12" hidden="1" x14ac:dyDescent="0.2">
      <c r="B3" s="45"/>
      <c r="C3" s="27"/>
      <c r="D3" s="46"/>
      <c r="E3" s="46"/>
      <c r="F3" s="46"/>
      <c r="G3" s="27"/>
      <c r="H3" s="27"/>
      <c r="I3" s="98"/>
      <c r="J3" s="99"/>
      <c r="K3" s="98"/>
      <c r="L3" s="45"/>
    </row>
    <row r="4" spans="2:12" s="48" customFormat="1" ht="18" x14ac:dyDescent="0.4">
      <c r="B4" s="47"/>
      <c r="C4" s="127" t="str">
        <f>[1]BB!C4</f>
        <v>PT. DANISWARA</v>
      </c>
      <c r="D4" s="127"/>
      <c r="E4" s="127"/>
      <c r="F4" s="127"/>
      <c r="G4" s="127"/>
      <c r="H4" s="127"/>
      <c r="I4" s="127"/>
      <c r="J4" s="127"/>
      <c r="K4" s="127"/>
      <c r="L4" s="47"/>
    </row>
    <row r="5" spans="2:12" s="50" customFormat="1" ht="15.5" x14ac:dyDescent="0.2">
      <c r="B5" s="49"/>
      <c r="C5" s="128" t="s">
        <v>564</v>
      </c>
      <c r="D5" s="128"/>
      <c r="E5" s="128"/>
      <c r="F5" s="128"/>
      <c r="G5" s="128"/>
      <c r="H5" s="128"/>
      <c r="I5" s="128"/>
      <c r="J5" s="128"/>
      <c r="K5" s="128"/>
      <c r="L5" s="49"/>
    </row>
    <row r="6" spans="2:12" s="50" customFormat="1" ht="15.5" x14ac:dyDescent="0.2">
      <c r="B6" s="49"/>
      <c r="C6" s="129" t="str">
        <f>[1]BB!C6</f>
        <v>PERIODE : 01 JANUARI 2006 - 31 JANUARI 2006</v>
      </c>
      <c r="D6" s="129"/>
      <c r="E6" s="129"/>
      <c r="F6" s="129"/>
      <c r="G6" s="129"/>
      <c r="H6" s="129"/>
      <c r="I6" s="129"/>
      <c r="J6" s="129"/>
      <c r="K6" s="129"/>
      <c r="L6" s="49"/>
    </row>
    <row r="7" spans="2:12" ht="10.5" x14ac:dyDescent="0.25">
      <c r="B7" s="45"/>
      <c r="C7" s="51"/>
      <c r="D7" s="52"/>
      <c r="E7" s="52"/>
      <c r="F7" s="52"/>
      <c r="G7" s="53"/>
      <c r="H7" s="54"/>
      <c r="I7" s="100"/>
      <c r="J7" s="101"/>
      <c r="K7" s="100"/>
      <c r="L7" s="45"/>
    </row>
    <row r="8" spans="2:12" s="28" customFormat="1" ht="23" x14ac:dyDescent="0.25">
      <c r="B8" s="55"/>
      <c r="C8" s="56" t="s">
        <v>565</v>
      </c>
      <c r="D8" s="57" t="s">
        <v>566</v>
      </c>
      <c r="E8" s="57" t="s">
        <v>567</v>
      </c>
      <c r="F8" s="57" t="s">
        <v>568</v>
      </c>
      <c r="G8" s="58"/>
      <c r="H8" s="56" t="s">
        <v>565</v>
      </c>
      <c r="I8" s="102" t="s">
        <v>566</v>
      </c>
      <c r="J8" s="102" t="s">
        <v>567</v>
      </c>
      <c r="K8" s="102" t="s">
        <v>568</v>
      </c>
      <c r="L8" s="55"/>
    </row>
    <row r="9" spans="2:12" ht="3" customHeight="1" x14ac:dyDescent="0.25">
      <c r="B9" s="45"/>
      <c r="C9" s="59"/>
      <c r="D9" s="60"/>
      <c r="E9" s="60"/>
      <c r="F9" s="60"/>
      <c r="G9" s="53"/>
      <c r="H9" s="54"/>
      <c r="I9" s="103"/>
      <c r="J9" s="104"/>
      <c r="K9" s="103"/>
      <c r="L9" s="45"/>
    </row>
    <row r="10" spans="2:12" ht="10.5" x14ac:dyDescent="0.25">
      <c r="B10" s="45"/>
      <c r="C10" s="61" t="s">
        <v>1</v>
      </c>
      <c r="D10" s="62"/>
      <c r="E10" s="63"/>
      <c r="F10" s="62"/>
      <c r="G10" s="21"/>
      <c r="H10" s="61" t="s">
        <v>20</v>
      </c>
      <c r="I10" s="105"/>
      <c r="J10" s="106"/>
      <c r="K10" s="105"/>
      <c r="L10" s="45"/>
    </row>
    <row r="11" spans="2:12" ht="10.5" x14ac:dyDescent="0.25">
      <c r="B11" s="45"/>
      <c r="C11" s="64" t="s">
        <v>3</v>
      </c>
      <c r="D11" s="65"/>
      <c r="E11" s="65"/>
      <c r="F11" s="120"/>
      <c r="G11" s="22"/>
      <c r="H11" s="64" t="s">
        <v>22</v>
      </c>
      <c r="I11" s="107"/>
      <c r="J11" s="107"/>
      <c r="K11" s="124"/>
      <c r="L11" s="45"/>
    </row>
    <row r="12" spans="2:12" ht="10.5" x14ac:dyDescent="0.25">
      <c r="B12" s="45"/>
      <c r="C12" s="66" t="s">
        <v>5</v>
      </c>
      <c r="D12" s="67"/>
      <c r="E12" s="68"/>
      <c r="F12" s="69"/>
      <c r="G12" s="23"/>
      <c r="H12" s="70" t="str">
        <f>'BSAA (2)'!E63</f>
        <v>Utang Gaji</v>
      </c>
      <c r="I12" s="108"/>
      <c r="J12" s="109"/>
      <c r="K12" s="123"/>
      <c r="L12" s="45"/>
    </row>
    <row r="13" spans="2:12" x14ac:dyDescent="0.2">
      <c r="B13" s="45"/>
      <c r="C13" s="66" t="str">
        <f>'BSAA (2)'!E6</f>
        <v>KAS BESAR</v>
      </c>
      <c r="D13" s="67"/>
      <c r="E13" s="68"/>
      <c r="F13" s="69">
        <v>180000000</v>
      </c>
      <c r="G13" s="23"/>
      <c r="H13" s="72" t="str">
        <f>'BSAA (2)'!E64</f>
        <v>Utang Gaji Cabang Sumber Mas</v>
      </c>
      <c r="I13" s="108"/>
      <c r="J13" s="109"/>
      <c r="K13" s="110"/>
      <c r="L13" s="45"/>
    </row>
    <row r="14" spans="2:12" ht="10.5" x14ac:dyDescent="0.25">
      <c r="B14" s="45"/>
      <c r="C14" s="66" t="str">
        <f>'BSAA (2)'!E7</f>
        <v>KAS KECIL</v>
      </c>
      <c r="D14" s="67"/>
      <c r="E14" s="68"/>
      <c r="F14" s="69">
        <v>20000000</v>
      </c>
      <c r="G14" s="23"/>
      <c r="H14" s="70" t="str">
        <f>'BSAA (2)'!E65</f>
        <v>Pendapatan Diterima Dimuka</v>
      </c>
      <c r="I14" s="108"/>
      <c r="J14" s="109"/>
      <c r="K14" s="123"/>
      <c r="L14" s="45"/>
    </row>
    <row r="15" spans="2:12" ht="10.5" x14ac:dyDescent="0.25">
      <c r="B15" s="45"/>
      <c r="C15" s="70" t="s">
        <v>7</v>
      </c>
      <c r="D15" s="65"/>
      <c r="E15" s="71"/>
      <c r="F15" s="121"/>
      <c r="G15" s="24"/>
      <c r="H15" s="72" t="str">
        <f>'BSAA (2)'!E66</f>
        <v>UM DownPayment Konsumen</v>
      </c>
      <c r="I15" s="108"/>
      <c r="J15" s="109"/>
      <c r="K15" s="110"/>
      <c r="L15" s="45"/>
    </row>
    <row r="16" spans="2:12" ht="10.5" x14ac:dyDescent="0.2">
      <c r="B16" s="45"/>
      <c r="C16" s="72" t="str">
        <f>'BSAA (2)'!E9</f>
        <v>Bank BCA</v>
      </c>
      <c r="D16" s="67"/>
      <c r="E16" s="68"/>
      <c r="F16" s="69">
        <v>800000000</v>
      </c>
      <c r="G16" s="25"/>
      <c r="H16" s="72" t="str">
        <f>'BSAA (2)'!E67</f>
        <v>UM titipan angsuran</v>
      </c>
      <c r="I16" s="111"/>
      <c r="J16" s="111"/>
      <c r="K16" s="111"/>
      <c r="L16" s="45"/>
    </row>
    <row r="17" spans="2:12" ht="10.5" x14ac:dyDescent="0.25">
      <c r="B17" s="45"/>
      <c r="C17" s="72" t="str">
        <f>'BSAA (2)'!E10</f>
        <v>Bank BNI</v>
      </c>
      <c r="D17" s="67"/>
      <c r="E17" s="68"/>
      <c r="F17" s="69">
        <v>0</v>
      </c>
      <c r="G17" s="25"/>
      <c r="H17" s="70" t="str">
        <f>'BSAA (2)'!E68</f>
        <v>Utang Usaha</v>
      </c>
      <c r="I17" s="111"/>
      <c r="J17" s="111"/>
      <c r="K17" s="122"/>
      <c r="L17" s="45"/>
    </row>
    <row r="18" spans="2:12" ht="10.5" x14ac:dyDescent="0.2">
      <c r="B18" s="45"/>
      <c r="C18" s="72" t="str">
        <f>'BSAA (2)'!E11</f>
        <v>Bank Mandiri</v>
      </c>
      <c r="D18" s="67"/>
      <c r="E18" s="68"/>
      <c r="F18" s="69">
        <v>0</v>
      </c>
      <c r="G18" s="25"/>
      <c r="H18" s="72" t="str">
        <f>'BSAA (2)'!E69</f>
        <v>PT SINAR GALESONG PRATAMA</v>
      </c>
      <c r="I18" s="111"/>
      <c r="J18" s="111"/>
      <c r="K18" s="111"/>
      <c r="L18" s="45"/>
    </row>
    <row r="19" spans="2:12" ht="10.5" x14ac:dyDescent="0.2">
      <c r="B19" s="45"/>
      <c r="C19" s="72" t="str">
        <f>'BSAA (2)'!E12</f>
        <v>Bank Danamon</v>
      </c>
      <c r="D19" s="67"/>
      <c r="E19" s="68"/>
      <c r="F19" s="69">
        <v>0</v>
      </c>
      <c r="G19" s="25"/>
      <c r="H19" s="72" t="str">
        <f>'BSAA (2)'!E70</f>
        <v>PT DIANA INDONESIA</v>
      </c>
      <c r="I19" s="111"/>
      <c r="J19" s="111"/>
      <c r="K19" s="111"/>
      <c r="L19" s="45"/>
    </row>
    <row r="20" spans="2:12" ht="10.5" x14ac:dyDescent="0.25">
      <c r="B20" s="45"/>
      <c r="C20" s="72" t="str">
        <f>'BSAA (2)'!E13</f>
        <v>Bank Panin</v>
      </c>
      <c r="D20" s="67"/>
      <c r="E20" s="68"/>
      <c r="F20" s="69">
        <v>0</v>
      </c>
      <c r="G20" s="25"/>
      <c r="H20" s="70" t="str">
        <f>'BSAA (2)'!E71</f>
        <v>Utang Pajak/Tax Payable</v>
      </c>
      <c r="I20" s="111"/>
      <c r="J20" s="111"/>
      <c r="K20" s="122"/>
      <c r="L20" s="45"/>
    </row>
    <row r="21" spans="2:12" ht="10.5" x14ac:dyDescent="0.2">
      <c r="B21" s="45"/>
      <c r="C21" s="72" t="str">
        <f>'BSAA (2)'!E14</f>
        <v>Bank BRI</v>
      </c>
      <c r="D21" s="67"/>
      <c r="E21" s="68"/>
      <c r="F21" s="69">
        <v>0</v>
      </c>
      <c r="G21" s="25"/>
      <c r="H21" s="72" t="str">
        <f>'BSAA (2)'!E72</f>
        <v>UTANG PPH PASAL 21</v>
      </c>
      <c r="I21" s="111"/>
      <c r="J21" s="111"/>
      <c r="K21" s="111"/>
      <c r="L21" s="45"/>
    </row>
    <row r="22" spans="2:12" x14ac:dyDescent="0.2">
      <c r="B22" s="45"/>
      <c r="C22" s="72" t="str">
        <f>'BSAA (2)'!E15</f>
        <v>Bank Mega</v>
      </c>
      <c r="D22" s="67"/>
      <c r="E22" s="68"/>
      <c r="F22" s="69">
        <v>0</v>
      </c>
      <c r="G22" s="25"/>
      <c r="H22" s="72" t="str">
        <f>'BSAA (2)'!E73</f>
        <v>UTANG PPH PASAL 23</v>
      </c>
      <c r="I22" s="108"/>
      <c r="J22" s="109"/>
      <c r="K22" s="110"/>
      <c r="L22" s="45"/>
    </row>
    <row r="23" spans="2:12" ht="10.5" x14ac:dyDescent="0.25">
      <c r="B23" s="45"/>
      <c r="C23" s="70" t="s">
        <v>9</v>
      </c>
      <c r="D23" s="73"/>
      <c r="E23" s="73"/>
      <c r="F23" s="122"/>
      <c r="G23" s="25"/>
      <c r="H23" s="72" t="str">
        <f>'BSAA (2)'!E74</f>
        <v>UTANG PPH PASAL 25</v>
      </c>
      <c r="I23" s="108"/>
      <c r="J23" s="109"/>
      <c r="K23" s="110"/>
      <c r="L23" s="45"/>
    </row>
    <row r="24" spans="2:12" x14ac:dyDescent="0.2">
      <c r="B24" s="45"/>
      <c r="C24" s="72" t="str">
        <f>'BSAA (2)'!E17</f>
        <v>PT ADIRA DINAMIKA MULTIFINANCE,Tbk(ADIRA)</v>
      </c>
      <c r="D24" s="67"/>
      <c r="E24" s="68"/>
      <c r="F24" s="69">
        <v>0</v>
      </c>
      <c r="G24" s="24"/>
      <c r="H24" s="72" t="str">
        <f>'BSAA (2)'!E75</f>
        <v>UTANG PPH PASAL 4(2)</v>
      </c>
      <c r="I24" s="108"/>
      <c r="J24" s="109"/>
      <c r="K24" s="110"/>
      <c r="L24" s="45"/>
    </row>
    <row r="25" spans="2:12" x14ac:dyDescent="0.2">
      <c r="B25" s="45"/>
      <c r="C25" s="72" t="str">
        <f>'BSAA (2)'!E18</f>
        <v>PT SUMMIT OTO FINANCE(SOF)</v>
      </c>
      <c r="D25" s="67"/>
      <c r="E25" s="68"/>
      <c r="F25" s="69">
        <v>0</v>
      </c>
      <c r="G25" s="24"/>
      <c r="H25" s="72" t="str">
        <f>'BSAA (2)'!E76</f>
        <v>UTANG PPH BADAN</v>
      </c>
      <c r="I25" s="108"/>
      <c r="J25" s="109"/>
      <c r="K25" s="110"/>
      <c r="L25" s="45"/>
    </row>
    <row r="26" spans="2:12" x14ac:dyDescent="0.2">
      <c r="B26" s="45"/>
      <c r="C26" s="72" t="str">
        <f>'BSAA (2)'!E19</f>
        <v>PT MANDALA MULTIFINANCE,Tbk(MDL)</v>
      </c>
      <c r="D26" s="67"/>
      <c r="E26" s="68"/>
      <c r="F26" s="69">
        <v>0</v>
      </c>
      <c r="G26" s="24"/>
      <c r="H26" s="72" t="str">
        <f>'BSAA (2)'!E77</f>
        <v>UTANG PPN KELUARAN</v>
      </c>
      <c r="I26" s="108"/>
      <c r="J26" s="109"/>
      <c r="K26" s="110"/>
      <c r="L26" s="45"/>
    </row>
    <row r="27" spans="2:12" ht="10.5" x14ac:dyDescent="0.25">
      <c r="B27" s="45"/>
      <c r="C27" s="72" t="str">
        <f>'BSAA (2)'!E20</f>
        <v>PT PARA FINANCE</v>
      </c>
      <c r="D27" s="67"/>
      <c r="E27" s="68"/>
      <c r="F27" s="69">
        <v>0</v>
      </c>
      <c r="G27" s="24"/>
      <c r="H27" s="70" t="str">
        <f>'BSAA (2)'!E81</f>
        <v xml:space="preserve">Utang Bank </v>
      </c>
      <c r="I27" s="108"/>
      <c r="J27" s="109"/>
      <c r="K27" s="123"/>
      <c r="L27" s="45"/>
    </row>
    <row r="28" spans="2:12" x14ac:dyDescent="0.2">
      <c r="B28" s="45"/>
      <c r="C28" s="72" t="str">
        <f>'BSAA (2)'!E21</f>
        <v>PT SUZUKI FINANCE INDONESIA</v>
      </c>
      <c r="D28" s="67"/>
      <c r="E28" s="68"/>
      <c r="F28" s="69">
        <v>0</v>
      </c>
      <c r="G28" s="24"/>
      <c r="H28" s="72" t="str">
        <f>'BSAA (2)'!E79</f>
        <v>UTANG BANK BCA</v>
      </c>
      <c r="I28" s="108"/>
      <c r="J28" s="109"/>
      <c r="K28" s="110"/>
      <c r="L28" s="45"/>
    </row>
    <row r="29" spans="2:12" ht="10.5" x14ac:dyDescent="0.2">
      <c r="B29" s="45"/>
      <c r="C29" s="72" t="str">
        <f>'BSAA (2)'!E22</f>
        <v>PT BII FINANCE CENTER</v>
      </c>
      <c r="D29" s="67"/>
      <c r="E29" s="68"/>
      <c r="F29" s="69">
        <v>0</v>
      </c>
      <c r="G29" s="24"/>
      <c r="H29" s="74" t="s">
        <v>569</v>
      </c>
      <c r="I29" s="108"/>
      <c r="J29" s="109"/>
      <c r="K29" s="110">
        <f>SUM(K13:K28)</f>
        <v>0</v>
      </c>
      <c r="L29" s="45"/>
    </row>
    <row r="30" spans="2:12" ht="10.5" x14ac:dyDescent="0.25">
      <c r="B30" s="45"/>
      <c r="C30" s="72" t="str">
        <f>'BSAA (2)'!E23</f>
        <v>PT INDOMOBIL FINANCE CENTER</v>
      </c>
      <c r="D30" s="67"/>
      <c r="E30" s="68"/>
      <c r="F30" s="69">
        <v>0</v>
      </c>
      <c r="G30" s="24"/>
      <c r="H30" s="70" t="str">
        <f>'BSAA (2)'!E80</f>
        <v>Kewajiban Jangka Panjang</v>
      </c>
      <c r="I30" s="108"/>
      <c r="J30" s="109"/>
      <c r="K30" s="123"/>
      <c r="L30" s="45"/>
    </row>
    <row r="31" spans="2:12" ht="10.5" x14ac:dyDescent="0.25">
      <c r="B31" s="45"/>
      <c r="C31" s="72" t="str">
        <f>'BSAA (2)'!E24</f>
        <v>PT MEGA CENTRAL FINANCE</v>
      </c>
      <c r="D31" s="67"/>
      <c r="E31" s="68"/>
      <c r="F31" s="69">
        <v>0</v>
      </c>
      <c r="G31" s="24"/>
      <c r="H31" s="70" t="str">
        <f>'BSAA (2)'!E81</f>
        <v xml:space="preserve">Utang Bank </v>
      </c>
      <c r="I31" s="108"/>
      <c r="J31" s="109"/>
      <c r="K31" s="123"/>
      <c r="L31" s="45"/>
    </row>
    <row r="32" spans="2:12" x14ac:dyDescent="0.2">
      <c r="B32" s="45"/>
      <c r="C32" s="72" t="str">
        <f>'BSAA (2)'!E25</f>
        <v>PT FINANSIA MULTIFINANCE</v>
      </c>
      <c r="D32" s="67"/>
      <c r="E32" s="68"/>
      <c r="F32" s="69">
        <v>0</v>
      </c>
      <c r="G32" s="24"/>
      <c r="H32" s="72" t="str">
        <f>'BSAA (2)'!E82</f>
        <v>UTANG BANK BCA</v>
      </c>
      <c r="I32" s="108"/>
      <c r="J32" s="109"/>
      <c r="K32" s="110"/>
      <c r="L32" s="45"/>
    </row>
    <row r="33" spans="2:12" ht="10.5" x14ac:dyDescent="0.25">
      <c r="B33" s="45"/>
      <c r="C33" s="72" t="str">
        <f>'BSAA (2)'!E26</f>
        <v>PT ASTRA CREDIT COMPANY</v>
      </c>
      <c r="D33" s="67"/>
      <c r="E33" s="68"/>
      <c r="F33" s="69">
        <v>0</v>
      </c>
      <c r="G33" s="24"/>
      <c r="H33" s="70" t="str">
        <f>'BSAA (2)'!E83</f>
        <v>Utang Jangka Panjang Lain</v>
      </c>
      <c r="I33" s="108"/>
      <c r="J33" s="109"/>
      <c r="K33" s="123"/>
      <c r="L33" s="45"/>
    </row>
    <row r="34" spans="2:12" x14ac:dyDescent="0.2">
      <c r="B34" s="45"/>
      <c r="C34" s="72" t="str">
        <f>'BSAA (2)'!E27</f>
        <v>PT KEMBANG 88 FINANCE</v>
      </c>
      <c r="D34" s="67"/>
      <c r="E34" s="68"/>
      <c r="F34" s="69">
        <v>0</v>
      </c>
      <c r="G34" s="24"/>
      <c r="H34" s="72" t="str">
        <f>'BSAA (2)'!E84</f>
        <v>UTANG lain</v>
      </c>
      <c r="I34" s="108"/>
      <c r="J34" s="109"/>
      <c r="K34" s="110"/>
      <c r="L34" s="45"/>
    </row>
    <row r="35" spans="2:12" ht="10.5" x14ac:dyDescent="0.2">
      <c r="B35" s="45"/>
      <c r="C35" s="72" t="str">
        <f>'BSAA (2)'!E28</f>
        <v xml:space="preserve">PT OSCAR </v>
      </c>
      <c r="D35" s="67"/>
      <c r="E35" s="68"/>
      <c r="F35" s="69">
        <v>0</v>
      </c>
      <c r="G35" s="24"/>
      <c r="H35" s="74" t="s">
        <v>571</v>
      </c>
      <c r="I35" s="108"/>
      <c r="J35" s="109"/>
      <c r="K35" s="110">
        <f>SUM(K32:K34)</f>
        <v>0</v>
      </c>
      <c r="L35" s="45"/>
    </row>
    <row r="36" spans="2:12" ht="10.5" x14ac:dyDescent="0.25">
      <c r="B36" s="45"/>
      <c r="C36" s="72" t="str">
        <f>'BSAA (2)'!E29</f>
        <v>PELANGGAN LAIN</v>
      </c>
      <c r="D36" s="67"/>
      <c r="E36" s="68"/>
      <c r="F36" s="69">
        <v>0</v>
      </c>
      <c r="G36" s="26"/>
      <c r="H36" s="70"/>
      <c r="I36" s="112"/>
      <c r="J36" s="113"/>
      <c r="K36" s="121"/>
      <c r="L36" s="45"/>
    </row>
    <row r="37" spans="2:12" ht="10.5" x14ac:dyDescent="0.25">
      <c r="B37" s="45"/>
      <c r="C37" s="72" t="str">
        <f>'BSAA (2)'!E30</f>
        <v>PIUTANG KARYAWAN</v>
      </c>
      <c r="D37" s="67"/>
      <c r="E37" s="68"/>
      <c r="F37" s="69">
        <v>0</v>
      </c>
      <c r="G37" s="26"/>
      <c r="H37" s="79" t="str">
        <f>'BSAA (2)'!E87</f>
        <v>EKUITAS</v>
      </c>
      <c r="I37" s="108"/>
      <c r="J37" s="109"/>
      <c r="K37" s="123"/>
      <c r="L37" s="45"/>
    </row>
    <row r="38" spans="2:12" ht="10.5" x14ac:dyDescent="0.25">
      <c r="B38" s="45"/>
      <c r="C38" s="70" t="s">
        <v>10</v>
      </c>
      <c r="D38" s="67"/>
      <c r="E38" s="68"/>
      <c r="F38" s="123"/>
      <c r="G38" s="26"/>
      <c r="H38" s="80" t="str">
        <f>'BSAA (2)'!E88</f>
        <v>Modal Sendiri</v>
      </c>
      <c r="I38" s="108"/>
      <c r="J38" s="109"/>
      <c r="K38" s="110">
        <v>1000000000</v>
      </c>
      <c r="L38" s="45"/>
    </row>
    <row r="39" spans="2:12" ht="10.5" x14ac:dyDescent="0.2">
      <c r="B39" s="45"/>
      <c r="C39" s="72" t="str">
        <f>'BSAA (2)'!E32</f>
        <v>UM PT SINAR GALESONG</v>
      </c>
      <c r="D39" s="67"/>
      <c r="E39" s="68"/>
      <c r="F39" s="69"/>
      <c r="G39" s="26"/>
      <c r="H39" s="80" t="str">
        <f>'BSAA (2)'!E89</f>
        <v>Modal Saham</v>
      </c>
      <c r="I39" s="113"/>
      <c r="J39" s="113"/>
      <c r="K39" s="113">
        <v>0</v>
      </c>
      <c r="L39" s="45"/>
    </row>
    <row r="40" spans="2:12" ht="10.5" x14ac:dyDescent="0.2">
      <c r="B40" s="45"/>
      <c r="C40" s="72" t="str">
        <f>'BSAA (2)'!E33</f>
        <v>UM PT DIANA MOTOR</v>
      </c>
      <c r="D40" s="67"/>
      <c r="E40" s="68"/>
      <c r="F40" s="69">
        <v>0</v>
      </c>
      <c r="G40" s="26"/>
      <c r="H40" s="80" t="str">
        <f>'BSAA (2)'!E90</f>
        <v>Laba Tahun Lalu</v>
      </c>
      <c r="I40" s="113"/>
      <c r="J40" s="113"/>
      <c r="K40" s="113">
        <v>0</v>
      </c>
      <c r="L40" s="45"/>
    </row>
    <row r="41" spans="2:12" ht="10.5" x14ac:dyDescent="0.25">
      <c r="B41" s="45"/>
      <c r="C41" s="70" t="s">
        <v>577</v>
      </c>
      <c r="D41" s="67"/>
      <c r="E41" s="68"/>
      <c r="F41" s="123"/>
      <c r="G41" s="26"/>
      <c r="H41" s="80" t="str">
        <f>'BSAA (2)'!E91</f>
        <v>Laba Tahun Berjalan</v>
      </c>
      <c r="I41" s="113"/>
      <c r="J41" s="113"/>
      <c r="K41" s="113">
        <f>SUM(K43:K46)-SUM(K48:K50)-SUM(K54:K96)</f>
        <v>0</v>
      </c>
      <c r="L41" s="45"/>
    </row>
    <row r="42" spans="2:12" ht="17.25" customHeight="1" x14ac:dyDescent="0.25">
      <c r="B42" s="45"/>
      <c r="C42" s="72" t="str">
        <f>'BSAA (2)'!E35</f>
        <v>PBD SUZUKI</v>
      </c>
      <c r="D42" s="67"/>
      <c r="E42" s="68"/>
      <c r="F42" s="69"/>
      <c r="G42" s="26"/>
      <c r="H42" s="79" t="str">
        <f>'BSAA (2)'!E92</f>
        <v>PENDAPATAN</v>
      </c>
      <c r="I42" s="113"/>
      <c r="J42" s="113"/>
      <c r="K42" s="125"/>
      <c r="L42" s="45"/>
    </row>
    <row r="43" spans="2:12" ht="10.5" x14ac:dyDescent="0.2">
      <c r="B43" s="45"/>
      <c r="C43" s="72" t="str">
        <f>'BSAA (2)'!E36</f>
        <v>PBD HONDA</v>
      </c>
      <c r="D43" s="67"/>
      <c r="E43" s="68"/>
      <c r="F43" s="69"/>
      <c r="G43" s="26"/>
      <c r="H43" s="80" t="str">
        <f>'BSAA (2)'!E95</f>
        <v>Penjualan Barang Dagangan</v>
      </c>
      <c r="I43" s="113"/>
      <c r="J43" s="113"/>
      <c r="K43" s="113"/>
      <c r="L43" s="45"/>
    </row>
    <row r="44" spans="2:12" ht="10.5" x14ac:dyDescent="0.2">
      <c r="B44" s="45"/>
      <c r="C44" s="72" t="str">
        <f>'BSAA (2)'!E37</f>
        <v>PBD YAMAHA</v>
      </c>
      <c r="D44" s="67"/>
      <c r="E44" s="68"/>
      <c r="F44" s="69"/>
      <c r="G44" s="26"/>
      <c r="H44" s="80" t="str">
        <f>'BSAA (2)'!E96</f>
        <v>Retur Penjualan dan Pengurangan Harga</v>
      </c>
      <c r="I44" s="113"/>
      <c r="J44" s="113"/>
      <c r="K44" s="113"/>
      <c r="L44" s="45"/>
    </row>
    <row r="45" spans="2:12" ht="10.5" x14ac:dyDescent="0.2">
      <c r="B45" s="45"/>
      <c r="C45" s="72" t="str">
        <f>'BSAA (2)'!E38</f>
        <v>PBD KAWASAKI</v>
      </c>
      <c r="D45" s="67"/>
      <c r="E45" s="68"/>
      <c r="F45" s="69"/>
      <c r="G45" s="26"/>
      <c r="H45" s="80" t="str">
        <f>'BSAA (2)'!E97</f>
        <v>Potongan Penjualan</v>
      </c>
      <c r="I45" s="113"/>
      <c r="J45" s="113"/>
      <c r="K45" s="113"/>
      <c r="L45" s="45"/>
    </row>
    <row r="46" spans="2:12" ht="10.5" x14ac:dyDescent="0.25">
      <c r="B46" s="45"/>
      <c r="C46" s="70" t="str">
        <f>'BSAA (2)'!E39</f>
        <v>Uang Muka Pajak/Prepaid Tax</v>
      </c>
      <c r="D46" s="67"/>
      <c r="E46" s="68"/>
      <c r="F46" s="123"/>
      <c r="G46" s="26"/>
      <c r="H46" s="80" t="str">
        <f>'BSAA (2)'!E98</f>
        <v>Pendapatan Biaya Kirim</v>
      </c>
      <c r="I46" s="113"/>
      <c r="J46" s="113"/>
      <c r="K46" s="113"/>
      <c r="L46" s="45"/>
    </row>
    <row r="47" spans="2:12" ht="10.5" x14ac:dyDescent="0.25">
      <c r="B47" s="45"/>
      <c r="C47" s="72" t="str">
        <f>'BSAA (2)'!E40</f>
        <v>UM PPH PASAL 25</v>
      </c>
      <c r="D47" s="67"/>
      <c r="E47" s="68"/>
      <c r="F47" s="69"/>
      <c r="G47" s="26"/>
      <c r="H47" s="79" t="str">
        <f>'BSAA (2)'!E101</f>
        <v>HARGA POKOK PENJUALAN</v>
      </c>
      <c r="I47" s="113"/>
      <c r="J47" s="113"/>
      <c r="K47" s="125"/>
      <c r="L47" s="45"/>
    </row>
    <row r="48" spans="2:12" ht="10.5" x14ac:dyDescent="0.2">
      <c r="B48" s="45"/>
      <c r="C48" s="72" t="str">
        <f>'BSAA (2)'!E41</f>
        <v>UM PPN MASUKAN</v>
      </c>
      <c r="D48" s="67"/>
      <c r="E48" s="68"/>
      <c r="F48" s="69"/>
      <c r="G48" s="26"/>
      <c r="H48" s="80" t="str">
        <f>'BSAA (2)'!E102</f>
        <v>HPP Barang Dagangan</v>
      </c>
      <c r="I48" s="113"/>
      <c r="J48" s="113"/>
      <c r="K48" s="113"/>
      <c r="L48" s="45"/>
    </row>
    <row r="49" spans="2:12" ht="10.5" x14ac:dyDescent="0.25">
      <c r="B49" s="45"/>
      <c r="C49" s="70" t="str">
        <f>'BSAA (2)'!E42</f>
        <v xml:space="preserve">UANG MUKA </v>
      </c>
      <c r="D49" s="67"/>
      <c r="E49" s="68"/>
      <c r="F49" s="123"/>
      <c r="G49" s="26"/>
      <c r="H49" s="80" t="str">
        <f>'BSAA (2)'!E103</f>
        <v>Retur Pembelian dan Pengurangan Harga</v>
      </c>
      <c r="I49" s="113"/>
      <c r="J49" s="113"/>
      <c r="K49" s="113"/>
      <c r="L49" s="45"/>
    </row>
    <row r="50" spans="2:12" ht="10.5" x14ac:dyDescent="0.2">
      <c r="B50" s="45"/>
      <c r="C50" s="72" t="str">
        <f>'BSAA (2)'!E43</f>
        <v>UM SEWA GEDUNG</v>
      </c>
      <c r="D50" s="67"/>
      <c r="E50" s="68"/>
      <c r="F50" s="69"/>
      <c r="G50" s="26"/>
      <c r="H50" s="80" t="str">
        <f>'BSAA (2)'!E104</f>
        <v>Potongan Pembelian</v>
      </c>
      <c r="I50" s="113"/>
      <c r="J50" s="113"/>
      <c r="K50" s="113"/>
      <c r="L50" s="45"/>
    </row>
    <row r="51" spans="2:12" ht="10.5" x14ac:dyDescent="0.25">
      <c r="B51" s="45"/>
      <c r="C51" s="72" t="str">
        <f>'BSAA (2)'!E44</f>
        <v>UM BIAYA</v>
      </c>
      <c r="D51" s="67"/>
      <c r="E51" s="68"/>
      <c r="F51" s="69"/>
      <c r="G51" s="26"/>
      <c r="H51" s="79" t="str">
        <f>'BSAA (2)'!E105</f>
        <v>BIAYA</v>
      </c>
      <c r="I51" s="113"/>
      <c r="J51" s="113"/>
      <c r="K51" s="125"/>
      <c r="L51" s="45"/>
    </row>
    <row r="52" spans="2:12" ht="10.5" x14ac:dyDescent="0.25">
      <c r="B52" s="45"/>
      <c r="C52" s="70" t="str">
        <f>'BSAA (2)'!E45</f>
        <v>UANG MUKA ASURANSI</v>
      </c>
      <c r="D52" s="67"/>
      <c r="E52" s="68"/>
      <c r="F52" s="123"/>
      <c r="G52" s="26"/>
      <c r="H52" s="79" t="str">
        <f>'BSAA (2)'!E106</f>
        <v>Biaya Administrasi dan Umum</v>
      </c>
      <c r="I52" s="113"/>
      <c r="J52" s="113"/>
      <c r="K52" s="125"/>
      <c r="L52" s="45"/>
    </row>
    <row r="53" spans="2:12" ht="10.5" x14ac:dyDescent="0.25">
      <c r="B53" s="45"/>
      <c r="C53" s="72" t="str">
        <f>'BSAA (2)'!E46</f>
        <v>UM ASURANSI KEBAKARAN</v>
      </c>
      <c r="D53" s="67"/>
      <c r="E53" s="68"/>
      <c r="F53" s="69"/>
      <c r="G53" s="26"/>
      <c r="H53" s="79" t="str">
        <f>'BSAA (2)'!E107</f>
        <v>Biaya Kantor</v>
      </c>
      <c r="I53" s="113"/>
      <c r="J53" s="113"/>
      <c r="K53" s="125"/>
      <c r="L53" s="45"/>
    </row>
    <row r="54" spans="2:12" ht="10.5" x14ac:dyDescent="0.2">
      <c r="B54" s="45"/>
      <c r="C54" s="72" t="str">
        <f>'BSAA (2)'!E47</f>
        <v>UM ASURANSI TLO</v>
      </c>
      <c r="D54" s="67"/>
      <c r="E54" s="68"/>
      <c r="F54" s="69"/>
      <c r="G54" s="26"/>
      <c r="H54" s="80" t="str">
        <f>'BSAA (2)'!E108</f>
        <v>Alat Tulis Kantor</v>
      </c>
      <c r="I54" s="113"/>
      <c r="J54" s="113"/>
      <c r="K54" s="113"/>
      <c r="L54" s="45"/>
    </row>
    <row r="55" spans="2:12" ht="10.5" x14ac:dyDescent="0.2">
      <c r="B55" s="45"/>
      <c r="C55" s="75" t="s">
        <v>570</v>
      </c>
      <c r="D55" s="67"/>
      <c r="E55" s="68"/>
      <c r="F55" s="69"/>
      <c r="G55" s="26"/>
      <c r="H55" s="80" t="str">
        <f>'BSAA (2)'!E109</f>
        <v>Fotokopi</v>
      </c>
      <c r="I55" s="113"/>
      <c r="J55" s="113"/>
      <c r="K55" s="113"/>
      <c r="L55" s="45"/>
    </row>
    <row r="56" spans="2:12" ht="10.5" x14ac:dyDescent="0.25">
      <c r="B56" s="45"/>
      <c r="C56" s="70" t="str">
        <f>'BSAA (2)'!E48</f>
        <v>Aktiva Tetap</v>
      </c>
      <c r="D56" s="67"/>
      <c r="E56" s="68"/>
      <c r="F56" s="123"/>
      <c r="G56" s="26"/>
      <c r="H56" s="79" t="str">
        <f>'BSAA (2)'!E110</f>
        <v>Utilitas</v>
      </c>
      <c r="I56" s="113"/>
      <c r="J56" s="113"/>
      <c r="K56" s="125"/>
      <c r="L56" s="45"/>
    </row>
    <row r="57" spans="2:12" ht="10.5" x14ac:dyDescent="0.25">
      <c r="B57" s="45"/>
      <c r="C57" s="70" t="str">
        <f>'BSAA (2)'!E49</f>
        <v>GEDUNG</v>
      </c>
      <c r="D57" s="67"/>
      <c r="E57" s="68"/>
      <c r="F57" s="123"/>
      <c r="G57" s="26"/>
      <c r="H57" s="80" t="str">
        <f>'BSAA (2)'!E111</f>
        <v>Listrik</v>
      </c>
      <c r="I57" s="113"/>
      <c r="J57" s="113"/>
      <c r="K57" s="113"/>
      <c r="L57" s="45"/>
    </row>
    <row r="58" spans="2:12" ht="10.5" x14ac:dyDescent="0.2">
      <c r="B58" s="45"/>
      <c r="C58" s="72" t="str">
        <f>'BSAA (2)'!E50</f>
        <v>HP GEDUNG</v>
      </c>
      <c r="D58" s="67"/>
      <c r="E58" s="68"/>
      <c r="F58" s="69"/>
      <c r="G58" s="26"/>
      <c r="H58" s="80" t="str">
        <f>'BSAA (2)'!E112</f>
        <v>telepon</v>
      </c>
      <c r="I58" s="113"/>
      <c r="J58" s="113"/>
      <c r="K58" s="113"/>
      <c r="L58" s="45"/>
    </row>
    <row r="59" spans="2:12" ht="10.5" x14ac:dyDescent="0.2">
      <c r="B59" s="45"/>
      <c r="C59" s="72" t="str">
        <f>'BSAA (2)'!E51</f>
        <v>AKUMULASI PENYUSUTAN GEDUNG</v>
      </c>
      <c r="D59" s="67"/>
      <c r="E59" s="68"/>
      <c r="F59" s="69"/>
      <c r="G59" s="26"/>
      <c r="H59" s="80" t="str">
        <f>'BSAA (2)'!E113</f>
        <v>Handphone</v>
      </c>
      <c r="I59" s="113"/>
      <c r="J59" s="113"/>
      <c r="K59" s="113"/>
      <c r="L59" s="45"/>
    </row>
    <row r="60" spans="2:12" ht="10.5" x14ac:dyDescent="0.25">
      <c r="B60" s="45"/>
      <c r="C60" s="70" t="str">
        <f>'BSAA (2)'!E52</f>
        <v>Peralatan Kantor</v>
      </c>
      <c r="D60" s="67"/>
      <c r="E60" s="68"/>
      <c r="F60" s="123"/>
      <c r="G60" s="26"/>
      <c r="H60" s="79" t="str">
        <f>'BSAA (2)'!E114</f>
        <v>Biaya Karyawan</v>
      </c>
      <c r="I60" s="113"/>
      <c r="J60" s="113"/>
      <c r="K60" s="125"/>
      <c r="L60" s="45"/>
    </row>
    <row r="61" spans="2:12" ht="10.5" x14ac:dyDescent="0.2">
      <c r="B61" s="45"/>
      <c r="C61" s="72" t="str">
        <f>'BSAA (2)'!E53</f>
        <v>HP PERALATAN KANTOR</v>
      </c>
      <c r="D61" s="67"/>
      <c r="E61" s="68"/>
      <c r="F61" s="69"/>
      <c r="G61" s="26"/>
      <c r="H61" s="80" t="str">
        <f>'BSAA (2)'!E115</f>
        <v>Beban Gaji Karyawan</v>
      </c>
      <c r="I61" s="113"/>
      <c r="J61" s="113"/>
      <c r="K61" s="113"/>
      <c r="L61" s="45"/>
    </row>
    <row r="62" spans="2:12" ht="10.5" x14ac:dyDescent="0.2">
      <c r="B62" s="45"/>
      <c r="C62" s="72" t="str">
        <f>'BSAA (2)'!E54</f>
        <v>AKUMULASI PENYUSUTAN PERALATAN KANTOR</v>
      </c>
      <c r="D62" s="67"/>
      <c r="E62" s="68"/>
      <c r="F62" s="69"/>
      <c r="G62" s="26"/>
      <c r="H62" s="80" t="str">
        <f>'BSAA (2)'!E116</f>
        <v>Biaya Reparasi dan Pemeliharaan</v>
      </c>
      <c r="I62" s="113"/>
      <c r="J62" s="113"/>
      <c r="K62" s="113"/>
      <c r="L62" s="45"/>
    </row>
    <row r="63" spans="2:12" ht="10.5" x14ac:dyDescent="0.25">
      <c r="B63" s="45"/>
      <c r="C63" s="70" t="str">
        <f>'BSAA (2)'!E55</f>
        <v>KENDARAAN</v>
      </c>
      <c r="D63" s="67"/>
      <c r="E63" s="68"/>
      <c r="F63" s="123"/>
      <c r="G63" s="26"/>
      <c r="H63" s="80" t="str">
        <f>'BSAA (2)'!E117</f>
        <v>Beban Pemeliharaan Gedung</v>
      </c>
      <c r="I63" s="113"/>
      <c r="J63" s="113"/>
      <c r="K63" s="113"/>
      <c r="L63" s="45"/>
    </row>
    <row r="64" spans="2:12" ht="10.5" x14ac:dyDescent="0.2">
      <c r="B64" s="45"/>
      <c r="C64" s="72" t="str">
        <f>'BSAA (2)'!E56</f>
        <v>HP KENDARAAN</v>
      </c>
      <c r="D64" s="67"/>
      <c r="E64" s="68"/>
      <c r="F64" s="69"/>
      <c r="G64" s="26"/>
      <c r="H64" s="80" t="str">
        <f>'BSAA (2)'!E118</f>
        <v>Beban Pemeliharaan peralatan kantor</v>
      </c>
      <c r="I64" s="113"/>
      <c r="J64" s="113"/>
      <c r="K64" s="113"/>
      <c r="L64" s="45"/>
    </row>
    <row r="65" spans="2:12" ht="10.5" x14ac:dyDescent="0.2">
      <c r="B65" s="45"/>
      <c r="C65" s="72" t="str">
        <f>'BSAA (2)'!E57</f>
        <v>AKUMULASI PENYUSUTAN KENDARAAN</v>
      </c>
      <c r="D65" s="67"/>
      <c r="E65" s="68"/>
      <c r="F65" s="69"/>
      <c r="G65" s="26"/>
      <c r="H65" s="80" t="str">
        <f>'BSAA (2)'!E119</f>
        <v>Beban Pemeliharaan Kendaraan</v>
      </c>
      <c r="I65" s="113"/>
      <c r="J65" s="113"/>
      <c r="K65" s="113"/>
      <c r="L65" s="45"/>
    </row>
    <row r="66" spans="2:12" ht="10.5" x14ac:dyDescent="0.25">
      <c r="B66" s="45"/>
      <c r="C66" s="70" t="str">
        <f>'BSAA (2)'!E58</f>
        <v>TANAH</v>
      </c>
      <c r="D66" s="67"/>
      <c r="E66" s="68"/>
      <c r="F66" s="123"/>
      <c r="G66" s="26"/>
      <c r="H66" s="79" t="str">
        <f>'BSAA (2)'!E120</f>
        <v>Biaya Penyusutan</v>
      </c>
      <c r="I66" s="113"/>
      <c r="J66" s="113"/>
      <c r="K66" s="125"/>
      <c r="L66" s="45"/>
    </row>
    <row r="67" spans="2:12" ht="10.5" x14ac:dyDescent="0.2">
      <c r="B67" s="45"/>
      <c r="C67" s="72" t="str">
        <f>'BSAA (2)'!E59</f>
        <v>HP TANAH</v>
      </c>
      <c r="D67" s="67"/>
      <c r="E67" s="68"/>
      <c r="F67" s="69"/>
      <c r="G67" s="26"/>
      <c r="H67" s="80" t="str">
        <f>'BSAA (2)'!E121</f>
        <v>Biaya Penyusutan Gedung</v>
      </c>
      <c r="I67" s="113"/>
      <c r="J67" s="113"/>
      <c r="K67" s="113"/>
      <c r="L67" s="45"/>
    </row>
    <row r="68" spans="2:12" ht="10.5" x14ac:dyDescent="0.2">
      <c r="B68" s="45"/>
      <c r="C68" s="72" t="str">
        <f>'BSAA (2)'!E60</f>
        <v>AKUMULASI PENYUSUTAN TANAH</v>
      </c>
      <c r="D68" s="67"/>
      <c r="E68" s="68"/>
      <c r="F68" s="69"/>
      <c r="G68" s="26"/>
      <c r="H68" s="80" t="str">
        <f>'BSAA (2)'!E122</f>
        <v>Biaya Penyusutan Peralatan kantor</v>
      </c>
      <c r="I68" s="113"/>
      <c r="J68" s="113"/>
      <c r="K68" s="113"/>
      <c r="L68" s="45"/>
    </row>
    <row r="69" spans="2:12" ht="10.5" x14ac:dyDescent="0.2">
      <c r="B69" s="45"/>
      <c r="C69" s="75" t="s">
        <v>572</v>
      </c>
      <c r="D69" s="67"/>
      <c r="E69" s="68"/>
      <c r="F69" s="69"/>
      <c r="G69" s="26"/>
      <c r="H69" s="80" t="str">
        <f>'BSAA (2)'!E123</f>
        <v>Biaya Penyusutan Kendaraan</v>
      </c>
      <c r="I69" s="113"/>
      <c r="J69" s="113"/>
      <c r="K69" s="113"/>
      <c r="L69" s="45"/>
    </row>
    <row r="70" spans="2:12" ht="10.5" x14ac:dyDescent="0.25">
      <c r="B70" s="45"/>
      <c r="C70" s="72"/>
      <c r="D70" s="67"/>
      <c r="E70" s="68"/>
      <c r="F70" s="69"/>
      <c r="G70" s="26"/>
      <c r="H70" s="79" t="str">
        <f>'BSAA (2)'!E124</f>
        <v>Biaya Asuransi</v>
      </c>
      <c r="I70" s="113"/>
      <c r="J70" s="113"/>
      <c r="K70" s="125"/>
      <c r="L70" s="45"/>
    </row>
    <row r="71" spans="2:12" ht="10.5" x14ac:dyDescent="0.2">
      <c r="B71" s="45"/>
      <c r="C71" s="72"/>
      <c r="D71" s="67"/>
      <c r="E71" s="68"/>
      <c r="F71" s="69"/>
      <c r="G71" s="26"/>
      <c r="H71" s="80" t="str">
        <f>'BSAA (2)'!E125</f>
        <v>Biaya Asuransi Kebakaran</v>
      </c>
      <c r="I71" s="113"/>
      <c r="J71" s="113"/>
      <c r="K71" s="113"/>
      <c r="L71" s="45"/>
    </row>
    <row r="72" spans="2:12" ht="10.5" x14ac:dyDescent="0.2">
      <c r="B72" s="45"/>
      <c r="C72" s="72"/>
      <c r="D72" s="67"/>
      <c r="E72" s="68"/>
      <c r="F72" s="69"/>
      <c r="G72" s="26"/>
      <c r="H72" s="80" t="str">
        <f>'BSAA (2)'!E126</f>
        <v>Biaya Asuransi Kehilangan</v>
      </c>
      <c r="I72" s="113"/>
      <c r="J72" s="113"/>
      <c r="K72" s="113"/>
      <c r="L72" s="45"/>
    </row>
    <row r="73" spans="2:12" ht="10.5" x14ac:dyDescent="0.25">
      <c r="B73" s="45"/>
      <c r="C73" s="72"/>
      <c r="D73" s="67"/>
      <c r="E73" s="68"/>
      <c r="F73" s="69"/>
      <c r="G73" s="26"/>
      <c r="H73" s="79" t="str">
        <f>'BSAA (2)'!E127</f>
        <v>Biaya Sewa</v>
      </c>
      <c r="I73" s="113"/>
      <c r="J73" s="113"/>
      <c r="K73" s="125"/>
      <c r="L73" s="45"/>
    </row>
    <row r="74" spans="2:12" ht="10.5" x14ac:dyDescent="0.2">
      <c r="B74" s="45"/>
      <c r="C74" s="72"/>
      <c r="D74" s="67"/>
      <c r="E74" s="68"/>
      <c r="F74" s="69"/>
      <c r="G74" s="26"/>
      <c r="H74" s="80" t="str">
        <f>'BSAA (2)'!E128</f>
        <v>Biaya Sewa Gedung</v>
      </c>
      <c r="I74" s="113"/>
      <c r="J74" s="113"/>
      <c r="K74" s="113"/>
      <c r="L74" s="45"/>
    </row>
    <row r="75" spans="2:12" ht="10.5" x14ac:dyDescent="0.2">
      <c r="B75" s="45"/>
      <c r="C75" s="72"/>
      <c r="D75" s="67"/>
      <c r="E75" s="68"/>
      <c r="F75" s="69"/>
      <c r="G75" s="26"/>
      <c r="H75" s="80" t="str">
        <f>'BSAA (2)'!E129</f>
        <v>Biaya Sewa Pameran</v>
      </c>
      <c r="I75" s="113"/>
      <c r="J75" s="113"/>
      <c r="K75" s="113"/>
      <c r="L75" s="45"/>
    </row>
    <row r="76" spans="2:12" ht="10.5" x14ac:dyDescent="0.25">
      <c r="B76" s="45"/>
      <c r="C76" s="72"/>
      <c r="D76" s="67"/>
      <c r="E76" s="68"/>
      <c r="F76" s="69"/>
      <c r="G76" s="26"/>
      <c r="H76" s="79" t="str">
        <f>'BSAA (2)'!E130</f>
        <v>Biaya Pajak</v>
      </c>
      <c r="I76" s="115"/>
      <c r="J76" s="115"/>
      <c r="K76" s="126"/>
      <c r="L76" s="45"/>
    </row>
    <row r="77" spans="2:12" x14ac:dyDescent="0.2">
      <c r="B77" s="45"/>
      <c r="C77" s="66"/>
      <c r="D77" s="67"/>
      <c r="E77" s="68"/>
      <c r="F77" s="69"/>
      <c r="G77" s="26"/>
      <c r="H77" s="80" t="str">
        <f>'BSAA (2)'!E131</f>
        <v>Biaya PBB</v>
      </c>
      <c r="I77" s="110"/>
      <c r="J77" s="109"/>
      <c r="K77" s="110"/>
      <c r="L77" s="45"/>
    </row>
    <row r="78" spans="2:12" x14ac:dyDescent="0.2">
      <c r="B78" s="45"/>
      <c r="C78" s="66"/>
      <c r="D78" s="67"/>
      <c r="E78" s="68"/>
      <c r="F78" s="69"/>
      <c r="G78" s="26"/>
      <c r="H78" s="80" t="str">
        <f>'BSAA (2)'!E132</f>
        <v>Biaya STNK &amp; BPKB</v>
      </c>
      <c r="I78" s="108"/>
      <c r="J78" s="109"/>
      <c r="K78" s="110"/>
      <c r="L78" s="45"/>
    </row>
    <row r="79" spans="2:12" ht="10.5" x14ac:dyDescent="0.2">
      <c r="B79" s="45"/>
      <c r="C79" s="75"/>
      <c r="D79" s="76"/>
      <c r="E79" s="76"/>
      <c r="F79" s="76"/>
      <c r="G79" s="23"/>
      <c r="H79" s="80" t="str">
        <f>'BSAA (2)'!E133</f>
        <v>Biaya PPh Pasal 21</v>
      </c>
      <c r="I79" s="108"/>
      <c r="J79" s="109"/>
      <c r="K79" s="110"/>
      <c r="L79" s="45"/>
    </row>
    <row r="80" spans="2:12" ht="10.5" x14ac:dyDescent="0.2">
      <c r="B80" s="45"/>
      <c r="C80" s="77"/>
      <c r="D80" s="78"/>
      <c r="E80" s="78"/>
      <c r="F80" s="69"/>
      <c r="G80" s="24"/>
      <c r="H80" s="80" t="str">
        <f>'BSAA (2)'!E130</f>
        <v>Biaya Pajak</v>
      </c>
      <c r="I80" s="113"/>
      <c r="J80" s="113"/>
      <c r="K80" s="113"/>
      <c r="L80" s="45"/>
    </row>
    <row r="81" spans="2:12" ht="10.5" x14ac:dyDescent="0.25">
      <c r="B81" s="45"/>
      <c r="C81" s="64"/>
      <c r="D81" s="65"/>
      <c r="E81" s="65"/>
      <c r="F81" s="65"/>
      <c r="G81" s="24"/>
      <c r="H81" s="79" t="str">
        <f>'BSAA (2)'!E135</f>
        <v>Biaya Lain-lain</v>
      </c>
      <c r="I81" s="113"/>
      <c r="J81" s="113"/>
      <c r="K81" s="125"/>
      <c r="L81" s="45"/>
    </row>
    <row r="82" spans="2:12" ht="10.5" x14ac:dyDescent="0.25">
      <c r="B82" s="45"/>
      <c r="C82" s="70"/>
      <c r="D82" s="65"/>
      <c r="E82" s="65"/>
      <c r="F82" s="65"/>
      <c r="G82" s="24"/>
      <c r="H82" s="80" t="str">
        <f>'BSAA (2)'!E136</f>
        <v>Biaya Rapat</v>
      </c>
      <c r="I82" s="113"/>
      <c r="J82" s="113"/>
      <c r="K82" s="113"/>
      <c r="L82" s="45"/>
    </row>
    <row r="83" spans="2:12" x14ac:dyDescent="0.2">
      <c r="B83" s="45"/>
      <c r="C83" s="72"/>
      <c r="D83" s="67"/>
      <c r="E83" s="68"/>
      <c r="F83" s="69"/>
      <c r="G83" s="23"/>
      <c r="H83" s="80" t="str">
        <f>'BSAA (2)'!E137</f>
        <v>Biaya  Iuran Kebersihan</v>
      </c>
      <c r="I83" s="110"/>
      <c r="J83" s="109"/>
      <c r="K83" s="110"/>
      <c r="L83" s="45"/>
    </row>
    <row r="84" spans="2:12" x14ac:dyDescent="0.2">
      <c r="B84" s="45"/>
      <c r="C84" s="72"/>
      <c r="D84" s="67"/>
      <c r="E84" s="68"/>
      <c r="F84" s="69"/>
      <c r="G84" s="23"/>
      <c r="H84" s="80" t="str">
        <f>'BSAA (2)'!E138</f>
        <v>Biaya Makanan &amp; Minuman</v>
      </c>
      <c r="I84" s="110"/>
      <c r="J84" s="109"/>
      <c r="K84" s="110"/>
      <c r="L84" s="45"/>
    </row>
    <row r="85" spans="2:12" ht="10.5" x14ac:dyDescent="0.25">
      <c r="B85" s="45"/>
      <c r="C85" s="70"/>
      <c r="D85" s="65"/>
      <c r="E85" s="65"/>
      <c r="F85" s="65"/>
      <c r="G85" s="24"/>
      <c r="H85" s="79" t="str">
        <f>'BSAA (2)'!E139</f>
        <v>Biaya Pemasaran</v>
      </c>
      <c r="I85" s="108"/>
      <c r="J85" s="109"/>
      <c r="K85" s="123"/>
      <c r="L85" s="45"/>
    </row>
    <row r="86" spans="2:12" x14ac:dyDescent="0.2">
      <c r="B86" s="45"/>
      <c r="C86" s="72"/>
      <c r="D86" s="67"/>
      <c r="E86" s="68"/>
      <c r="F86" s="69"/>
      <c r="G86" s="24"/>
      <c r="H86" s="80" t="str">
        <f>'BSAA (2)'!E140</f>
        <v>Biaya Iklan dan Promosi</v>
      </c>
      <c r="I86" s="108"/>
      <c r="J86" s="109"/>
      <c r="K86" s="110"/>
      <c r="L86" s="45"/>
    </row>
    <row r="87" spans="2:12" x14ac:dyDescent="0.2">
      <c r="B87" s="45"/>
      <c r="C87" s="72"/>
      <c r="D87" s="67"/>
      <c r="E87" s="68"/>
      <c r="F87" s="69"/>
      <c r="G87" s="24"/>
      <c r="H87" s="80" t="str">
        <f>'BSAA (2)'!E141</f>
        <v>Biaya Representasi (entertainment)</v>
      </c>
      <c r="I87" s="108"/>
      <c r="J87" s="109"/>
      <c r="K87" s="110"/>
      <c r="L87" s="45"/>
    </row>
    <row r="88" spans="2:12" x14ac:dyDescent="0.2">
      <c r="B88" s="45"/>
      <c r="C88" s="72"/>
      <c r="D88" s="67"/>
      <c r="E88" s="68"/>
      <c r="F88" s="69"/>
      <c r="G88" s="24"/>
      <c r="H88" s="80"/>
      <c r="I88" s="108"/>
      <c r="J88" s="109"/>
      <c r="K88" s="110"/>
      <c r="L88" s="45"/>
    </row>
    <row r="89" spans="2:12" ht="10.5" x14ac:dyDescent="0.25">
      <c r="B89" s="45"/>
      <c r="C89" s="72"/>
      <c r="D89" s="67"/>
      <c r="E89" s="68"/>
      <c r="F89" s="69"/>
      <c r="G89" s="24"/>
      <c r="H89" s="79" t="str">
        <f>'BSAA (2)'!E143</f>
        <v>PENDAPATAN LAIN-LAIN</v>
      </c>
      <c r="I89" s="108"/>
      <c r="J89" s="109"/>
      <c r="K89" s="123"/>
      <c r="L89" s="45"/>
    </row>
    <row r="90" spans="2:12" x14ac:dyDescent="0.2">
      <c r="B90" s="45"/>
      <c r="C90" s="72"/>
      <c r="D90" s="67"/>
      <c r="E90" s="68"/>
      <c r="F90" s="69"/>
      <c r="G90" s="24"/>
      <c r="H90" s="80" t="str">
        <f>'BSAA (2)'!E146</f>
        <v>Bunga Bank</v>
      </c>
      <c r="I90" s="108"/>
      <c r="J90" s="109"/>
      <c r="K90" s="110"/>
      <c r="L90" s="45"/>
    </row>
    <row r="91" spans="2:12" x14ac:dyDescent="0.2">
      <c r="B91" s="45"/>
      <c r="C91" s="72"/>
      <c r="D91" s="67"/>
      <c r="E91" s="68"/>
      <c r="F91" s="69"/>
      <c r="G91" s="24"/>
      <c r="H91" s="80" t="str">
        <f>'BSAA (2)'!E147</f>
        <v>Laba Penjualan Aktiva</v>
      </c>
      <c r="I91" s="108"/>
      <c r="J91" s="109"/>
      <c r="K91" s="110"/>
      <c r="L91" s="45"/>
    </row>
    <row r="92" spans="2:12" ht="10.5" x14ac:dyDescent="0.25">
      <c r="B92" s="45"/>
      <c r="C92" s="72"/>
      <c r="D92" s="67"/>
      <c r="E92" s="68"/>
      <c r="F92" s="69"/>
      <c r="G92" s="24"/>
      <c r="H92" s="79" t="str">
        <f>'BSAA (2)'!E149</f>
        <v>BIAYA LAIN-LAIN</v>
      </c>
      <c r="I92" s="108"/>
      <c r="J92" s="109"/>
      <c r="K92" s="123"/>
      <c r="L92" s="45"/>
    </row>
    <row r="93" spans="2:12" x14ac:dyDescent="0.2">
      <c r="B93" s="45"/>
      <c r="C93" s="72"/>
      <c r="D93" s="67"/>
      <c r="E93" s="68"/>
      <c r="F93" s="69"/>
      <c r="G93" s="24"/>
      <c r="H93" s="80" t="str">
        <f>'BSAA (2)'!E152</f>
        <v>Bunga Pinjaman Bank</v>
      </c>
      <c r="I93" s="108"/>
      <c r="J93" s="109"/>
      <c r="K93" s="110"/>
      <c r="L93" s="45"/>
    </row>
    <row r="94" spans="2:12" x14ac:dyDescent="0.2">
      <c r="B94" s="45"/>
      <c r="C94" s="72"/>
      <c r="D94" s="67"/>
      <c r="E94" s="68"/>
      <c r="F94" s="69"/>
      <c r="G94" s="24"/>
      <c r="H94" s="80" t="str">
        <f>'BSAA (2)'!E153</f>
        <v>Pajak Atas Pendapatan Bunga</v>
      </c>
      <c r="I94" s="108"/>
      <c r="J94" s="109"/>
      <c r="K94" s="110"/>
      <c r="L94" s="45"/>
    </row>
    <row r="95" spans="2:12" x14ac:dyDescent="0.2">
      <c r="B95" s="45"/>
      <c r="C95" s="72"/>
      <c r="D95" s="67"/>
      <c r="E95" s="68"/>
      <c r="F95" s="69"/>
      <c r="G95" s="24"/>
      <c r="H95" s="80" t="str">
        <f>'BSAA (2)'!E154</f>
        <v>Rugi Penjualan Aktiva</v>
      </c>
      <c r="I95" s="108"/>
      <c r="J95" s="109"/>
      <c r="K95" s="110"/>
      <c r="L95" s="45"/>
    </row>
    <row r="96" spans="2:12" x14ac:dyDescent="0.2">
      <c r="B96" s="45"/>
      <c r="C96" s="72"/>
      <c r="D96" s="67"/>
      <c r="E96" s="68"/>
      <c r="F96" s="69"/>
      <c r="G96" s="24"/>
      <c r="H96" s="80" t="str">
        <f>'BSAA (2)'!E155</f>
        <v>Biaya Administrasi Bank</v>
      </c>
      <c r="I96" s="108"/>
      <c r="J96" s="109"/>
      <c r="K96" s="110"/>
      <c r="L96" s="45"/>
    </row>
    <row r="97" spans="2:12" x14ac:dyDescent="0.2">
      <c r="B97" s="45"/>
      <c r="C97" s="72"/>
      <c r="D97" s="67"/>
      <c r="E97" s="68"/>
      <c r="F97" s="69"/>
      <c r="G97" s="24"/>
      <c r="H97" s="80"/>
      <c r="I97" s="108"/>
      <c r="J97" s="109"/>
      <c r="K97" s="123"/>
      <c r="L97" s="45"/>
    </row>
    <row r="98" spans="2:12" x14ac:dyDescent="0.2">
      <c r="B98" s="45"/>
      <c r="C98" s="81"/>
      <c r="D98" s="69"/>
      <c r="E98" s="69"/>
      <c r="F98" s="69"/>
      <c r="G98" s="24"/>
      <c r="H98" s="80"/>
      <c r="I98" s="110"/>
      <c r="J98" s="109"/>
      <c r="K98" s="123"/>
      <c r="L98" s="45"/>
    </row>
    <row r="99" spans="2:12" s="50" customFormat="1" ht="10.5" x14ac:dyDescent="0.2">
      <c r="B99" s="45"/>
      <c r="C99" s="82" t="s">
        <v>573</v>
      </c>
      <c r="D99" s="76"/>
      <c r="E99" s="76"/>
      <c r="F99" s="76">
        <f>SUM(F11:F98)</f>
        <v>1000000000</v>
      </c>
      <c r="G99" s="24"/>
      <c r="H99" s="82" t="s">
        <v>574</v>
      </c>
      <c r="I99" s="114"/>
      <c r="J99" s="114"/>
      <c r="K99" s="114">
        <f>K29+K35+K38+K39+K40+K41</f>
        <v>1000000000</v>
      </c>
      <c r="L99" s="45"/>
    </row>
    <row r="100" spans="2:12" ht="10.5" x14ac:dyDescent="0.2">
      <c r="B100" s="45"/>
      <c r="C100" s="83"/>
      <c r="D100" s="84"/>
      <c r="E100" s="84"/>
      <c r="F100" s="85"/>
      <c r="G100" s="86"/>
      <c r="H100" s="87"/>
      <c r="I100" s="116"/>
      <c r="J100" s="116"/>
      <c r="K100" s="116"/>
      <c r="L100" s="45"/>
    </row>
    <row r="101" spans="2:12" x14ac:dyDescent="0.2">
      <c r="B101" s="45"/>
      <c r="C101" s="88"/>
      <c r="D101" s="89"/>
      <c r="E101" s="90"/>
      <c r="F101" s="89"/>
      <c r="G101" s="24"/>
      <c r="H101" s="88"/>
      <c r="I101" s="98"/>
      <c r="J101" s="99"/>
      <c r="K101" s="98"/>
      <c r="L101" s="45"/>
    </row>
    <row r="102" spans="2:12" ht="13" x14ac:dyDescent="0.3">
      <c r="B102" s="91" t="s">
        <v>575</v>
      </c>
      <c r="C102" s="92"/>
      <c r="D102" s="93"/>
      <c r="E102" s="93"/>
      <c r="F102" s="93"/>
      <c r="G102" s="50"/>
      <c r="H102" s="94"/>
      <c r="L102" s="50"/>
    </row>
    <row r="103" spans="2:12" ht="10.5" x14ac:dyDescent="0.2">
      <c r="B103" s="91"/>
      <c r="C103" s="50"/>
      <c r="D103" s="50"/>
      <c r="E103" s="50"/>
      <c r="F103" s="50"/>
      <c r="G103" s="27"/>
      <c r="H103" s="95" t="s">
        <v>576</v>
      </c>
      <c r="I103" s="118" t="str">
        <f>IF(D99-I99=0,"ok !!","check lagi !!")</f>
        <v>ok !!</v>
      </c>
      <c r="J103" s="118" t="str">
        <f>IF(E99-J99=0,"ok !!","check lagi !!")</f>
        <v>ok !!</v>
      </c>
      <c r="K103" s="118" t="str">
        <f>IF(F99-K99=0,"ok !!","check lagi !!")</f>
        <v>ok !!</v>
      </c>
      <c r="L103" s="45"/>
    </row>
    <row r="104" spans="2:12" x14ac:dyDescent="0.2">
      <c r="B104" s="96"/>
      <c r="G104" s="2"/>
      <c r="I104" s="119">
        <f>D99-I99</f>
        <v>0</v>
      </c>
      <c r="J104" s="119">
        <f>E99-J99</f>
        <v>0</v>
      </c>
      <c r="K104" s="119">
        <f>F99-K99</f>
        <v>0</v>
      </c>
      <c r="L104" s="97"/>
    </row>
  </sheetData>
  <mergeCells count="3">
    <mergeCell ref="C4:K4"/>
    <mergeCell ref="C5:K5"/>
    <mergeCell ref="C6:K6"/>
  </mergeCells>
  <pageMargins left="0.15748031496062992" right="0.11811023622047245" top="0.15748031496062992" bottom="0.19685039370078741" header="0.15748031496062992" footer="0.15748031496062992"/>
  <pageSetup paperSize="9" scale="7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15"/>
  <sheetViews>
    <sheetView workbookViewId="0">
      <selection activeCell="C30" sqref="C30"/>
    </sheetView>
  </sheetViews>
  <sheetFormatPr defaultColWidth="9.33203125" defaultRowHeight="10" x14ac:dyDescent="0.2"/>
  <cols>
    <col min="1" max="1" width="5.77734375" style="37" bestFit="1" customWidth="1"/>
    <col min="2" max="2" width="6.77734375" style="37" bestFit="1" customWidth="1"/>
    <col min="3" max="3" width="18" style="37" customWidth="1"/>
    <col min="4" max="16384" width="9.33203125" style="37"/>
  </cols>
  <sheetData>
    <row r="1" spans="1:4" x14ac:dyDescent="0.2">
      <c r="A1" s="37" t="s">
        <v>126</v>
      </c>
      <c r="D1" s="37" t="s">
        <v>127</v>
      </c>
    </row>
    <row r="2" spans="1:4" x14ac:dyDescent="0.2">
      <c r="B2" s="37" t="s">
        <v>2</v>
      </c>
      <c r="C2" s="34"/>
      <c r="D2" s="37" t="s">
        <v>128</v>
      </c>
    </row>
    <row r="3" spans="1:4" x14ac:dyDescent="0.2">
      <c r="C3" s="34" t="s">
        <v>4</v>
      </c>
      <c r="D3" s="37" t="s">
        <v>129</v>
      </c>
    </row>
    <row r="4" spans="1:4" x14ac:dyDescent="0.2">
      <c r="C4" s="34" t="s">
        <v>130</v>
      </c>
      <c r="D4" s="37" t="s">
        <v>132</v>
      </c>
    </row>
    <row r="5" spans="1:4" x14ac:dyDescent="0.2">
      <c r="C5" s="34" t="s">
        <v>131</v>
      </c>
      <c r="D5" s="37" t="s">
        <v>133</v>
      </c>
    </row>
    <row r="6" spans="1:4" x14ac:dyDescent="0.2">
      <c r="C6" s="38" t="s">
        <v>134</v>
      </c>
      <c r="D6" s="37" t="s">
        <v>135</v>
      </c>
    </row>
    <row r="7" spans="1:4" x14ac:dyDescent="0.2">
      <c r="C7" s="34" t="s">
        <v>136</v>
      </c>
      <c r="D7" s="37" t="s">
        <v>137</v>
      </c>
    </row>
    <row r="8" spans="1:4" x14ac:dyDescent="0.2">
      <c r="C8" s="38" t="s">
        <v>138</v>
      </c>
      <c r="D8" s="37" t="s">
        <v>139</v>
      </c>
    </row>
    <row r="9" spans="1:4" x14ac:dyDescent="0.2">
      <c r="C9" s="34" t="s">
        <v>140</v>
      </c>
      <c r="D9" s="37" t="s">
        <v>141</v>
      </c>
    </row>
    <row r="10" spans="1:4" x14ac:dyDescent="0.2">
      <c r="C10" s="38" t="s">
        <v>142</v>
      </c>
      <c r="D10" s="37" t="s">
        <v>143</v>
      </c>
    </row>
    <row r="11" spans="1:4" x14ac:dyDescent="0.2">
      <c r="C11" s="34" t="s">
        <v>144</v>
      </c>
      <c r="D11" s="37" t="s">
        <v>145</v>
      </c>
    </row>
    <row r="12" spans="1:4" x14ac:dyDescent="0.2">
      <c r="C12" s="38" t="s">
        <v>146</v>
      </c>
      <c r="D12" s="37" t="s">
        <v>147</v>
      </c>
    </row>
    <row r="13" spans="1:4" x14ac:dyDescent="0.2">
      <c r="C13" s="38" t="s">
        <v>149</v>
      </c>
      <c r="D13" s="37" t="s">
        <v>148</v>
      </c>
    </row>
    <row r="14" spans="1:4" x14ac:dyDescent="0.2">
      <c r="C14" s="38" t="s">
        <v>150</v>
      </c>
      <c r="D14" s="37" t="s">
        <v>151</v>
      </c>
    </row>
    <row r="15" spans="1:4" x14ac:dyDescent="0.2">
      <c r="C15" s="38" t="s">
        <v>152</v>
      </c>
      <c r="D15" s="37" t="s">
        <v>153</v>
      </c>
    </row>
    <row r="16" spans="1:4" x14ac:dyDescent="0.2">
      <c r="C16" s="38" t="s">
        <v>154</v>
      </c>
      <c r="D16" s="37" t="s">
        <v>155</v>
      </c>
    </row>
    <row r="17" spans="2:4" x14ac:dyDescent="0.2">
      <c r="C17" s="34" t="s">
        <v>156</v>
      </c>
      <c r="D17" s="37" t="s">
        <v>157</v>
      </c>
    </row>
    <row r="18" spans="2:4" x14ac:dyDescent="0.2">
      <c r="C18" s="38" t="s">
        <v>158</v>
      </c>
      <c r="D18" s="37" t="s">
        <v>159</v>
      </c>
    </row>
    <row r="19" spans="2:4" x14ac:dyDescent="0.2">
      <c r="C19" s="34" t="s">
        <v>160</v>
      </c>
      <c r="D19" s="37" t="s">
        <v>161</v>
      </c>
    </row>
    <row r="20" spans="2:4" x14ac:dyDescent="0.2">
      <c r="C20" s="38" t="s">
        <v>162</v>
      </c>
      <c r="D20" s="37" t="s">
        <v>163</v>
      </c>
    </row>
    <row r="21" spans="2:4" x14ac:dyDescent="0.2">
      <c r="C21" s="38" t="s">
        <v>164</v>
      </c>
      <c r="D21" s="37" t="s">
        <v>165</v>
      </c>
    </row>
    <row r="22" spans="2:4" x14ac:dyDescent="0.2">
      <c r="C22" s="35" t="s">
        <v>166</v>
      </c>
      <c r="D22" s="39" t="s">
        <v>167</v>
      </c>
    </row>
    <row r="23" spans="2:4" x14ac:dyDescent="0.2">
      <c r="C23" s="36" t="s">
        <v>168</v>
      </c>
      <c r="D23" s="39" t="s">
        <v>169</v>
      </c>
    </row>
    <row r="24" spans="2:4" x14ac:dyDescent="0.2">
      <c r="C24" s="36" t="s">
        <v>172</v>
      </c>
      <c r="D24" s="39" t="s">
        <v>170</v>
      </c>
    </row>
    <row r="25" spans="2:4" x14ac:dyDescent="0.2">
      <c r="C25" s="36" t="s">
        <v>173</v>
      </c>
      <c r="D25" s="39" t="s">
        <v>171</v>
      </c>
    </row>
    <row r="26" spans="2:4" x14ac:dyDescent="0.2">
      <c r="C26" s="36" t="s">
        <v>174</v>
      </c>
    </row>
    <row r="27" spans="2:4" x14ac:dyDescent="0.2">
      <c r="C27" s="36" t="s">
        <v>175</v>
      </c>
    </row>
    <row r="28" spans="2:4" x14ac:dyDescent="0.2">
      <c r="B28" s="39" t="s">
        <v>12</v>
      </c>
      <c r="D28" s="39" t="s">
        <v>176</v>
      </c>
    </row>
    <row r="29" spans="2:4" x14ac:dyDescent="0.2">
      <c r="C29" s="35" t="s">
        <v>14</v>
      </c>
      <c r="D29" s="39" t="s">
        <v>177</v>
      </c>
    </row>
    <row r="30" spans="2:4" x14ac:dyDescent="0.2">
      <c r="C30" s="36" t="s">
        <v>16</v>
      </c>
      <c r="D30" s="39" t="s">
        <v>178</v>
      </c>
    </row>
    <row r="31" spans="2:4" x14ac:dyDescent="0.2">
      <c r="C31" s="36" t="s">
        <v>179</v>
      </c>
      <c r="D31" s="39" t="s">
        <v>180</v>
      </c>
    </row>
    <row r="32" spans="2:4" x14ac:dyDescent="0.2">
      <c r="C32" s="35" t="s">
        <v>17</v>
      </c>
      <c r="D32" s="39" t="s">
        <v>181</v>
      </c>
    </row>
    <row r="33" spans="1:4" x14ac:dyDescent="0.2">
      <c r="C33" s="36" t="s">
        <v>18</v>
      </c>
      <c r="D33" s="39" t="s">
        <v>182</v>
      </c>
    </row>
    <row r="34" spans="1:4" x14ac:dyDescent="0.2">
      <c r="C34" s="36" t="s">
        <v>186</v>
      </c>
      <c r="D34" s="39" t="s">
        <v>183</v>
      </c>
    </row>
    <row r="35" spans="1:4" x14ac:dyDescent="0.2">
      <c r="C35" s="35" t="s">
        <v>184</v>
      </c>
      <c r="D35" s="39" t="s">
        <v>185</v>
      </c>
    </row>
    <row r="36" spans="1:4" x14ac:dyDescent="0.2">
      <c r="C36" s="36" t="s">
        <v>187</v>
      </c>
      <c r="D36" s="39" t="s">
        <v>189</v>
      </c>
    </row>
    <row r="37" spans="1:4" x14ac:dyDescent="0.2">
      <c r="C37" s="36" t="s">
        <v>188</v>
      </c>
      <c r="D37" s="39" t="s">
        <v>190</v>
      </c>
    </row>
    <row r="38" spans="1:4" x14ac:dyDescent="0.2">
      <c r="A38" s="39" t="s">
        <v>191</v>
      </c>
      <c r="D38" s="39" t="s">
        <v>192</v>
      </c>
    </row>
    <row r="39" spans="1:4" x14ac:dyDescent="0.2">
      <c r="B39" s="39" t="s">
        <v>21</v>
      </c>
      <c r="D39" s="39" t="s">
        <v>193</v>
      </c>
    </row>
    <row r="40" spans="1:4" x14ac:dyDescent="0.2">
      <c r="C40" s="35" t="s">
        <v>23</v>
      </c>
      <c r="D40" s="39" t="s">
        <v>194</v>
      </c>
    </row>
    <row r="41" spans="1:4" x14ac:dyDescent="0.2">
      <c r="C41" s="35" t="s">
        <v>26</v>
      </c>
      <c r="D41" s="39" t="s">
        <v>195</v>
      </c>
    </row>
    <row r="42" spans="1:4" x14ac:dyDescent="0.2">
      <c r="C42" s="36" t="s">
        <v>27</v>
      </c>
      <c r="D42" s="39" t="s">
        <v>196</v>
      </c>
    </row>
    <row r="43" spans="1:4" x14ac:dyDescent="0.2">
      <c r="C43" s="35" t="s">
        <v>197</v>
      </c>
      <c r="D43" s="39" t="s">
        <v>198</v>
      </c>
    </row>
    <row r="44" spans="1:4" x14ac:dyDescent="0.2">
      <c r="C44" s="36" t="s">
        <v>199</v>
      </c>
      <c r="D44" s="39" t="s">
        <v>205</v>
      </c>
    </row>
    <row r="45" spans="1:4" x14ac:dyDescent="0.2">
      <c r="C45" s="36" t="s">
        <v>200</v>
      </c>
      <c r="D45" s="39" t="s">
        <v>207</v>
      </c>
    </row>
    <row r="46" spans="1:4" x14ac:dyDescent="0.2">
      <c r="C46" s="36" t="s">
        <v>201</v>
      </c>
      <c r="D46" s="39" t="s">
        <v>206</v>
      </c>
    </row>
    <row r="47" spans="1:4" x14ac:dyDescent="0.2">
      <c r="C47" s="36" t="s">
        <v>202</v>
      </c>
      <c r="D47" s="39" t="s">
        <v>208</v>
      </c>
    </row>
    <row r="48" spans="1:4" x14ac:dyDescent="0.2">
      <c r="C48" s="36" t="s">
        <v>203</v>
      </c>
      <c r="D48" s="39" t="s">
        <v>209</v>
      </c>
    </row>
    <row r="49" spans="1:4" x14ac:dyDescent="0.2">
      <c r="C49" s="36" t="s">
        <v>204</v>
      </c>
      <c r="D49" s="39" t="s">
        <v>210</v>
      </c>
    </row>
    <row r="51" spans="1:4" x14ac:dyDescent="0.2">
      <c r="A51" s="39" t="s">
        <v>211</v>
      </c>
    </row>
    <row r="52" spans="1:4" x14ac:dyDescent="0.2">
      <c r="B52" s="39" t="s">
        <v>34</v>
      </c>
      <c r="D52" s="39" t="s">
        <v>212</v>
      </c>
    </row>
    <row r="53" spans="1:4" x14ac:dyDescent="0.2">
      <c r="B53" s="39" t="s">
        <v>35</v>
      </c>
      <c r="D53" s="39" t="s">
        <v>213</v>
      </c>
    </row>
    <row r="54" spans="1:4" x14ac:dyDescent="0.2">
      <c r="B54" s="39" t="s">
        <v>36</v>
      </c>
      <c r="D54" s="39" t="s">
        <v>214</v>
      </c>
    </row>
    <row r="55" spans="1:4" x14ac:dyDescent="0.2">
      <c r="D55" s="39" t="s">
        <v>215</v>
      </c>
    </row>
    <row r="56" spans="1:4" x14ac:dyDescent="0.2">
      <c r="A56" s="39" t="s">
        <v>216</v>
      </c>
      <c r="D56" s="39" t="s">
        <v>38</v>
      </c>
    </row>
    <row r="57" spans="1:4" x14ac:dyDescent="0.2">
      <c r="B57" s="39" t="s">
        <v>39</v>
      </c>
      <c r="D57" s="39" t="s">
        <v>222</v>
      </c>
    </row>
    <row r="58" spans="1:4" x14ac:dyDescent="0.2">
      <c r="C58" s="35" t="s">
        <v>217</v>
      </c>
      <c r="D58" s="39" t="s">
        <v>223</v>
      </c>
    </row>
    <row r="59" spans="1:4" x14ac:dyDescent="0.2">
      <c r="C59" s="35" t="s">
        <v>218</v>
      </c>
      <c r="D59" s="39" t="s">
        <v>224</v>
      </c>
    </row>
    <row r="60" spans="1:4" x14ac:dyDescent="0.2">
      <c r="C60" s="35" t="s">
        <v>219</v>
      </c>
      <c r="D60" s="39" t="s">
        <v>225</v>
      </c>
    </row>
    <row r="61" spans="1:4" x14ac:dyDescent="0.2">
      <c r="C61" s="35" t="s">
        <v>220</v>
      </c>
      <c r="D61" s="39" t="s">
        <v>226</v>
      </c>
    </row>
    <row r="62" spans="1:4" x14ac:dyDescent="0.2">
      <c r="C62" s="35" t="s">
        <v>221</v>
      </c>
      <c r="D62" s="39" t="s">
        <v>155</v>
      </c>
    </row>
    <row r="64" spans="1:4" x14ac:dyDescent="0.2">
      <c r="A64" s="39" t="s">
        <v>227</v>
      </c>
      <c r="D64" s="39" t="s">
        <v>42</v>
      </c>
    </row>
    <row r="65" spans="1:4" x14ac:dyDescent="0.2">
      <c r="B65" s="39"/>
      <c r="C65" s="36" t="s">
        <v>228</v>
      </c>
      <c r="D65" s="39" t="s">
        <v>229</v>
      </c>
    </row>
    <row r="66" spans="1:4" x14ac:dyDescent="0.2">
      <c r="C66" s="36" t="s">
        <v>230</v>
      </c>
      <c r="D66" s="39" t="s">
        <v>234</v>
      </c>
    </row>
    <row r="67" spans="1:4" x14ac:dyDescent="0.2">
      <c r="C67" s="36" t="s">
        <v>231</v>
      </c>
      <c r="D67" s="39" t="s">
        <v>235</v>
      </c>
    </row>
    <row r="68" spans="1:4" x14ac:dyDescent="0.2">
      <c r="C68" s="36" t="s">
        <v>232</v>
      </c>
      <c r="D68" s="39" t="s">
        <v>236</v>
      </c>
    </row>
    <row r="69" spans="1:4" x14ac:dyDescent="0.2">
      <c r="C69" s="36" t="s">
        <v>233</v>
      </c>
      <c r="D69" s="39" t="s">
        <v>237</v>
      </c>
    </row>
    <row r="71" spans="1:4" x14ac:dyDescent="0.2">
      <c r="A71" s="39" t="s">
        <v>238</v>
      </c>
      <c r="D71" s="39" t="s">
        <v>239</v>
      </c>
    </row>
    <row r="72" spans="1:4" x14ac:dyDescent="0.2">
      <c r="B72" s="39" t="s">
        <v>46</v>
      </c>
      <c r="D72" s="39" t="s">
        <v>240</v>
      </c>
    </row>
    <row r="73" spans="1:4" x14ac:dyDescent="0.2">
      <c r="C73" s="39" t="s">
        <v>47</v>
      </c>
      <c r="D73" s="39" t="s">
        <v>241</v>
      </c>
    </row>
    <row r="74" spans="1:4" x14ac:dyDescent="0.2">
      <c r="C74" s="36" t="s">
        <v>242</v>
      </c>
      <c r="D74" s="39" t="s">
        <v>245</v>
      </c>
    </row>
    <row r="75" spans="1:4" x14ac:dyDescent="0.2">
      <c r="C75" s="36" t="s">
        <v>243</v>
      </c>
      <c r="D75" s="39" t="s">
        <v>246</v>
      </c>
    </row>
    <row r="76" spans="1:4" x14ac:dyDescent="0.2">
      <c r="C76" s="36" t="s">
        <v>244</v>
      </c>
      <c r="D76" s="39" t="s">
        <v>247</v>
      </c>
    </row>
    <row r="77" spans="1:4" x14ac:dyDescent="0.2">
      <c r="C77" s="39" t="s">
        <v>49</v>
      </c>
      <c r="D77" s="39" t="s">
        <v>251</v>
      </c>
    </row>
    <row r="78" spans="1:4" x14ac:dyDescent="0.2">
      <c r="C78" s="36" t="s">
        <v>248</v>
      </c>
      <c r="D78" s="39" t="s">
        <v>252</v>
      </c>
    </row>
    <row r="79" spans="1:4" x14ac:dyDescent="0.2">
      <c r="C79" s="36" t="s">
        <v>249</v>
      </c>
      <c r="D79" s="39" t="s">
        <v>253</v>
      </c>
    </row>
    <row r="80" spans="1:4" x14ac:dyDescent="0.2">
      <c r="C80" s="36" t="s">
        <v>250</v>
      </c>
      <c r="D80" s="39" t="s">
        <v>254</v>
      </c>
    </row>
    <row r="81" spans="3:4" x14ac:dyDescent="0.2">
      <c r="C81" s="39" t="s">
        <v>50</v>
      </c>
      <c r="D81" s="39" t="s">
        <v>255</v>
      </c>
    </row>
    <row r="82" spans="3:4" x14ac:dyDescent="0.2">
      <c r="C82" s="36" t="s">
        <v>256</v>
      </c>
      <c r="D82" s="39" t="s">
        <v>257</v>
      </c>
    </row>
    <row r="83" spans="3:4" x14ac:dyDescent="0.2">
      <c r="C83" s="39" t="s">
        <v>51</v>
      </c>
      <c r="D83" s="39" t="s">
        <v>261</v>
      </c>
    </row>
    <row r="84" spans="3:4" x14ac:dyDescent="0.2">
      <c r="C84" s="36" t="s">
        <v>258</v>
      </c>
      <c r="D84" s="39" t="s">
        <v>262</v>
      </c>
    </row>
    <row r="85" spans="3:4" x14ac:dyDescent="0.2">
      <c r="C85" s="36" t="s">
        <v>259</v>
      </c>
      <c r="D85" s="39" t="s">
        <v>263</v>
      </c>
    </row>
    <row r="86" spans="3:4" x14ac:dyDescent="0.2">
      <c r="C86" s="36" t="s">
        <v>260</v>
      </c>
      <c r="D86" s="39" t="s">
        <v>264</v>
      </c>
    </row>
    <row r="87" spans="3:4" x14ac:dyDescent="0.2">
      <c r="C87" s="39" t="s">
        <v>52</v>
      </c>
      <c r="D87" s="39" t="s">
        <v>268</v>
      </c>
    </row>
    <row r="88" spans="3:4" x14ac:dyDescent="0.2">
      <c r="C88" s="36" t="s">
        <v>265</v>
      </c>
      <c r="D88" s="39" t="s">
        <v>269</v>
      </c>
    </row>
    <row r="89" spans="3:4" x14ac:dyDescent="0.2">
      <c r="C89" s="36" t="s">
        <v>266</v>
      </c>
      <c r="D89" s="39" t="s">
        <v>270</v>
      </c>
    </row>
    <row r="90" spans="3:4" x14ac:dyDescent="0.2">
      <c r="C90" s="36" t="s">
        <v>267</v>
      </c>
      <c r="D90" s="39" t="s">
        <v>271</v>
      </c>
    </row>
    <row r="91" spans="3:4" x14ac:dyDescent="0.2">
      <c r="C91" s="39" t="s">
        <v>55</v>
      </c>
      <c r="D91" s="39" t="s">
        <v>272</v>
      </c>
    </row>
    <row r="92" spans="3:4" x14ac:dyDescent="0.2">
      <c r="C92" s="36" t="s">
        <v>273</v>
      </c>
      <c r="D92" s="39" t="s">
        <v>274</v>
      </c>
    </row>
    <row r="93" spans="3:4" x14ac:dyDescent="0.2">
      <c r="C93" s="39" t="s">
        <v>56</v>
      </c>
      <c r="D93" s="39" t="s">
        <v>276</v>
      </c>
    </row>
    <row r="94" spans="3:4" x14ac:dyDescent="0.2">
      <c r="C94" s="36" t="s">
        <v>275</v>
      </c>
      <c r="D94" s="39" t="s">
        <v>277</v>
      </c>
    </row>
    <row r="95" spans="3:4" x14ac:dyDescent="0.2">
      <c r="C95" s="39" t="s">
        <v>57</v>
      </c>
      <c r="D95" s="39" t="s">
        <v>279</v>
      </c>
    </row>
    <row r="96" spans="3:4" x14ac:dyDescent="0.2">
      <c r="C96" s="36" t="s">
        <v>278</v>
      </c>
      <c r="D96" s="39" t="s">
        <v>283</v>
      </c>
    </row>
    <row r="97" spans="1:4" x14ac:dyDescent="0.2">
      <c r="C97" s="36" t="s">
        <v>280</v>
      </c>
      <c r="D97" s="39" t="s">
        <v>284</v>
      </c>
    </row>
    <row r="98" spans="1:4" x14ac:dyDescent="0.2">
      <c r="C98" s="36" t="s">
        <v>281</v>
      </c>
      <c r="D98" s="39" t="s">
        <v>285</v>
      </c>
    </row>
    <row r="99" spans="1:4" x14ac:dyDescent="0.2">
      <c r="C99" s="36" t="s">
        <v>282</v>
      </c>
      <c r="D99" s="39" t="s">
        <v>286</v>
      </c>
    </row>
    <row r="100" spans="1:4" x14ac:dyDescent="0.2">
      <c r="C100" s="39" t="s">
        <v>58</v>
      </c>
      <c r="D100" s="39" t="s">
        <v>290</v>
      </c>
    </row>
    <row r="101" spans="1:4" x14ac:dyDescent="0.2">
      <c r="C101" s="36" t="s">
        <v>287</v>
      </c>
      <c r="D101" s="39" t="s">
        <v>291</v>
      </c>
    </row>
    <row r="102" spans="1:4" x14ac:dyDescent="0.2">
      <c r="C102" s="36" t="s">
        <v>288</v>
      </c>
      <c r="D102" s="39" t="s">
        <v>292</v>
      </c>
    </row>
    <row r="103" spans="1:4" x14ac:dyDescent="0.2">
      <c r="C103" s="36" t="s">
        <v>289</v>
      </c>
      <c r="D103" s="39" t="s">
        <v>293</v>
      </c>
    </row>
    <row r="104" spans="1:4" x14ac:dyDescent="0.2">
      <c r="B104" s="39" t="s">
        <v>294</v>
      </c>
      <c r="D104" s="39" t="s">
        <v>296</v>
      </c>
    </row>
    <row r="105" spans="1:4" x14ac:dyDescent="0.2">
      <c r="C105" s="39" t="s">
        <v>295</v>
      </c>
      <c r="D105" s="39" t="s">
        <v>298</v>
      </c>
    </row>
    <row r="106" spans="1:4" x14ac:dyDescent="0.2">
      <c r="C106" s="39" t="s">
        <v>297</v>
      </c>
      <c r="D106" s="39" t="s">
        <v>299</v>
      </c>
    </row>
    <row r="107" spans="1:4" x14ac:dyDescent="0.2">
      <c r="A107" s="39"/>
    </row>
    <row r="108" spans="1:4" x14ac:dyDescent="0.2">
      <c r="A108" s="39" t="s">
        <v>300</v>
      </c>
      <c r="D108" s="39" t="s">
        <v>60</v>
      </c>
    </row>
    <row r="109" spans="1:4" x14ac:dyDescent="0.2">
      <c r="B109" s="39" t="s">
        <v>61</v>
      </c>
      <c r="D109" s="39" t="s">
        <v>302</v>
      </c>
    </row>
    <row r="110" spans="1:4" x14ac:dyDescent="0.2">
      <c r="B110" s="39" t="s">
        <v>301</v>
      </c>
      <c r="D110" s="39" t="s">
        <v>303</v>
      </c>
    </row>
    <row r="112" spans="1:4" x14ac:dyDescent="0.2">
      <c r="A112" s="39" t="s">
        <v>304</v>
      </c>
      <c r="D112" s="39" t="s">
        <v>290</v>
      </c>
    </row>
    <row r="113" spans="2:4" x14ac:dyDescent="0.2">
      <c r="B113" s="39" t="s">
        <v>67</v>
      </c>
      <c r="D113" s="39" t="s">
        <v>305</v>
      </c>
    </row>
    <row r="114" spans="2:4" x14ac:dyDescent="0.2">
      <c r="B114" s="39" t="s">
        <v>69</v>
      </c>
      <c r="D114" s="39" t="s">
        <v>306</v>
      </c>
    </row>
    <row r="115" spans="2:4" x14ac:dyDescent="0.2">
      <c r="B115" s="39" t="s">
        <v>71</v>
      </c>
      <c r="D115" s="39" t="s">
        <v>307</v>
      </c>
    </row>
  </sheetData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98D57-F3CC-4690-8C90-2F9F3C3036CB}">
  <dimension ref="A1:F269"/>
  <sheetViews>
    <sheetView workbookViewId="0">
      <selection activeCell="E5" sqref="E5"/>
    </sheetView>
  </sheetViews>
  <sheetFormatPr defaultRowHeight="10" x14ac:dyDescent="0.2"/>
  <cols>
    <col min="2" max="2" width="5.88671875" customWidth="1"/>
    <col min="3" max="3" width="7.6640625" customWidth="1"/>
    <col min="10" max="10" width="13.109375" customWidth="1"/>
  </cols>
  <sheetData>
    <row r="1" spans="1:4" ht="24.75" customHeight="1" x14ac:dyDescent="0.4">
      <c r="A1" s="131" t="s">
        <v>578</v>
      </c>
    </row>
    <row r="3" spans="1:4" x14ac:dyDescent="0.2">
      <c r="A3" t="s">
        <v>579</v>
      </c>
    </row>
    <row r="4" spans="1:4" x14ac:dyDescent="0.2">
      <c r="B4" s="132">
        <v>1.1000000000000001</v>
      </c>
      <c r="C4" t="s">
        <v>3</v>
      </c>
    </row>
    <row r="5" spans="1:4" x14ac:dyDescent="0.2">
      <c r="C5" t="s">
        <v>580</v>
      </c>
    </row>
    <row r="6" spans="1:4" x14ac:dyDescent="0.2">
      <c r="C6" t="s">
        <v>581</v>
      </c>
    </row>
    <row r="7" spans="1:4" x14ac:dyDescent="0.2">
      <c r="C7" t="s">
        <v>582</v>
      </c>
    </row>
    <row r="8" spans="1:4" x14ac:dyDescent="0.2">
      <c r="D8" t="s">
        <v>583</v>
      </c>
    </row>
    <row r="9" spans="1:4" x14ac:dyDescent="0.2">
      <c r="C9" t="s">
        <v>584</v>
      </c>
    </row>
    <row r="10" spans="1:4" x14ac:dyDescent="0.2">
      <c r="D10" t="s">
        <v>585</v>
      </c>
    </row>
    <row r="11" spans="1:4" x14ac:dyDescent="0.2">
      <c r="D11" t="s">
        <v>586</v>
      </c>
    </row>
    <row r="12" spans="1:4" x14ac:dyDescent="0.2">
      <c r="C12" t="s">
        <v>587</v>
      </c>
    </row>
    <row r="13" spans="1:4" x14ac:dyDescent="0.2">
      <c r="C13" t="s">
        <v>588</v>
      </c>
      <c r="D13" t="s">
        <v>589</v>
      </c>
    </row>
    <row r="14" spans="1:4" x14ac:dyDescent="0.2">
      <c r="C14" t="s">
        <v>590</v>
      </c>
    </row>
    <row r="15" spans="1:4" x14ac:dyDescent="0.2">
      <c r="C15" t="s">
        <v>591</v>
      </c>
    </row>
    <row r="16" spans="1:4" x14ac:dyDescent="0.2">
      <c r="D16" t="s">
        <v>592</v>
      </c>
    </row>
    <row r="17" spans="2:6" x14ac:dyDescent="0.2">
      <c r="E17" t="s">
        <v>593</v>
      </c>
    </row>
    <row r="18" spans="2:6" x14ac:dyDescent="0.2">
      <c r="F18" t="s">
        <v>594</v>
      </c>
    </row>
    <row r="19" spans="2:6" x14ac:dyDescent="0.2">
      <c r="F19" t="s">
        <v>595</v>
      </c>
    </row>
    <row r="20" spans="2:6" x14ac:dyDescent="0.2">
      <c r="E20" t="s">
        <v>596</v>
      </c>
    </row>
    <row r="21" spans="2:6" x14ac:dyDescent="0.2">
      <c r="F21" t="s">
        <v>597</v>
      </c>
    </row>
    <row r="22" spans="2:6" x14ac:dyDescent="0.2">
      <c r="F22" t="s">
        <v>598</v>
      </c>
    </row>
    <row r="23" spans="2:6" x14ac:dyDescent="0.2">
      <c r="D23" t="s">
        <v>599</v>
      </c>
    </row>
    <row r="24" spans="2:6" x14ac:dyDescent="0.2">
      <c r="E24" t="s">
        <v>600</v>
      </c>
    </row>
    <row r="25" spans="2:6" x14ac:dyDescent="0.2">
      <c r="E25" t="s">
        <v>601</v>
      </c>
    </row>
    <row r="26" spans="2:6" x14ac:dyDescent="0.2">
      <c r="C26" t="s">
        <v>602</v>
      </c>
    </row>
    <row r="27" spans="2:6" x14ac:dyDescent="0.2">
      <c r="C27" t="s">
        <v>603</v>
      </c>
    </row>
    <row r="29" spans="2:6" x14ac:dyDescent="0.2">
      <c r="B29" s="132">
        <v>1.2</v>
      </c>
      <c r="C29" t="s">
        <v>604</v>
      </c>
    </row>
    <row r="30" spans="2:6" x14ac:dyDescent="0.2">
      <c r="C30" t="s">
        <v>605</v>
      </c>
    </row>
    <row r="31" spans="2:6" x14ac:dyDescent="0.2">
      <c r="C31" t="s">
        <v>606</v>
      </c>
    </row>
    <row r="32" spans="2:6" x14ac:dyDescent="0.2">
      <c r="D32" t="s">
        <v>607</v>
      </c>
    </row>
    <row r="33" spans="2:4" x14ac:dyDescent="0.2">
      <c r="D33" t="s">
        <v>608</v>
      </c>
    </row>
    <row r="34" spans="2:4" x14ac:dyDescent="0.2">
      <c r="C34" t="s">
        <v>609</v>
      </c>
    </row>
    <row r="35" spans="2:4" x14ac:dyDescent="0.2">
      <c r="C35" t="s">
        <v>610</v>
      </c>
    </row>
    <row r="36" spans="2:4" x14ac:dyDescent="0.2">
      <c r="D36" t="s">
        <v>611</v>
      </c>
    </row>
    <row r="37" spans="2:4" x14ac:dyDescent="0.2">
      <c r="D37" t="s">
        <v>612</v>
      </c>
    </row>
    <row r="38" spans="2:4" x14ac:dyDescent="0.2">
      <c r="C38" t="s">
        <v>613</v>
      </c>
    </row>
    <row r="39" spans="2:4" x14ac:dyDescent="0.2">
      <c r="D39" t="s">
        <v>614</v>
      </c>
    </row>
    <row r="40" spans="2:4" x14ac:dyDescent="0.2">
      <c r="D40" t="s">
        <v>615</v>
      </c>
    </row>
    <row r="41" spans="2:4" x14ac:dyDescent="0.2">
      <c r="D41" t="s">
        <v>616</v>
      </c>
    </row>
    <row r="42" spans="2:4" x14ac:dyDescent="0.2">
      <c r="C42" t="s">
        <v>617</v>
      </c>
    </row>
    <row r="43" spans="2:4" x14ac:dyDescent="0.2">
      <c r="C43" t="s">
        <v>618</v>
      </c>
      <c r="D43" t="s">
        <v>619</v>
      </c>
    </row>
    <row r="44" spans="2:4" x14ac:dyDescent="0.2">
      <c r="D44" t="s">
        <v>620</v>
      </c>
    </row>
    <row r="45" spans="2:4" x14ac:dyDescent="0.2">
      <c r="D45" t="s">
        <v>621</v>
      </c>
    </row>
    <row r="47" spans="2:4" x14ac:dyDescent="0.2">
      <c r="B47" s="132">
        <v>1.3</v>
      </c>
      <c r="C47" t="s">
        <v>622</v>
      </c>
    </row>
    <row r="49" spans="1:4" x14ac:dyDescent="0.2">
      <c r="B49" s="132">
        <v>1.4</v>
      </c>
      <c r="C49" t="s">
        <v>623</v>
      </c>
    </row>
    <row r="50" spans="1:4" x14ac:dyDescent="0.2">
      <c r="A50" t="s">
        <v>624</v>
      </c>
      <c r="B50" s="132"/>
    </row>
    <row r="51" spans="1:4" x14ac:dyDescent="0.2">
      <c r="B51" s="132">
        <v>2.1</v>
      </c>
      <c r="C51" t="s">
        <v>22</v>
      </c>
    </row>
    <row r="52" spans="1:4" x14ac:dyDescent="0.2">
      <c r="B52" s="132"/>
      <c r="C52" t="s">
        <v>625</v>
      </c>
    </row>
    <row r="53" spans="1:4" x14ac:dyDescent="0.2">
      <c r="B53" s="132"/>
      <c r="D53" t="s">
        <v>626</v>
      </c>
    </row>
    <row r="54" spans="1:4" x14ac:dyDescent="0.2">
      <c r="B54" s="132"/>
      <c r="D54" t="s">
        <v>627</v>
      </c>
    </row>
    <row r="55" spans="1:4" x14ac:dyDescent="0.2">
      <c r="B55" s="132"/>
      <c r="C55" t="s">
        <v>628</v>
      </c>
    </row>
    <row r="56" spans="1:4" x14ac:dyDescent="0.2">
      <c r="B56" s="132"/>
      <c r="C56" t="s">
        <v>629</v>
      </c>
    </row>
    <row r="57" spans="1:4" x14ac:dyDescent="0.2">
      <c r="B57" s="132"/>
      <c r="C57" t="s">
        <v>630</v>
      </c>
    </row>
    <row r="58" spans="1:4" x14ac:dyDescent="0.2">
      <c r="B58" s="132"/>
      <c r="C58" t="s">
        <v>631</v>
      </c>
    </row>
    <row r="59" spans="1:4" x14ac:dyDescent="0.2">
      <c r="B59" s="132"/>
      <c r="D59" t="s">
        <v>632</v>
      </c>
    </row>
    <row r="60" spans="1:4" x14ac:dyDescent="0.2">
      <c r="B60" s="132"/>
      <c r="D60" t="s">
        <v>633</v>
      </c>
    </row>
    <row r="61" spans="1:4" x14ac:dyDescent="0.2">
      <c r="B61" s="132"/>
      <c r="C61" t="s">
        <v>634</v>
      </c>
    </row>
    <row r="62" spans="1:4" x14ac:dyDescent="0.2">
      <c r="B62" s="132">
        <v>2.2000000000000002</v>
      </c>
      <c r="C62" t="s">
        <v>29</v>
      </c>
    </row>
    <row r="63" spans="1:4" x14ac:dyDescent="0.2">
      <c r="B63" s="132"/>
      <c r="C63" t="s">
        <v>635</v>
      </c>
    </row>
    <row r="64" spans="1:4" x14ac:dyDescent="0.2">
      <c r="B64" s="132"/>
    </row>
    <row r="65" spans="1:3" x14ac:dyDescent="0.2">
      <c r="B65" s="132">
        <v>2.2999999999999998</v>
      </c>
      <c r="C65" t="s">
        <v>636</v>
      </c>
    </row>
    <row r="66" spans="1:3" x14ac:dyDescent="0.2">
      <c r="B66" s="132"/>
    </row>
    <row r="67" spans="1:3" x14ac:dyDescent="0.2">
      <c r="A67" t="s">
        <v>637</v>
      </c>
      <c r="B67" s="132"/>
    </row>
    <row r="68" spans="1:3" x14ac:dyDescent="0.2">
      <c r="B68" s="132" t="s">
        <v>638</v>
      </c>
    </row>
    <row r="69" spans="1:3" x14ac:dyDescent="0.2">
      <c r="B69" s="132" t="s">
        <v>639</v>
      </c>
    </row>
    <row r="70" spans="1:3" x14ac:dyDescent="0.2">
      <c r="B70" s="132" t="s">
        <v>640</v>
      </c>
    </row>
    <row r="71" spans="1:3" x14ac:dyDescent="0.2">
      <c r="B71" s="132"/>
    </row>
    <row r="72" spans="1:3" x14ac:dyDescent="0.2">
      <c r="A72" t="s">
        <v>641</v>
      </c>
      <c r="B72" s="132"/>
    </row>
    <row r="73" spans="1:3" x14ac:dyDescent="0.2">
      <c r="B73" s="132" t="s">
        <v>642</v>
      </c>
    </row>
    <row r="74" spans="1:3" x14ac:dyDescent="0.2">
      <c r="B74" s="132"/>
      <c r="C74" t="s">
        <v>643</v>
      </c>
    </row>
    <row r="75" spans="1:3" x14ac:dyDescent="0.2">
      <c r="B75" s="132"/>
      <c r="C75" t="s">
        <v>644</v>
      </c>
    </row>
    <row r="76" spans="1:3" x14ac:dyDescent="0.2">
      <c r="B76" s="132" t="s">
        <v>645</v>
      </c>
    </row>
    <row r="77" spans="1:3" x14ac:dyDescent="0.2">
      <c r="B77" s="132" t="s">
        <v>646</v>
      </c>
    </row>
    <row r="78" spans="1:3" x14ac:dyDescent="0.2">
      <c r="B78" s="132" t="s">
        <v>647</v>
      </c>
    </row>
    <row r="79" spans="1:3" x14ac:dyDescent="0.2">
      <c r="B79" s="132" t="s">
        <v>648</v>
      </c>
    </row>
    <row r="80" spans="1:3" x14ac:dyDescent="0.2">
      <c r="B80" s="132" t="s">
        <v>649</v>
      </c>
    </row>
    <row r="81" spans="1:5" x14ac:dyDescent="0.2">
      <c r="B81" s="132"/>
    </row>
    <row r="82" spans="1:5" x14ac:dyDescent="0.2">
      <c r="A82" t="s">
        <v>650</v>
      </c>
      <c r="B82" s="132"/>
    </row>
    <row r="83" spans="1:5" x14ac:dyDescent="0.2">
      <c r="B83" s="132" t="s">
        <v>651</v>
      </c>
    </row>
    <row r="84" spans="1:5" x14ac:dyDescent="0.2">
      <c r="B84" s="132"/>
      <c r="C84" t="s">
        <v>652</v>
      </c>
    </row>
    <row r="85" spans="1:5" x14ac:dyDescent="0.2">
      <c r="B85" s="132"/>
      <c r="C85" t="s">
        <v>653</v>
      </c>
    </row>
    <row r="86" spans="1:5" x14ac:dyDescent="0.2">
      <c r="B86" s="132" t="s">
        <v>654</v>
      </c>
    </row>
    <row r="87" spans="1:5" x14ac:dyDescent="0.2">
      <c r="B87" s="132"/>
      <c r="C87" t="s">
        <v>655</v>
      </c>
    </row>
    <row r="88" spans="1:5" x14ac:dyDescent="0.2">
      <c r="B88" s="132"/>
      <c r="C88" t="s">
        <v>656</v>
      </c>
    </row>
    <row r="89" spans="1:5" x14ac:dyDescent="0.2">
      <c r="A89" t="s">
        <v>657</v>
      </c>
      <c r="B89" s="132"/>
    </row>
    <row r="90" spans="1:5" x14ac:dyDescent="0.2">
      <c r="B90" s="132" t="s">
        <v>658</v>
      </c>
    </row>
    <row r="91" spans="1:5" x14ac:dyDescent="0.2">
      <c r="B91" s="132"/>
      <c r="C91" t="s">
        <v>659</v>
      </c>
    </row>
    <row r="92" spans="1:5" x14ac:dyDescent="0.2">
      <c r="B92" s="132"/>
      <c r="C92" t="s">
        <v>660</v>
      </c>
    </row>
    <row r="93" spans="1:5" x14ac:dyDescent="0.2">
      <c r="B93" s="132"/>
      <c r="C93" t="s">
        <v>661</v>
      </c>
    </row>
    <row r="94" spans="1:5" x14ac:dyDescent="0.2">
      <c r="B94" s="132"/>
      <c r="C94" t="s">
        <v>662</v>
      </c>
    </row>
    <row r="95" spans="1:5" x14ac:dyDescent="0.2">
      <c r="B95" s="132"/>
      <c r="D95" t="s">
        <v>663</v>
      </c>
    </row>
    <row r="96" spans="1:5" x14ac:dyDescent="0.2">
      <c r="B96" s="132"/>
      <c r="E96" t="s">
        <v>664</v>
      </c>
    </row>
    <row r="97" spans="2:5" x14ac:dyDescent="0.2">
      <c r="B97" s="132"/>
      <c r="E97" t="s">
        <v>665</v>
      </c>
    </row>
    <row r="98" spans="2:5" x14ac:dyDescent="0.2">
      <c r="B98" s="132"/>
      <c r="D98" t="s">
        <v>666</v>
      </c>
    </row>
    <row r="99" spans="2:5" x14ac:dyDescent="0.2">
      <c r="B99" s="132"/>
      <c r="C99" t="s">
        <v>667</v>
      </c>
    </row>
    <row r="100" spans="2:5" x14ac:dyDescent="0.2">
      <c r="B100" s="132"/>
      <c r="C100" t="s">
        <v>668</v>
      </c>
    </row>
    <row r="101" spans="2:5" x14ac:dyDescent="0.2">
      <c r="B101" s="132"/>
      <c r="C101" t="s">
        <v>669</v>
      </c>
    </row>
    <row r="102" spans="2:5" x14ac:dyDescent="0.2">
      <c r="B102" s="132"/>
      <c r="D102" t="s">
        <v>670</v>
      </c>
    </row>
    <row r="103" spans="2:5" x14ac:dyDescent="0.2">
      <c r="B103" s="132"/>
      <c r="D103" t="s">
        <v>671</v>
      </c>
    </row>
    <row r="104" spans="2:5" x14ac:dyDescent="0.2">
      <c r="B104" s="132"/>
      <c r="C104" t="s">
        <v>672</v>
      </c>
    </row>
    <row r="105" spans="2:5" x14ac:dyDescent="0.2">
      <c r="B105" s="132" t="s">
        <v>673</v>
      </c>
    </row>
    <row r="106" spans="2:5" x14ac:dyDescent="0.2">
      <c r="B106" s="132"/>
      <c r="C106" t="s">
        <v>674</v>
      </c>
    </row>
    <row r="107" spans="2:5" x14ac:dyDescent="0.2">
      <c r="B107" s="132"/>
      <c r="C107" t="s">
        <v>675</v>
      </c>
    </row>
    <row r="108" spans="2:5" x14ac:dyDescent="0.2">
      <c r="B108" s="132"/>
      <c r="C108" t="s">
        <v>676</v>
      </c>
    </row>
    <row r="109" spans="2:5" x14ac:dyDescent="0.2">
      <c r="B109" s="132"/>
      <c r="C109" t="s">
        <v>677</v>
      </c>
    </row>
    <row r="110" spans="2:5" x14ac:dyDescent="0.2">
      <c r="B110" s="132"/>
      <c r="D110" t="s">
        <v>678</v>
      </c>
    </row>
    <row r="111" spans="2:5" x14ac:dyDescent="0.2">
      <c r="B111" s="132"/>
      <c r="D111" t="s">
        <v>679</v>
      </c>
    </row>
    <row r="112" spans="2:5" x14ac:dyDescent="0.2">
      <c r="B112" s="132"/>
      <c r="C112" t="s">
        <v>680</v>
      </c>
    </row>
    <row r="113" spans="2:3" x14ac:dyDescent="0.2">
      <c r="B113" s="132"/>
      <c r="C113" t="s">
        <v>681</v>
      </c>
    </row>
    <row r="114" spans="2:3" x14ac:dyDescent="0.2">
      <c r="B114" s="132"/>
      <c r="C114" t="s">
        <v>682</v>
      </c>
    </row>
    <row r="115" spans="2:3" x14ac:dyDescent="0.2">
      <c r="B115" s="132"/>
    </row>
    <row r="116" spans="2:3" x14ac:dyDescent="0.2">
      <c r="B116" s="132"/>
    </row>
    <row r="117" spans="2:3" x14ac:dyDescent="0.2">
      <c r="B117" s="132"/>
    </row>
    <row r="118" spans="2:3" x14ac:dyDescent="0.2">
      <c r="B118" s="132"/>
    </row>
    <row r="119" spans="2:3" x14ac:dyDescent="0.2">
      <c r="B119" s="132"/>
    </row>
    <row r="120" spans="2:3" x14ac:dyDescent="0.2">
      <c r="B120" s="132"/>
    </row>
    <row r="121" spans="2:3" x14ac:dyDescent="0.2">
      <c r="B121" s="132"/>
    </row>
    <row r="122" spans="2:3" x14ac:dyDescent="0.2">
      <c r="B122" s="132"/>
    </row>
    <row r="123" spans="2:3" x14ac:dyDescent="0.2">
      <c r="B123" s="132"/>
    </row>
    <row r="124" spans="2:3" x14ac:dyDescent="0.2">
      <c r="B124" s="132"/>
    </row>
    <row r="125" spans="2:3" x14ac:dyDescent="0.2">
      <c r="B125" s="132"/>
    </row>
    <row r="126" spans="2:3" x14ac:dyDescent="0.2">
      <c r="B126" s="132"/>
    </row>
    <row r="127" spans="2:3" x14ac:dyDescent="0.2">
      <c r="B127" s="132"/>
    </row>
    <row r="128" spans="2:3" x14ac:dyDescent="0.2">
      <c r="B128" s="132"/>
    </row>
    <row r="129" spans="2:2" x14ac:dyDescent="0.2">
      <c r="B129" s="132"/>
    </row>
    <row r="130" spans="2:2" x14ac:dyDescent="0.2">
      <c r="B130" s="132"/>
    </row>
    <row r="131" spans="2:2" x14ac:dyDescent="0.2">
      <c r="B131" s="132"/>
    </row>
    <row r="132" spans="2:2" x14ac:dyDescent="0.2">
      <c r="B132" s="132"/>
    </row>
    <row r="133" spans="2:2" x14ac:dyDescent="0.2">
      <c r="B133" s="132"/>
    </row>
    <row r="134" spans="2:2" x14ac:dyDescent="0.2">
      <c r="B134" s="132"/>
    </row>
    <row r="135" spans="2:2" x14ac:dyDescent="0.2">
      <c r="B135" s="132"/>
    </row>
    <row r="136" spans="2:2" x14ac:dyDescent="0.2">
      <c r="B136" s="132"/>
    </row>
    <row r="137" spans="2:2" x14ac:dyDescent="0.2">
      <c r="B137" s="132"/>
    </row>
    <row r="138" spans="2:2" x14ac:dyDescent="0.2">
      <c r="B138" s="132"/>
    </row>
    <row r="139" spans="2:2" x14ac:dyDescent="0.2">
      <c r="B139" s="132"/>
    </row>
    <row r="140" spans="2:2" x14ac:dyDescent="0.2">
      <c r="B140" s="132"/>
    </row>
    <row r="141" spans="2:2" x14ac:dyDescent="0.2">
      <c r="B141" s="132"/>
    </row>
    <row r="142" spans="2:2" x14ac:dyDescent="0.2">
      <c r="B142" s="132"/>
    </row>
    <row r="143" spans="2:2" x14ac:dyDescent="0.2">
      <c r="B143" s="132"/>
    </row>
    <row r="144" spans="2:2" x14ac:dyDescent="0.2">
      <c r="B144" s="132"/>
    </row>
    <row r="145" spans="2:2" x14ac:dyDescent="0.2">
      <c r="B145" s="132"/>
    </row>
    <row r="146" spans="2:2" x14ac:dyDescent="0.2">
      <c r="B146" s="132"/>
    </row>
    <row r="147" spans="2:2" x14ac:dyDescent="0.2">
      <c r="B147" s="132"/>
    </row>
    <row r="148" spans="2:2" x14ac:dyDescent="0.2">
      <c r="B148" s="132"/>
    </row>
    <row r="149" spans="2:2" x14ac:dyDescent="0.2">
      <c r="B149" s="132"/>
    </row>
    <row r="150" spans="2:2" x14ac:dyDescent="0.2">
      <c r="B150" s="132"/>
    </row>
    <row r="151" spans="2:2" x14ac:dyDescent="0.2">
      <c r="B151" s="132"/>
    </row>
    <row r="152" spans="2:2" x14ac:dyDescent="0.2">
      <c r="B152" s="132"/>
    </row>
    <row r="153" spans="2:2" x14ac:dyDescent="0.2">
      <c r="B153" s="132"/>
    </row>
    <row r="154" spans="2:2" x14ac:dyDescent="0.2">
      <c r="B154" s="132"/>
    </row>
    <row r="155" spans="2:2" x14ac:dyDescent="0.2">
      <c r="B155" s="132"/>
    </row>
    <row r="156" spans="2:2" x14ac:dyDescent="0.2">
      <c r="B156" s="132"/>
    </row>
    <row r="157" spans="2:2" x14ac:dyDescent="0.2">
      <c r="B157" s="132"/>
    </row>
    <row r="158" spans="2:2" x14ac:dyDescent="0.2">
      <c r="B158" s="132"/>
    </row>
    <row r="159" spans="2:2" x14ac:dyDescent="0.2">
      <c r="B159" s="132"/>
    </row>
    <row r="160" spans="2:2" x14ac:dyDescent="0.2">
      <c r="B160" s="132"/>
    </row>
    <row r="161" spans="2:2" x14ac:dyDescent="0.2">
      <c r="B161" s="132"/>
    </row>
    <row r="162" spans="2:2" x14ac:dyDescent="0.2">
      <c r="B162" s="132"/>
    </row>
    <row r="163" spans="2:2" x14ac:dyDescent="0.2">
      <c r="B163" s="132"/>
    </row>
    <row r="164" spans="2:2" x14ac:dyDescent="0.2">
      <c r="B164" s="132"/>
    </row>
    <row r="165" spans="2:2" x14ac:dyDescent="0.2">
      <c r="B165" s="132"/>
    </row>
    <row r="166" spans="2:2" x14ac:dyDescent="0.2">
      <c r="B166" s="132"/>
    </row>
    <row r="167" spans="2:2" x14ac:dyDescent="0.2">
      <c r="B167" s="132"/>
    </row>
    <row r="168" spans="2:2" x14ac:dyDescent="0.2">
      <c r="B168" s="132"/>
    </row>
    <row r="169" spans="2:2" x14ac:dyDescent="0.2">
      <c r="B169" s="132"/>
    </row>
    <row r="170" spans="2:2" x14ac:dyDescent="0.2">
      <c r="B170" s="132"/>
    </row>
    <row r="171" spans="2:2" x14ac:dyDescent="0.2">
      <c r="B171" s="132"/>
    </row>
    <row r="172" spans="2:2" x14ac:dyDescent="0.2">
      <c r="B172" s="132"/>
    </row>
    <row r="173" spans="2:2" x14ac:dyDescent="0.2">
      <c r="B173" s="132"/>
    </row>
    <row r="174" spans="2:2" x14ac:dyDescent="0.2">
      <c r="B174" s="132"/>
    </row>
    <row r="175" spans="2:2" x14ac:dyDescent="0.2">
      <c r="B175" s="132"/>
    </row>
    <row r="176" spans="2:2" x14ac:dyDescent="0.2">
      <c r="B176" s="132"/>
    </row>
    <row r="177" spans="2:2" x14ac:dyDescent="0.2">
      <c r="B177" s="132"/>
    </row>
    <row r="178" spans="2:2" x14ac:dyDescent="0.2">
      <c r="B178" s="132"/>
    </row>
    <row r="179" spans="2:2" x14ac:dyDescent="0.2">
      <c r="B179" s="132"/>
    </row>
    <row r="180" spans="2:2" x14ac:dyDescent="0.2">
      <c r="B180" s="132"/>
    </row>
    <row r="181" spans="2:2" x14ac:dyDescent="0.2">
      <c r="B181" s="132"/>
    </row>
    <row r="182" spans="2:2" x14ac:dyDescent="0.2">
      <c r="B182" s="132"/>
    </row>
    <row r="183" spans="2:2" x14ac:dyDescent="0.2">
      <c r="B183" s="132"/>
    </row>
    <row r="184" spans="2:2" x14ac:dyDescent="0.2">
      <c r="B184" s="132"/>
    </row>
    <row r="185" spans="2:2" x14ac:dyDescent="0.2">
      <c r="B185" s="132"/>
    </row>
    <row r="186" spans="2:2" x14ac:dyDescent="0.2">
      <c r="B186" s="132"/>
    </row>
    <row r="187" spans="2:2" x14ac:dyDescent="0.2">
      <c r="B187" s="132"/>
    </row>
    <row r="188" spans="2:2" x14ac:dyDescent="0.2">
      <c r="B188" s="132"/>
    </row>
    <row r="189" spans="2:2" x14ac:dyDescent="0.2">
      <c r="B189" s="132"/>
    </row>
    <row r="190" spans="2:2" x14ac:dyDescent="0.2">
      <c r="B190" s="132"/>
    </row>
    <row r="191" spans="2:2" x14ac:dyDescent="0.2">
      <c r="B191" s="132"/>
    </row>
    <row r="192" spans="2:2" x14ac:dyDescent="0.2">
      <c r="B192" s="132"/>
    </row>
    <row r="193" spans="2:2" x14ac:dyDescent="0.2">
      <c r="B193" s="132"/>
    </row>
    <row r="194" spans="2:2" x14ac:dyDescent="0.2">
      <c r="B194" s="132"/>
    </row>
    <row r="195" spans="2:2" x14ac:dyDescent="0.2">
      <c r="B195" s="132"/>
    </row>
    <row r="196" spans="2:2" x14ac:dyDescent="0.2">
      <c r="B196" s="132"/>
    </row>
    <row r="197" spans="2:2" x14ac:dyDescent="0.2">
      <c r="B197" s="132"/>
    </row>
    <row r="198" spans="2:2" x14ac:dyDescent="0.2">
      <c r="B198" s="132"/>
    </row>
    <row r="199" spans="2:2" x14ac:dyDescent="0.2">
      <c r="B199" s="132"/>
    </row>
    <row r="200" spans="2:2" x14ac:dyDescent="0.2">
      <c r="B200" s="132"/>
    </row>
    <row r="201" spans="2:2" x14ac:dyDescent="0.2">
      <c r="B201" s="132"/>
    </row>
    <row r="202" spans="2:2" x14ac:dyDescent="0.2">
      <c r="B202" s="132"/>
    </row>
    <row r="203" spans="2:2" x14ac:dyDescent="0.2">
      <c r="B203" s="132"/>
    </row>
    <row r="204" spans="2:2" x14ac:dyDescent="0.2">
      <c r="B204" s="132"/>
    </row>
    <row r="205" spans="2:2" x14ac:dyDescent="0.2">
      <c r="B205" s="132"/>
    </row>
    <row r="206" spans="2:2" x14ac:dyDescent="0.2">
      <c r="B206" s="132"/>
    </row>
    <row r="207" spans="2:2" x14ac:dyDescent="0.2">
      <c r="B207" s="132"/>
    </row>
    <row r="208" spans="2:2" x14ac:dyDescent="0.2">
      <c r="B208" s="132"/>
    </row>
    <row r="209" spans="2:2" x14ac:dyDescent="0.2">
      <c r="B209" s="132"/>
    </row>
    <row r="210" spans="2:2" x14ac:dyDescent="0.2">
      <c r="B210" s="132"/>
    </row>
    <row r="211" spans="2:2" x14ac:dyDescent="0.2">
      <c r="B211" s="132"/>
    </row>
    <row r="212" spans="2:2" x14ac:dyDescent="0.2">
      <c r="B212" s="132"/>
    </row>
    <row r="213" spans="2:2" x14ac:dyDescent="0.2">
      <c r="B213" s="132"/>
    </row>
    <row r="214" spans="2:2" x14ac:dyDescent="0.2">
      <c r="B214" s="132"/>
    </row>
    <row r="215" spans="2:2" x14ac:dyDescent="0.2">
      <c r="B215" s="132"/>
    </row>
    <row r="216" spans="2:2" x14ac:dyDescent="0.2">
      <c r="B216" s="132"/>
    </row>
    <row r="217" spans="2:2" x14ac:dyDescent="0.2">
      <c r="B217" s="132"/>
    </row>
    <row r="218" spans="2:2" x14ac:dyDescent="0.2">
      <c r="B218" s="132"/>
    </row>
    <row r="219" spans="2:2" x14ac:dyDescent="0.2">
      <c r="B219" s="132"/>
    </row>
    <row r="220" spans="2:2" x14ac:dyDescent="0.2">
      <c r="B220" s="132"/>
    </row>
    <row r="221" spans="2:2" x14ac:dyDescent="0.2">
      <c r="B221" s="132"/>
    </row>
    <row r="222" spans="2:2" x14ac:dyDescent="0.2">
      <c r="B222" s="132"/>
    </row>
    <row r="223" spans="2:2" x14ac:dyDescent="0.2">
      <c r="B223" s="132"/>
    </row>
    <row r="224" spans="2:2" x14ac:dyDescent="0.2">
      <c r="B224" s="132"/>
    </row>
    <row r="225" spans="2:2" x14ac:dyDescent="0.2">
      <c r="B225" s="132"/>
    </row>
    <row r="226" spans="2:2" x14ac:dyDescent="0.2">
      <c r="B226" s="132"/>
    </row>
    <row r="227" spans="2:2" x14ac:dyDescent="0.2">
      <c r="B227" s="132"/>
    </row>
    <row r="228" spans="2:2" x14ac:dyDescent="0.2">
      <c r="B228" s="132"/>
    </row>
    <row r="229" spans="2:2" x14ac:dyDescent="0.2">
      <c r="B229" s="132"/>
    </row>
    <row r="230" spans="2:2" x14ac:dyDescent="0.2">
      <c r="B230" s="132"/>
    </row>
    <row r="231" spans="2:2" x14ac:dyDescent="0.2">
      <c r="B231" s="132"/>
    </row>
    <row r="232" spans="2:2" x14ac:dyDescent="0.2">
      <c r="B232" s="132"/>
    </row>
    <row r="233" spans="2:2" x14ac:dyDescent="0.2">
      <c r="B233" s="132"/>
    </row>
    <row r="234" spans="2:2" x14ac:dyDescent="0.2">
      <c r="B234" s="132"/>
    </row>
    <row r="235" spans="2:2" x14ac:dyDescent="0.2">
      <c r="B235" s="132"/>
    </row>
    <row r="236" spans="2:2" x14ac:dyDescent="0.2">
      <c r="B236" s="132"/>
    </row>
    <row r="237" spans="2:2" x14ac:dyDescent="0.2">
      <c r="B237" s="132"/>
    </row>
    <row r="238" spans="2:2" x14ac:dyDescent="0.2">
      <c r="B238" s="132"/>
    </row>
    <row r="239" spans="2:2" x14ac:dyDescent="0.2">
      <c r="B239" s="132"/>
    </row>
    <row r="240" spans="2:2" x14ac:dyDescent="0.2">
      <c r="B240" s="132"/>
    </row>
    <row r="241" spans="2:2" x14ac:dyDescent="0.2">
      <c r="B241" s="132"/>
    </row>
    <row r="242" spans="2:2" x14ac:dyDescent="0.2">
      <c r="B242" s="132"/>
    </row>
    <row r="243" spans="2:2" x14ac:dyDescent="0.2">
      <c r="B243" s="132"/>
    </row>
    <row r="244" spans="2:2" x14ac:dyDescent="0.2">
      <c r="B244" s="132"/>
    </row>
    <row r="245" spans="2:2" x14ac:dyDescent="0.2">
      <c r="B245" s="132"/>
    </row>
    <row r="246" spans="2:2" x14ac:dyDescent="0.2">
      <c r="B246" s="132"/>
    </row>
    <row r="247" spans="2:2" x14ac:dyDescent="0.2">
      <c r="B247" s="132"/>
    </row>
    <row r="248" spans="2:2" x14ac:dyDescent="0.2">
      <c r="B248" s="132"/>
    </row>
    <row r="249" spans="2:2" x14ac:dyDescent="0.2">
      <c r="B249" s="132"/>
    </row>
    <row r="250" spans="2:2" x14ac:dyDescent="0.2">
      <c r="B250" s="132"/>
    </row>
    <row r="251" spans="2:2" x14ac:dyDescent="0.2">
      <c r="B251" s="132"/>
    </row>
    <row r="252" spans="2:2" x14ac:dyDescent="0.2">
      <c r="B252" s="132"/>
    </row>
    <row r="253" spans="2:2" x14ac:dyDescent="0.2">
      <c r="B253" s="132"/>
    </row>
    <row r="254" spans="2:2" x14ac:dyDescent="0.2">
      <c r="B254" s="132"/>
    </row>
    <row r="255" spans="2:2" x14ac:dyDescent="0.2">
      <c r="B255" s="132"/>
    </row>
    <row r="256" spans="2:2" x14ac:dyDescent="0.2">
      <c r="B256" s="132"/>
    </row>
    <row r="257" spans="2:2" x14ac:dyDescent="0.2">
      <c r="B257" s="132"/>
    </row>
    <row r="258" spans="2:2" x14ac:dyDescent="0.2">
      <c r="B258" s="132"/>
    </row>
    <row r="259" spans="2:2" x14ac:dyDescent="0.2">
      <c r="B259" s="132"/>
    </row>
    <row r="260" spans="2:2" x14ac:dyDescent="0.2">
      <c r="B260" s="132"/>
    </row>
    <row r="261" spans="2:2" x14ac:dyDescent="0.2">
      <c r="B261" s="132"/>
    </row>
    <row r="262" spans="2:2" x14ac:dyDescent="0.2">
      <c r="B262" s="132"/>
    </row>
    <row r="263" spans="2:2" x14ac:dyDescent="0.2">
      <c r="B263" s="132"/>
    </row>
    <row r="264" spans="2:2" x14ac:dyDescent="0.2">
      <c r="B264" s="132"/>
    </row>
    <row r="265" spans="2:2" x14ac:dyDescent="0.2">
      <c r="B265" s="132"/>
    </row>
    <row r="266" spans="2:2" x14ac:dyDescent="0.2">
      <c r="B266" s="132"/>
    </row>
    <row r="267" spans="2:2" x14ac:dyDescent="0.2">
      <c r="B267" s="132"/>
    </row>
    <row r="268" spans="2:2" x14ac:dyDescent="0.2">
      <c r="B268" s="132"/>
    </row>
    <row r="269" spans="2:2" x14ac:dyDescent="0.2">
      <c r="B269" s="13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4190-E476-4AF1-A777-F6510119CEDB}">
  <dimension ref="A1:I34"/>
  <sheetViews>
    <sheetView tabSelected="1" topLeftCell="A10" workbookViewId="0">
      <selection activeCell="C35" sqref="C35"/>
    </sheetView>
  </sheetViews>
  <sheetFormatPr defaultRowHeight="10" x14ac:dyDescent="0.2"/>
  <sheetData>
    <row r="1" spans="1:7" x14ac:dyDescent="0.2">
      <c r="A1" s="130" t="s">
        <v>683</v>
      </c>
    </row>
    <row r="2" spans="1:7" x14ac:dyDescent="0.2">
      <c r="A2" s="130"/>
      <c r="B2" s="130"/>
    </row>
    <row r="3" spans="1:7" x14ac:dyDescent="0.2">
      <c r="B3" s="130" t="s">
        <v>684</v>
      </c>
    </row>
    <row r="4" spans="1:7" x14ac:dyDescent="0.2">
      <c r="B4" s="130" t="s">
        <v>685</v>
      </c>
    </row>
    <row r="5" spans="1:7" x14ac:dyDescent="0.2">
      <c r="B5" s="130" t="s">
        <v>692</v>
      </c>
    </row>
    <row r="6" spans="1:7" x14ac:dyDescent="0.2">
      <c r="B6" s="130" t="s">
        <v>693</v>
      </c>
    </row>
    <row r="8" spans="1:7" x14ac:dyDescent="0.2">
      <c r="C8" s="130" t="s">
        <v>686</v>
      </c>
      <c r="E8" s="133" t="s">
        <v>687</v>
      </c>
      <c r="F8" s="134"/>
      <c r="G8" s="130" t="s">
        <v>689</v>
      </c>
    </row>
    <row r="9" spans="1:7" x14ac:dyDescent="0.2">
      <c r="E9" s="130" t="s">
        <v>688</v>
      </c>
    </row>
    <row r="13" spans="1:7" x14ac:dyDescent="0.2">
      <c r="B13" s="130" t="s">
        <v>690</v>
      </c>
    </row>
    <row r="14" spans="1:7" x14ac:dyDescent="0.2">
      <c r="B14" s="130" t="s">
        <v>691</v>
      </c>
    </row>
    <row r="18" spans="2:9" x14ac:dyDescent="0.2">
      <c r="B18" t="s">
        <v>694</v>
      </c>
      <c r="E18" s="130" t="s">
        <v>695</v>
      </c>
      <c r="F18" s="130" t="s">
        <v>696</v>
      </c>
      <c r="I18" s="130" t="s">
        <v>698</v>
      </c>
    </row>
    <row r="19" spans="2:9" x14ac:dyDescent="0.2">
      <c r="F19" s="130" t="s">
        <v>697</v>
      </c>
    </row>
    <row r="22" spans="2:9" x14ac:dyDescent="0.2">
      <c r="B22" s="130" t="s">
        <v>699</v>
      </c>
    </row>
    <row r="23" spans="2:9" x14ac:dyDescent="0.2">
      <c r="B23" s="130" t="s">
        <v>700</v>
      </c>
    </row>
    <row r="26" spans="2:9" x14ac:dyDescent="0.2">
      <c r="B26" s="130" t="s">
        <v>701</v>
      </c>
      <c r="E26" s="130" t="s">
        <v>695</v>
      </c>
      <c r="F26" s="135" t="s">
        <v>702</v>
      </c>
      <c r="G26" s="134"/>
      <c r="H26" s="130" t="s">
        <v>698</v>
      </c>
    </row>
    <row r="27" spans="2:9" x14ac:dyDescent="0.2">
      <c r="F27" s="130" t="s">
        <v>703</v>
      </c>
    </row>
    <row r="31" spans="2:9" x14ac:dyDescent="0.2">
      <c r="B31" s="130" t="s">
        <v>704</v>
      </c>
    </row>
    <row r="32" spans="2:9" x14ac:dyDescent="0.2">
      <c r="B32" s="130" t="s">
        <v>705</v>
      </c>
    </row>
    <row r="34" spans="3:3" x14ac:dyDescent="0.2">
      <c r="C34" s="130" t="s">
        <v>706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8738D-C914-4F1B-B30C-9FA09F83F254}">
  <dimension ref="A1"/>
  <sheetViews>
    <sheetView workbookViewId="0"/>
  </sheetViews>
  <sheetFormatPr defaultRowHeight="10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17032-B361-4131-A508-4705F1C773C2}">
  <dimension ref="A1"/>
  <sheetViews>
    <sheetView workbookViewId="0"/>
  </sheetViews>
  <sheetFormatPr defaultRowHeight="10" x14ac:dyDescent="0.2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D259F-302D-403A-8A69-5E0A47A2D930}">
  <dimension ref="A1"/>
  <sheetViews>
    <sheetView workbookViewId="0"/>
  </sheetViews>
  <sheetFormatPr defaultRowHeight="10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8</vt:i4>
      </vt:variant>
    </vt:vector>
  </HeadingPairs>
  <TitlesOfParts>
    <vt:vector size="21" baseType="lpstr">
      <vt:lpstr>BSAA</vt:lpstr>
      <vt:lpstr>BSAA (2)</vt:lpstr>
      <vt:lpstr>Neraca</vt:lpstr>
      <vt:lpstr>Sheet1</vt:lpstr>
      <vt:lpstr>Sheet11</vt:lpstr>
      <vt:lpstr>Rasio Likuiditas</vt:lpstr>
      <vt:lpstr>Rasio Utang</vt:lpstr>
      <vt:lpstr>Rasio aktivitas</vt:lpstr>
      <vt:lpstr>Rasio Keuntungan</vt:lpstr>
      <vt:lpstr>Rasio Penilaian Saham</vt:lpstr>
      <vt:lpstr>Sheet3 (5)</vt:lpstr>
      <vt:lpstr>Sheet3 (6)</vt:lpstr>
      <vt:lpstr>Sheet3 (7)</vt:lpstr>
      <vt:lpstr>'BSAA (2)'!Nama</vt:lpstr>
      <vt:lpstr>Nama</vt:lpstr>
      <vt:lpstr>'BSAA (2)'!Nama_Perkiraan</vt:lpstr>
      <vt:lpstr>Nama_Perkiraan</vt:lpstr>
      <vt:lpstr>'BSAA (2)'!Nama_Saldo</vt:lpstr>
      <vt:lpstr>Nama_Saldo</vt:lpstr>
      <vt:lpstr>'BSAA (2)'!No_Perkiraan</vt:lpstr>
      <vt:lpstr>No_Perkiraan</vt:lpstr>
    </vt:vector>
  </TitlesOfParts>
  <Company>PERSONAL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</dc:creator>
  <cp:lastModifiedBy>Dermawan Gasali</cp:lastModifiedBy>
  <cp:lastPrinted>2013-11-12T09:08:59Z</cp:lastPrinted>
  <dcterms:created xsi:type="dcterms:W3CDTF">2006-01-14T02:12:42Z</dcterms:created>
  <dcterms:modified xsi:type="dcterms:W3CDTF">2020-08-30T11:36:43Z</dcterms:modified>
</cp:coreProperties>
</file>