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Effects" sheetId="2" r:id="rId1"/>
    <sheet name="Условные обозначения" sheetId="7" r:id="rId2"/>
  </sheets>
  <definedNames>
    <definedName name="_xlnm._FilterDatabase" localSheetId="0" hidden="1">Effects!$A$1:$X$655</definedName>
  </definedNames>
  <calcPr calcId="114210"/>
</workbook>
</file>

<file path=xl/calcChain.xml><?xml version="1.0" encoding="utf-8"?>
<calcChain xmlns="http://schemas.openxmlformats.org/spreadsheetml/2006/main">
  <c r="O122" i="2"/>
  <c r="H121"/>
  <c r="O112"/>
  <c r="O113"/>
  <c r="O114"/>
  <c r="O115"/>
  <c r="O116"/>
  <c r="O117"/>
  <c r="O118"/>
  <c r="O111"/>
  <c r="O108"/>
  <c r="O109"/>
  <c r="O110"/>
  <c r="O107"/>
  <c r="S102"/>
  <c r="O101"/>
  <c r="O102"/>
  <c r="O99"/>
  <c r="O100"/>
  <c r="O93"/>
  <c r="O94"/>
  <c r="O95"/>
  <c r="O96"/>
  <c r="O97"/>
  <c r="O98"/>
  <c r="H102"/>
  <c r="H101"/>
  <c r="O88"/>
  <c r="O89"/>
  <c r="O90"/>
  <c r="O91"/>
  <c r="O92"/>
  <c r="O87"/>
  <c r="H88"/>
  <c r="H87"/>
  <c r="H90"/>
  <c r="H89"/>
  <c r="O84"/>
  <c r="O83"/>
  <c r="H84"/>
  <c r="H83"/>
  <c r="O70"/>
  <c r="O69"/>
  <c r="O65"/>
  <c r="O66"/>
  <c r="O62"/>
  <c r="O61"/>
  <c r="O64"/>
  <c r="O63"/>
  <c r="O59"/>
  <c r="O60"/>
  <c r="O57"/>
  <c r="O56"/>
  <c r="I17"/>
  <c r="I16"/>
  <c r="I15"/>
  <c r="S382"/>
  <c r="R382"/>
  <c r="S381"/>
  <c r="R381"/>
  <c r="S362"/>
  <c r="R362"/>
  <c r="H142"/>
  <c r="H141"/>
  <c r="H86"/>
  <c r="H85"/>
  <c r="H158"/>
  <c r="H157"/>
  <c r="H156"/>
  <c r="H155"/>
  <c r="H154"/>
  <c r="H153"/>
  <c r="H152"/>
  <c r="H151"/>
  <c r="H150"/>
  <c r="H149"/>
  <c r="H148"/>
  <c r="H147"/>
  <c r="H146"/>
  <c r="H145"/>
  <c r="H144"/>
  <c r="H143"/>
  <c r="H140"/>
  <c r="H139"/>
  <c r="H138"/>
  <c r="H137"/>
  <c r="H136"/>
  <c r="H135"/>
  <c r="H134"/>
  <c r="H133"/>
  <c r="H132"/>
  <c r="H131"/>
  <c r="H130"/>
  <c r="H129"/>
  <c r="H128"/>
  <c r="H127"/>
  <c r="H126"/>
  <c r="H125"/>
  <c r="H124"/>
  <c r="H123"/>
  <c r="H122"/>
  <c r="H120"/>
  <c r="H119"/>
  <c r="H118"/>
  <c r="H117"/>
  <c r="H116"/>
  <c r="H115"/>
  <c r="H110"/>
  <c r="H109"/>
  <c r="H108"/>
  <c r="H107"/>
  <c r="H106"/>
  <c r="H105"/>
  <c r="H104"/>
  <c r="H103"/>
  <c r="H100"/>
  <c r="H99"/>
  <c r="H98"/>
  <c r="H97"/>
  <c r="H96"/>
  <c r="H95"/>
  <c r="H94"/>
  <c r="H93"/>
  <c r="H92"/>
  <c r="H91"/>
  <c r="H82"/>
  <c r="H81"/>
  <c r="H40"/>
  <c r="H39"/>
  <c r="H38"/>
  <c r="H37"/>
  <c r="H36"/>
  <c r="H35"/>
  <c r="I11"/>
  <c r="I2"/>
  <c r="I3"/>
  <c r="I4"/>
  <c r="I5"/>
  <c r="I6"/>
  <c r="I7"/>
  <c r="I12"/>
  <c r="I13"/>
</calcChain>
</file>

<file path=xl/comments1.xml><?xml version="1.0" encoding="utf-8"?>
<comments xmlns="http://schemas.openxmlformats.org/spreadsheetml/2006/main">
  <authors>
    <author>Автор</author>
  </authors>
  <commentList>
    <comment ref="M350" authorId="0">
      <text>
        <r>
          <rPr>
            <b/>
            <sz val="8"/>
            <color indexed="81"/>
            <rFont val="Tahoma"/>
            <family val="2"/>
            <charset val="204"/>
          </rPr>
          <t>Автор:</t>
        </r>
        <r>
          <rPr>
            <sz val="8"/>
            <color indexed="81"/>
            <rFont val="Tahoma"/>
            <family val="2"/>
            <charset val="204"/>
          </rPr>
          <t xml:space="preserve">
Nevertheless, the increase in  2-AMPK activity was tightly correlated with the decrease in PCr/(PCr+Cr) and the decrease in glycogen when analyzed by multiple linear regression (r= 0.81, P= 0.005) (Fig. 7). No correlations were present between AMPfree/ATP (increase or absolute level) and any of the obtained measures of AMPK activity.</t>
        </r>
      </text>
    </comment>
  </commentList>
</comments>
</file>

<file path=xl/sharedStrings.xml><?xml version="1.0" encoding="utf-8"?>
<sst xmlns="http://schemas.openxmlformats.org/spreadsheetml/2006/main" count="6037" uniqueCount="503">
  <si>
    <t>Target</t>
  </si>
  <si>
    <t>ImpactType</t>
  </si>
  <si>
    <t>Species</t>
  </si>
  <si>
    <t>TrainingStatus</t>
  </si>
  <si>
    <t>Reference</t>
  </si>
  <si>
    <t>VO2max</t>
  </si>
  <si>
    <t>ExIntencity(%VO2max)</t>
  </si>
  <si>
    <t>active</t>
  </si>
  <si>
    <t>vastus lateralis</t>
  </si>
  <si>
    <t>PCr/Cr</t>
  </si>
  <si>
    <t>I</t>
  </si>
  <si>
    <t>IIb</t>
  </si>
  <si>
    <t>IIa</t>
  </si>
  <si>
    <t>FiberType</t>
  </si>
  <si>
    <t>IIx</t>
  </si>
  <si>
    <t>PCr</t>
  </si>
  <si>
    <t>ExDuration(min)</t>
  </si>
  <si>
    <t>Gender</t>
  </si>
  <si>
    <t>IIax</t>
  </si>
  <si>
    <t>IMP</t>
  </si>
  <si>
    <t>ATP</t>
  </si>
  <si>
    <t>[Target0]</t>
  </si>
  <si>
    <t>[Target1]</t>
  </si>
  <si>
    <t>ExDuration(sec)</t>
  </si>
  <si>
    <t>IMP/ATP</t>
  </si>
  <si>
    <t>Ref</t>
  </si>
  <si>
    <t>C. Karatzaferi, A. de Haan, W. van Mechelen and A. J. Sargeant. Metabolic changes in single human muscle fibres during brief maximal exercise. Experimental Physiology (2001) 86.3, 411–415.</t>
  </si>
  <si>
    <t>J. G. M. Beltman, A. J. Sargeant, H. Haan, W. van Mechelen3 and A. de Haan. Changes in PCr/Cr ratio in single characterized muscle fibre fragments after only a few maximal voluntary contractions in humans. Acta Physiol Scand 2004, 180, 187–193.</t>
  </si>
  <si>
    <t>PGC-1a</t>
  </si>
  <si>
    <t>trained</t>
  </si>
  <si>
    <t>ACCp-</t>
  </si>
  <si>
    <t>AMPKp-</t>
  </si>
  <si>
    <t>muscle glycogen</t>
  </si>
  <si>
    <t>p38 MAPKp-</t>
  </si>
  <si>
    <t>Little JP, Safdar A, Cermak N, Tarnopolsky MA, Gibala MJ. Acute endurance exercise increases the nuclear abundance of PGC-1a in trained human skeletal muscle. Am J Physiol Regul Integr Comp Physiol 298: R912–R917, 2010.</t>
  </si>
  <si>
    <t>SIRT1</t>
  </si>
  <si>
    <t>Little JP, Safdar A, Bishop D, Tarnopolsky MA, Gibala MJ. An acute bout of high-intensity interval training increases the nuclear abundance of PGC-1a and activates mitochondrial biogenesis in human skeletal muscle. Am J Physiol Regul Integr Comp Physiol 300: R1303–R1310, 2011</t>
  </si>
  <si>
    <t>ExType</t>
  </si>
  <si>
    <t>All-Out</t>
  </si>
  <si>
    <t>Endurance</t>
  </si>
  <si>
    <t>HIT</t>
  </si>
  <si>
    <t>PGC-1a mRNA</t>
  </si>
  <si>
    <t>CS</t>
  </si>
  <si>
    <t>CS mRNA</t>
  </si>
  <si>
    <t>COX II mRNA</t>
  </si>
  <si>
    <t>COX IV mRNA</t>
  </si>
  <si>
    <t>COX II</t>
  </si>
  <si>
    <t>COX IV</t>
  </si>
  <si>
    <t>CS activity</t>
  </si>
  <si>
    <t>COX activity</t>
  </si>
  <si>
    <t>CoFactor</t>
  </si>
  <si>
    <t>Tissue</t>
  </si>
  <si>
    <t>FoldChange</t>
  </si>
  <si>
    <t>AMPK activity</t>
  </si>
  <si>
    <t>AMP</t>
  </si>
  <si>
    <t>Little 2010</t>
  </si>
  <si>
    <t>Little 2011</t>
  </si>
  <si>
    <t>Beltman 2004</t>
  </si>
  <si>
    <t>Karatzaferi 2001</t>
  </si>
  <si>
    <t>Jonas Møller Kristensen, Anders Bo Johnsen, Jesper B. Birk, Jakob Nis Nielsen, Bente Rona Jensen, Ylva Hellsten, Erik A. Richter and Jørgen F. P.Wojtaszewski. Absence of humoral mediated 5'AMP-activated protein kinase activation in human skeletal muscle and adipose tissue during exercise. J Physiol 585.3 (2007) pp 897–909 897.</t>
  </si>
  <si>
    <t>Kristensen 2007</t>
  </si>
  <si>
    <t>adrenaline</t>
  </si>
  <si>
    <t>noradrenaline</t>
  </si>
  <si>
    <t>cAMP</t>
  </si>
  <si>
    <t>Cr</t>
  </si>
  <si>
    <t>AMP/ATP</t>
  </si>
  <si>
    <t>Chen, Zhi-Ping, Glenn K. McConell, Belinda J. Michell, Rodney J. Snow, Benedict J. Canny, and Bruce E. Kemp. AMPK signaling in contracting human skeletal muscle: acetyl-CoA carboxylase and NO synthase phosphorylation. Am J Physiol Endocrinol Metab 279: E1202–E1206, 2000.</t>
  </si>
  <si>
    <t>Chen 2000</t>
  </si>
  <si>
    <t>sedentary</t>
  </si>
  <si>
    <t>La muscle</t>
  </si>
  <si>
    <t>ADPfree</t>
  </si>
  <si>
    <t>AMPfree</t>
  </si>
  <si>
    <t>nNOSmp-</t>
  </si>
  <si>
    <t>TargetOriginal</t>
  </si>
  <si>
    <t>PGC-1a nuclear</t>
  </si>
  <si>
    <t>CHO supplementation</t>
  </si>
  <si>
    <t>epinephrine</t>
  </si>
  <si>
    <t>plasma epinephrine</t>
  </si>
  <si>
    <t>AMPfree/ATP</t>
  </si>
  <si>
    <t>AMPK a2 Thr172 phosphorylation</t>
  </si>
  <si>
    <t>ACCb Ser222 phosphorylation</t>
  </si>
  <si>
    <t>a bolus of 44.3 mmol/kg of the glucose tracer was administered intravenously immediately before commencement of a 120-min preexercise constant infusion (0.58 mmol/kg-1/min-1), which was continued throughout the exercise bout</t>
  </si>
  <si>
    <t>Commentary</t>
  </si>
  <si>
    <t>Lee-Young, Robert S., Matthew J. Palmer, Kelly C. Linden, Kieran LePlastrier, Benedict J. Canny, Mark Hargreaves, Glenn D. Wadley, Bruce E. Kemp, and Glenn K. McConell. Carbohydrate ingestion does not alter skeletal muscle AMPK signaling during exercise in humans. Am J Physiol Endocrinol Metab 291: E566–E573, 2006.</t>
  </si>
  <si>
    <t>Lee-Young 2006</t>
  </si>
  <si>
    <t>Wilson, Chris, Mark Hargreaves, and Kirsten F. Howlett. Exercise does not alter subcellular localization, but increases phosphorylation of insulin-signaling proteins in human skeletal muscle. Am J Physiol Endocrinol Metab 290: E341–E346, 2006.</t>
  </si>
  <si>
    <t>Wilson 2006</t>
  </si>
  <si>
    <t>IRS-1p-</t>
  </si>
  <si>
    <t>IRS-1 Tyr612 in the cytosol fraction</t>
  </si>
  <si>
    <t>Akt Ser473</t>
  </si>
  <si>
    <t>Aktp-</t>
  </si>
  <si>
    <t>GSK-3 Ser9/21</t>
  </si>
  <si>
    <t>GSK-3p-</t>
  </si>
  <si>
    <t>Jessen N, An D, Lihn AS, Nygren J, Hirshman MF, Thorell A, Goodyear LJ. Exercise increases TBC1D1 phosphorylation in human skeletal muscle. Am J Physiol Endocrinol Metab 301: E164–E171, 2011.</t>
  </si>
  <si>
    <t>Jessen 2011</t>
  </si>
  <si>
    <t>activity of AMPK a2</t>
  </si>
  <si>
    <t>activity of AMPK a1</t>
  </si>
  <si>
    <t>AMPK Thr172 phosphorylation</t>
  </si>
  <si>
    <t>TBC1D1p-</t>
  </si>
  <si>
    <t>Ser231and Ser660 phosphorylation, whereas there was only a slight tendency for exercise to increase TBC1D1 Ser700 phosphorylation</t>
  </si>
  <si>
    <t>AS160 Ser711</t>
  </si>
  <si>
    <t>AS160p-</t>
  </si>
  <si>
    <t>obese</t>
  </si>
  <si>
    <t>PGC-1α mRNA</t>
  </si>
  <si>
    <t>PDK4 mRNA</t>
  </si>
  <si>
    <t>AMPK phosphorylation</t>
  </si>
  <si>
    <t>ACCβ phosphorylation</t>
  </si>
  <si>
    <t>p38 MAPK phosphorylation</t>
  </si>
  <si>
    <t>ATF-2 phosphorylation</t>
  </si>
  <si>
    <t>ATF-2p-</t>
  </si>
  <si>
    <t>CaMKII phosphorylation</t>
  </si>
  <si>
    <t>CaMKIIp-</t>
  </si>
  <si>
    <t>CREBp-</t>
  </si>
  <si>
    <t>CREB phosphorylation</t>
  </si>
  <si>
    <t>Phosphorylation of class IIa HDACs</t>
  </si>
  <si>
    <t>HDACIIap-</t>
  </si>
  <si>
    <t>Brendan Egan, Brian P. Carson, Pablo M. Garcia-Roves, Alexander V. Chibalin, Fiona M. Sarsfield, Niall Barron, Noel McCaffrey, Niall M. Moyna, Juleen R. Zierath and Donal J. O’Gorman. Exercise intensity-dependent regulation of peroxisome proliferator-activated receptor γ coactivator-1α mRNA abundance is associated with differential activation of upstream signalling kinases in human skeletal muscle. J Physiol 588.10 (2010) pp 1779–1790 1779.</t>
  </si>
  <si>
    <t>Mei Yu, Nigel K. Stepto, Alexander V. Chibalin, Lee G. D. Fryer, Dave Carling, Anna Krook, John A. Hawley and Juleen R. Zierath. Metabolic and mitogenic signal transduction in human skeletal muscle after intense cycling exercise. J Physiol (2003), 546.2, pp. 327–335.</t>
  </si>
  <si>
    <t>highly trained</t>
  </si>
  <si>
    <t>highly trained subjects completed eight 5 min bouts of intense cycling at a power output of 334 ± 18 W. This exercise protocol elicited an average relative intensity of 86 ± 2 % of VO2peak.</t>
  </si>
  <si>
    <t>control subjects complete four 5 min bouts of intense cycling at a power output of 241 ± 11 W. The relative exercise intensity 84 ± 1 % of VO2peak</t>
  </si>
  <si>
    <t>Egan 2010</t>
  </si>
  <si>
    <t>ERK1/2p-</t>
  </si>
  <si>
    <t>ERK1/2 MAPK phosphorylation</t>
  </si>
  <si>
    <t>MSK1 activity</t>
  </si>
  <si>
    <t>Nuclear protein histone H3 phosphorylation</t>
  </si>
  <si>
    <t>H3p-</t>
  </si>
  <si>
    <t>AMPKa2 activity</t>
  </si>
  <si>
    <t>AMPKa phosphorylation</t>
  </si>
  <si>
    <t>ACC phosphorylation</t>
  </si>
  <si>
    <t>JNK activity</t>
  </si>
  <si>
    <t>JNKp-</t>
  </si>
  <si>
    <t>c-jun mRNA</t>
  </si>
  <si>
    <t>MEK1 activity</t>
  </si>
  <si>
    <t>MKK6p-</t>
  </si>
  <si>
    <t>AMPKa1 activity</t>
  </si>
  <si>
    <t>nNOSp-</t>
  </si>
  <si>
    <t>60 min of cycle ergometer exercise 70% VO2 max</t>
  </si>
  <si>
    <t>Doron Aronson, Marni D. Boppart, Scott D. Dufresne, Roger A. Fielding, and Laurie J. Goodyear. Exercise Stimulates c-Jun NH2 Kinase Activity and c-Jun Transcriptional Activity in Human Skeletal Muscle. Biochemical And Biophysical Research Communications 251, 106–110 (1998)</t>
  </si>
  <si>
    <t>Aronson 1998</t>
  </si>
  <si>
    <t>eccentric</t>
  </si>
  <si>
    <t>concentric</t>
  </si>
  <si>
    <t>MKK4 activity</t>
  </si>
  <si>
    <t>Boppart, Marni D., Doron Aronson, Lindsay Gibson, Ronenn Roubenoff, Leslie W. Abad, Jonathan Bean, Laurie J. Goodyear, and Roger A. Fielding. Eccentric exercise markedly increases c-JunNH2-terminal kinase activity in human skeletal muscle. J. Appl. Physiol. 87(5): 1668– 1673, 1999.</t>
  </si>
  <si>
    <t>Boppart 1999</t>
  </si>
  <si>
    <t>MKK4 activation did not differ between concentric and eccentric exercise groups</t>
  </si>
  <si>
    <t>Strength</t>
  </si>
  <si>
    <t>well trained</t>
  </si>
  <si>
    <t>42,2 km marathon (mean race time 3 h 35 min)</t>
  </si>
  <si>
    <t>MKK6 phosphorylation</t>
  </si>
  <si>
    <t>MKK4p-</t>
  </si>
  <si>
    <t>p38yp-</t>
  </si>
  <si>
    <t>p38ap-</t>
  </si>
  <si>
    <t>Marni D. Boppart, Sven Asp, Joergen F. P. Wojtaszewski, Roger A. Fielding, Thomas Mohr and Laurie J. Goodyear. Marathon running transiently increases cJun NHμterminal kinase and p38ã activities in human skeletal muscle. Journal of Physiology (2000), 526.3, pp. 663—669 663.</t>
  </si>
  <si>
    <t>Boppart 2000</t>
  </si>
  <si>
    <t>MKK4 phosphorylation</t>
  </si>
  <si>
    <t>p38y phosphorylation</t>
  </si>
  <si>
    <t>p38a phosphorylation</t>
  </si>
  <si>
    <t>15 sets of 3 repetitions of a dynamic clean pull at 85% 1RM</t>
  </si>
  <si>
    <t>ERK 1/2 phosphorylation</t>
  </si>
  <si>
    <t>p38 phosphorylation</t>
  </si>
  <si>
    <t>JNK phosphorylation</t>
  </si>
  <si>
    <t>Galpin 2011</t>
  </si>
  <si>
    <t>Andrew J. Galpin, Andrew C. Fry, Loren Z.F. Chiu, Donald B. Thomason, and Brian K. Schilling. High-power resistance exercise induces MAPK phosphorylation in weightlifting trained men. Appl. Physiol. Nutr. Metab. 37: 80–87 (2011) doi:10.1139/H11-131</t>
  </si>
  <si>
    <t>La blood</t>
  </si>
  <si>
    <t>blood lactate</t>
  </si>
  <si>
    <t>muscle lactate</t>
  </si>
  <si>
    <t>Plasma lactate</t>
  </si>
  <si>
    <t xml:space="preserve">La plasma </t>
  </si>
  <si>
    <t xml:space="preserve">ActivationTime(min) </t>
  </si>
  <si>
    <t>p38y activity</t>
  </si>
  <si>
    <t>MSK2 activity</t>
  </si>
  <si>
    <t>MSK1 and MSK2 downstream of p42/44 ERK and p38 MAP kinase</t>
  </si>
  <si>
    <t>MAPKAPK1</t>
  </si>
  <si>
    <t>MAPKAPK2</t>
  </si>
  <si>
    <t>p90 ribosomal S6 kinase (p90rsk, also known as MAPKAPK1) downstream targets of p42/44 ERK</t>
  </si>
  <si>
    <t>downstream targets of p38 MAP kinase</t>
  </si>
  <si>
    <t>Krook, Anna, Ulrika Widegren, Xin Jian Jiang, Jan Henriksson, Harriet Wallberg-Henriksson, Dario Alessi, and Juleen R. Zierath. Effects of exercise on mitogen- and stress-activated kinase signal transduction in human skeletal muscle. Am J Physiol Regulatory Integrative Comp Physiol 279: R1716–R1721, 2000.</t>
  </si>
  <si>
    <t>Krook 2000</t>
  </si>
  <si>
    <t>one-leg cycle ergometer 30 min at 40% and 75% of one-leg VO2max</t>
  </si>
  <si>
    <t>MEK1/2p-</t>
  </si>
  <si>
    <t>U. Widegren, C. Wretman, A. Lionikas, G. Hedin, J. Henriksson. Influence of exercise intensity on ERK/MAP kinase signalling in human skeletal muscle. Pflügers Arch - Eur J Physiol (2000) 441:317–322.</t>
  </si>
  <si>
    <t>Widegren 2000</t>
  </si>
  <si>
    <t>had no significant effect on CREB phosphorylation (basal: 28.6±9.8; low intensity: 70.5±43.6; high intensity: 65.9±39.0)</t>
  </si>
  <si>
    <t>42,2 km marathon</t>
  </si>
  <si>
    <t>MAPKAPK1 activity</t>
  </si>
  <si>
    <t>MAPKAPK2 activity</t>
  </si>
  <si>
    <t>MEF2 DNA binding</t>
  </si>
  <si>
    <t>Mei Yu, Eva Blomstrand, Alexander V. Chibalin, Anna Krook and Juleen R. Zierath. Marathon running increases ERK1/2 and p38 MAP kinase signalling to downstream targets in human skeletal muscle. Journal of Physiology (2001), 536.1, pp.273–282.</t>
  </si>
  <si>
    <t>Yu 2001</t>
  </si>
  <si>
    <t>p-</t>
  </si>
  <si>
    <t>Суффикс</t>
  </si>
  <si>
    <t>Описание</t>
  </si>
  <si>
    <t>фосфорилирование</t>
  </si>
  <si>
    <t>activity</t>
  </si>
  <si>
    <t>активность</t>
  </si>
  <si>
    <t>mRNA</t>
  </si>
  <si>
    <t>увеличение соответствующей мРНК</t>
  </si>
  <si>
    <t>membrane</t>
  </si>
  <si>
    <t>увеличение содержания в мембране</t>
  </si>
  <si>
    <t>nuclear</t>
  </si>
  <si>
    <t>увеличение содержания в ядре</t>
  </si>
  <si>
    <t>0- уменьшение</t>
  </si>
  <si>
    <t>1- увеличение</t>
  </si>
  <si>
    <t>30-s sprint (Wingate test)</t>
  </si>
  <si>
    <t>normoxia</t>
  </si>
  <si>
    <t>hypoxia</t>
  </si>
  <si>
    <t>30-s sprint (Wingate test) in normoxia and in severe acute hypoxia. Muscle biopsies were obtained before and immediately after 30 and 120 min postsprint.</t>
  </si>
  <si>
    <t>Morales-Alamo 2012</t>
  </si>
  <si>
    <t xml:space="preserve"> Morales-Alamo D, Ponce-González JG, Guadalupe-Grau A, Rodríguez-García L, Santana A, Cusso MR, Guerrero M, Guerra B, Dorado C, Calbet JA. Increased oxidative stress and anaerobic energy release, but blunted Thr172-AMPKa phosphorylation, in response to sprint exercise in severe acute hypoxia in humans. J Appl Physiol 113: 917–928, 2012.</t>
  </si>
  <si>
    <t>Thr308-Akt phosphorylation</t>
  </si>
  <si>
    <t>Thr642-AS160 phosphorylation</t>
  </si>
  <si>
    <t>SIRT1 protein levels</t>
  </si>
  <si>
    <t>ATP, mmol/kg</t>
  </si>
  <si>
    <t>AMP/ATP, mmol/mol</t>
  </si>
  <si>
    <t>Phosphocreatine, mmol/kg</t>
  </si>
  <si>
    <t>Creatine, mmol/kg</t>
  </si>
  <si>
    <t xml:space="preserve">30-s sprint (Wingate test) in normoxia and in severe acute hypoxia. </t>
  </si>
  <si>
    <t>Pyruvate, mmol/kg</t>
  </si>
  <si>
    <t>Lactate, mmol/kg</t>
  </si>
  <si>
    <t>Pyr muscle</t>
  </si>
  <si>
    <t>Gregory R. Steinberg, Matthew J. Watt, Sean L. McGee, Stanley Chan, Mark Hargreaves, Mark A. Febbraio, David Stapleton, and Bruce E. Kemp. Reduced glycogen availability is associated with increased AMPKα2 activity, nuclear AMPKα2 protein abundance, and GLUT4 mRNA expression in contracting human skeletal muscle. Appl. Physiol. Nutr. Metab. 31: 302–312 (2006) doi:10.1139/H06-003.</t>
  </si>
  <si>
    <t>Steinberg 2006</t>
  </si>
  <si>
    <t>Low glycogen</t>
  </si>
  <si>
    <t>Glycogen (mmol/kg dm)</t>
  </si>
  <si>
    <t>Plasma epinephrine nmol/L</t>
  </si>
  <si>
    <t>Free AMP (μmol/kg dm)</t>
  </si>
  <si>
    <t>ATP (mmol/kg dm)</t>
  </si>
  <si>
    <t>PCr (mmol/kg dm)</t>
  </si>
  <si>
    <t>Typical rest  plasma epinephrine values was taken from other source</t>
  </si>
  <si>
    <t>GLUT4 mRNA</t>
  </si>
  <si>
    <t>ACCb phosphorylation</t>
  </si>
  <si>
    <t>FreeAMP/ATP</t>
  </si>
  <si>
    <t>nNOS phosphorylation</t>
  </si>
  <si>
    <t>Stephens, T. J., Z.-P. Chen, B. J. Canny, B. J. Michell,  B. E. Kemp, and G. K. McConell. Progressive increase in human skeletal muscle AMPKa2 activity and ACC phosphorylation during exercise. Am J Physiol Endocrinol Metab 282: E688–E694, 2002.</t>
  </si>
  <si>
    <t>Stephens 2002</t>
  </si>
  <si>
    <t>Doron Aronson, Mariona A. Violan, Scott D. Dufresne, David Zangen, Roger A. Fielding, and Laurie J. Goodyear. Exercise Stimulates the Mitogen-activated Protein Kinase Pathway in Human Skeletal Muscle. J. Clin. Invest. 1997. 99:1251–1257.</t>
  </si>
  <si>
    <t>Aronson 1997b</t>
  </si>
  <si>
    <t xml:space="preserve">60 min cycle ergometer 70%  of VO2max </t>
  </si>
  <si>
    <t>MAPKp-</t>
  </si>
  <si>
    <t>RSK activity</t>
  </si>
  <si>
    <t>Raf-1 activity</t>
  </si>
  <si>
    <t xml:space="preserve">20 min cycle ergometer 70%  of VO2max </t>
  </si>
  <si>
    <t xml:space="preserve">20 min cycle ergometer 50%  of VO2max </t>
  </si>
  <si>
    <t>Nobuharu Fujii, Tatsuya Hayashi, Michael F. Hirshman, Jeremy T. Smith, Susan A. Habinowski, Lennart Kaijser, James Mu, Olle Ljungqvist, Morris J. Birnbaum, Lee A. Witters, Anders Thorel, and Laurie J. Goodyear. Exercise Induces Isoform-Specific Increase in 5'AMP-Activated Protein Kinase Activity in Human Skeletal Muscle. Biochemical and Biophysical Research Communications 273, 1150–1155 (2000)</t>
  </si>
  <si>
    <t>Fujii 2000</t>
  </si>
  <si>
    <t>4-24 FoldChange range</t>
  </si>
  <si>
    <t>Blood glucose</t>
  </si>
  <si>
    <t>High glycogen</t>
  </si>
  <si>
    <t>Mathai AS, Bonen A, Benton CR, Robinson DL, Graham TE. Rapid exercise-induced changes in PGC-1a mRNA and protein in human skeletal muscle. J Appl Physiol 105: 1098–1105, 2008.</t>
  </si>
  <si>
    <t>Mathai 2008</t>
  </si>
  <si>
    <t>AMPKa2</t>
  </si>
  <si>
    <t>AMPKa2 nuclear</t>
  </si>
  <si>
    <t>Sean L. McGee, Kirsten F. Howlett, Rebecca L. Starkie, David Cameron-Smith, Bruce E. Kemp, and Mark Hargreaves. Exercise Increases Nuclear AMPKa2 in Human Skeletal Muscle. Diabetes 52:926–928, 2003.</t>
  </si>
  <si>
    <t>McGee 2003</t>
  </si>
  <si>
    <t>HDAC5 nuclear</t>
  </si>
  <si>
    <t>HDAC5assMEF-2</t>
  </si>
  <si>
    <t>Nuclear NFAT</t>
  </si>
  <si>
    <t>NFATc nuclear</t>
  </si>
  <si>
    <t>PGC-1 association with MEF-2</t>
  </si>
  <si>
    <t>HDAC5 association with MEF-2</t>
  </si>
  <si>
    <t>PGC-1aassMEF-2</t>
  </si>
  <si>
    <t>p38 MAPKp- nuclear</t>
  </si>
  <si>
    <t>Association of p38 protein with MEF-2</t>
  </si>
  <si>
    <t>p38 MAPKassMEF-2</t>
  </si>
  <si>
    <t>p38 MAPKp-assMEF-2</t>
  </si>
  <si>
    <t>association of phosphorylated p38 with MEF-2</t>
  </si>
  <si>
    <t>MEF-2 threonine-proline phosphorylation</t>
  </si>
  <si>
    <t>MEF-2p-</t>
  </si>
  <si>
    <t>Sean L. McGee and Mark Hargreaves. Exercise and Myocyte Enhancer Factor 2 Regulation in Human Skeletal Muscle. Diabetes 53:1208–1214, 2004.</t>
  </si>
  <si>
    <t>McGee 2004</t>
  </si>
  <si>
    <t>cycling for 60 min at 74% of VO2peak</t>
  </si>
  <si>
    <t>McGee 2005</t>
  </si>
  <si>
    <t>Sean L. McGee, David Sparling, Ann-Louise Olson, and Mark Hargreaves. Exercise increases MEF2- and GEF DNA-binding activities in human skeletal muscle. FASEB J. 2006 Feb;20(2):348-9.</t>
  </si>
  <si>
    <t>cycling for 60 min at 75% of VO2peak</t>
  </si>
  <si>
    <t>GEF DNA-binding activity</t>
  </si>
  <si>
    <t>GEF DNA binding</t>
  </si>
  <si>
    <t>MEF2A nuclear</t>
  </si>
  <si>
    <t>nuclear abundance of MEF2A</t>
  </si>
  <si>
    <t>MEF2 DNA-binding activity</t>
  </si>
  <si>
    <t>GEF nuclear</t>
  </si>
  <si>
    <t>nuclear abundance of GEF</t>
  </si>
  <si>
    <t>A.J. Sargeant, A. De Haan. Human Muscle Fatigue: The Significance Of Muscle Fibre Type Variability Studied Using A Micro-Dissection Approach. Journal Of Physiology And Pharmacology 2006, 57, Suppl 10, 5-16.</t>
  </si>
  <si>
    <t>Sargeant 2006</t>
  </si>
  <si>
    <t>maximum power output tests 10 and 25 sec pedalling at 120 revs/min</t>
  </si>
  <si>
    <t>3 sets of 12 rep / 2 min between sets, max single-legged knee extension</t>
  </si>
  <si>
    <t>Trenerry 2007</t>
  </si>
  <si>
    <t>Trenerry MK, Carey KA, Ward AC, Cameron-Smith D. STAT3 signaling is activated in human skeletal muscle following acute resistance exercise. J Appl Physiol 102: 1483–1489, 2007.</t>
  </si>
  <si>
    <t>STAT3 phosphorylation</t>
  </si>
  <si>
    <t>STAT3p-</t>
  </si>
  <si>
    <t>STAT3p- nuclear</t>
  </si>
  <si>
    <t>Phosphorylated STAT3 translocates to the nucleus</t>
  </si>
  <si>
    <t>c-FOS mRNA</t>
  </si>
  <si>
    <t>JUNB mRNA</t>
  </si>
  <si>
    <t>VEGF mRNA</t>
  </si>
  <si>
    <t>c-MYC mRNA</t>
  </si>
  <si>
    <t>IL-6 mRNA</t>
  </si>
  <si>
    <t>IL-6R mRNA</t>
  </si>
  <si>
    <t>LIF</t>
  </si>
  <si>
    <t>leukemia inhibitory factor</t>
  </si>
  <si>
    <t>IL-6 receptor</t>
  </si>
  <si>
    <t>suppressor of cytokine signaling 3</t>
  </si>
  <si>
    <t>SOCS3</t>
  </si>
  <si>
    <t>Jørgen F. P. Wojtaszewski, Pernille Nielsen, Bo F. Hansen*, Erik A. Richter and Bente Kiens. Isoform-specific and exercise intensity-dependent activation of 5Ÿ-AMP-activated protein kinase in human skeletal muscle. Journal of Physiology (2000), 528.1, pp. 221–226.</t>
  </si>
  <si>
    <t>Wojtaszewski 2000</t>
  </si>
  <si>
    <t>50% VO2max for 90 min</t>
  </si>
  <si>
    <t>75% VO2max for 60 min</t>
  </si>
  <si>
    <t>Nielsen, Jakob N., Kirsty J. W. Mustard, Drew A. Graham, Haiyan Yu, Christopher S. MacDonald, Henriette Pilegaard, Laurie J. Goodyear, D. Grahame Hardie, Erik A. Richter, and Jørgen F. P. Wojtaszewski. 5'-AMP-activated protein kinase activity and subunit expression in exercise-trained human skeletal muscle. J Appl Physiol 94: 631–641, 2003.</t>
  </si>
  <si>
    <t>Nielsen 2003</t>
  </si>
  <si>
    <t>20  min of cycle exercise at 80% of peak O2 uptake</t>
  </si>
  <si>
    <t>phosphorylation of a-AMPK (Thr172)</t>
  </si>
  <si>
    <t>Acetyl CoA-carboxylase b-phosphorylation (Ser221)</t>
  </si>
  <si>
    <t xml:space="preserve">La blood </t>
  </si>
  <si>
    <t>Plasma epinephrine, nM</t>
  </si>
  <si>
    <t>Plasma norepinephrine, nM</t>
  </si>
  <si>
    <t>norepinephrine</t>
  </si>
  <si>
    <t>Muscle lactate, mmol/kg dry wt</t>
  </si>
  <si>
    <t>Creatine, mmol/kg dry wt</t>
  </si>
  <si>
    <t>PCr, mmol/kg dry wt</t>
  </si>
  <si>
    <t>PCr/(PCr + Cr)</t>
  </si>
  <si>
    <t>ATP, mmol/kg dry wt</t>
  </si>
  <si>
    <t>ADP, mmol/kg dry wt</t>
  </si>
  <si>
    <t>ADP</t>
  </si>
  <si>
    <t>AMP, mmol/kg dry wt</t>
  </si>
  <si>
    <t>IMP, mmol/kg dry wt</t>
  </si>
  <si>
    <t>AMPfree, mkmol/kg dry wt</t>
  </si>
  <si>
    <t>AMPfree/ATP, (X1,000)</t>
  </si>
  <si>
    <t>mmol/kg dry wt</t>
  </si>
  <si>
    <t>Lee-Young, R. S., G. Koufogiannis, B. J. Canny, and G. K. McConell. Acute Exercise Does Not Cause Sustained Elevations in AMPK Signaling or Expression. Med. Sci. Sports Exerc., Vol. 40, No. 8, pp. 1490–1494, 2008.</t>
  </si>
  <si>
    <t>Lee-Young 2008</t>
  </si>
  <si>
    <t>AMPKa2 Thr172 phosphorylation</t>
  </si>
  <si>
    <t>ACC-b Ser222 phosphorylation</t>
  </si>
  <si>
    <t>nNOSm Ser1451 phosphorylation</t>
  </si>
  <si>
    <t>60 min of cycling at 63% VO2peak</t>
  </si>
  <si>
    <t>4 X 30-s “all out” / 4 min of rest</t>
  </si>
  <si>
    <t>Gibala MJ, McGee SL, Garnham AP, Howlett KF, Snow RJ, Hargreaves M. Brief intense interval exercise activates AMPK and p38 MAPK signaling and increases the expression of PGC-1a in human skeletal muscle. J Appl Physiol 106: 929–934, 2009.</t>
  </si>
  <si>
    <t>Gibala 2009</t>
  </si>
  <si>
    <t>AMPKa1p-</t>
  </si>
  <si>
    <t>AMPKa2p-</t>
  </si>
  <si>
    <t>PKBp-</t>
  </si>
  <si>
    <t>calculated by me</t>
  </si>
  <si>
    <t>Morales-Alamo D, Ponce-González JG, Guadalupe-Grau A, Rodríguez-García L, Santana A, Cusso R, Guerrero M, Dorado C, Guerra B, Calbet JA. Critical role for free radicals on sprint exercise-induced CaMKII and AMPKa phosphorylation in human skeletal muscle. J Appl Physiol 114: 566–577, 2013.</t>
  </si>
  <si>
    <t>Morales-Alamo 2013</t>
  </si>
  <si>
    <t>Antioxidants</t>
  </si>
  <si>
    <t>Pyr, mmol/kg</t>
  </si>
  <si>
    <t>Lac, mmol/kg</t>
  </si>
  <si>
    <t>Lac/Pyr muscle</t>
  </si>
  <si>
    <t>[NAD+]/([NADH.H+]), X 10-7</t>
  </si>
  <si>
    <t>NAD+/NADH.H+</t>
  </si>
  <si>
    <t>Thr172-AMPKa phosphorylation</t>
  </si>
  <si>
    <t>Ser221-ACCb phosphorylation</t>
  </si>
  <si>
    <t>Thr286-CaMKII phosphorylation</t>
  </si>
  <si>
    <t>Ser473-Akt phosphorylation</t>
  </si>
  <si>
    <t>Ser485-AMPKa1/Ser491-AMPKa2 phosphorylation</t>
  </si>
  <si>
    <t>Ser485-AMPKa1p-</t>
  </si>
  <si>
    <t>Jørgen F.P. Wojtaszewski, Marina Mourtzakis, Thore Hillig, Bengt Saltin, and Henriette Pilegaard. Dissociation of AMPK activity and ACCb phosphorylation in human muscle during prolonged exercise. Biochemical andBiophysical Research Communications 298 (2002) 309–316.</t>
  </si>
  <si>
    <t>Wojtaszewski 2002</t>
  </si>
  <si>
    <t>low intensity cycling exercise was performed until exhaustion</t>
  </si>
  <si>
    <t>Glucose blood</t>
  </si>
  <si>
    <t>ACCb Ser221 phoshorylation</t>
  </si>
  <si>
    <t>ATP (mmol/kg d.w.)</t>
  </si>
  <si>
    <t>ADP (mmol/kg d.w.)</t>
  </si>
  <si>
    <t>AMP (mmol/kg d.w.)</t>
  </si>
  <si>
    <t>AMP/ATP (%)</t>
  </si>
  <si>
    <t>PCr (mmol/kg d.w.)</t>
  </si>
  <si>
    <t>Cr (mmol/kg d.w.)</t>
  </si>
  <si>
    <t>PCr/(PCr+Cr) (%)</t>
  </si>
  <si>
    <t>Zhi-Ping Chen, Terry J. Stephens, Sid Murthy, Benedict J. Canny, Mark Hargreaves, Lee A. Witters, Bruce E. Kemp, and Glenn K. McConell. Effect of Exercise Intensity on Skeletal Muscle AMPK Signaling in Humans. Diabetes 52:2205–2212, 2003.</t>
  </si>
  <si>
    <t>Chen 2003</t>
  </si>
  <si>
    <t>Lactate (mmol/l)</t>
  </si>
  <si>
    <t>Lactate (mmol/kg dry wt)</t>
  </si>
  <si>
    <t>ATP (mmol/kg dry wt)</t>
  </si>
  <si>
    <t>Free ADP (mkmol/kg dry wt)</t>
  </si>
  <si>
    <t xml:space="preserve">ADPfree </t>
  </si>
  <si>
    <t>Free AMP (mkmol/kg dry wt)</t>
  </si>
  <si>
    <t xml:space="preserve">AMPfree </t>
  </si>
  <si>
    <t>Free AMP/ATP ratio</t>
  </si>
  <si>
    <t>Creatine phosphate (mmol/kg dry wt)</t>
  </si>
  <si>
    <t>Creatine (mmol/kg dry wt)</t>
  </si>
  <si>
    <t>AMPK kinase activity</t>
  </si>
  <si>
    <t>cycling 20 min at 40% of VO2 peak</t>
  </si>
  <si>
    <t>cycling 20 min at 60% of VO2 peak</t>
  </si>
  <si>
    <t>cycling 20 min at 80% of VO2 peak</t>
  </si>
  <si>
    <t>nNOSm phosphorylation</t>
  </si>
  <si>
    <t>Yu 2003</t>
  </si>
  <si>
    <t>Adrien Combes, Jeanne Dekerle, Nick Webborn, Peter Watt, Valerie Bougault &amp; Frederic N. Daussin. Exercise-induced metabolic fluctuations influence AMPK, p38-MAPK and CaMKII phosphorylation in human skeletal muscle. Physiol Rep, 3 (9), 2015.</t>
  </si>
  <si>
    <t>Combes 2015</t>
  </si>
  <si>
    <t>intermittent modality</t>
  </si>
  <si>
    <t>The intermittent exercise was 30 x [1-min work / 1-min of recovery]</t>
  </si>
  <si>
    <t>p-p38 MAPK Thr180/Tyr182 phosphorylation</t>
  </si>
  <si>
    <t>Yeo WK, Lessard SJ, Chen ZP, Garnham AP, Burke LM, Rivas DA, Kemp BE, Hawley JA. Fat adaptation followed by carbohydrate restoration increases AMPK activity in skeletal muscle from trained humans. J Appl Physiol 105: 1519–1526, 2008.</t>
  </si>
  <si>
    <t>Yeo 2008</t>
  </si>
  <si>
    <t>high-fat diet</t>
  </si>
  <si>
    <t>60 min of cycling at 70% VO2max</t>
  </si>
  <si>
    <t>Dorte E. Kristensen, Peter H. Albers, Clara Prats, Otto Baba, Jesper B. Birk1 and Jørgen F. P. Wojtaszewski. Human muscle fibre type-specific regulation of AMPK and downstream targets by exercise. J Physiol 0.0 (2015) pp 1–17 1.</t>
  </si>
  <si>
    <t>Kristensen 2015</t>
  </si>
  <si>
    <t>6 х [1.5 min at 95 VO2peak / 2.5min at 40% VO2peak]</t>
  </si>
  <si>
    <t>Endurance IT</t>
  </si>
  <si>
    <t>Plasma insulin (μIU ml−1)</t>
  </si>
  <si>
    <t>Plasma insulin</t>
  </si>
  <si>
    <t>30 min of cycling at 70% VO2peak</t>
  </si>
  <si>
    <t>Blood lactate (mmol l−1)</t>
  </si>
  <si>
    <t>Adrenaline (nmol l−1)</t>
  </si>
  <si>
    <t>Noradrenaline (nmol l−1)</t>
  </si>
  <si>
    <t>Glycogen (nmol (mg protein)−1)</t>
  </si>
  <si>
    <t>Lactate (mmol (kg dry wt)−1)</t>
  </si>
  <si>
    <t>Cr (mmol (kg dry wt)−1)</t>
  </si>
  <si>
    <t>PCr (mmol (kg dry wt)−1)</t>
  </si>
  <si>
    <t>PCr/(Cr + PCr) (× 100)</t>
  </si>
  <si>
    <t>α1β2γ1 AMPK activity</t>
  </si>
  <si>
    <t>α2β2γ3 AMPK activity</t>
  </si>
  <si>
    <t>AMPKa2y3 activity</t>
  </si>
  <si>
    <t>α2β2γ1 AMPK activity</t>
  </si>
  <si>
    <t>AMPKa2y1 activity</t>
  </si>
  <si>
    <t>pAMPKThr172</t>
  </si>
  <si>
    <t>pACCSer221</t>
  </si>
  <si>
    <t>pTBC1D4Ser704</t>
  </si>
  <si>
    <t>TBC1D4p-</t>
  </si>
  <si>
    <t>pTBC1D1Ser231</t>
  </si>
  <si>
    <t>GTPase-activating proteins TBC1 domain family members (TBC1D) 1 and 4 regulating cellular transport of GLUT4-containing vesicles</t>
  </si>
  <si>
    <t>glycogen synthase (GS) 30 min of cycling at 70% VO2peak</t>
  </si>
  <si>
    <t>glycogen synthase (GS) 6 х [1.5 min at 95 VO2peak / 2.5min at 40% VO2peak]</t>
  </si>
  <si>
    <t>GS2p-</t>
  </si>
  <si>
    <t>pGS 2+2a</t>
  </si>
  <si>
    <t>pGS 3a+3b</t>
  </si>
  <si>
    <t>GS3p-</t>
  </si>
  <si>
    <t>II</t>
  </si>
  <si>
    <t>Thorbjorn C.A. Akerstrom, Jesper B. Birk, Ditte K. Klein, Christian Erikstrup, Peter Plomgaard, Bente Klarlund Pedersen, Jørgen F.P. Wojtaszewski. Oral glucose ingestion attenuates exercise-induced activation of 50-AMP-activated protein kinase in human skeletal muscle. Biochemical and Biophysical Research Communications 342 (2006) 949–955.</t>
  </si>
  <si>
    <t>Akerstrom 2006</t>
  </si>
  <si>
    <t>one-legged knee-extensor exercise at 60% of Wmax for 2 h</t>
  </si>
  <si>
    <t>oral glucose</t>
  </si>
  <si>
    <t>Birk 2006</t>
  </si>
  <si>
    <t>J. B. Birk and J. F. P.Wojtaszewski. Predominant α2/β2/γ3 AMPK activation during exercise in human skeletal muscle. J Physiol 577.3 (2006) pp 1021–1032 1021.</t>
  </si>
  <si>
    <t>20 min of bicycling at 80% VO2peak (77±3%)</t>
  </si>
  <si>
    <t>Thr-172 α-AMPK phosphorylation</t>
  </si>
  <si>
    <t>120s at 110% of peak work rate</t>
  </si>
  <si>
    <t>30s sprint</t>
  </si>
  <si>
    <t>AMPKb2 activity</t>
  </si>
  <si>
    <t>Lactate, mmol (kg dry weight)−1</t>
  </si>
  <si>
    <t>Cr, mmol (kg dry weight)−1</t>
  </si>
  <si>
    <t>PCr, mmol (kg dry weight)−1</t>
  </si>
  <si>
    <t>PCr/(Cr + PCr)(× 100)</t>
  </si>
  <si>
    <t>ATP, mmol (kg dry weight)−1</t>
  </si>
  <si>
    <t>AMPfree, μmol (kg dry weight)−1</t>
  </si>
  <si>
    <t>AMPfree/ATP (×1000)</t>
  </si>
  <si>
    <t>Glycogen, mmol (kg dry weight)−1</t>
  </si>
  <si>
    <t>Wojtaszewski, Jørgen F. P., Christopher MacDonald, Jakob N. Nielsen, Ylva Hellsten, D. Grahame Hardie, Bruce E. Kemp, Bente Kiens, and Erik A. Richter. Regulation of 5'AMP-activated protein kinase activity and substrate utilization in exercising human skeletal muscle. Am J Physiol Endocrinol Metab 284: E813–E822, 2003.</t>
  </si>
  <si>
    <t>Wojtaszewski 2003</t>
  </si>
  <si>
    <t>well-trained</t>
  </si>
  <si>
    <t>ADP, mmol (kg dry weight)−1</t>
  </si>
  <si>
    <t>AMP/ATP,%</t>
  </si>
  <si>
    <t>CrP/Crtotal,%</t>
  </si>
  <si>
    <t>epinephrine mkM</t>
  </si>
  <si>
    <t>norepinephrine mkM</t>
  </si>
  <si>
    <t>Insulin, U/ml</t>
  </si>
  <si>
    <t>Insulin</t>
  </si>
  <si>
    <t>cycling exercise for 1 h at 70% VO2peak</t>
  </si>
  <si>
    <t>MethodOfMeasurement</t>
  </si>
  <si>
    <t>Homo sapiens</t>
  </si>
  <si>
    <t>MeasureUnit</t>
  </si>
  <si>
    <t>four, seven and/or 10 MVC (1 s on, 1 s off) of the m. quadriceps (60grad-flexion angle)</t>
  </si>
  <si>
    <t>reverse-phase high-performance liquid chromatography (HPLC) with ultra-violet photometric detection</t>
  </si>
  <si>
    <t>mmol/(kg dry mass)</t>
  </si>
  <si>
    <t>fluorometric enzymatic assay</t>
  </si>
  <si>
    <t>cycling for 90 min at an intensity that elicited ~65% VO2peak</t>
  </si>
  <si>
    <t>Western blot analysis</t>
  </si>
  <si>
    <t>mmol/(kg dry weight)</t>
  </si>
  <si>
    <t>a.u.</t>
  </si>
  <si>
    <t>4 x 30-s all-out cycling separated by 4 min of rest</t>
  </si>
  <si>
    <t>10 s maximal effort at 120 crank revolutions per minute on an isokinetic cycle ergometer</t>
  </si>
  <si>
    <t>IMP where n.a. was assigned to 1 for FoldChange calculation, 10 s maximal effort at 120 crank revolutions per minute on an isokinetic cycle ergometer</t>
  </si>
  <si>
    <t>spectrophotometer</t>
  </si>
  <si>
    <t>mmol*kg of protein-1*h-1 wet weight</t>
  </si>
  <si>
    <t>Real-time RT-PCR</t>
  </si>
  <si>
    <t>one-legged knee extensor exercise for 40 min with an intensity of 80% PWL (50± 2W)</t>
  </si>
  <si>
    <t>mM</t>
  </si>
  <si>
    <t>nmol l−1</t>
  </si>
  <si>
    <t>μmol kg (d.w)−1</t>
  </si>
  <si>
    <t>mmol (kg d.w.)−1</t>
  </si>
  <si>
    <t>Glycogen</t>
  </si>
  <si>
    <t>pmol min−1 mg−1</t>
  </si>
  <si>
    <t>Western blotting</t>
  </si>
  <si>
    <t>reverse-phase HPLC</t>
  </si>
  <si>
    <t>measured fluormetrically</t>
  </si>
  <si>
    <t>commercial kit (cyclic AMP (H3) assay</t>
  </si>
  <si>
    <t>30-s bicycle sprint exercise</t>
  </si>
  <si>
    <t>enzymatic fluorometric method</t>
  </si>
  <si>
    <t>mmol/kg dry muscle</t>
  </si>
  <si>
    <t>enzymatic fluorometric techniques</t>
  </si>
  <si>
    <t>HPLC</t>
  </si>
  <si>
    <t>`</t>
  </si>
  <si>
    <t>μmol/kg dry muscle</t>
  </si>
  <si>
    <t>Plasma norepinephrine</t>
  </si>
  <si>
    <t>mmol/kg dm</t>
  </si>
  <si>
    <t>μmol/kg dm</t>
  </si>
  <si>
    <t>Muscle glycogen</t>
  </si>
  <si>
    <t>Immunoblotting</t>
  </si>
  <si>
    <t>cycling exercise for 60 min at 67 +- 5% VO2 peak</t>
  </si>
  <si>
    <t>mmol/l</t>
  </si>
  <si>
    <t>30-min on the cycle ergometer at 70% of VO2max</t>
  </si>
  <si>
    <t>pmol/min/mg</t>
  </si>
  <si>
    <t>nmol/mg muscle</t>
  </si>
  <si>
    <t xml:space="preserve">TimePoint
(ours) </t>
  </si>
</sst>
</file>

<file path=xl/styles.xml><?xml version="1.0" encoding="utf-8"?>
<styleSheet xmlns="http://schemas.openxmlformats.org/spreadsheetml/2006/main">
  <numFmts count="2">
    <numFmt numFmtId="43" formatCode="_-* #,##0.00\ _₽_-;\-* #,##0.00\ _₽_-;_-* &quot;-&quot;??\ _₽_-;_-@_-"/>
    <numFmt numFmtId="164" formatCode="_-* #,##0\ _₽_-;\-* #,##0\ _₽_-;_-* &quot;-&quot;??\ _₽_-;_-@_-"/>
  </numFmts>
  <fonts count="6">
    <font>
      <sz val="11"/>
      <color theme="1"/>
      <name val="Calibri"/>
      <family val="2"/>
      <scheme val="minor"/>
    </font>
    <font>
      <sz val="11"/>
      <color indexed="8"/>
      <name val="Calibri"/>
      <family val="2"/>
    </font>
    <font>
      <sz val="11"/>
      <color indexed="10"/>
      <name val="Calibri"/>
      <family val="2"/>
    </font>
    <font>
      <sz val="11"/>
      <name val="Calibri"/>
      <family val="2"/>
    </font>
    <font>
      <sz val="8"/>
      <color indexed="81"/>
      <name val="Tahoma"/>
      <family val="2"/>
      <charset val="204"/>
    </font>
    <font>
      <b/>
      <sz val="8"/>
      <color indexed="81"/>
      <name val="Tahoma"/>
      <family val="2"/>
      <charset val="204"/>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0" fillId="0" borderId="0" xfId="0" applyFill="1"/>
    <xf numFmtId="0" fontId="0" fillId="0" borderId="0" xfId="0" applyFill="1" applyAlignment="1">
      <alignment wrapText="1"/>
    </xf>
    <xf numFmtId="43" fontId="0" fillId="0" borderId="0" xfId="1" applyFont="1"/>
    <xf numFmtId="0" fontId="0" fillId="0" borderId="0" xfId="0" applyAlignment="1">
      <alignment horizontal="left"/>
    </xf>
    <xf numFmtId="43" fontId="0" fillId="0" borderId="0" xfId="0" applyNumberFormat="1"/>
    <xf numFmtId="43" fontId="0" fillId="0" borderId="0" xfId="1" applyFont="1" applyFill="1" applyAlignment="1">
      <alignment wrapText="1"/>
    </xf>
    <xf numFmtId="164" fontId="0" fillId="0" borderId="0" xfId="1" applyNumberFormat="1" applyFont="1" applyFill="1" applyAlignment="1">
      <alignment wrapText="1"/>
    </xf>
    <xf numFmtId="0" fontId="0" fillId="0" borderId="0" xfId="0" applyNumberFormat="1" applyFill="1"/>
    <xf numFmtId="43" fontId="0" fillId="0" borderId="0" xfId="1" applyFont="1" applyFill="1"/>
    <xf numFmtId="2" fontId="0" fillId="0" borderId="0" xfId="0" applyNumberFormat="1" applyFill="1"/>
    <xf numFmtId="0" fontId="0" fillId="0" borderId="0" xfId="0" applyFill="1" applyAlignment="1"/>
    <xf numFmtId="43" fontId="3" fillId="0" borderId="0" xfId="1" applyFont="1" applyFill="1" applyAlignment="1">
      <alignment wrapText="1"/>
    </xf>
    <xf numFmtId="2" fontId="0" fillId="0" borderId="0" xfId="0" applyNumberFormat="1" applyFill="1" applyAlignment="1">
      <alignment wrapText="1"/>
    </xf>
    <xf numFmtId="43" fontId="0" fillId="0" borderId="0" xfId="1" applyFont="1" applyFill="1" applyAlignment="1"/>
    <xf numFmtId="2" fontId="2" fillId="0" borderId="0" xfId="0" applyNumberFormat="1" applyFont="1" applyFill="1"/>
    <xf numFmtId="0" fontId="0" fillId="0" borderId="0" xfId="1" applyNumberFormat="1" applyFont="1" applyFill="1"/>
    <xf numFmtId="0" fontId="0" fillId="0" borderId="0" xfId="1" applyNumberFormat="1" applyFont="1" applyFill="1" applyAlignment="1">
      <alignment horizontal="center"/>
    </xf>
    <xf numFmtId="0" fontId="0" fillId="0" borderId="0" xfId="1" applyNumberFormat="1" applyFont="1" applyFill="1" applyAlignment="1">
      <alignment horizontal="center" wrapText="1"/>
    </xf>
    <xf numFmtId="0" fontId="0" fillId="0" borderId="0" xfId="0" applyNumberFormat="1" applyFill="1" applyAlignment="1">
      <alignment horizontal="right"/>
    </xf>
    <xf numFmtId="0" fontId="0" fillId="0" borderId="0" xfId="0" applyNumberFormat="1" applyFill="1" applyAlignment="1"/>
    <xf numFmtId="43" fontId="0" fillId="0" borderId="0" xfId="1" applyFont="1" applyFill="1" applyAlignment="1">
      <alignment horizontal="center" wrapText="1"/>
    </xf>
    <xf numFmtId="0" fontId="3" fillId="0" borderId="0" xfId="0" applyFont="1" applyFill="1" applyAlignment="1"/>
  </cellXfs>
  <cellStyles count="2">
    <cellStyle name="Comma" xfId="1" builtinId="3"/>
    <cellStyle name="Normal"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655"/>
  <sheetViews>
    <sheetView tabSelected="1" topLeftCell="D1" zoomScaleNormal="100" workbookViewId="0">
      <pane ySplit="1" topLeftCell="A2" activePane="bottomLeft" state="frozen"/>
      <selection pane="bottomLeft" activeCell="Q1" sqref="Q1:Q65536"/>
    </sheetView>
  </sheetViews>
  <sheetFormatPr defaultRowHeight="15"/>
  <cols>
    <col min="1" max="1" width="17" style="1" customWidth="1"/>
    <col min="2" max="2" width="13.28515625" style="1" customWidth="1"/>
    <col min="3" max="4" width="13.7109375" style="1" customWidth="1"/>
    <col min="5" max="6" width="16.85546875" style="1" customWidth="1"/>
    <col min="7" max="7" width="19" style="1" customWidth="1"/>
    <col min="8" max="8" width="13.7109375" style="1" customWidth="1"/>
    <col min="9" max="9" width="15.7109375" style="1" customWidth="1"/>
    <col min="10" max="11" width="20.140625" style="1" customWidth="1"/>
    <col min="12" max="12" width="19.85546875" style="1" customWidth="1"/>
    <col min="13" max="13" width="17.7109375" style="1" customWidth="1"/>
    <col min="14" max="14" width="11.7109375" style="1" customWidth="1"/>
    <col min="15" max="15" width="11.7109375" style="14" customWidth="1"/>
    <col min="16" max="16" width="12.7109375" style="6" customWidth="1"/>
    <col min="17" max="17" width="16.42578125" style="17" customWidth="1"/>
    <col min="18" max="18" width="11.7109375" style="10" customWidth="1"/>
    <col min="19" max="19" width="12.140625" style="10" customWidth="1"/>
    <col min="20" max="20" width="18.7109375" style="10" customWidth="1"/>
    <col min="21" max="21" width="23.85546875" style="11" customWidth="1"/>
    <col min="22" max="22" width="32.7109375" style="11" customWidth="1"/>
    <col min="23" max="23" width="21" style="1" customWidth="1"/>
    <col min="24" max="24" width="153.28515625" style="1" customWidth="1"/>
    <col min="25" max="16384" width="9.140625" style="1"/>
  </cols>
  <sheetData>
    <row r="1" spans="1:24" ht="45">
      <c r="A1" s="1" t="s">
        <v>2</v>
      </c>
      <c r="B1" s="1" t="s">
        <v>17</v>
      </c>
      <c r="C1" s="1" t="s">
        <v>3</v>
      </c>
      <c r="D1" s="1" t="s">
        <v>5</v>
      </c>
      <c r="E1" s="1" t="s">
        <v>51</v>
      </c>
      <c r="F1" s="1" t="s">
        <v>13</v>
      </c>
      <c r="G1" s="1" t="s">
        <v>37</v>
      </c>
      <c r="H1" s="1" t="s">
        <v>23</v>
      </c>
      <c r="I1" s="1" t="s">
        <v>16</v>
      </c>
      <c r="J1" s="1" t="s">
        <v>6</v>
      </c>
      <c r="K1" s="1" t="s">
        <v>50</v>
      </c>
      <c r="L1" s="1" t="s">
        <v>0</v>
      </c>
      <c r="M1" s="1" t="s">
        <v>73</v>
      </c>
      <c r="N1" s="1" t="s">
        <v>1</v>
      </c>
      <c r="O1" s="14" t="s">
        <v>52</v>
      </c>
      <c r="P1" s="6" t="s">
        <v>169</v>
      </c>
      <c r="Q1" s="21" t="s">
        <v>502</v>
      </c>
      <c r="R1" s="10" t="s">
        <v>21</v>
      </c>
      <c r="S1" s="10" t="s">
        <v>22</v>
      </c>
      <c r="T1" s="10" t="s">
        <v>459</v>
      </c>
      <c r="U1" s="11" t="s">
        <v>457</v>
      </c>
      <c r="V1" s="11" t="s">
        <v>82</v>
      </c>
      <c r="W1" s="1" t="s">
        <v>25</v>
      </c>
      <c r="X1" s="1" t="s">
        <v>4</v>
      </c>
    </row>
    <row r="2" spans="1:24">
      <c r="A2" s="1" t="s">
        <v>458</v>
      </c>
      <c r="C2" s="1" t="s">
        <v>7</v>
      </c>
      <c r="E2" s="1" t="s">
        <v>8</v>
      </c>
      <c r="F2" s="1" t="s">
        <v>10</v>
      </c>
      <c r="G2" s="1" t="s">
        <v>38</v>
      </c>
      <c r="H2" s="1">
        <v>8</v>
      </c>
      <c r="I2" s="1">
        <f>8/60</f>
        <v>0.13333333333333333</v>
      </c>
      <c r="J2" s="1">
        <v>200</v>
      </c>
      <c r="L2" s="1" t="s">
        <v>9</v>
      </c>
      <c r="M2" s="1" t="s">
        <v>9</v>
      </c>
      <c r="N2" s="1">
        <v>0</v>
      </c>
      <c r="O2" s="14">
        <v>0.63636363636363624</v>
      </c>
      <c r="U2" s="11" t="s">
        <v>461</v>
      </c>
      <c r="V2" s="11" t="s">
        <v>460</v>
      </c>
      <c r="W2" s="1" t="s">
        <v>57</v>
      </c>
      <c r="X2" s="1" t="s">
        <v>27</v>
      </c>
    </row>
    <row r="3" spans="1:24">
      <c r="A3" s="1" t="s">
        <v>458</v>
      </c>
      <c r="C3" s="1" t="s">
        <v>7</v>
      </c>
      <c r="E3" s="1" t="s">
        <v>8</v>
      </c>
      <c r="F3" s="1" t="s">
        <v>12</v>
      </c>
      <c r="G3" s="1" t="s">
        <v>38</v>
      </c>
      <c r="H3" s="1">
        <v>8</v>
      </c>
      <c r="I3" s="1">
        <f>8/60</f>
        <v>0.13333333333333333</v>
      </c>
      <c r="J3" s="1">
        <v>200</v>
      </c>
      <c r="L3" s="1" t="s">
        <v>9</v>
      </c>
      <c r="M3" s="1" t="s">
        <v>9</v>
      </c>
      <c r="N3" s="1">
        <v>0</v>
      </c>
      <c r="O3" s="14">
        <v>0.57894736842105265</v>
      </c>
      <c r="U3" s="11" t="s">
        <v>461</v>
      </c>
      <c r="V3" s="11" t="s">
        <v>460</v>
      </c>
      <c r="W3" s="1" t="s">
        <v>57</v>
      </c>
      <c r="X3" s="1" t="s">
        <v>27</v>
      </c>
    </row>
    <row r="4" spans="1:24">
      <c r="A4" s="1" t="s">
        <v>458</v>
      </c>
      <c r="C4" s="1" t="s">
        <v>7</v>
      </c>
      <c r="E4" s="1" t="s">
        <v>8</v>
      </c>
      <c r="F4" s="1" t="s">
        <v>11</v>
      </c>
      <c r="G4" s="1" t="s">
        <v>38</v>
      </c>
      <c r="H4" s="1">
        <v>8</v>
      </c>
      <c r="I4" s="1">
        <f>8/60</f>
        <v>0.13333333333333333</v>
      </c>
      <c r="J4" s="1">
        <v>200</v>
      </c>
      <c r="L4" s="1" t="s">
        <v>9</v>
      </c>
      <c r="M4" s="1" t="s">
        <v>9</v>
      </c>
      <c r="N4" s="1">
        <v>0</v>
      </c>
      <c r="O4" s="14">
        <v>0.5</v>
      </c>
      <c r="U4" s="11" t="s">
        <v>461</v>
      </c>
      <c r="V4" s="11" t="s">
        <v>460</v>
      </c>
      <c r="W4" s="1" t="s">
        <v>57</v>
      </c>
      <c r="X4" s="1" t="s">
        <v>27</v>
      </c>
    </row>
    <row r="5" spans="1:24">
      <c r="A5" s="1" t="s">
        <v>458</v>
      </c>
      <c r="C5" s="1" t="s">
        <v>7</v>
      </c>
      <c r="E5" s="1" t="s">
        <v>8</v>
      </c>
      <c r="F5" s="1" t="s">
        <v>10</v>
      </c>
      <c r="G5" s="1" t="s">
        <v>38</v>
      </c>
      <c r="H5" s="1">
        <v>14</v>
      </c>
      <c r="I5" s="1">
        <f>14/60</f>
        <v>0.23333333333333334</v>
      </c>
      <c r="J5" s="1">
        <v>200</v>
      </c>
      <c r="L5" s="1" t="s">
        <v>9</v>
      </c>
      <c r="M5" s="1" t="s">
        <v>9</v>
      </c>
      <c r="N5" s="1">
        <v>0</v>
      </c>
      <c r="O5" s="14">
        <v>0.45454545454545453</v>
      </c>
      <c r="U5" s="11" t="s">
        <v>461</v>
      </c>
      <c r="V5" s="11" t="s">
        <v>460</v>
      </c>
      <c r="W5" s="1" t="s">
        <v>57</v>
      </c>
      <c r="X5" s="1" t="s">
        <v>27</v>
      </c>
    </row>
    <row r="6" spans="1:24">
      <c r="A6" s="1" t="s">
        <v>458</v>
      </c>
      <c r="C6" s="1" t="s">
        <v>7</v>
      </c>
      <c r="E6" s="1" t="s">
        <v>8</v>
      </c>
      <c r="F6" s="1" t="s">
        <v>12</v>
      </c>
      <c r="G6" s="1" t="s">
        <v>38</v>
      </c>
      <c r="H6" s="1">
        <v>14</v>
      </c>
      <c r="I6" s="1">
        <f>14/60</f>
        <v>0.23333333333333334</v>
      </c>
      <c r="J6" s="1">
        <v>200</v>
      </c>
      <c r="L6" s="1" t="s">
        <v>9</v>
      </c>
      <c r="M6" s="1" t="s">
        <v>9</v>
      </c>
      <c r="N6" s="1">
        <v>0</v>
      </c>
      <c r="O6" s="14">
        <v>0.31578947368421056</v>
      </c>
      <c r="U6" s="11" t="s">
        <v>461</v>
      </c>
      <c r="V6" s="11" t="s">
        <v>460</v>
      </c>
      <c r="W6" s="1" t="s">
        <v>57</v>
      </c>
      <c r="X6" s="1" t="s">
        <v>27</v>
      </c>
    </row>
    <row r="7" spans="1:24">
      <c r="A7" s="1" t="s">
        <v>458</v>
      </c>
      <c r="C7" s="1" t="s">
        <v>7</v>
      </c>
      <c r="E7" s="1" t="s">
        <v>8</v>
      </c>
      <c r="F7" s="1" t="s">
        <v>11</v>
      </c>
      <c r="G7" s="1" t="s">
        <v>38</v>
      </c>
      <c r="H7" s="1">
        <v>14</v>
      </c>
      <c r="I7" s="1">
        <f>14/60</f>
        <v>0.23333333333333334</v>
      </c>
      <c r="J7" s="1">
        <v>200</v>
      </c>
      <c r="L7" s="1" t="s">
        <v>9</v>
      </c>
      <c r="M7" s="1" t="s">
        <v>9</v>
      </c>
      <c r="N7" s="1">
        <v>0</v>
      </c>
      <c r="O7" s="14">
        <v>0.3</v>
      </c>
      <c r="U7" s="11" t="s">
        <v>461</v>
      </c>
      <c r="V7" s="11" t="s">
        <v>460</v>
      </c>
      <c r="W7" s="1" t="s">
        <v>57</v>
      </c>
      <c r="X7" s="1" t="s">
        <v>27</v>
      </c>
    </row>
    <row r="8" spans="1:24">
      <c r="A8" s="1" t="s">
        <v>458</v>
      </c>
      <c r="C8" s="1" t="s">
        <v>7</v>
      </c>
      <c r="E8" s="1" t="s">
        <v>8</v>
      </c>
      <c r="F8" s="1" t="s">
        <v>10</v>
      </c>
      <c r="G8" s="1" t="s">
        <v>38</v>
      </c>
      <c r="H8" s="1">
        <v>20</v>
      </c>
      <c r="I8" s="1">
        <v>0.3</v>
      </c>
      <c r="J8" s="1">
        <v>200</v>
      </c>
      <c r="L8" s="1" t="s">
        <v>9</v>
      </c>
      <c r="M8" s="1" t="s">
        <v>9</v>
      </c>
      <c r="N8" s="1">
        <v>0</v>
      </c>
      <c r="O8" s="14">
        <v>0.31818181818181812</v>
      </c>
      <c r="U8" s="11" t="s">
        <v>461</v>
      </c>
      <c r="V8" s="11" t="s">
        <v>460</v>
      </c>
      <c r="W8" s="1" t="s">
        <v>57</v>
      </c>
      <c r="X8" s="1" t="s">
        <v>27</v>
      </c>
    </row>
    <row r="9" spans="1:24">
      <c r="A9" s="1" t="s">
        <v>458</v>
      </c>
      <c r="C9" s="1" t="s">
        <v>7</v>
      </c>
      <c r="E9" s="1" t="s">
        <v>8</v>
      </c>
      <c r="F9" s="1" t="s">
        <v>12</v>
      </c>
      <c r="G9" s="1" t="s">
        <v>38</v>
      </c>
      <c r="H9" s="1">
        <v>20</v>
      </c>
      <c r="I9" s="1">
        <v>0.3</v>
      </c>
      <c r="J9" s="1">
        <v>200</v>
      </c>
      <c r="L9" s="1" t="s">
        <v>9</v>
      </c>
      <c r="M9" s="1" t="s">
        <v>9</v>
      </c>
      <c r="N9" s="1">
        <v>0</v>
      </c>
      <c r="O9" s="14">
        <v>0.21052631578947373</v>
      </c>
      <c r="U9" s="11" t="s">
        <v>461</v>
      </c>
      <c r="V9" s="11" t="s">
        <v>460</v>
      </c>
      <c r="W9" s="1" t="s">
        <v>57</v>
      </c>
      <c r="X9" s="1" t="s">
        <v>27</v>
      </c>
    </row>
    <row r="10" spans="1:24">
      <c r="A10" s="1" t="s">
        <v>458</v>
      </c>
      <c r="C10" s="1" t="s">
        <v>7</v>
      </c>
      <c r="E10" s="1" t="s">
        <v>8</v>
      </c>
      <c r="F10" s="1" t="s">
        <v>11</v>
      </c>
      <c r="G10" s="1" t="s">
        <v>38</v>
      </c>
      <c r="H10" s="1">
        <v>20</v>
      </c>
      <c r="I10" s="1">
        <v>0.3</v>
      </c>
      <c r="J10" s="1">
        <v>200</v>
      </c>
      <c r="L10" s="1" t="s">
        <v>9</v>
      </c>
      <c r="M10" s="1" t="s">
        <v>9</v>
      </c>
      <c r="N10" s="1">
        <v>0</v>
      </c>
      <c r="O10" s="14">
        <v>0.2</v>
      </c>
      <c r="U10" s="11" t="s">
        <v>461</v>
      </c>
      <c r="V10" s="11" t="s">
        <v>460</v>
      </c>
      <c r="W10" s="1" t="s">
        <v>57</v>
      </c>
      <c r="X10" s="1" t="s">
        <v>27</v>
      </c>
    </row>
    <row r="11" spans="1:24">
      <c r="A11" s="1" t="s">
        <v>458</v>
      </c>
      <c r="C11" s="1" t="s">
        <v>7</v>
      </c>
      <c r="E11" s="1" t="s">
        <v>8</v>
      </c>
      <c r="F11" s="1" t="s">
        <v>10</v>
      </c>
      <c r="G11" s="1" t="s">
        <v>38</v>
      </c>
      <c r="H11" s="1">
        <v>10</v>
      </c>
      <c r="I11" s="1">
        <f>10/60</f>
        <v>0.16666666666666666</v>
      </c>
      <c r="J11" s="1">
        <v>300</v>
      </c>
      <c r="L11" s="1" t="s">
        <v>15</v>
      </c>
      <c r="M11" s="1" t="s">
        <v>64</v>
      </c>
      <c r="N11" s="1">
        <v>0</v>
      </c>
      <c r="O11" s="14">
        <v>0.54</v>
      </c>
      <c r="R11" s="10">
        <v>30.1</v>
      </c>
      <c r="S11" s="10">
        <v>66.599999999999994</v>
      </c>
      <c r="T11" s="10" t="s">
        <v>462</v>
      </c>
      <c r="U11" s="11" t="s">
        <v>461</v>
      </c>
      <c r="V11" s="11" t="s">
        <v>469</v>
      </c>
      <c r="W11" s="1" t="s">
        <v>58</v>
      </c>
      <c r="X11" s="1" t="s">
        <v>26</v>
      </c>
    </row>
    <row r="12" spans="1:24">
      <c r="A12" s="1" t="s">
        <v>458</v>
      </c>
      <c r="C12" s="1" t="s">
        <v>7</v>
      </c>
      <c r="E12" s="1" t="s">
        <v>8</v>
      </c>
      <c r="F12" s="1" t="s">
        <v>12</v>
      </c>
      <c r="G12" s="1" t="s">
        <v>38</v>
      </c>
      <c r="H12" s="1">
        <v>10</v>
      </c>
      <c r="I12" s="1">
        <f>10/60</f>
        <v>0.16666666666666666</v>
      </c>
      <c r="J12" s="1">
        <v>300</v>
      </c>
      <c r="L12" s="1" t="s">
        <v>15</v>
      </c>
      <c r="M12" s="1" t="s">
        <v>64</v>
      </c>
      <c r="N12" s="1">
        <v>0</v>
      </c>
      <c r="O12" s="14">
        <v>0.47000000000000003</v>
      </c>
      <c r="R12" s="10">
        <v>37.700000000000003</v>
      </c>
      <c r="S12" s="10">
        <v>78.2</v>
      </c>
      <c r="T12" s="10" t="s">
        <v>462</v>
      </c>
      <c r="U12" s="11" t="s">
        <v>461</v>
      </c>
      <c r="V12" s="11" t="s">
        <v>469</v>
      </c>
      <c r="W12" s="1" t="s">
        <v>58</v>
      </c>
      <c r="X12" s="1" t="s">
        <v>26</v>
      </c>
    </row>
    <row r="13" spans="1:24">
      <c r="A13" s="1" t="s">
        <v>458</v>
      </c>
      <c r="C13" s="1" t="s">
        <v>7</v>
      </c>
      <c r="E13" s="1" t="s">
        <v>8</v>
      </c>
      <c r="F13" s="1" t="s">
        <v>18</v>
      </c>
      <c r="G13" s="1" t="s">
        <v>38</v>
      </c>
      <c r="H13" s="1">
        <v>10</v>
      </c>
      <c r="I13" s="1">
        <f>10/60</f>
        <v>0.16666666666666666</v>
      </c>
      <c r="J13" s="1">
        <v>300</v>
      </c>
      <c r="L13" s="1" t="s">
        <v>15</v>
      </c>
      <c r="M13" s="1" t="s">
        <v>64</v>
      </c>
      <c r="N13" s="1">
        <v>0</v>
      </c>
      <c r="O13" s="14">
        <v>0.38000000000000006</v>
      </c>
      <c r="R13" s="10">
        <v>38.700000000000003</v>
      </c>
      <c r="S13" s="10">
        <v>78.599999999999994</v>
      </c>
      <c r="T13" s="10" t="s">
        <v>462</v>
      </c>
      <c r="U13" s="11" t="s">
        <v>461</v>
      </c>
      <c r="V13" s="11" t="s">
        <v>469</v>
      </c>
      <c r="W13" s="1" t="s">
        <v>58</v>
      </c>
      <c r="X13" s="1" t="s">
        <v>26</v>
      </c>
    </row>
    <row r="14" spans="1:24">
      <c r="A14" s="1" t="s">
        <v>458</v>
      </c>
      <c r="C14" s="1" t="s">
        <v>7</v>
      </c>
      <c r="E14" s="1" t="s">
        <v>8</v>
      </c>
      <c r="F14" s="1" t="s">
        <v>14</v>
      </c>
      <c r="G14" s="1" t="s">
        <v>38</v>
      </c>
      <c r="H14" s="1">
        <v>10</v>
      </c>
      <c r="I14" s="1">
        <v>0.16666666666666666</v>
      </c>
      <c r="J14" s="1">
        <v>300</v>
      </c>
      <c r="L14" s="1" t="s">
        <v>15</v>
      </c>
      <c r="M14" s="1" t="s">
        <v>64</v>
      </c>
      <c r="N14" s="1">
        <v>0</v>
      </c>
      <c r="O14" s="14">
        <v>0.41000000000000003</v>
      </c>
      <c r="R14" s="10">
        <v>36.4</v>
      </c>
      <c r="S14" s="10">
        <v>94.9</v>
      </c>
      <c r="T14" s="10" t="s">
        <v>462</v>
      </c>
      <c r="U14" s="11" t="s">
        <v>461</v>
      </c>
      <c r="V14" s="11" t="s">
        <v>469</v>
      </c>
      <c r="W14" s="1" t="s">
        <v>58</v>
      </c>
      <c r="X14" s="1" t="s">
        <v>26</v>
      </c>
    </row>
    <row r="15" spans="1:24">
      <c r="A15" s="1" t="s">
        <v>458</v>
      </c>
      <c r="C15" s="1" t="s">
        <v>7</v>
      </c>
      <c r="E15" s="1" t="s">
        <v>8</v>
      </c>
      <c r="F15" s="1" t="s">
        <v>10</v>
      </c>
      <c r="G15" s="1" t="s">
        <v>38</v>
      </c>
      <c r="H15" s="1">
        <v>10</v>
      </c>
      <c r="I15" s="1">
        <f>10/60</f>
        <v>0.16666666666666666</v>
      </c>
      <c r="J15" s="1">
        <v>300</v>
      </c>
      <c r="L15" s="1" t="s">
        <v>15</v>
      </c>
      <c r="M15" s="1" t="s">
        <v>15</v>
      </c>
      <c r="N15" s="1">
        <v>0</v>
      </c>
      <c r="O15" s="14">
        <v>0.54</v>
      </c>
      <c r="R15" s="10">
        <v>69.5</v>
      </c>
      <c r="S15" s="10">
        <v>37.5</v>
      </c>
      <c r="T15" s="10" t="s">
        <v>462</v>
      </c>
      <c r="U15" s="11" t="s">
        <v>461</v>
      </c>
      <c r="V15" s="11" t="s">
        <v>469</v>
      </c>
      <c r="W15" s="1" t="s">
        <v>58</v>
      </c>
      <c r="X15" s="1" t="s">
        <v>26</v>
      </c>
    </row>
    <row r="16" spans="1:24">
      <c r="A16" s="1" t="s">
        <v>458</v>
      </c>
      <c r="C16" s="1" t="s">
        <v>7</v>
      </c>
      <c r="E16" s="1" t="s">
        <v>8</v>
      </c>
      <c r="F16" s="1" t="s">
        <v>12</v>
      </c>
      <c r="G16" s="1" t="s">
        <v>38</v>
      </c>
      <c r="H16" s="1">
        <v>10</v>
      </c>
      <c r="I16" s="1">
        <f>10/60</f>
        <v>0.16666666666666666</v>
      </c>
      <c r="J16" s="1">
        <v>300</v>
      </c>
      <c r="L16" s="1" t="s">
        <v>15</v>
      </c>
      <c r="M16" s="1" t="s">
        <v>15</v>
      </c>
      <c r="N16" s="1">
        <v>0</v>
      </c>
      <c r="O16" s="14">
        <v>0.47000000000000003</v>
      </c>
      <c r="R16" s="10">
        <v>73.599999999999994</v>
      </c>
      <c r="S16" s="10">
        <v>34.299999999999997</v>
      </c>
      <c r="T16" s="10" t="s">
        <v>462</v>
      </c>
      <c r="U16" s="11" t="s">
        <v>461</v>
      </c>
      <c r="V16" s="11" t="s">
        <v>469</v>
      </c>
      <c r="W16" s="1" t="s">
        <v>58</v>
      </c>
      <c r="X16" s="1" t="s">
        <v>26</v>
      </c>
    </row>
    <row r="17" spans="1:24">
      <c r="A17" s="1" t="s">
        <v>458</v>
      </c>
      <c r="C17" s="1" t="s">
        <v>7</v>
      </c>
      <c r="E17" s="1" t="s">
        <v>8</v>
      </c>
      <c r="F17" s="1" t="s">
        <v>18</v>
      </c>
      <c r="G17" s="1" t="s">
        <v>38</v>
      </c>
      <c r="H17" s="1">
        <v>10</v>
      </c>
      <c r="I17" s="1">
        <f>10/60</f>
        <v>0.16666666666666666</v>
      </c>
      <c r="J17" s="1">
        <v>300</v>
      </c>
      <c r="L17" s="1" t="s">
        <v>15</v>
      </c>
      <c r="M17" s="1" t="s">
        <v>15</v>
      </c>
      <c r="N17" s="1">
        <v>0</v>
      </c>
      <c r="O17" s="14">
        <v>0.38000000000000006</v>
      </c>
      <c r="R17" s="10">
        <v>73.3</v>
      </c>
      <c r="S17" s="10">
        <v>27.4</v>
      </c>
      <c r="T17" s="10" t="s">
        <v>462</v>
      </c>
      <c r="U17" s="11" t="s">
        <v>461</v>
      </c>
      <c r="V17" s="11" t="s">
        <v>469</v>
      </c>
      <c r="W17" s="1" t="s">
        <v>58</v>
      </c>
      <c r="X17" s="1" t="s">
        <v>26</v>
      </c>
    </row>
    <row r="18" spans="1:24">
      <c r="A18" s="1" t="s">
        <v>458</v>
      </c>
      <c r="C18" s="1" t="s">
        <v>7</v>
      </c>
      <c r="E18" s="1" t="s">
        <v>8</v>
      </c>
      <c r="F18" s="1" t="s">
        <v>14</v>
      </c>
      <c r="G18" s="1" t="s">
        <v>38</v>
      </c>
      <c r="H18" s="1">
        <v>10</v>
      </c>
      <c r="I18" s="1">
        <v>0.16666666666666666</v>
      </c>
      <c r="J18" s="1">
        <v>300</v>
      </c>
      <c r="L18" s="1" t="s">
        <v>15</v>
      </c>
      <c r="M18" s="1" t="s">
        <v>15</v>
      </c>
      <c r="N18" s="1">
        <v>0</v>
      </c>
      <c r="O18" s="14">
        <v>0.41000000000000003</v>
      </c>
      <c r="R18" s="10">
        <v>69.599999999999994</v>
      </c>
      <c r="S18" s="10">
        <v>28.3</v>
      </c>
      <c r="T18" s="10" t="s">
        <v>462</v>
      </c>
      <c r="U18" s="11" t="s">
        <v>461</v>
      </c>
      <c r="V18" s="11" t="s">
        <v>469</v>
      </c>
      <c r="W18" s="1" t="s">
        <v>58</v>
      </c>
      <c r="X18" s="1" t="s">
        <v>26</v>
      </c>
    </row>
    <row r="19" spans="1:24">
      <c r="A19" s="1" t="s">
        <v>458</v>
      </c>
      <c r="C19" s="1" t="s">
        <v>7</v>
      </c>
      <c r="E19" s="1" t="s">
        <v>8</v>
      </c>
      <c r="F19" s="1" t="s">
        <v>10</v>
      </c>
      <c r="G19" s="1" t="s">
        <v>38</v>
      </c>
      <c r="H19" s="1">
        <v>10</v>
      </c>
      <c r="I19" s="1">
        <v>0.16666666666666666</v>
      </c>
      <c r="J19" s="1">
        <v>300</v>
      </c>
      <c r="L19" s="1" t="s">
        <v>9</v>
      </c>
      <c r="M19" s="1" t="s">
        <v>9</v>
      </c>
      <c r="N19" s="1">
        <v>0</v>
      </c>
      <c r="O19" s="14">
        <v>0.24385896688054942</v>
      </c>
      <c r="U19" s="11" t="s">
        <v>461</v>
      </c>
      <c r="V19" s="11" t="s">
        <v>469</v>
      </c>
      <c r="W19" s="1" t="s">
        <v>58</v>
      </c>
      <c r="X19" s="1" t="s">
        <v>26</v>
      </c>
    </row>
    <row r="20" spans="1:24">
      <c r="A20" s="1" t="s">
        <v>458</v>
      </c>
      <c r="C20" s="1" t="s">
        <v>7</v>
      </c>
      <c r="E20" s="1" t="s">
        <v>8</v>
      </c>
      <c r="F20" s="1" t="s">
        <v>12</v>
      </c>
      <c r="G20" s="1" t="s">
        <v>38</v>
      </c>
      <c r="H20" s="1">
        <v>10</v>
      </c>
      <c r="I20" s="1">
        <v>0.16666666666666666</v>
      </c>
      <c r="J20" s="1">
        <v>300</v>
      </c>
      <c r="L20" s="1" t="s">
        <v>9</v>
      </c>
      <c r="M20" s="1" t="s">
        <v>9</v>
      </c>
      <c r="N20" s="1">
        <v>0</v>
      </c>
      <c r="O20" s="14">
        <v>0.22467300956299355</v>
      </c>
      <c r="U20" s="11" t="s">
        <v>461</v>
      </c>
      <c r="V20" s="11" t="s">
        <v>469</v>
      </c>
      <c r="W20" s="1" t="s">
        <v>58</v>
      </c>
      <c r="X20" s="1" t="s">
        <v>26</v>
      </c>
    </row>
    <row r="21" spans="1:24">
      <c r="A21" s="1" t="s">
        <v>458</v>
      </c>
      <c r="C21" s="1" t="s">
        <v>7</v>
      </c>
      <c r="E21" s="1" t="s">
        <v>8</v>
      </c>
      <c r="F21" s="1" t="s">
        <v>18</v>
      </c>
      <c r="G21" s="1" t="s">
        <v>38</v>
      </c>
      <c r="H21" s="1">
        <v>10</v>
      </c>
      <c r="I21" s="1">
        <v>0.16666666666666666</v>
      </c>
      <c r="J21" s="1">
        <v>300</v>
      </c>
      <c r="L21" s="1" t="s">
        <v>9</v>
      </c>
      <c r="M21" s="1" t="s">
        <v>9</v>
      </c>
      <c r="N21" s="1">
        <v>0</v>
      </c>
      <c r="O21" s="14">
        <v>0.18404965477021137</v>
      </c>
      <c r="U21" s="11" t="s">
        <v>461</v>
      </c>
      <c r="V21" s="11" t="s">
        <v>469</v>
      </c>
      <c r="W21" s="1" t="s">
        <v>58</v>
      </c>
      <c r="X21" s="1" t="s">
        <v>26</v>
      </c>
    </row>
    <row r="22" spans="1:24">
      <c r="A22" s="1" t="s">
        <v>458</v>
      </c>
      <c r="C22" s="1" t="s">
        <v>7</v>
      </c>
      <c r="E22" s="1" t="s">
        <v>8</v>
      </c>
      <c r="F22" s="1" t="s">
        <v>14</v>
      </c>
      <c r="G22" s="1" t="s">
        <v>38</v>
      </c>
      <c r="H22" s="1">
        <v>10</v>
      </c>
      <c r="I22" s="1">
        <v>0.16666666666666666</v>
      </c>
      <c r="J22" s="1">
        <v>300</v>
      </c>
      <c r="L22" s="1" t="s">
        <v>9</v>
      </c>
      <c r="M22" s="1" t="s">
        <v>9</v>
      </c>
      <c r="N22" s="1">
        <v>0</v>
      </c>
      <c r="O22" s="14">
        <v>0.15595969138718307</v>
      </c>
      <c r="U22" s="11" t="s">
        <v>461</v>
      </c>
      <c r="V22" s="11" t="s">
        <v>469</v>
      </c>
      <c r="W22" s="1" t="s">
        <v>58</v>
      </c>
      <c r="X22" s="1" t="s">
        <v>26</v>
      </c>
    </row>
    <row r="23" spans="1:24">
      <c r="A23" s="1" t="s">
        <v>458</v>
      </c>
      <c r="C23" s="1" t="s">
        <v>7</v>
      </c>
      <c r="E23" s="1" t="s">
        <v>8</v>
      </c>
      <c r="F23" s="1" t="s">
        <v>10</v>
      </c>
      <c r="G23" s="1" t="s">
        <v>38</v>
      </c>
      <c r="H23" s="1">
        <v>10</v>
      </c>
      <c r="I23" s="1">
        <v>0.16666666666666666</v>
      </c>
      <c r="J23" s="1">
        <v>300</v>
      </c>
      <c r="L23" s="1" t="s">
        <v>20</v>
      </c>
      <c r="M23" s="1" t="s">
        <v>20</v>
      </c>
      <c r="N23" s="1">
        <v>1</v>
      </c>
      <c r="O23" s="14">
        <v>1.0421940928269999</v>
      </c>
      <c r="R23" s="10">
        <v>23.7</v>
      </c>
      <c r="S23" s="10">
        <v>24.7</v>
      </c>
      <c r="T23" s="10" t="s">
        <v>462</v>
      </c>
      <c r="U23" s="11" t="s">
        <v>461</v>
      </c>
      <c r="V23" s="11" t="s">
        <v>469</v>
      </c>
      <c r="W23" s="1" t="s">
        <v>58</v>
      </c>
      <c r="X23" s="1" t="s">
        <v>26</v>
      </c>
    </row>
    <row r="24" spans="1:24">
      <c r="A24" s="1" t="s">
        <v>458</v>
      </c>
      <c r="C24" s="1" t="s">
        <v>7</v>
      </c>
      <c r="E24" s="1" t="s">
        <v>8</v>
      </c>
      <c r="F24" s="1" t="s">
        <v>12</v>
      </c>
      <c r="G24" s="1" t="s">
        <v>38</v>
      </c>
      <c r="H24" s="1">
        <v>10</v>
      </c>
      <c r="I24" s="1">
        <v>0.16666666666666666</v>
      </c>
      <c r="J24" s="1">
        <v>300</v>
      </c>
      <c r="L24" s="1" t="s">
        <v>20</v>
      </c>
      <c r="M24" s="1" t="s">
        <v>20</v>
      </c>
      <c r="N24" s="1">
        <v>0</v>
      </c>
      <c r="O24" s="14">
        <v>0.59683794466403162</v>
      </c>
      <c r="R24" s="10">
        <v>25.3</v>
      </c>
      <c r="S24" s="10">
        <v>15.1</v>
      </c>
      <c r="T24" s="10" t="s">
        <v>462</v>
      </c>
      <c r="U24" s="11" t="s">
        <v>461</v>
      </c>
      <c r="V24" s="11" t="s">
        <v>469</v>
      </c>
      <c r="W24" s="1" t="s">
        <v>58</v>
      </c>
      <c r="X24" s="1" t="s">
        <v>26</v>
      </c>
    </row>
    <row r="25" spans="1:24">
      <c r="A25" s="1" t="s">
        <v>458</v>
      </c>
      <c r="C25" s="1" t="s">
        <v>7</v>
      </c>
      <c r="E25" s="1" t="s">
        <v>8</v>
      </c>
      <c r="F25" s="1" t="s">
        <v>18</v>
      </c>
      <c r="G25" s="1" t="s">
        <v>38</v>
      </c>
      <c r="H25" s="1">
        <v>10</v>
      </c>
      <c r="I25" s="1">
        <v>0.16666666666666666</v>
      </c>
      <c r="J25" s="1">
        <v>300</v>
      </c>
      <c r="L25" s="1" t="s">
        <v>20</v>
      </c>
      <c r="M25" s="1" t="s">
        <v>20</v>
      </c>
      <c r="N25" s="1">
        <v>0</v>
      </c>
      <c r="O25" s="14">
        <v>0.32793522267206476</v>
      </c>
      <c r="R25" s="10">
        <v>24.7</v>
      </c>
      <c r="S25" s="10">
        <v>8.1</v>
      </c>
      <c r="T25" s="10" t="s">
        <v>462</v>
      </c>
      <c r="U25" s="11" t="s">
        <v>461</v>
      </c>
      <c r="V25" s="11" t="s">
        <v>469</v>
      </c>
      <c r="W25" s="1" t="s">
        <v>58</v>
      </c>
      <c r="X25" s="1" t="s">
        <v>26</v>
      </c>
    </row>
    <row r="26" spans="1:24">
      <c r="A26" s="1" t="s">
        <v>458</v>
      </c>
      <c r="C26" s="1" t="s">
        <v>7</v>
      </c>
      <c r="E26" s="1" t="s">
        <v>8</v>
      </c>
      <c r="F26" s="1" t="s">
        <v>14</v>
      </c>
      <c r="G26" s="1" t="s">
        <v>38</v>
      </c>
      <c r="H26" s="1">
        <v>10</v>
      </c>
      <c r="I26" s="1">
        <v>0.16666666666666666</v>
      </c>
      <c r="J26" s="1">
        <v>300</v>
      </c>
      <c r="L26" s="1" t="s">
        <v>20</v>
      </c>
      <c r="M26" s="1" t="s">
        <v>20</v>
      </c>
      <c r="N26" s="1">
        <v>0</v>
      </c>
      <c r="O26" s="14">
        <v>0.29199999999999998</v>
      </c>
      <c r="R26" s="10">
        <v>25</v>
      </c>
      <c r="S26" s="10">
        <v>7.3</v>
      </c>
      <c r="T26" s="10" t="s">
        <v>462</v>
      </c>
      <c r="U26" s="11" t="s">
        <v>461</v>
      </c>
      <c r="V26" s="11" t="s">
        <v>469</v>
      </c>
      <c r="W26" s="1" t="s">
        <v>58</v>
      </c>
      <c r="X26" s="1" t="s">
        <v>26</v>
      </c>
    </row>
    <row r="27" spans="1:24">
      <c r="A27" s="1" t="s">
        <v>458</v>
      </c>
      <c r="C27" s="1" t="s">
        <v>7</v>
      </c>
      <c r="E27" s="1" t="s">
        <v>8</v>
      </c>
      <c r="F27" s="1" t="s">
        <v>10</v>
      </c>
      <c r="G27" s="1" t="s">
        <v>38</v>
      </c>
      <c r="H27" s="1">
        <v>10</v>
      </c>
      <c r="I27" s="1">
        <v>0.16666666666666666</v>
      </c>
      <c r="J27" s="1">
        <v>300</v>
      </c>
      <c r="L27" s="1" t="s">
        <v>19</v>
      </c>
      <c r="M27" s="1" t="s">
        <v>19</v>
      </c>
      <c r="N27" s="1">
        <v>1</v>
      </c>
      <c r="O27" s="14">
        <v>1</v>
      </c>
      <c r="R27" s="10">
        <v>0</v>
      </c>
      <c r="S27" s="10">
        <v>0</v>
      </c>
      <c r="T27" s="10" t="s">
        <v>462</v>
      </c>
      <c r="U27" s="11" t="s">
        <v>461</v>
      </c>
      <c r="V27" s="11" t="s">
        <v>469</v>
      </c>
      <c r="W27" s="1" t="s">
        <v>58</v>
      </c>
      <c r="X27" s="1" t="s">
        <v>26</v>
      </c>
    </row>
    <row r="28" spans="1:24">
      <c r="A28" s="1" t="s">
        <v>458</v>
      </c>
      <c r="C28" s="1" t="s">
        <v>7</v>
      </c>
      <c r="E28" s="1" t="s">
        <v>8</v>
      </c>
      <c r="F28" s="1" t="s">
        <v>12</v>
      </c>
      <c r="G28" s="1" t="s">
        <v>38</v>
      </c>
      <c r="H28" s="1">
        <v>10</v>
      </c>
      <c r="I28" s="1">
        <v>0.16666666666666666</v>
      </c>
      <c r="J28" s="1">
        <v>300</v>
      </c>
      <c r="L28" s="1" t="s">
        <v>19</v>
      </c>
      <c r="M28" s="1" t="s">
        <v>19</v>
      </c>
      <c r="N28" s="1">
        <v>1</v>
      </c>
      <c r="O28" s="14">
        <v>10.4</v>
      </c>
      <c r="R28" s="10">
        <v>0</v>
      </c>
      <c r="S28" s="10">
        <v>10.4</v>
      </c>
      <c r="T28" s="10" t="s">
        <v>462</v>
      </c>
      <c r="U28" s="11" t="s">
        <v>461</v>
      </c>
      <c r="V28" s="11" t="s">
        <v>470</v>
      </c>
      <c r="W28" s="1" t="s">
        <v>58</v>
      </c>
      <c r="X28" s="1" t="s">
        <v>26</v>
      </c>
    </row>
    <row r="29" spans="1:24">
      <c r="A29" s="1" t="s">
        <v>458</v>
      </c>
      <c r="C29" s="1" t="s">
        <v>7</v>
      </c>
      <c r="E29" s="1" t="s">
        <v>8</v>
      </c>
      <c r="F29" s="1" t="s">
        <v>18</v>
      </c>
      <c r="G29" s="1" t="s">
        <v>38</v>
      </c>
      <c r="H29" s="1">
        <v>10</v>
      </c>
      <c r="I29" s="1">
        <v>0.16666666666666666</v>
      </c>
      <c r="J29" s="1">
        <v>300</v>
      </c>
      <c r="L29" s="1" t="s">
        <v>19</v>
      </c>
      <c r="M29" s="1" t="s">
        <v>19</v>
      </c>
      <c r="N29" s="1">
        <v>1</v>
      </c>
      <c r="O29" s="14">
        <v>16.100000000000001</v>
      </c>
      <c r="R29" s="10">
        <v>0</v>
      </c>
      <c r="S29" s="10">
        <v>16.100000000000001</v>
      </c>
      <c r="T29" s="10" t="s">
        <v>462</v>
      </c>
      <c r="U29" s="11" t="s">
        <v>461</v>
      </c>
      <c r="V29" s="11" t="s">
        <v>470</v>
      </c>
      <c r="W29" s="1" t="s">
        <v>58</v>
      </c>
      <c r="X29" s="1" t="s">
        <v>26</v>
      </c>
    </row>
    <row r="30" spans="1:24">
      <c r="A30" s="1" t="s">
        <v>458</v>
      </c>
      <c r="C30" s="1" t="s">
        <v>7</v>
      </c>
      <c r="E30" s="1" t="s">
        <v>8</v>
      </c>
      <c r="F30" s="1" t="s">
        <v>14</v>
      </c>
      <c r="G30" s="1" t="s">
        <v>38</v>
      </c>
      <c r="H30" s="1">
        <v>10</v>
      </c>
      <c r="I30" s="1">
        <v>0.16666666666666666</v>
      </c>
      <c r="J30" s="1">
        <v>300</v>
      </c>
      <c r="L30" s="1" t="s">
        <v>19</v>
      </c>
      <c r="M30" s="1" t="s">
        <v>19</v>
      </c>
      <c r="N30" s="1">
        <v>1</v>
      </c>
      <c r="O30" s="14">
        <v>17.7</v>
      </c>
      <c r="R30" s="10">
        <v>0</v>
      </c>
      <c r="S30" s="10">
        <v>17.7</v>
      </c>
      <c r="T30" s="10" t="s">
        <v>462</v>
      </c>
      <c r="U30" s="11" t="s">
        <v>461</v>
      </c>
      <c r="V30" s="11" t="s">
        <v>470</v>
      </c>
      <c r="W30" s="1" t="s">
        <v>58</v>
      </c>
      <c r="X30" s="1" t="s">
        <v>26</v>
      </c>
    </row>
    <row r="31" spans="1:24">
      <c r="A31" s="1" t="s">
        <v>458</v>
      </c>
      <c r="C31" s="1" t="s">
        <v>7</v>
      </c>
      <c r="E31" s="1" t="s">
        <v>8</v>
      </c>
      <c r="F31" s="1" t="s">
        <v>10</v>
      </c>
      <c r="G31" s="1" t="s">
        <v>38</v>
      </c>
      <c r="H31" s="1">
        <v>10</v>
      </c>
      <c r="I31" s="1">
        <v>0.16666666666666666</v>
      </c>
      <c r="J31" s="1">
        <v>300</v>
      </c>
      <c r="L31" s="1" t="s">
        <v>24</v>
      </c>
      <c r="M31" s="1" t="s">
        <v>24</v>
      </c>
      <c r="N31" s="1">
        <v>1</v>
      </c>
      <c r="O31" s="14">
        <v>1</v>
      </c>
      <c r="U31" s="11" t="s">
        <v>461</v>
      </c>
      <c r="V31" s="11" t="s">
        <v>470</v>
      </c>
      <c r="W31" s="1" t="s">
        <v>58</v>
      </c>
      <c r="X31" s="1" t="s">
        <v>26</v>
      </c>
    </row>
    <row r="32" spans="1:24">
      <c r="A32" s="1" t="s">
        <v>458</v>
      </c>
      <c r="C32" s="1" t="s">
        <v>7</v>
      </c>
      <c r="E32" s="1" t="s">
        <v>8</v>
      </c>
      <c r="F32" s="1" t="s">
        <v>12</v>
      </c>
      <c r="G32" s="1" t="s">
        <v>38</v>
      </c>
      <c r="H32" s="1">
        <v>10</v>
      </c>
      <c r="I32" s="1">
        <v>0.16666666666666666</v>
      </c>
      <c r="J32" s="1">
        <v>300</v>
      </c>
      <c r="L32" s="1" t="s">
        <v>24</v>
      </c>
      <c r="M32" s="1" t="s">
        <v>24</v>
      </c>
      <c r="N32" s="1">
        <v>1</v>
      </c>
      <c r="O32" s="14">
        <v>17.218543046357627</v>
      </c>
      <c r="U32" s="11" t="s">
        <v>461</v>
      </c>
      <c r="V32" s="11" t="s">
        <v>470</v>
      </c>
      <c r="W32" s="1" t="s">
        <v>58</v>
      </c>
      <c r="X32" s="1" t="s">
        <v>26</v>
      </c>
    </row>
    <row r="33" spans="1:24">
      <c r="A33" s="1" t="s">
        <v>458</v>
      </c>
      <c r="C33" s="1" t="s">
        <v>7</v>
      </c>
      <c r="E33" s="1" t="s">
        <v>8</v>
      </c>
      <c r="F33" s="1" t="s">
        <v>18</v>
      </c>
      <c r="G33" s="1" t="s">
        <v>38</v>
      </c>
      <c r="H33" s="1">
        <v>10</v>
      </c>
      <c r="I33" s="1">
        <v>0.16666666666666666</v>
      </c>
      <c r="J33" s="1">
        <v>300</v>
      </c>
      <c r="L33" s="1" t="s">
        <v>24</v>
      </c>
      <c r="M33" s="1" t="s">
        <v>24</v>
      </c>
      <c r="N33" s="1">
        <v>1</v>
      </c>
      <c r="O33" s="14">
        <v>49.691358024691247</v>
      </c>
      <c r="U33" s="11" t="s">
        <v>461</v>
      </c>
      <c r="V33" s="11" t="s">
        <v>470</v>
      </c>
      <c r="W33" s="1" t="s">
        <v>58</v>
      </c>
      <c r="X33" s="1" t="s">
        <v>26</v>
      </c>
    </row>
    <row r="34" spans="1:24">
      <c r="A34" s="1" t="s">
        <v>458</v>
      </c>
      <c r="C34" s="1" t="s">
        <v>7</v>
      </c>
      <c r="E34" s="1" t="s">
        <v>8</v>
      </c>
      <c r="F34" s="1" t="s">
        <v>14</v>
      </c>
      <c r="G34" s="1" t="s">
        <v>38</v>
      </c>
      <c r="H34" s="1">
        <v>10</v>
      </c>
      <c r="I34" s="1">
        <v>0.16666666666666666</v>
      </c>
      <c r="J34" s="1">
        <v>300</v>
      </c>
      <c r="L34" s="1" t="s">
        <v>24</v>
      </c>
      <c r="M34" s="1" t="s">
        <v>24</v>
      </c>
      <c r="N34" s="1">
        <v>1</v>
      </c>
      <c r="O34" s="14">
        <v>60.616438356164501</v>
      </c>
      <c r="U34" s="11" t="s">
        <v>461</v>
      </c>
      <c r="V34" s="11" t="s">
        <v>470</v>
      </c>
      <c r="W34" s="1" t="s">
        <v>58</v>
      </c>
      <c r="X34" s="1" t="s">
        <v>26</v>
      </c>
    </row>
    <row r="35" spans="1:24">
      <c r="A35" s="1" t="s">
        <v>458</v>
      </c>
      <c r="B35" s="1">
        <v>1</v>
      </c>
      <c r="C35" s="1" t="s">
        <v>29</v>
      </c>
      <c r="D35" s="1">
        <v>55</v>
      </c>
      <c r="E35" s="1" t="s">
        <v>8</v>
      </c>
      <c r="G35" s="1" t="s">
        <v>39</v>
      </c>
      <c r="H35" s="1">
        <f t="shared" ref="H35:H40" si="0">90*60</f>
        <v>5400</v>
      </c>
      <c r="I35" s="1">
        <v>90</v>
      </c>
      <c r="J35" s="1">
        <v>65</v>
      </c>
      <c r="L35" s="1" t="s">
        <v>28</v>
      </c>
      <c r="M35" s="1" t="s">
        <v>28</v>
      </c>
      <c r="N35" s="1">
        <v>1</v>
      </c>
      <c r="O35" s="14">
        <v>1</v>
      </c>
      <c r="T35" s="10" t="s">
        <v>467</v>
      </c>
      <c r="U35" s="20" t="s">
        <v>465</v>
      </c>
      <c r="V35" s="11" t="s">
        <v>464</v>
      </c>
      <c r="W35" s="1" t="s">
        <v>55</v>
      </c>
      <c r="X35" s="1" t="s">
        <v>34</v>
      </c>
    </row>
    <row r="36" spans="1:24">
      <c r="A36" s="1" t="s">
        <v>458</v>
      </c>
      <c r="B36" s="1">
        <v>1</v>
      </c>
      <c r="C36" s="1" t="s">
        <v>29</v>
      </c>
      <c r="D36" s="1">
        <v>55</v>
      </c>
      <c r="E36" s="1" t="s">
        <v>8</v>
      </c>
      <c r="G36" s="1" t="s">
        <v>39</v>
      </c>
      <c r="H36" s="1">
        <f t="shared" si="0"/>
        <v>5400</v>
      </c>
      <c r="I36" s="1">
        <v>90</v>
      </c>
      <c r="J36" s="1">
        <v>65</v>
      </c>
      <c r="L36" s="1" t="s">
        <v>74</v>
      </c>
      <c r="M36" s="1" t="s">
        <v>74</v>
      </c>
      <c r="N36" s="1">
        <v>1</v>
      </c>
      <c r="O36" s="14">
        <v>1.54</v>
      </c>
      <c r="T36" s="10" t="s">
        <v>467</v>
      </c>
      <c r="U36" s="20" t="s">
        <v>465</v>
      </c>
      <c r="V36" s="11" t="s">
        <v>464</v>
      </c>
      <c r="W36" s="1" t="s">
        <v>55</v>
      </c>
      <c r="X36" s="1" t="s">
        <v>34</v>
      </c>
    </row>
    <row r="37" spans="1:24">
      <c r="A37" s="1" t="s">
        <v>458</v>
      </c>
      <c r="B37" s="1">
        <v>1</v>
      </c>
      <c r="C37" s="1" t="s">
        <v>29</v>
      </c>
      <c r="D37" s="1">
        <v>55</v>
      </c>
      <c r="E37" s="1" t="s">
        <v>8</v>
      </c>
      <c r="G37" s="1" t="s">
        <v>39</v>
      </c>
      <c r="H37" s="1">
        <f t="shared" si="0"/>
        <v>5400</v>
      </c>
      <c r="I37" s="1">
        <v>90</v>
      </c>
      <c r="J37" s="1">
        <v>65</v>
      </c>
      <c r="L37" s="1" t="s">
        <v>30</v>
      </c>
      <c r="M37" s="1" t="s">
        <v>30</v>
      </c>
      <c r="N37" s="1">
        <v>1</v>
      </c>
      <c r="O37" s="14">
        <v>5</v>
      </c>
      <c r="T37" s="10" t="s">
        <v>467</v>
      </c>
      <c r="U37" s="20" t="s">
        <v>465</v>
      </c>
      <c r="V37" s="11" t="s">
        <v>464</v>
      </c>
      <c r="W37" s="1" t="s">
        <v>55</v>
      </c>
      <c r="X37" s="1" t="s">
        <v>34</v>
      </c>
    </row>
    <row r="38" spans="1:24">
      <c r="A38" s="1" t="s">
        <v>458</v>
      </c>
      <c r="B38" s="1">
        <v>1</v>
      </c>
      <c r="C38" s="1" t="s">
        <v>29</v>
      </c>
      <c r="D38" s="1">
        <v>55</v>
      </c>
      <c r="E38" s="1" t="s">
        <v>8</v>
      </c>
      <c r="G38" s="1" t="s">
        <v>39</v>
      </c>
      <c r="H38" s="1">
        <f t="shared" si="0"/>
        <v>5400</v>
      </c>
      <c r="I38" s="1">
        <v>90</v>
      </c>
      <c r="J38" s="1">
        <v>65</v>
      </c>
      <c r="L38" s="1" t="s">
        <v>31</v>
      </c>
      <c r="M38" s="1" t="s">
        <v>31</v>
      </c>
      <c r="N38" s="1">
        <v>1</v>
      </c>
      <c r="O38" s="14">
        <v>2</v>
      </c>
      <c r="R38" s="10">
        <v>0.42</v>
      </c>
      <c r="S38" s="10">
        <v>0.83</v>
      </c>
      <c r="T38" s="10" t="s">
        <v>467</v>
      </c>
      <c r="U38" s="20" t="s">
        <v>465</v>
      </c>
      <c r="V38" s="11" t="s">
        <v>464</v>
      </c>
      <c r="W38" s="1" t="s">
        <v>55</v>
      </c>
      <c r="X38" s="1" t="s">
        <v>34</v>
      </c>
    </row>
    <row r="39" spans="1:24">
      <c r="A39" s="1" t="s">
        <v>458</v>
      </c>
      <c r="B39" s="1">
        <v>1</v>
      </c>
      <c r="C39" s="1" t="s">
        <v>29</v>
      </c>
      <c r="D39" s="1">
        <v>55</v>
      </c>
      <c r="E39" s="1" t="s">
        <v>8</v>
      </c>
      <c r="G39" s="1" t="s">
        <v>39</v>
      </c>
      <c r="H39" s="1">
        <f t="shared" si="0"/>
        <v>5400</v>
      </c>
      <c r="I39" s="1">
        <v>90</v>
      </c>
      <c r="J39" s="1">
        <v>65</v>
      </c>
      <c r="L39" s="1" t="s">
        <v>32</v>
      </c>
      <c r="M39" s="1" t="s">
        <v>32</v>
      </c>
      <c r="N39" s="1">
        <v>0</v>
      </c>
      <c r="O39" s="14">
        <v>0.48951048951048953</v>
      </c>
      <c r="R39" s="10">
        <v>572</v>
      </c>
      <c r="S39" s="10">
        <v>280</v>
      </c>
      <c r="T39" s="10" t="s">
        <v>466</v>
      </c>
      <c r="U39" s="20" t="s">
        <v>463</v>
      </c>
      <c r="V39" s="11" t="s">
        <v>464</v>
      </c>
      <c r="W39" s="1" t="s">
        <v>55</v>
      </c>
      <c r="X39" s="1" t="s">
        <v>34</v>
      </c>
    </row>
    <row r="40" spans="1:24">
      <c r="A40" s="1" t="s">
        <v>458</v>
      </c>
      <c r="B40" s="1">
        <v>1</v>
      </c>
      <c r="C40" s="1" t="s">
        <v>29</v>
      </c>
      <c r="D40" s="1">
        <v>55</v>
      </c>
      <c r="E40" s="1" t="s">
        <v>8</v>
      </c>
      <c r="G40" s="1" t="s">
        <v>39</v>
      </c>
      <c r="H40" s="1">
        <f t="shared" si="0"/>
        <v>5400</v>
      </c>
      <c r="I40" s="1">
        <v>90</v>
      </c>
      <c r="J40" s="1">
        <v>65</v>
      </c>
      <c r="L40" s="1" t="s">
        <v>33</v>
      </c>
      <c r="M40" s="1" t="s">
        <v>33</v>
      </c>
      <c r="N40" s="1">
        <v>1</v>
      </c>
      <c r="O40" s="14">
        <v>4.7</v>
      </c>
      <c r="T40" s="10" t="s">
        <v>467</v>
      </c>
      <c r="U40" s="20" t="s">
        <v>465</v>
      </c>
      <c r="V40" s="11" t="s">
        <v>464</v>
      </c>
      <c r="W40" s="1" t="s">
        <v>55</v>
      </c>
      <c r="X40" s="1" t="s">
        <v>34</v>
      </c>
    </row>
    <row r="41" spans="1:24">
      <c r="A41" s="1" t="s">
        <v>458</v>
      </c>
      <c r="B41" s="1">
        <v>1</v>
      </c>
      <c r="C41" s="1" t="s">
        <v>7</v>
      </c>
      <c r="D41" s="1">
        <v>45</v>
      </c>
      <c r="E41" s="1" t="s">
        <v>8</v>
      </c>
      <c r="G41" s="1" t="s">
        <v>40</v>
      </c>
      <c r="H41" s="1">
        <v>120</v>
      </c>
      <c r="I41" s="1">
        <v>2</v>
      </c>
      <c r="J41" s="1">
        <v>200</v>
      </c>
      <c r="L41" s="1" t="s">
        <v>41</v>
      </c>
      <c r="M41" s="1" t="s">
        <v>41</v>
      </c>
      <c r="N41" s="1">
        <v>1</v>
      </c>
      <c r="O41" s="14">
        <v>7.5</v>
      </c>
      <c r="Q41" s="17">
        <v>3</v>
      </c>
      <c r="T41" s="10" t="s">
        <v>467</v>
      </c>
      <c r="U41" s="20" t="s">
        <v>473</v>
      </c>
      <c r="V41" s="11" t="s">
        <v>468</v>
      </c>
      <c r="W41" s="1" t="s">
        <v>56</v>
      </c>
      <c r="X41" s="1" t="s">
        <v>36</v>
      </c>
    </row>
    <row r="42" spans="1:24">
      <c r="A42" s="1" t="s">
        <v>458</v>
      </c>
      <c r="B42" s="1">
        <v>1</v>
      </c>
      <c r="C42" s="1" t="s">
        <v>7</v>
      </c>
      <c r="D42" s="1">
        <v>45</v>
      </c>
      <c r="E42" s="1" t="s">
        <v>8</v>
      </c>
      <c r="G42" s="1" t="s">
        <v>40</v>
      </c>
      <c r="H42" s="1">
        <v>120</v>
      </c>
      <c r="I42" s="1">
        <v>2</v>
      </c>
      <c r="J42" s="1">
        <v>200</v>
      </c>
      <c r="L42" s="1" t="s">
        <v>43</v>
      </c>
      <c r="M42" s="1" t="s">
        <v>43</v>
      </c>
      <c r="N42" s="1">
        <v>1</v>
      </c>
      <c r="O42" s="14">
        <v>1.77</v>
      </c>
      <c r="Q42" s="17">
        <v>3</v>
      </c>
      <c r="T42" s="10" t="s">
        <v>467</v>
      </c>
      <c r="U42" s="20" t="s">
        <v>473</v>
      </c>
      <c r="V42" s="11" t="s">
        <v>468</v>
      </c>
      <c r="W42" s="1" t="s">
        <v>56</v>
      </c>
      <c r="X42" s="1" t="s">
        <v>36</v>
      </c>
    </row>
    <row r="43" spans="1:24">
      <c r="A43" s="1" t="s">
        <v>458</v>
      </c>
      <c r="B43" s="1">
        <v>1</v>
      </c>
      <c r="C43" s="1" t="s">
        <v>7</v>
      </c>
      <c r="D43" s="1">
        <v>45</v>
      </c>
      <c r="E43" s="1" t="s">
        <v>8</v>
      </c>
      <c r="G43" s="1" t="s">
        <v>40</v>
      </c>
      <c r="H43" s="1">
        <v>120</v>
      </c>
      <c r="I43" s="1">
        <v>2</v>
      </c>
      <c r="J43" s="1">
        <v>200</v>
      </c>
      <c r="L43" s="1" t="s">
        <v>44</v>
      </c>
      <c r="M43" s="1" t="s">
        <v>44</v>
      </c>
      <c r="N43" s="1">
        <v>1</v>
      </c>
      <c r="O43" s="14">
        <v>1.83</v>
      </c>
      <c r="Q43" s="17">
        <v>3</v>
      </c>
      <c r="T43" s="10" t="s">
        <v>467</v>
      </c>
      <c r="U43" s="20" t="s">
        <v>473</v>
      </c>
      <c r="V43" s="11" t="s">
        <v>468</v>
      </c>
      <c r="W43" s="1" t="s">
        <v>56</v>
      </c>
      <c r="X43" s="1" t="s">
        <v>36</v>
      </c>
    </row>
    <row r="44" spans="1:24">
      <c r="A44" s="1" t="s">
        <v>458</v>
      </c>
      <c r="B44" s="1">
        <v>1</v>
      </c>
      <c r="C44" s="1" t="s">
        <v>7</v>
      </c>
      <c r="D44" s="1">
        <v>45</v>
      </c>
      <c r="E44" s="1" t="s">
        <v>8</v>
      </c>
      <c r="G44" s="1" t="s">
        <v>40</v>
      </c>
      <c r="H44" s="1">
        <v>120</v>
      </c>
      <c r="I44" s="1">
        <v>2</v>
      </c>
      <c r="J44" s="1">
        <v>200</v>
      </c>
      <c r="L44" s="1" t="s">
        <v>45</v>
      </c>
      <c r="M44" s="1" t="s">
        <v>45</v>
      </c>
      <c r="N44" s="1">
        <v>1</v>
      </c>
      <c r="O44" s="14">
        <v>1.76</v>
      </c>
      <c r="Q44" s="17">
        <v>3</v>
      </c>
      <c r="T44" s="10" t="s">
        <v>467</v>
      </c>
      <c r="U44" s="20" t="s">
        <v>473</v>
      </c>
      <c r="V44" s="11" t="s">
        <v>468</v>
      </c>
      <c r="W44" s="1" t="s">
        <v>56</v>
      </c>
      <c r="X44" s="1" t="s">
        <v>36</v>
      </c>
    </row>
    <row r="45" spans="1:24">
      <c r="A45" s="1" t="s">
        <v>458</v>
      </c>
      <c r="B45" s="1">
        <v>1</v>
      </c>
      <c r="C45" s="1" t="s">
        <v>7</v>
      </c>
      <c r="D45" s="1">
        <v>45</v>
      </c>
      <c r="E45" s="1" t="s">
        <v>8</v>
      </c>
      <c r="G45" s="1" t="s">
        <v>40</v>
      </c>
      <c r="H45" s="1">
        <v>120</v>
      </c>
      <c r="I45" s="1">
        <v>2</v>
      </c>
      <c r="J45" s="1">
        <v>200</v>
      </c>
      <c r="L45" s="1" t="s">
        <v>74</v>
      </c>
      <c r="M45" s="1" t="s">
        <v>74</v>
      </c>
      <c r="N45" s="1">
        <v>1</v>
      </c>
      <c r="O45" s="14">
        <v>1.66</v>
      </c>
      <c r="Q45" s="17">
        <v>3</v>
      </c>
      <c r="T45" s="10" t="s">
        <v>467</v>
      </c>
      <c r="U45" s="20" t="s">
        <v>465</v>
      </c>
      <c r="V45" s="11" t="s">
        <v>468</v>
      </c>
      <c r="W45" s="1" t="s">
        <v>56</v>
      </c>
      <c r="X45" s="1" t="s">
        <v>36</v>
      </c>
    </row>
    <row r="46" spans="1:24">
      <c r="A46" s="1" t="s">
        <v>458</v>
      </c>
      <c r="B46" s="1">
        <v>1</v>
      </c>
      <c r="C46" s="1" t="s">
        <v>7</v>
      </c>
      <c r="D46" s="1">
        <v>45</v>
      </c>
      <c r="E46" s="1" t="s">
        <v>8</v>
      </c>
      <c r="G46" s="1" t="s">
        <v>40</v>
      </c>
      <c r="H46" s="1">
        <v>120</v>
      </c>
      <c r="I46" s="1">
        <v>2</v>
      </c>
      <c r="J46" s="1">
        <v>200</v>
      </c>
      <c r="L46" s="1" t="s">
        <v>28</v>
      </c>
      <c r="M46" s="1" t="s">
        <v>28</v>
      </c>
      <c r="N46" s="1">
        <v>1</v>
      </c>
      <c r="O46" s="14">
        <v>1.57</v>
      </c>
      <c r="Q46" s="17">
        <v>24</v>
      </c>
      <c r="T46" s="10" t="s">
        <v>467</v>
      </c>
      <c r="U46" s="20" t="s">
        <v>465</v>
      </c>
      <c r="V46" s="11" t="s">
        <v>468</v>
      </c>
      <c r="W46" s="1" t="s">
        <v>56</v>
      </c>
      <c r="X46" s="1" t="s">
        <v>36</v>
      </c>
    </row>
    <row r="47" spans="1:24">
      <c r="A47" s="1" t="s">
        <v>458</v>
      </c>
      <c r="B47" s="1">
        <v>1</v>
      </c>
      <c r="C47" s="1" t="s">
        <v>7</v>
      </c>
      <c r="D47" s="1">
        <v>45</v>
      </c>
      <c r="E47" s="1" t="s">
        <v>8</v>
      </c>
      <c r="G47" s="1" t="s">
        <v>40</v>
      </c>
      <c r="H47" s="1">
        <v>120</v>
      </c>
      <c r="I47" s="1">
        <v>2</v>
      </c>
      <c r="J47" s="1">
        <v>200</v>
      </c>
      <c r="L47" s="1" t="s">
        <v>33</v>
      </c>
      <c r="M47" s="1" t="s">
        <v>33</v>
      </c>
      <c r="N47" s="1">
        <v>1</v>
      </c>
      <c r="O47" s="14">
        <v>2.1800000000000002</v>
      </c>
      <c r="Q47" s="17">
        <v>0</v>
      </c>
      <c r="T47" s="10" t="s">
        <v>467</v>
      </c>
      <c r="U47" s="20" t="s">
        <v>465</v>
      </c>
      <c r="V47" s="11" t="s">
        <v>468</v>
      </c>
      <c r="W47" s="1" t="s">
        <v>56</v>
      </c>
      <c r="X47" s="1" t="s">
        <v>36</v>
      </c>
    </row>
    <row r="48" spans="1:24">
      <c r="A48" s="1" t="s">
        <v>458</v>
      </c>
      <c r="B48" s="1">
        <v>1</v>
      </c>
      <c r="C48" s="1" t="s">
        <v>7</v>
      </c>
      <c r="D48" s="1">
        <v>45</v>
      </c>
      <c r="E48" s="1" t="s">
        <v>8</v>
      </c>
      <c r="G48" s="1" t="s">
        <v>40</v>
      </c>
      <c r="H48" s="1">
        <v>120</v>
      </c>
      <c r="I48" s="1">
        <v>2</v>
      </c>
      <c r="J48" s="1">
        <v>200</v>
      </c>
      <c r="L48" s="1" t="s">
        <v>30</v>
      </c>
      <c r="M48" s="1" t="s">
        <v>30</v>
      </c>
      <c r="N48" s="1">
        <v>1</v>
      </c>
      <c r="O48" s="14">
        <v>2.78</v>
      </c>
      <c r="Q48" s="17">
        <v>0</v>
      </c>
      <c r="T48" s="10" t="s">
        <v>467</v>
      </c>
      <c r="U48" s="20" t="s">
        <v>465</v>
      </c>
      <c r="V48" s="11" t="s">
        <v>468</v>
      </c>
      <c r="W48" s="1" t="s">
        <v>56</v>
      </c>
      <c r="X48" s="1" t="s">
        <v>36</v>
      </c>
    </row>
    <row r="49" spans="1:24">
      <c r="A49" s="1" t="s">
        <v>458</v>
      </c>
      <c r="B49" s="1">
        <v>1</v>
      </c>
      <c r="C49" s="1" t="s">
        <v>7</v>
      </c>
      <c r="D49" s="1">
        <v>45</v>
      </c>
      <c r="E49" s="1" t="s">
        <v>8</v>
      </c>
      <c r="G49" s="1" t="s">
        <v>40</v>
      </c>
      <c r="H49" s="1">
        <v>120</v>
      </c>
      <c r="I49" s="1">
        <v>2</v>
      </c>
      <c r="J49" s="1">
        <v>200</v>
      </c>
      <c r="L49" s="1" t="s">
        <v>42</v>
      </c>
      <c r="M49" s="1" t="s">
        <v>42</v>
      </c>
      <c r="N49" s="1">
        <v>1</v>
      </c>
      <c r="O49" s="14">
        <v>1.3</v>
      </c>
      <c r="Q49" s="17">
        <v>24</v>
      </c>
      <c r="T49" s="10" t="s">
        <v>467</v>
      </c>
      <c r="U49" s="20" t="s">
        <v>465</v>
      </c>
      <c r="V49" s="11" t="s">
        <v>468</v>
      </c>
      <c r="W49" s="1" t="s">
        <v>56</v>
      </c>
      <c r="X49" s="1" t="s">
        <v>36</v>
      </c>
    </row>
    <row r="50" spans="1:24">
      <c r="A50" s="1" t="s">
        <v>458</v>
      </c>
      <c r="B50" s="1">
        <v>1</v>
      </c>
      <c r="C50" s="1" t="s">
        <v>7</v>
      </c>
      <c r="D50" s="1">
        <v>45</v>
      </c>
      <c r="E50" s="1" t="s">
        <v>8</v>
      </c>
      <c r="G50" s="1" t="s">
        <v>40</v>
      </c>
      <c r="H50" s="1">
        <v>120</v>
      </c>
      <c r="I50" s="1">
        <v>2</v>
      </c>
      <c r="J50" s="1">
        <v>200</v>
      </c>
      <c r="L50" s="1" t="s">
        <v>46</v>
      </c>
      <c r="M50" s="1" t="s">
        <v>46</v>
      </c>
      <c r="N50" s="1">
        <v>1</v>
      </c>
      <c r="O50" s="14">
        <v>1.29</v>
      </c>
      <c r="Q50" s="17">
        <v>24</v>
      </c>
      <c r="T50" s="10" t="s">
        <v>467</v>
      </c>
      <c r="U50" s="20" t="s">
        <v>465</v>
      </c>
      <c r="V50" s="11" t="s">
        <v>468</v>
      </c>
      <c r="W50" s="1" t="s">
        <v>56</v>
      </c>
      <c r="X50" s="1" t="s">
        <v>36</v>
      </c>
    </row>
    <row r="51" spans="1:24">
      <c r="A51" s="1" t="s">
        <v>458</v>
      </c>
      <c r="B51" s="1">
        <v>1</v>
      </c>
      <c r="C51" s="1" t="s">
        <v>7</v>
      </c>
      <c r="D51" s="1">
        <v>45</v>
      </c>
      <c r="E51" s="1" t="s">
        <v>8</v>
      </c>
      <c r="G51" s="1" t="s">
        <v>40</v>
      </c>
      <c r="H51" s="1">
        <v>120</v>
      </c>
      <c r="I51" s="1">
        <v>2</v>
      </c>
      <c r="J51" s="1">
        <v>200</v>
      </c>
      <c r="L51" s="1" t="s">
        <v>47</v>
      </c>
      <c r="M51" s="1" t="s">
        <v>47</v>
      </c>
      <c r="N51" s="1">
        <v>1</v>
      </c>
      <c r="O51" s="14">
        <v>1.3</v>
      </c>
      <c r="Q51" s="17">
        <v>24</v>
      </c>
      <c r="T51" s="10" t="s">
        <v>467</v>
      </c>
      <c r="U51" s="20" t="s">
        <v>465</v>
      </c>
      <c r="V51" s="11" t="s">
        <v>468</v>
      </c>
      <c r="W51" s="1" t="s">
        <v>56</v>
      </c>
      <c r="X51" s="1" t="s">
        <v>36</v>
      </c>
    </row>
    <row r="52" spans="1:24">
      <c r="A52" s="1" t="s">
        <v>458</v>
      </c>
      <c r="B52" s="1">
        <v>1</v>
      </c>
      <c r="C52" s="1" t="s">
        <v>7</v>
      </c>
      <c r="D52" s="1">
        <v>45</v>
      </c>
      <c r="E52" s="1" t="s">
        <v>8</v>
      </c>
      <c r="G52" s="1" t="s">
        <v>40</v>
      </c>
      <c r="H52" s="1">
        <v>120</v>
      </c>
      <c r="I52" s="1">
        <v>2</v>
      </c>
      <c r="J52" s="1">
        <v>200</v>
      </c>
      <c r="L52" s="1" t="s">
        <v>48</v>
      </c>
      <c r="M52" s="1" t="s">
        <v>48</v>
      </c>
      <c r="N52" s="1">
        <v>1</v>
      </c>
      <c r="O52" s="14">
        <v>1.1399999999999999</v>
      </c>
      <c r="Q52" s="17">
        <v>24</v>
      </c>
      <c r="R52" s="10">
        <v>4</v>
      </c>
      <c r="S52" s="10">
        <v>4.5999999999999996</v>
      </c>
      <c r="T52" s="10" t="s">
        <v>472</v>
      </c>
      <c r="U52" s="20" t="s">
        <v>471</v>
      </c>
      <c r="V52" s="11" t="s">
        <v>468</v>
      </c>
      <c r="W52" s="1" t="s">
        <v>56</v>
      </c>
      <c r="X52" s="1" t="s">
        <v>36</v>
      </c>
    </row>
    <row r="53" spans="1:24">
      <c r="A53" s="1" t="s">
        <v>458</v>
      </c>
      <c r="B53" s="1">
        <v>1</v>
      </c>
      <c r="C53" s="1" t="s">
        <v>7</v>
      </c>
      <c r="D53" s="1">
        <v>45</v>
      </c>
      <c r="E53" s="1" t="s">
        <v>8</v>
      </c>
      <c r="G53" s="1" t="s">
        <v>40</v>
      </c>
      <c r="H53" s="1">
        <v>120</v>
      </c>
      <c r="I53" s="1">
        <v>2</v>
      </c>
      <c r="J53" s="1">
        <v>200</v>
      </c>
      <c r="L53" s="1" t="s">
        <v>49</v>
      </c>
      <c r="M53" s="1" t="s">
        <v>49</v>
      </c>
      <c r="N53" s="1">
        <v>1</v>
      </c>
      <c r="O53" s="14">
        <v>1.19</v>
      </c>
      <c r="Q53" s="17">
        <v>24</v>
      </c>
      <c r="R53" s="10">
        <v>1.8</v>
      </c>
      <c r="S53" s="10">
        <v>2.2000000000000002</v>
      </c>
      <c r="T53" s="10" t="s">
        <v>472</v>
      </c>
      <c r="U53" s="20" t="s">
        <v>471</v>
      </c>
      <c r="V53" s="11" t="s">
        <v>468</v>
      </c>
      <c r="W53" s="1" t="s">
        <v>56</v>
      </c>
      <c r="X53" s="1" t="s">
        <v>36</v>
      </c>
    </row>
    <row r="54" spans="1:24">
      <c r="A54" s="1" t="s">
        <v>458</v>
      </c>
      <c r="B54" s="1">
        <v>1</v>
      </c>
      <c r="C54" s="1" t="s">
        <v>29</v>
      </c>
      <c r="D54" s="1">
        <v>53</v>
      </c>
      <c r="E54" s="1" t="s">
        <v>8</v>
      </c>
      <c r="G54" s="1" t="s">
        <v>39</v>
      </c>
      <c r="H54" s="1">
        <v>2400</v>
      </c>
      <c r="I54" s="1">
        <v>40</v>
      </c>
      <c r="J54" s="1">
        <v>80</v>
      </c>
      <c r="L54" s="1" t="s">
        <v>61</v>
      </c>
      <c r="M54" s="1" t="s">
        <v>61</v>
      </c>
      <c r="N54" s="1">
        <v>1</v>
      </c>
      <c r="O54" s="14">
        <v>5</v>
      </c>
      <c r="R54" s="10">
        <v>0.16</v>
      </c>
      <c r="S54" s="10">
        <v>0.8</v>
      </c>
      <c r="T54" s="10" t="s">
        <v>476</v>
      </c>
      <c r="V54" s="11" t="s">
        <v>474</v>
      </c>
      <c r="W54" s="1" t="s">
        <v>60</v>
      </c>
      <c r="X54" s="8" t="s">
        <v>59</v>
      </c>
    </row>
    <row r="55" spans="1:24">
      <c r="A55" s="1" t="s">
        <v>458</v>
      </c>
      <c r="B55" s="1">
        <v>1</v>
      </c>
      <c r="C55" s="1" t="s">
        <v>29</v>
      </c>
      <c r="D55" s="1">
        <v>53</v>
      </c>
      <c r="E55" s="1" t="s">
        <v>8</v>
      </c>
      <c r="G55" s="1" t="s">
        <v>39</v>
      </c>
      <c r="H55" s="1">
        <v>2400</v>
      </c>
      <c r="I55" s="1">
        <v>40</v>
      </c>
      <c r="J55" s="1">
        <v>80</v>
      </c>
      <c r="L55" s="1" t="s">
        <v>62</v>
      </c>
      <c r="M55" s="1" t="s">
        <v>62</v>
      </c>
      <c r="N55" s="1">
        <v>1</v>
      </c>
      <c r="O55" s="14">
        <v>2</v>
      </c>
      <c r="R55" s="10">
        <v>1</v>
      </c>
      <c r="S55" s="10">
        <v>2</v>
      </c>
      <c r="T55" s="10" t="s">
        <v>476</v>
      </c>
      <c r="V55" s="11" t="s">
        <v>474</v>
      </c>
      <c r="W55" s="1" t="s">
        <v>60</v>
      </c>
      <c r="X55" s="8" t="s">
        <v>59</v>
      </c>
    </row>
    <row r="56" spans="1:24">
      <c r="A56" s="1" t="s">
        <v>458</v>
      </c>
      <c r="B56" s="1">
        <v>1</v>
      </c>
      <c r="C56" s="1" t="s">
        <v>29</v>
      </c>
      <c r="D56" s="1">
        <v>53</v>
      </c>
      <c r="E56" s="1" t="s">
        <v>8</v>
      </c>
      <c r="G56" s="1" t="s">
        <v>39</v>
      </c>
      <c r="H56" s="1">
        <v>2400</v>
      </c>
      <c r="I56" s="1">
        <v>40</v>
      </c>
      <c r="J56" s="1">
        <v>80</v>
      </c>
      <c r="L56" s="1" t="s">
        <v>63</v>
      </c>
      <c r="M56" s="1" t="s">
        <v>63</v>
      </c>
      <c r="N56" s="1">
        <v>1</v>
      </c>
      <c r="O56" s="14">
        <f>S56/R56</f>
        <v>1.368421052631579</v>
      </c>
      <c r="R56" s="10">
        <v>3.8</v>
      </c>
      <c r="S56" s="10">
        <v>5.2</v>
      </c>
      <c r="T56" s="10" t="s">
        <v>477</v>
      </c>
      <c r="U56" s="11" t="s">
        <v>484</v>
      </c>
      <c r="V56" s="11" t="s">
        <v>474</v>
      </c>
      <c r="W56" s="1" t="s">
        <v>60</v>
      </c>
      <c r="X56" s="8" t="s">
        <v>59</v>
      </c>
    </row>
    <row r="57" spans="1:24">
      <c r="A57" s="1" t="s">
        <v>458</v>
      </c>
      <c r="B57" s="1">
        <v>1</v>
      </c>
      <c r="C57" s="1" t="s">
        <v>29</v>
      </c>
      <c r="D57" s="1">
        <v>53</v>
      </c>
      <c r="E57" s="1" t="s">
        <v>8</v>
      </c>
      <c r="G57" s="1" t="s">
        <v>39</v>
      </c>
      <c r="H57" s="1">
        <v>2400</v>
      </c>
      <c r="I57" s="1">
        <v>40</v>
      </c>
      <c r="J57" s="1">
        <v>80</v>
      </c>
      <c r="L57" s="1" t="s">
        <v>32</v>
      </c>
      <c r="M57" s="1" t="s">
        <v>479</v>
      </c>
      <c r="N57" s="1">
        <v>0</v>
      </c>
      <c r="O57" s="14">
        <f>S57/R57</f>
        <v>0.73664122137404575</v>
      </c>
      <c r="R57" s="10">
        <v>524</v>
      </c>
      <c r="S57" s="10">
        <v>386</v>
      </c>
      <c r="T57" s="10" t="s">
        <v>478</v>
      </c>
      <c r="V57" s="11" t="s">
        <v>474</v>
      </c>
      <c r="W57" s="1" t="s">
        <v>60</v>
      </c>
      <c r="X57" s="8" t="s">
        <v>59</v>
      </c>
    </row>
    <row r="58" spans="1:24">
      <c r="A58" s="1" t="s">
        <v>458</v>
      </c>
      <c r="B58" s="1">
        <v>1</v>
      </c>
      <c r="C58" s="1" t="s">
        <v>29</v>
      </c>
      <c r="D58" s="1">
        <v>53</v>
      </c>
      <c r="E58" s="1" t="s">
        <v>8</v>
      </c>
      <c r="G58" s="1" t="s">
        <v>39</v>
      </c>
      <c r="H58" s="1">
        <v>2400</v>
      </c>
      <c r="I58" s="1">
        <v>40</v>
      </c>
      <c r="J58" s="1">
        <v>80</v>
      </c>
      <c r="L58" s="1" t="s">
        <v>164</v>
      </c>
      <c r="M58" s="1" t="s">
        <v>165</v>
      </c>
      <c r="N58" s="1">
        <v>1</v>
      </c>
      <c r="O58" s="14">
        <v>2.8</v>
      </c>
      <c r="R58" s="10">
        <v>1</v>
      </c>
      <c r="S58" s="10">
        <v>2.8</v>
      </c>
      <c r="T58" s="10" t="s">
        <v>475</v>
      </c>
      <c r="V58" s="11" t="s">
        <v>474</v>
      </c>
      <c r="W58" s="1" t="s">
        <v>60</v>
      </c>
      <c r="X58" s="8" t="s">
        <v>59</v>
      </c>
    </row>
    <row r="59" spans="1:24">
      <c r="A59" s="1" t="s">
        <v>458</v>
      </c>
      <c r="B59" s="1">
        <v>1</v>
      </c>
      <c r="C59" s="1" t="s">
        <v>29</v>
      </c>
      <c r="D59" s="1">
        <v>53</v>
      </c>
      <c r="E59" s="1" t="s">
        <v>8</v>
      </c>
      <c r="G59" s="1" t="s">
        <v>39</v>
      </c>
      <c r="H59" s="1">
        <v>2400</v>
      </c>
      <c r="I59" s="1">
        <v>40</v>
      </c>
      <c r="J59" s="1">
        <v>80</v>
      </c>
      <c r="L59" s="1" t="s">
        <v>64</v>
      </c>
      <c r="M59" s="1" t="s">
        <v>64</v>
      </c>
      <c r="N59" s="1">
        <v>1</v>
      </c>
      <c r="O59" s="14">
        <f t="shared" ref="O59:O64" si="1">S59/R59</f>
        <v>1.1896551724137931</v>
      </c>
      <c r="R59" s="10">
        <v>58</v>
      </c>
      <c r="S59" s="10">
        <v>69</v>
      </c>
      <c r="T59" s="10" t="s">
        <v>478</v>
      </c>
      <c r="U59" s="11" t="s">
        <v>483</v>
      </c>
      <c r="V59" s="11" t="s">
        <v>474</v>
      </c>
      <c r="W59" s="1" t="s">
        <v>60</v>
      </c>
      <c r="X59" s="8" t="s">
        <v>59</v>
      </c>
    </row>
    <row r="60" spans="1:24">
      <c r="A60" s="1" t="s">
        <v>458</v>
      </c>
      <c r="B60" s="1">
        <v>1</v>
      </c>
      <c r="C60" s="1" t="s">
        <v>29</v>
      </c>
      <c r="D60" s="1">
        <v>53</v>
      </c>
      <c r="E60" s="1" t="s">
        <v>8</v>
      </c>
      <c r="G60" s="1" t="s">
        <v>39</v>
      </c>
      <c r="H60" s="1">
        <v>2400</v>
      </c>
      <c r="I60" s="1">
        <v>40</v>
      </c>
      <c r="J60" s="1">
        <v>80</v>
      </c>
      <c r="L60" s="1" t="s">
        <v>15</v>
      </c>
      <c r="M60" s="1" t="s">
        <v>15</v>
      </c>
      <c r="N60" s="1">
        <v>0</v>
      </c>
      <c r="O60" s="14">
        <f t="shared" si="1"/>
        <v>0.828125</v>
      </c>
      <c r="R60" s="10">
        <v>64</v>
      </c>
      <c r="S60" s="10">
        <v>53</v>
      </c>
      <c r="T60" s="10" t="s">
        <v>478</v>
      </c>
      <c r="U60" s="11" t="s">
        <v>483</v>
      </c>
      <c r="V60" s="11" t="s">
        <v>474</v>
      </c>
      <c r="W60" s="1" t="s">
        <v>60</v>
      </c>
      <c r="X60" s="8" t="s">
        <v>59</v>
      </c>
    </row>
    <row r="61" spans="1:24">
      <c r="A61" s="1" t="s">
        <v>458</v>
      </c>
      <c r="B61" s="1">
        <v>1</v>
      </c>
      <c r="C61" s="1" t="s">
        <v>29</v>
      </c>
      <c r="D61" s="1">
        <v>53</v>
      </c>
      <c r="E61" s="1" t="s">
        <v>8</v>
      </c>
      <c r="G61" s="1" t="s">
        <v>39</v>
      </c>
      <c r="H61" s="1">
        <v>2400</v>
      </c>
      <c r="I61" s="1">
        <v>40</v>
      </c>
      <c r="J61" s="1">
        <v>80</v>
      </c>
      <c r="L61" s="1" t="s">
        <v>20</v>
      </c>
      <c r="M61" s="1" t="s">
        <v>54</v>
      </c>
      <c r="N61" s="1">
        <v>1</v>
      </c>
      <c r="O61" s="14">
        <f t="shared" si="1"/>
        <v>0.98076923076923073</v>
      </c>
      <c r="R61" s="10">
        <v>26</v>
      </c>
      <c r="S61" s="10">
        <v>25.5</v>
      </c>
      <c r="T61" s="10" t="s">
        <v>478</v>
      </c>
      <c r="U61" s="11" t="s">
        <v>482</v>
      </c>
      <c r="V61" s="11" t="s">
        <v>474</v>
      </c>
      <c r="W61" s="1" t="s">
        <v>60</v>
      </c>
      <c r="X61" s="8" t="s">
        <v>59</v>
      </c>
    </row>
    <row r="62" spans="1:24">
      <c r="A62" s="1" t="s">
        <v>458</v>
      </c>
      <c r="B62" s="1">
        <v>1</v>
      </c>
      <c r="C62" s="1" t="s">
        <v>29</v>
      </c>
      <c r="D62" s="1">
        <v>53</v>
      </c>
      <c r="E62" s="1" t="s">
        <v>8</v>
      </c>
      <c r="G62" s="1" t="s">
        <v>39</v>
      </c>
      <c r="H62" s="1">
        <v>2400</v>
      </c>
      <c r="I62" s="1">
        <v>40</v>
      </c>
      <c r="J62" s="1">
        <v>80</v>
      </c>
      <c r="L62" s="1" t="s">
        <v>322</v>
      </c>
      <c r="M62" s="1" t="s">
        <v>322</v>
      </c>
      <c r="N62" s="1">
        <v>1</v>
      </c>
      <c r="O62" s="14">
        <f t="shared" si="1"/>
        <v>1.0312499999999998</v>
      </c>
      <c r="R62" s="10">
        <v>3.2</v>
      </c>
      <c r="S62" s="10">
        <v>3.3</v>
      </c>
      <c r="T62" s="10" t="s">
        <v>478</v>
      </c>
      <c r="U62" s="11" t="s">
        <v>482</v>
      </c>
      <c r="V62" s="11" t="s">
        <v>474</v>
      </c>
      <c r="W62" s="1" t="s">
        <v>60</v>
      </c>
      <c r="X62" s="8" t="s">
        <v>59</v>
      </c>
    </row>
    <row r="63" spans="1:24">
      <c r="A63" s="1" t="s">
        <v>458</v>
      </c>
      <c r="B63" s="1">
        <v>1</v>
      </c>
      <c r="C63" s="1" t="s">
        <v>29</v>
      </c>
      <c r="D63" s="1">
        <v>53</v>
      </c>
      <c r="E63" s="1" t="s">
        <v>8</v>
      </c>
      <c r="G63" s="1" t="s">
        <v>39</v>
      </c>
      <c r="H63" s="1">
        <v>2400</v>
      </c>
      <c r="I63" s="1">
        <v>40</v>
      </c>
      <c r="J63" s="1">
        <v>80</v>
      </c>
      <c r="L63" s="1" t="s">
        <v>54</v>
      </c>
      <c r="M63" s="1" t="s">
        <v>54</v>
      </c>
      <c r="N63" s="1">
        <v>1</v>
      </c>
      <c r="O63" s="14">
        <f t="shared" si="1"/>
        <v>1.04</v>
      </c>
      <c r="R63" s="10">
        <v>0.25</v>
      </c>
      <c r="S63" s="10">
        <v>0.26</v>
      </c>
      <c r="T63" s="10" t="s">
        <v>478</v>
      </c>
      <c r="U63" s="11" t="s">
        <v>482</v>
      </c>
      <c r="V63" s="11" t="s">
        <v>474</v>
      </c>
      <c r="W63" s="1" t="s">
        <v>60</v>
      </c>
      <c r="X63" s="8" t="s">
        <v>59</v>
      </c>
    </row>
    <row r="64" spans="1:24">
      <c r="A64" s="1" t="s">
        <v>458</v>
      </c>
      <c r="B64" s="1">
        <v>1</v>
      </c>
      <c r="C64" s="1" t="s">
        <v>29</v>
      </c>
      <c r="D64" s="1">
        <v>53</v>
      </c>
      <c r="E64" s="1" t="s">
        <v>8</v>
      </c>
      <c r="G64" s="1" t="s">
        <v>39</v>
      </c>
      <c r="H64" s="1">
        <v>2400</v>
      </c>
      <c r="I64" s="1">
        <v>40</v>
      </c>
      <c r="J64" s="1">
        <v>80</v>
      </c>
      <c r="L64" s="1" t="s">
        <v>65</v>
      </c>
      <c r="M64" s="1" t="s">
        <v>65</v>
      </c>
      <c r="N64" s="1">
        <v>1</v>
      </c>
      <c r="O64" s="14">
        <f t="shared" si="1"/>
        <v>0.9464285714285714</v>
      </c>
      <c r="R64" s="10">
        <v>1.1200000000000001</v>
      </c>
      <c r="S64" s="10">
        <v>1.06</v>
      </c>
      <c r="V64" s="11" t="s">
        <v>474</v>
      </c>
      <c r="W64" s="1" t="s">
        <v>60</v>
      </c>
      <c r="X64" s="8" t="s">
        <v>59</v>
      </c>
    </row>
    <row r="65" spans="1:24">
      <c r="A65" s="1" t="s">
        <v>458</v>
      </c>
      <c r="B65" s="1">
        <v>1</v>
      </c>
      <c r="C65" s="1" t="s">
        <v>29</v>
      </c>
      <c r="D65" s="1">
        <v>53</v>
      </c>
      <c r="E65" s="1" t="s">
        <v>8</v>
      </c>
      <c r="G65" s="1" t="s">
        <v>39</v>
      </c>
      <c r="H65" s="1">
        <v>2400</v>
      </c>
      <c r="I65" s="1">
        <v>40</v>
      </c>
      <c r="J65" s="1">
        <v>80</v>
      </c>
      <c r="L65" s="1" t="s">
        <v>135</v>
      </c>
      <c r="M65" s="1" t="s">
        <v>135</v>
      </c>
      <c r="N65" s="1">
        <v>1</v>
      </c>
      <c r="O65" s="14">
        <f>S65/R65</f>
        <v>1.4736842105263157</v>
      </c>
      <c r="R65" s="10">
        <v>0.95</v>
      </c>
      <c r="S65" s="10">
        <v>1.4</v>
      </c>
      <c r="T65" s="10" t="s">
        <v>480</v>
      </c>
      <c r="V65" s="11" t="s">
        <v>474</v>
      </c>
      <c r="W65" s="1" t="s">
        <v>60</v>
      </c>
      <c r="X65" s="8" t="s">
        <v>59</v>
      </c>
    </row>
    <row r="66" spans="1:24">
      <c r="A66" s="1" t="s">
        <v>458</v>
      </c>
      <c r="B66" s="1">
        <v>1</v>
      </c>
      <c r="C66" s="1" t="s">
        <v>29</v>
      </c>
      <c r="D66" s="1">
        <v>53</v>
      </c>
      <c r="E66" s="1" t="s">
        <v>8</v>
      </c>
      <c r="G66" s="1" t="s">
        <v>39</v>
      </c>
      <c r="H66" s="1">
        <v>2400</v>
      </c>
      <c r="I66" s="1">
        <v>40</v>
      </c>
      <c r="J66" s="1">
        <v>80</v>
      </c>
      <c r="L66" s="1" t="s">
        <v>127</v>
      </c>
      <c r="M66" s="1" t="s">
        <v>127</v>
      </c>
      <c r="N66" s="1">
        <v>1</v>
      </c>
      <c r="O66" s="14">
        <f>S66/R66</f>
        <v>3.25</v>
      </c>
      <c r="R66" s="10">
        <v>0.2</v>
      </c>
      <c r="S66" s="10">
        <v>0.65</v>
      </c>
      <c r="T66" s="10" t="s">
        <v>480</v>
      </c>
      <c r="V66" s="11" t="s">
        <v>474</v>
      </c>
      <c r="W66" s="1" t="s">
        <v>60</v>
      </c>
      <c r="X66" s="8" t="s">
        <v>59</v>
      </c>
    </row>
    <row r="67" spans="1:24">
      <c r="A67" s="1" t="s">
        <v>458</v>
      </c>
      <c r="B67" s="1">
        <v>1</v>
      </c>
      <c r="C67" s="1" t="s">
        <v>29</v>
      </c>
      <c r="D67" s="1">
        <v>53</v>
      </c>
      <c r="E67" s="1" t="s">
        <v>8</v>
      </c>
      <c r="G67" s="1" t="s">
        <v>39</v>
      </c>
      <c r="H67" s="1">
        <v>2400</v>
      </c>
      <c r="I67" s="1">
        <v>40</v>
      </c>
      <c r="J67" s="1">
        <v>80</v>
      </c>
      <c r="L67" s="1" t="s">
        <v>31</v>
      </c>
      <c r="M67" s="1" t="s">
        <v>31</v>
      </c>
      <c r="N67" s="1">
        <v>1</v>
      </c>
      <c r="O67" s="14">
        <v>2</v>
      </c>
      <c r="T67" s="10" t="s">
        <v>467</v>
      </c>
      <c r="U67" s="11" t="s">
        <v>481</v>
      </c>
      <c r="V67" s="11" t="s">
        <v>474</v>
      </c>
      <c r="W67" s="1" t="s">
        <v>60</v>
      </c>
      <c r="X67" s="8" t="s">
        <v>59</v>
      </c>
    </row>
    <row r="68" spans="1:24">
      <c r="A68" s="1" t="s">
        <v>458</v>
      </c>
      <c r="B68" s="1">
        <v>1</v>
      </c>
      <c r="C68" s="1" t="s">
        <v>29</v>
      </c>
      <c r="D68" s="1">
        <v>53</v>
      </c>
      <c r="E68" s="1" t="s">
        <v>8</v>
      </c>
      <c r="G68" s="1" t="s">
        <v>39</v>
      </c>
      <c r="H68" s="1">
        <v>2400</v>
      </c>
      <c r="I68" s="1">
        <v>40</v>
      </c>
      <c r="J68" s="1">
        <v>80</v>
      </c>
      <c r="L68" s="1" t="s">
        <v>30</v>
      </c>
      <c r="M68" s="1" t="s">
        <v>30</v>
      </c>
      <c r="N68" s="1">
        <v>1</v>
      </c>
      <c r="O68" s="14">
        <v>6</v>
      </c>
      <c r="T68" s="10" t="s">
        <v>467</v>
      </c>
      <c r="U68" s="11" t="s">
        <v>481</v>
      </c>
      <c r="V68" s="11" t="s">
        <v>474</v>
      </c>
      <c r="W68" s="1" t="s">
        <v>60</v>
      </c>
      <c r="X68" s="8" t="s">
        <v>59</v>
      </c>
    </row>
    <row r="69" spans="1:24">
      <c r="A69" s="1" t="s">
        <v>458</v>
      </c>
      <c r="C69" s="1" t="s">
        <v>68</v>
      </c>
      <c r="D69" s="1">
        <v>40</v>
      </c>
      <c r="E69" s="1" t="s">
        <v>8</v>
      </c>
      <c r="G69" s="1" t="s">
        <v>38</v>
      </c>
      <c r="H69" s="1">
        <v>30</v>
      </c>
      <c r="I69" s="1">
        <v>0.5</v>
      </c>
      <c r="J69" s="1">
        <v>300</v>
      </c>
      <c r="L69" s="1" t="s">
        <v>32</v>
      </c>
      <c r="M69" s="1" t="s">
        <v>479</v>
      </c>
      <c r="N69" s="1">
        <v>1</v>
      </c>
      <c r="O69" s="14">
        <f>S69/R69</f>
        <v>0.77800000000000002</v>
      </c>
      <c r="R69" s="10">
        <v>500</v>
      </c>
      <c r="S69" s="10">
        <v>389</v>
      </c>
      <c r="T69" s="10" t="s">
        <v>487</v>
      </c>
      <c r="U69" s="11" t="s">
        <v>486</v>
      </c>
      <c r="V69" s="11" t="s">
        <v>485</v>
      </c>
      <c r="W69" s="1" t="s">
        <v>67</v>
      </c>
      <c r="X69" s="8" t="s">
        <v>66</v>
      </c>
    </row>
    <row r="70" spans="1:24">
      <c r="A70" s="1" t="s">
        <v>458</v>
      </c>
      <c r="C70" s="1" t="s">
        <v>68</v>
      </c>
      <c r="D70" s="1">
        <v>40</v>
      </c>
      <c r="E70" s="1" t="s">
        <v>8</v>
      </c>
      <c r="G70" s="1" t="s">
        <v>38</v>
      </c>
      <c r="H70" s="1">
        <v>30</v>
      </c>
      <c r="I70" s="1">
        <v>0.5</v>
      </c>
      <c r="J70" s="1">
        <v>300</v>
      </c>
      <c r="L70" s="1" t="s">
        <v>69</v>
      </c>
      <c r="M70" s="1" t="s">
        <v>69</v>
      </c>
      <c r="N70" s="1">
        <v>1</v>
      </c>
      <c r="O70" s="14">
        <f>S70/R70</f>
        <v>21.418604651162791</v>
      </c>
      <c r="R70" s="10">
        <v>4.3</v>
      </c>
      <c r="S70" s="10">
        <v>92.1</v>
      </c>
      <c r="T70" s="10" t="s">
        <v>487</v>
      </c>
      <c r="V70" s="11" t="s">
        <v>485</v>
      </c>
      <c r="W70" s="1" t="s">
        <v>67</v>
      </c>
      <c r="X70" s="8" t="s">
        <v>66</v>
      </c>
    </row>
    <row r="71" spans="1:24">
      <c r="A71" s="1" t="s">
        <v>458</v>
      </c>
      <c r="C71" s="1" t="s">
        <v>68</v>
      </c>
      <c r="D71" s="1">
        <v>40</v>
      </c>
      <c r="E71" s="1" t="s">
        <v>8</v>
      </c>
      <c r="G71" s="1" t="s">
        <v>38</v>
      </c>
      <c r="H71" s="1">
        <v>30</v>
      </c>
      <c r="I71" s="1">
        <v>0.5</v>
      </c>
      <c r="J71" s="1">
        <v>300</v>
      </c>
      <c r="L71" s="1" t="s">
        <v>19</v>
      </c>
      <c r="M71" s="1" t="s">
        <v>19</v>
      </c>
      <c r="N71" s="1">
        <v>1</v>
      </c>
      <c r="O71" s="14">
        <v>315</v>
      </c>
      <c r="R71" s="10">
        <v>0.02</v>
      </c>
      <c r="S71" s="10">
        <v>6.3</v>
      </c>
      <c r="T71" s="10" t="s">
        <v>487</v>
      </c>
      <c r="U71" s="11" t="s">
        <v>489</v>
      </c>
      <c r="V71" s="11" t="s">
        <v>485</v>
      </c>
      <c r="W71" s="1" t="s">
        <v>67</v>
      </c>
      <c r="X71" s="8" t="s">
        <v>66</v>
      </c>
    </row>
    <row r="72" spans="1:24">
      <c r="A72" s="1" t="s">
        <v>458</v>
      </c>
      <c r="C72" s="1" t="s">
        <v>68</v>
      </c>
      <c r="D72" s="1">
        <v>40</v>
      </c>
      <c r="E72" s="1" t="s">
        <v>8</v>
      </c>
      <c r="G72" s="1" t="s">
        <v>38</v>
      </c>
      <c r="H72" s="1">
        <v>30</v>
      </c>
      <c r="I72" s="1">
        <v>0.5</v>
      </c>
      <c r="J72" s="1">
        <v>300</v>
      </c>
      <c r="L72" s="1" t="s">
        <v>15</v>
      </c>
      <c r="M72" s="1" t="s">
        <v>15</v>
      </c>
      <c r="N72" s="1">
        <v>0</v>
      </c>
      <c r="O72" s="14">
        <v>0.4081632653061224</v>
      </c>
      <c r="R72" s="10">
        <v>85</v>
      </c>
      <c r="S72" s="10">
        <v>34.700000000000003</v>
      </c>
      <c r="T72" s="10" t="s">
        <v>487</v>
      </c>
      <c r="U72" s="11" t="s">
        <v>488</v>
      </c>
      <c r="V72" s="11" t="s">
        <v>485</v>
      </c>
      <c r="W72" s="1" t="s">
        <v>67</v>
      </c>
      <c r="X72" s="8" t="s">
        <v>66</v>
      </c>
    </row>
    <row r="73" spans="1:24">
      <c r="A73" s="1" t="s">
        <v>458</v>
      </c>
      <c r="C73" s="1" t="s">
        <v>68</v>
      </c>
      <c r="D73" s="1">
        <v>40</v>
      </c>
      <c r="E73" s="1" t="s">
        <v>8</v>
      </c>
      <c r="G73" s="1" t="s">
        <v>38</v>
      </c>
      <c r="H73" s="1">
        <v>30</v>
      </c>
      <c r="I73" s="1">
        <v>0.5</v>
      </c>
      <c r="J73" s="1">
        <v>300</v>
      </c>
      <c r="L73" s="1" t="s">
        <v>20</v>
      </c>
      <c r="M73" s="1" t="s">
        <v>20</v>
      </c>
      <c r="N73" s="1">
        <v>0</v>
      </c>
      <c r="O73" s="14">
        <v>0.7246376811594204</v>
      </c>
      <c r="R73" s="10">
        <v>22.1</v>
      </c>
      <c r="S73" s="10">
        <v>16</v>
      </c>
      <c r="T73" s="10" t="s">
        <v>487</v>
      </c>
      <c r="U73" s="11" t="s">
        <v>489</v>
      </c>
      <c r="V73" s="11" t="s">
        <v>485</v>
      </c>
      <c r="W73" s="1" t="s">
        <v>67</v>
      </c>
      <c r="X73" s="8" t="s">
        <v>66</v>
      </c>
    </row>
    <row r="74" spans="1:24">
      <c r="A74" s="1" t="s">
        <v>458</v>
      </c>
      <c r="C74" s="1" t="s">
        <v>68</v>
      </c>
      <c r="D74" s="1">
        <v>40</v>
      </c>
      <c r="E74" s="1" t="s">
        <v>8</v>
      </c>
      <c r="G74" s="1" t="s">
        <v>38</v>
      </c>
      <c r="H74" s="1">
        <v>30</v>
      </c>
      <c r="I74" s="1">
        <v>0.5</v>
      </c>
      <c r="J74" s="1">
        <v>300</v>
      </c>
      <c r="L74" s="1" t="s">
        <v>70</v>
      </c>
      <c r="M74" s="1" t="s">
        <v>70</v>
      </c>
      <c r="N74" s="1">
        <v>1</v>
      </c>
      <c r="O74" s="14">
        <v>1.430232558139535</v>
      </c>
      <c r="R74" s="10">
        <v>86</v>
      </c>
      <c r="S74" s="10">
        <v>123</v>
      </c>
      <c r="T74" s="10" t="s">
        <v>491</v>
      </c>
      <c r="U74" s="11" t="s">
        <v>489</v>
      </c>
      <c r="V74" s="11" t="s">
        <v>485</v>
      </c>
      <c r="W74" s="1" t="s">
        <v>67</v>
      </c>
      <c r="X74" s="8" t="s">
        <v>66</v>
      </c>
    </row>
    <row r="75" spans="1:24">
      <c r="A75" s="1" t="s">
        <v>458</v>
      </c>
      <c r="C75" s="1" t="s">
        <v>68</v>
      </c>
      <c r="D75" s="1">
        <v>40</v>
      </c>
      <c r="E75" s="1" t="s">
        <v>8</v>
      </c>
      <c r="G75" s="1" t="s">
        <v>38</v>
      </c>
      <c r="H75" s="1">
        <v>30</v>
      </c>
      <c r="I75" s="1">
        <v>0.5</v>
      </c>
      <c r="J75" s="1">
        <v>300</v>
      </c>
      <c r="L75" s="1" t="s">
        <v>71</v>
      </c>
      <c r="M75" s="1" t="s">
        <v>71</v>
      </c>
      <c r="N75" s="1">
        <v>1</v>
      </c>
      <c r="O75" s="14">
        <v>3.0000000000000004</v>
      </c>
      <c r="R75" s="10">
        <v>0.37</v>
      </c>
      <c r="S75" s="10">
        <v>1.1100000000000001</v>
      </c>
      <c r="T75" s="10" t="s">
        <v>491</v>
      </c>
      <c r="U75" s="11" t="s">
        <v>489</v>
      </c>
      <c r="V75" s="11" t="s">
        <v>485</v>
      </c>
      <c r="W75" s="1" t="s">
        <v>67</v>
      </c>
      <c r="X75" s="8" t="s">
        <v>66</v>
      </c>
    </row>
    <row r="76" spans="1:24">
      <c r="A76" s="1" t="s">
        <v>458</v>
      </c>
      <c r="C76" s="1" t="s">
        <v>68</v>
      </c>
      <c r="D76" s="1">
        <v>40</v>
      </c>
      <c r="E76" s="1" t="s">
        <v>8</v>
      </c>
      <c r="G76" s="1" t="s">
        <v>38</v>
      </c>
      <c r="H76" s="1">
        <v>30</v>
      </c>
      <c r="I76" s="1">
        <v>0.5</v>
      </c>
      <c r="J76" s="1">
        <v>300</v>
      </c>
      <c r="L76" s="1" t="s">
        <v>78</v>
      </c>
      <c r="M76" s="1" t="s">
        <v>78</v>
      </c>
      <c r="N76" s="1">
        <v>1</v>
      </c>
      <c r="O76" s="14">
        <v>3.1875</v>
      </c>
      <c r="P76" s="9"/>
      <c r="R76" s="10">
        <v>0.16</v>
      </c>
      <c r="S76" s="10">
        <v>0.51</v>
      </c>
      <c r="V76" s="11" t="s">
        <v>485</v>
      </c>
      <c r="W76" s="1" t="s">
        <v>67</v>
      </c>
      <c r="X76" s="8" t="s">
        <v>66</v>
      </c>
    </row>
    <row r="77" spans="1:24">
      <c r="A77" s="1" t="s">
        <v>458</v>
      </c>
      <c r="C77" s="1" t="s">
        <v>68</v>
      </c>
      <c r="D77" s="1">
        <v>40</v>
      </c>
      <c r="E77" s="1" t="s">
        <v>8</v>
      </c>
      <c r="G77" s="1" t="s">
        <v>38</v>
      </c>
      <c r="H77" s="1">
        <v>30</v>
      </c>
      <c r="I77" s="1">
        <v>0.5</v>
      </c>
      <c r="J77" s="1">
        <v>300</v>
      </c>
      <c r="L77" s="1" t="s">
        <v>135</v>
      </c>
      <c r="M77" s="1" t="s">
        <v>135</v>
      </c>
      <c r="N77" s="1">
        <v>1</v>
      </c>
      <c r="O77" s="14">
        <v>3</v>
      </c>
      <c r="P77" s="9"/>
      <c r="T77" s="10" t="s">
        <v>467</v>
      </c>
      <c r="V77" s="11" t="s">
        <v>485</v>
      </c>
      <c r="W77" s="1" t="s">
        <v>67</v>
      </c>
      <c r="X77" s="8" t="s">
        <v>66</v>
      </c>
    </row>
    <row r="78" spans="1:24">
      <c r="A78" s="1" t="s">
        <v>458</v>
      </c>
      <c r="C78" s="1" t="s">
        <v>68</v>
      </c>
      <c r="D78" s="1">
        <v>40</v>
      </c>
      <c r="E78" s="1" t="s">
        <v>8</v>
      </c>
      <c r="G78" s="1" t="s">
        <v>38</v>
      </c>
      <c r="H78" s="1">
        <v>30</v>
      </c>
      <c r="I78" s="1">
        <v>0.5</v>
      </c>
      <c r="J78" s="1">
        <v>300</v>
      </c>
      <c r="L78" s="1" t="s">
        <v>127</v>
      </c>
      <c r="M78" s="1" t="s">
        <v>127</v>
      </c>
      <c r="N78" s="1">
        <v>1</v>
      </c>
      <c r="O78" s="14">
        <v>2.2000000000000002</v>
      </c>
      <c r="T78" s="10" t="s">
        <v>467</v>
      </c>
      <c r="V78" s="11" t="s">
        <v>485</v>
      </c>
      <c r="W78" s="1" t="s">
        <v>67</v>
      </c>
      <c r="X78" s="8" t="s">
        <v>66</v>
      </c>
    </row>
    <row r="79" spans="1:24">
      <c r="A79" s="1" t="s">
        <v>458</v>
      </c>
      <c r="C79" s="1" t="s">
        <v>68</v>
      </c>
      <c r="D79" s="1">
        <v>40</v>
      </c>
      <c r="E79" s="1" t="s">
        <v>8</v>
      </c>
      <c r="G79" s="1" t="s">
        <v>38</v>
      </c>
      <c r="H79" s="1">
        <v>30</v>
      </c>
      <c r="I79" s="1">
        <v>0.5</v>
      </c>
      <c r="J79" s="1">
        <v>300</v>
      </c>
      <c r="L79" s="1" t="s">
        <v>30</v>
      </c>
      <c r="M79" s="1" t="s">
        <v>30</v>
      </c>
      <c r="N79" s="1">
        <v>1</v>
      </c>
      <c r="O79" s="14">
        <v>8.5</v>
      </c>
      <c r="T79" s="10" t="s">
        <v>467</v>
      </c>
      <c r="V79" s="11" t="s">
        <v>485</v>
      </c>
      <c r="W79" s="1" t="s">
        <v>67</v>
      </c>
      <c r="X79" s="8" t="s">
        <v>66</v>
      </c>
    </row>
    <row r="80" spans="1:24">
      <c r="A80" s="1" t="s">
        <v>458</v>
      </c>
      <c r="C80" s="1" t="s">
        <v>68</v>
      </c>
      <c r="D80" s="1">
        <v>40</v>
      </c>
      <c r="E80" s="1" t="s">
        <v>8</v>
      </c>
      <c r="G80" s="1" t="s">
        <v>38</v>
      </c>
      <c r="H80" s="1">
        <v>30</v>
      </c>
      <c r="I80" s="1">
        <v>0.5</v>
      </c>
      <c r="J80" s="1">
        <v>300</v>
      </c>
      <c r="L80" s="1" t="s">
        <v>72</v>
      </c>
      <c r="M80" s="1" t="s">
        <v>72</v>
      </c>
      <c r="N80" s="1">
        <v>1</v>
      </c>
      <c r="O80" s="14">
        <v>5.5</v>
      </c>
      <c r="T80" s="10" t="s">
        <v>467</v>
      </c>
      <c r="V80" s="11" t="s">
        <v>485</v>
      </c>
      <c r="W80" s="1" t="s">
        <v>67</v>
      </c>
      <c r="X80" s="8" t="s">
        <v>66</v>
      </c>
    </row>
    <row r="81" spans="1:24">
      <c r="A81" s="1" t="s">
        <v>458</v>
      </c>
      <c r="B81" s="1">
        <v>1</v>
      </c>
      <c r="C81" s="1" t="s">
        <v>7</v>
      </c>
      <c r="D81" s="1">
        <v>48.5</v>
      </c>
      <c r="E81" s="1" t="s">
        <v>8</v>
      </c>
      <c r="G81" s="1" t="s">
        <v>39</v>
      </c>
      <c r="H81" s="1">
        <f t="shared" ref="H81:H110" si="2">120*60</f>
        <v>7200</v>
      </c>
      <c r="I81" s="1">
        <v>120</v>
      </c>
      <c r="J81" s="1">
        <v>65</v>
      </c>
      <c r="L81" s="1" t="s">
        <v>76</v>
      </c>
      <c r="M81" s="1" t="s">
        <v>77</v>
      </c>
      <c r="N81" s="1">
        <v>1</v>
      </c>
      <c r="O81" s="14">
        <v>70</v>
      </c>
      <c r="R81" s="10">
        <v>0.1</v>
      </c>
      <c r="S81" s="10">
        <v>7</v>
      </c>
      <c r="T81" s="10" t="s">
        <v>476</v>
      </c>
      <c r="W81" s="1" t="s">
        <v>84</v>
      </c>
      <c r="X81" s="8" t="s">
        <v>83</v>
      </c>
    </row>
    <row r="82" spans="1:24">
      <c r="A82" s="1" t="s">
        <v>458</v>
      </c>
      <c r="B82" s="1">
        <v>1</v>
      </c>
      <c r="C82" s="1" t="s">
        <v>7</v>
      </c>
      <c r="D82" s="1">
        <v>48.5</v>
      </c>
      <c r="E82" s="1" t="s">
        <v>8</v>
      </c>
      <c r="G82" s="1" t="s">
        <v>39</v>
      </c>
      <c r="H82" s="1">
        <f t="shared" si="2"/>
        <v>7200</v>
      </c>
      <c r="I82" s="1">
        <v>120</v>
      </c>
      <c r="J82" s="1">
        <v>65</v>
      </c>
      <c r="K82" s="1" t="s">
        <v>75</v>
      </c>
      <c r="L82" s="1" t="s">
        <v>76</v>
      </c>
      <c r="M82" s="1" t="s">
        <v>77</v>
      </c>
      <c r="N82" s="1">
        <v>1</v>
      </c>
      <c r="O82" s="14">
        <v>10</v>
      </c>
      <c r="R82" s="10">
        <v>0.1</v>
      </c>
      <c r="S82" s="10">
        <v>1</v>
      </c>
      <c r="T82" s="10" t="s">
        <v>476</v>
      </c>
      <c r="V82" s="11" t="s">
        <v>81</v>
      </c>
      <c r="W82" s="1" t="s">
        <v>84</v>
      </c>
      <c r="X82" s="8" t="s">
        <v>83</v>
      </c>
    </row>
    <row r="83" spans="1:24">
      <c r="A83" s="1" t="s">
        <v>458</v>
      </c>
      <c r="B83" s="1">
        <v>1</v>
      </c>
      <c r="C83" s="1" t="s">
        <v>7</v>
      </c>
      <c r="D83" s="1">
        <v>48.5</v>
      </c>
      <c r="E83" s="1" t="s">
        <v>8</v>
      </c>
      <c r="G83" s="1" t="s">
        <v>39</v>
      </c>
      <c r="H83" s="1">
        <f t="shared" si="2"/>
        <v>7200</v>
      </c>
      <c r="I83" s="1">
        <v>120</v>
      </c>
      <c r="J83" s="1">
        <v>65</v>
      </c>
      <c r="L83" s="1" t="s">
        <v>315</v>
      </c>
      <c r="M83" s="1" t="s">
        <v>492</v>
      </c>
      <c r="N83" s="1">
        <v>1</v>
      </c>
      <c r="O83" s="14">
        <f>S83/R83</f>
        <v>9</v>
      </c>
      <c r="R83" s="10">
        <v>3</v>
      </c>
      <c r="S83" s="10">
        <v>27</v>
      </c>
      <c r="T83" s="10" t="s">
        <v>476</v>
      </c>
      <c r="W83" s="1" t="s">
        <v>84</v>
      </c>
      <c r="X83" s="8" t="s">
        <v>83</v>
      </c>
    </row>
    <row r="84" spans="1:24">
      <c r="A84" s="1" t="s">
        <v>458</v>
      </c>
      <c r="B84" s="1">
        <v>1</v>
      </c>
      <c r="C84" s="1" t="s">
        <v>7</v>
      </c>
      <c r="D84" s="1">
        <v>48.5</v>
      </c>
      <c r="E84" s="1" t="s">
        <v>8</v>
      </c>
      <c r="G84" s="1" t="s">
        <v>39</v>
      </c>
      <c r="H84" s="1">
        <f t="shared" si="2"/>
        <v>7200</v>
      </c>
      <c r="I84" s="1">
        <v>120</v>
      </c>
      <c r="J84" s="1">
        <v>65</v>
      </c>
      <c r="K84" s="1" t="s">
        <v>75</v>
      </c>
      <c r="L84" s="1" t="s">
        <v>315</v>
      </c>
      <c r="M84" s="1" t="s">
        <v>492</v>
      </c>
      <c r="N84" s="1">
        <v>1</v>
      </c>
      <c r="O84" s="14">
        <f>S84/R84</f>
        <v>9</v>
      </c>
      <c r="R84" s="10">
        <v>3</v>
      </c>
      <c r="S84" s="10">
        <v>27</v>
      </c>
      <c r="T84" s="10" t="s">
        <v>476</v>
      </c>
      <c r="V84" s="11" t="s">
        <v>81</v>
      </c>
      <c r="W84" s="1" t="s">
        <v>84</v>
      </c>
      <c r="X84" s="8" t="s">
        <v>83</v>
      </c>
    </row>
    <row r="85" spans="1:24">
      <c r="A85" s="1" t="s">
        <v>458</v>
      </c>
      <c r="B85" s="1">
        <v>1</v>
      </c>
      <c r="C85" s="1" t="s">
        <v>7</v>
      </c>
      <c r="D85" s="1">
        <v>48.5</v>
      </c>
      <c r="E85" s="1" t="s">
        <v>8</v>
      </c>
      <c r="G85" s="1" t="s">
        <v>39</v>
      </c>
      <c r="H85" s="1">
        <f t="shared" si="2"/>
        <v>7200</v>
      </c>
      <c r="I85" s="1">
        <v>120</v>
      </c>
      <c r="J85" s="1">
        <v>65</v>
      </c>
      <c r="L85" s="1" t="s">
        <v>69</v>
      </c>
      <c r="M85" s="1" t="s">
        <v>166</v>
      </c>
      <c r="N85" s="1">
        <v>1</v>
      </c>
      <c r="O85" s="14">
        <v>3.3043478260869565</v>
      </c>
      <c r="R85" s="10">
        <v>4.5999999999999996</v>
      </c>
      <c r="S85" s="10">
        <v>15.2</v>
      </c>
      <c r="T85" s="10" t="s">
        <v>493</v>
      </c>
      <c r="W85" s="1" t="s">
        <v>84</v>
      </c>
      <c r="X85" s="8" t="s">
        <v>83</v>
      </c>
    </row>
    <row r="86" spans="1:24">
      <c r="A86" s="1" t="s">
        <v>458</v>
      </c>
      <c r="B86" s="1">
        <v>1</v>
      </c>
      <c r="C86" s="1" t="s">
        <v>7</v>
      </c>
      <c r="D86" s="1">
        <v>48.5</v>
      </c>
      <c r="E86" s="1" t="s">
        <v>8</v>
      </c>
      <c r="G86" s="1" t="s">
        <v>39</v>
      </c>
      <c r="H86" s="1">
        <f t="shared" si="2"/>
        <v>7200</v>
      </c>
      <c r="I86" s="1">
        <v>120</v>
      </c>
      <c r="J86" s="1">
        <v>65</v>
      </c>
      <c r="K86" s="1" t="s">
        <v>75</v>
      </c>
      <c r="L86" s="1" t="s">
        <v>69</v>
      </c>
      <c r="M86" s="1" t="s">
        <v>166</v>
      </c>
      <c r="N86" s="1">
        <v>1</v>
      </c>
      <c r="O86" s="14">
        <v>1.7843137254901962</v>
      </c>
      <c r="R86" s="10">
        <v>5.0999999999999996</v>
      </c>
      <c r="S86" s="10">
        <v>9.1</v>
      </c>
      <c r="T86" s="10" t="s">
        <v>493</v>
      </c>
      <c r="U86" s="11" t="s">
        <v>490</v>
      </c>
      <c r="V86" s="11" t="s">
        <v>81</v>
      </c>
      <c r="W86" s="1" t="s">
        <v>84</v>
      </c>
      <c r="X86" s="8" t="s">
        <v>83</v>
      </c>
    </row>
    <row r="87" spans="1:24">
      <c r="A87" s="1" t="s">
        <v>458</v>
      </c>
      <c r="B87" s="1">
        <v>1</v>
      </c>
      <c r="C87" s="1" t="s">
        <v>7</v>
      </c>
      <c r="D87" s="1">
        <v>48.5</v>
      </c>
      <c r="E87" s="1" t="s">
        <v>8</v>
      </c>
      <c r="G87" s="1" t="s">
        <v>39</v>
      </c>
      <c r="H87" s="1">
        <f t="shared" si="2"/>
        <v>7200</v>
      </c>
      <c r="I87" s="1">
        <v>120</v>
      </c>
      <c r="J87" s="1">
        <v>65</v>
      </c>
      <c r="L87" s="1" t="s">
        <v>20</v>
      </c>
      <c r="M87" s="1" t="s">
        <v>20</v>
      </c>
      <c r="N87" s="1">
        <v>1</v>
      </c>
      <c r="O87" s="14">
        <f>S87/R87</f>
        <v>0.95220588235294112</v>
      </c>
      <c r="R87" s="10">
        <v>27.2</v>
      </c>
      <c r="S87" s="10">
        <v>25.9</v>
      </c>
      <c r="T87" s="10" t="s">
        <v>493</v>
      </c>
      <c r="W87" s="1" t="s">
        <v>84</v>
      </c>
      <c r="X87" s="8" t="s">
        <v>83</v>
      </c>
    </row>
    <row r="88" spans="1:24">
      <c r="A88" s="1" t="s">
        <v>458</v>
      </c>
      <c r="B88" s="1">
        <v>1</v>
      </c>
      <c r="C88" s="1" t="s">
        <v>7</v>
      </c>
      <c r="D88" s="1">
        <v>48.5</v>
      </c>
      <c r="E88" s="1" t="s">
        <v>8</v>
      </c>
      <c r="G88" s="1" t="s">
        <v>39</v>
      </c>
      <c r="H88" s="1">
        <f t="shared" si="2"/>
        <v>7200</v>
      </c>
      <c r="I88" s="1">
        <v>120</v>
      </c>
      <c r="J88" s="1">
        <v>65</v>
      </c>
      <c r="K88" s="1" t="s">
        <v>75</v>
      </c>
      <c r="L88" s="1" t="s">
        <v>20</v>
      </c>
      <c r="M88" s="1" t="s">
        <v>20</v>
      </c>
      <c r="N88" s="1">
        <v>1</v>
      </c>
      <c r="O88" s="14">
        <f t="shared" ref="O88:O102" si="3">S88/R88</f>
        <v>0.97426470588235292</v>
      </c>
      <c r="R88" s="10">
        <v>27.2</v>
      </c>
      <c r="S88" s="10">
        <v>26.5</v>
      </c>
      <c r="T88" s="10" t="s">
        <v>493</v>
      </c>
      <c r="V88" s="11" t="s">
        <v>81</v>
      </c>
      <c r="W88" s="1" t="s">
        <v>84</v>
      </c>
      <c r="X88" s="8" t="s">
        <v>83</v>
      </c>
    </row>
    <row r="89" spans="1:24">
      <c r="A89" s="1" t="s">
        <v>458</v>
      </c>
      <c r="B89" s="1">
        <v>1</v>
      </c>
      <c r="C89" s="1" t="s">
        <v>7</v>
      </c>
      <c r="D89" s="1">
        <v>48.5</v>
      </c>
      <c r="E89" s="1" t="s">
        <v>8</v>
      </c>
      <c r="G89" s="1" t="s">
        <v>39</v>
      </c>
      <c r="H89" s="1">
        <f t="shared" si="2"/>
        <v>7200</v>
      </c>
      <c r="I89" s="1">
        <v>120</v>
      </c>
      <c r="J89" s="1">
        <v>65</v>
      </c>
      <c r="L89" s="1" t="s">
        <v>70</v>
      </c>
      <c r="M89" s="1" t="s">
        <v>70</v>
      </c>
      <c r="N89" s="1">
        <v>1</v>
      </c>
      <c r="O89" s="14">
        <f t="shared" si="3"/>
        <v>4.0434782608695654</v>
      </c>
      <c r="R89" s="10">
        <v>138</v>
      </c>
      <c r="S89" s="10">
        <v>558</v>
      </c>
      <c r="T89" s="10" t="s">
        <v>494</v>
      </c>
      <c r="W89" s="1" t="s">
        <v>84</v>
      </c>
      <c r="X89" s="8" t="s">
        <v>83</v>
      </c>
    </row>
    <row r="90" spans="1:24">
      <c r="A90" s="1" t="s">
        <v>458</v>
      </c>
      <c r="B90" s="1">
        <v>1</v>
      </c>
      <c r="C90" s="1" t="s">
        <v>7</v>
      </c>
      <c r="D90" s="1">
        <v>48.5</v>
      </c>
      <c r="E90" s="1" t="s">
        <v>8</v>
      </c>
      <c r="G90" s="1" t="s">
        <v>39</v>
      </c>
      <c r="H90" s="1">
        <f t="shared" si="2"/>
        <v>7200</v>
      </c>
      <c r="I90" s="1">
        <v>120</v>
      </c>
      <c r="J90" s="1">
        <v>65</v>
      </c>
      <c r="K90" s="1" t="s">
        <v>75</v>
      </c>
      <c r="L90" s="1" t="s">
        <v>70</v>
      </c>
      <c r="M90" s="1" t="s">
        <v>70</v>
      </c>
      <c r="N90" s="1">
        <v>1</v>
      </c>
      <c r="O90" s="14">
        <f t="shared" si="3"/>
        <v>3.56</v>
      </c>
      <c r="R90" s="10">
        <v>125</v>
      </c>
      <c r="S90" s="10">
        <v>445</v>
      </c>
      <c r="T90" s="10" t="s">
        <v>494</v>
      </c>
      <c r="V90" s="11" t="s">
        <v>81</v>
      </c>
      <c r="W90" s="1" t="s">
        <v>84</v>
      </c>
      <c r="X90" s="8" t="s">
        <v>83</v>
      </c>
    </row>
    <row r="91" spans="1:24">
      <c r="A91" s="1" t="s">
        <v>458</v>
      </c>
      <c r="B91" s="1">
        <v>1</v>
      </c>
      <c r="C91" s="1" t="s">
        <v>7</v>
      </c>
      <c r="D91" s="1">
        <v>48.5</v>
      </c>
      <c r="E91" s="1" t="s">
        <v>8</v>
      </c>
      <c r="G91" s="1" t="s">
        <v>39</v>
      </c>
      <c r="H91" s="1">
        <f t="shared" si="2"/>
        <v>7200</v>
      </c>
      <c r="I91" s="1">
        <v>120</v>
      </c>
      <c r="J91" s="1">
        <v>65</v>
      </c>
      <c r="L91" s="1" t="s">
        <v>71</v>
      </c>
      <c r="M91" s="1" t="s">
        <v>71</v>
      </c>
      <c r="N91" s="1">
        <v>1</v>
      </c>
      <c r="O91" s="14">
        <f t="shared" si="3"/>
        <v>17.666666666666668</v>
      </c>
      <c r="R91" s="10">
        <v>0.9</v>
      </c>
      <c r="S91" s="10">
        <v>15.9</v>
      </c>
      <c r="T91" s="10" t="s">
        <v>494</v>
      </c>
      <c r="W91" s="1" t="s">
        <v>84</v>
      </c>
      <c r="X91" s="8" t="s">
        <v>83</v>
      </c>
    </row>
    <row r="92" spans="1:24">
      <c r="A92" s="1" t="s">
        <v>458</v>
      </c>
      <c r="B92" s="1">
        <v>1</v>
      </c>
      <c r="C92" s="1" t="s">
        <v>7</v>
      </c>
      <c r="D92" s="1">
        <v>48.5</v>
      </c>
      <c r="E92" s="1" t="s">
        <v>8</v>
      </c>
      <c r="G92" s="1" t="s">
        <v>39</v>
      </c>
      <c r="H92" s="1">
        <f t="shared" si="2"/>
        <v>7200</v>
      </c>
      <c r="I92" s="1">
        <v>120</v>
      </c>
      <c r="J92" s="1">
        <v>65</v>
      </c>
      <c r="K92" s="1" t="s">
        <v>75</v>
      </c>
      <c r="L92" s="1" t="s">
        <v>71</v>
      </c>
      <c r="M92" s="1" t="s">
        <v>71</v>
      </c>
      <c r="N92" s="1">
        <v>1</v>
      </c>
      <c r="O92" s="14">
        <f t="shared" si="3"/>
        <v>11.75</v>
      </c>
      <c r="R92" s="10">
        <v>0.8</v>
      </c>
      <c r="S92" s="10">
        <v>9.4</v>
      </c>
      <c r="T92" s="10" t="s">
        <v>494</v>
      </c>
      <c r="V92" s="11" t="s">
        <v>81</v>
      </c>
      <c r="W92" s="1" t="s">
        <v>84</v>
      </c>
      <c r="X92" s="8" t="s">
        <v>83</v>
      </c>
    </row>
    <row r="93" spans="1:24">
      <c r="A93" s="1" t="s">
        <v>458</v>
      </c>
      <c r="B93" s="1">
        <v>1</v>
      </c>
      <c r="C93" s="1" t="s">
        <v>7</v>
      </c>
      <c r="D93" s="1">
        <v>48.5</v>
      </c>
      <c r="E93" s="1" t="s">
        <v>8</v>
      </c>
      <c r="G93" s="1" t="s">
        <v>39</v>
      </c>
      <c r="H93" s="1">
        <f t="shared" si="2"/>
        <v>7200</v>
      </c>
      <c r="I93" s="1">
        <v>120</v>
      </c>
      <c r="J93" s="1">
        <v>65</v>
      </c>
      <c r="L93" s="1" t="s">
        <v>78</v>
      </c>
      <c r="M93" s="1" t="s">
        <v>78</v>
      </c>
      <c r="N93" s="1">
        <v>1</v>
      </c>
      <c r="O93" s="14">
        <f t="shared" si="3"/>
        <v>21</v>
      </c>
      <c r="R93" s="10">
        <v>0.03</v>
      </c>
      <c r="S93" s="10">
        <v>0.63</v>
      </c>
      <c r="W93" s="1" t="s">
        <v>84</v>
      </c>
      <c r="X93" s="8" t="s">
        <v>83</v>
      </c>
    </row>
    <row r="94" spans="1:24">
      <c r="A94" s="1" t="s">
        <v>458</v>
      </c>
      <c r="B94" s="1">
        <v>1</v>
      </c>
      <c r="C94" s="1" t="s">
        <v>7</v>
      </c>
      <c r="D94" s="1">
        <v>48.5</v>
      </c>
      <c r="E94" s="1" t="s">
        <v>8</v>
      </c>
      <c r="G94" s="1" t="s">
        <v>39</v>
      </c>
      <c r="H94" s="1">
        <f t="shared" si="2"/>
        <v>7200</v>
      </c>
      <c r="I94" s="1">
        <v>120</v>
      </c>
      <c r="J94" s="1">
        <v>65</v>
      </c>
      <c r="K94" s="1" t="s">
        <v>75</v>
      </c>
      <c r="L94" s="1" t="s">
        <v>78</v>
      </c>
      <c r="M94" s="1" t="s">
        <v>78</v>
      </c>
      <c r="N94" s="1">
        <v>1</v>
      </c>
      <c r="O94" s="14">
        <f t="shared" si="3"/>
        <v>9.75</v>
      </c>
      <c r="R94" s="10">
        <v>0.04</v>
      </c>
      <c r="S94" s="10">
        <v>0.39</v>
      </c>
      <c r="V94" s="11" t="s">
        <v>81</v>
      </c>
      <c r="W94" s="1" t="s">
        <v>84</v>
      </c>
      <c r="X94" s="8" t="s">
        <v>83</v>
      </c>
    </row>
    <row r="95" spans="1:24">
      <c r="A95" s="1" t="s">
        <v>458</v>
      </c>
      <c r="B95" s="1">
        <v>1</v>
      </c>
      <c r="C95" s="1" t="s">
        <v>7</v>
      </c>
      <c r="D95" s="1">
        <v>48.5</v>
      </c>
      <c r="E95" s="1" t="s">
        <v>8</v>
      </c>
      <c r="G95" s="1" t="s">
        <v>39</v>
      </c>
      <c r="H95" s="1">
        <f t="shared" si="2"/>
        <v>7200</v>
      </c>
      <c r="I95" s="1">
        <v>120</v>
      </c>
      <c r="J95" s="1">
        <v>65</v>
      </c>
      <c r="L95" s="1" t="s">
        <v>15</v>
      </c>
      <c r="M95" s="1" t="s">
        <v>15</v>
      </c>
      <c r="N95" s="1">
        <v>0</v>
      </c>
      <c r="O95" s="14">
        <f t="shared" si="3"/>
        <v>0.48200514138817485</v>
      </c>
      <c r="R95" s="10">
        <v>77.8</v>
      </c>
      <c r="S95" s="10">
        <v>37.5</v>
      </c>
      <c r="T95" s="10" t="s">
        <v>493</v>
      </c>
      <c r="U95" s="22"/>
      <c r="W95" s="1" t="s">
        <v>84</v>
      </c>
      <c r="X95" s="8" t="s">
        <v>83</v>
      </c>
    </row>
    <row r="96" spans="1:24">
      <c r="A96" s="1" t="s">
        <v>458</v>
      </c>
      <c r="B96" s="1">
        <v>1</v>
      </c>
      <c r="C96" s="1" t="s">
        <v>7</v>
      </c>
      <c r="D96" s="1">
        <v>48.5</v>
      </c>
      <c r="E96" s="1" t="s">
        <v>8</v>
      </c>
      <c r="G96" s="1" t="s">
        <v>39</v>
      </c>
      <c r="H96" s="1">
        <f t="shared" si="2"/>
        <v>7200</v>
      </c>
      <c r="I96" s="1">
        <v>120</v>
      </c>
      <c r="J96" s="1">
        <v>65</v>
      </c>
      <c r="K96" s="1" t="s">
        <v>75</v>
      </c>
      <c r="L96" s="1" t="s">
        <v>15</v>
      </c>
      <c r="M96" s="1" t="s">
        <v>15</v>
      </c>
      <c r="N96" s="1">
        <v>0</v>
      </c>
      <c r="O96" s="14">
        <f t="shared" si="3"/>
        <v>0.55712451861360712</v>
      </c>
      <c r="P96" s="12"/>
      <c r="R96" s="10">
        <v>77.900000000000006</v>
      </c>
      <c r="S96" s="10">
        <v>43.4</v>
      </c>
      <c r="T96" s="10" t="s">
        <v>493</v>
      </c>
      <c r="U96" s="22"/>
      <c r="V96" s="11" t="s">
        <v>81</v>
      </c>
      <c r="W96" s="1" t="s">
        <v>84</v>
      </c>
      <c r="X96" s="8" t="s">
        <v>83</v>
      </c>
    </row>
    <row r="97" spans="1:24">
      <c r="A97" s="1" t="s">
        <v>458</v>
      </c>
      <c r="B97" s="1">
        <v>1</v>
      </c>
      <c r="C97" s="1" t="s">
        <v>7</v>
      </c>
      <c r="D97" s="1">
        <v>48.5</v>
      </c>
      <c r="E97" s="1" t="s">
        <v>8</v>
      </c>
      <c r="G97" s="1" t="s">
        <v>39</v>
      </c>
      <c r="H97" s="1">
        <f t="shared" si="2"/>
        <v>7200</v>
      </c>
      <c r="I97" s="1">
        <v>120</v>
      </c>
      <c r="J97" s="1">
        <v>65</v>
      </c>
      <c r="L97" s="1" t="s">
        <v>64</v>
      </c>
      <c r="M97" s="1" t="s">
        <v>64</v>
      </c>
      <c r="N97" s="1">
        <v>1</v>
      </c>
      <c r="O97" s="14">
        <f t="shared" si="3"/>
        <v>2.0420792079207923</v>
      </c>
      <c r="R97" s="10">
        <v>40.4</v>
      </c>
      <c r="S97" s="10">
        <v>82.5</v>
      </c>
      <c r="T97" s="10" t="s">
        <v>493</v>
      </c>
      <c r="W97" s="1" t="s">
        <v>84</v>
      </c>
      <c r="X97" s="8" t="s">
        <v>83</v>
      </c>
    </row>
    <row r="98" spans="1:24">
      <c r="A98" s="1" t="s">
        <v>458</v>
      </c>
      <c r="B98" s="1">
        <v>1</v>
      </c>
      <c r="C98" s="1" t="s">
        <v>7</v>
      </c>
      <c r="D98" s="1">
        <v>48.5</v>
      </c>
      <c r="E98" s="1" t="s">
        <v>8</v>
      </c>
      <c r="G98" s="1" t="s">
        <v>39</v>
      </c>
      <c r="H98" s="1">
        <f t="shared" si="2"/>
        <v>7200</v>
      </c>
      <c r="I98" s="1">
        <v>120</v>
      </c>
      <c r="J98" s="1">
        <v>65</v>
      </c>
      <c r="K98" s="1" t="s">
        <v>75</v>
      </c>
      <c r="L98" s="1" t="s">
        <v>64</v>
      </c>
      <c r="M98" s="1" t="s">
        <v>64</v>
      </c>
      <c r="N98" s="1">
        <v>1</v>
      </c>
      <c r="O98" s="14">
        <f t="shared" si="3"/>
        <v>2.0106100795755966</v>
      </c>
      <c r="R98" s="10">
        <v>37.700000000000003</v>
      </c>
      <c r="S98" s="10">
        <v>75.8</v>
      </c>
      <c r="T98" s="10" t="s">
        <v>493</v>
      </c>
      <c r="V98" s="11" t="s">
        <v>81</v>
      </c>
      <c r="W98" s="1" t="s">
        <v>84</v>
      </c>
      <c r="X98" s="8" t="s">
        <v>83</v>
      </c>
    </row>
    <row r="99" spans="1:24">
      <c r="A99" s="1" t="s">
        <v>458</v>
      </c>
      <c r="B99" s="1">
        <v>1</v>
      </c>
      <c r="C99" s="1" t="s">
        <v>7</v>
      </c>
      <c r="D99" s="1">
        <v>48.5</v>
      </c>
      <c r="E99" s="1" t="s">
        <v>8</v>
      </c>
      <c r="G99" s="1" t="s">
        <v>39</v>
      </c>
      <c r="H99" s="1">
        <f t="shared" si="2"/>
        <v>7200</v>
      </c>
      <c r="I99" s="1">
        <v>120</v>
      </c>
      <c r="J99" s="1">
        <v>65</v>
      </c>
      <c r="L99" s="1" t="s">
        <v>9</v>
      </c>
      <c r="N99" s="1">
        <v>0</v>
      </c>
      <c r="O99" s="14">
        <f t="shared" si="3"/>
        <v>0.23603645711614862</v>
      </c>
      <c r="R99" s="10">
        <v>1.9257425742574257</v>
      </c>
      <c r="S99" s="10">
        <v>0.45454545454545453</v>
      </c>
      <c r="W99" s="1" t="s">
        <v>84</v>
      </c>
      <c r="X99" s="8" t="s">
        <v>83</v>
      </c>
    </row>
    <row r="100" spans="1:24">
      <c r="A100" s="1" t="s">
        <v>458</v>
      </c>
      <c r="B100" s="1">
        <v>1</v>
      </c>
      <c r="C100" s="1" t="s">
        <v>7</v>
      </c>
      <c r="D100" s="1">
        <v>48.5</v>
      </c>
      <c r="E100" s="1" t="s">
        <v>8</v>
      </c>
      <c r="G100" s="1" t="s">
        <v>39</v>
      </c>
      <c r="H100" s="1">
        <f t="shared" si="2"/>
        <v>7200</v>
      </c>
      <c r="I100" s="1">
        <v>120</v>
      </c>
      <c r="J100" s="1">
        <v>65</v>
      </c>
      <c r="K100" s="1" t="s">
        <v>75</v>
      </c>
      <c r="L100" s="1" t="s">
        <v>9</v>
      </c>
      <c r="N100" s="1">
        <v>0</v>
      </c>
      <c r="O100" s="14">
        <f t="shared" si="3"/>
        <v>0.27709227376956452</v>
      </c>
      <c r="R100" s="10">
        <v>2.0663129973474801</v>
      </c>
      <c r="S100" s="10">
        <v>0.57255936675461738</v>
      </c>
      <c r="V100" s="11" t="s">
        <v>81</v>
      </c>
      <c r="W100" s="1" t="s">
        <v>84</v>
      </c>
      <c r="X100" s="8" t="s">
        <v>83</v>
      </c>
    </row>
    <row r="101" spans="1:24">
      <c r="A101" s="1" t="s">
        <v>458</v>
      </c>
      <c r="B101" s="1">
        <v>1</v>
      </c>
      <c r="C101" s="1" t="s">
        <v>7</v>
      </c>
      <c r="D101" s="1">
        <v>48.5</v>
      </c>
      <c r="E101" s="1" t="s">
        <v>8</v>
      </c>
      <c r="G101" s="1" t="s">
        <v>39</v>
      </c>
      <c r="H101" s="1">
        <f t="shared" si="2"/>
        <v>7200</v>
      </c>
      <c r="I101" s="1">
        <v>120</v>
      </c>
      <c r="J101" s="1">
        <v>65</v>
      </c>
      <c r="L101" s="1" t="s">
        <v>32</v>
      </c>
      <c r="M101" s="1" t="s">
        <v>495</v>
      </c>
      <c r="N101" s="1">
        <v>0</v>
      </c>
      <c r="O101" s="14">
        <f t="shared" si="3"/>
        <v>0.2</v>
      </c>
      <c r="R101" s="10">
        <v>500</v>
      </c>
      <c r="S101" s="10">
        <v>100</v>
      </c>
      <c r="T101" s="10" t="s">
        <v>493</v>
      </c>
      <c r="W101" s="1" t="s">
        <v>84</v>
      </c>
      <c r="X101" s="8" t="s">
        <v>83</v>
      </c>
    </row>
    <row r="102" spans="1:24">
      <c r="A102" s="1" t="s">
        <v>458</v>
      </c>
      <c r="B102" s="1">
        <v>1</v>
      </c>
      <c r="C102" s="1" t="s">
        <v>7</v>
      </c>
      <c r="D102" s="1">
        <v>48.5</v>
      </c>
      <c r="E102" s="1" t="s">
        <v>8</v>
      </c>
      <c r="G102" s="1" t="s">
        <v>39</v>
      </c>
      <c r="H102" s="1">
        <f t="shared" si="2"/>
        <v>7200</v>
      </c>
      <c r="I102" s="1">
        <v>120</v>
      </c>
      <c r="J102" s="1">
        <v>65</v>
      </c>
      <c r="K102" s="1" t="s">
        <v>75</v>
      </c>
      <c r="L102" s="1" t="s">
        <v>32</v>
      </c>
      <c r="M102" s="1" t="s">
        <v>495</v>
      </c>
      <c r="N102" s="1">
        <v>0</v>
      </c>
      <c r="O102" s="14">
        <f t="shared" si="3"/>
        <v>0.33846153846153848</v>
      </c>
      <c r="R102" s="10">
        <v>520</v>
      </c>
      <c r="S102" s="10">
        <f>520-344</f>
        <v>176</v>
      </c>
      <c r="T102" s="10" t="s">
        <v>493</v>
      </c>
      <c r="V102" s="11" t="s">
        <v>81</v>
      </c>
      <c r="W102" s="1" t="s">
        <v>84</v>
      </c>
      <c r="X102" s="8" t="s">
        <v>83</v>
      </c>
    </row>
    <row r="103" spans="1:24">
      <c r="A103" s="1" t="s">
        <v>458</v>
      </c>
      <c r="B103" s="1">
        <v>1</v>
      </c>
      <c r="C103" s="1" t="s">
        <v>7</v>
      </c>
      <c r="D103" s="1">
        <v>48.5</v>
      </c>
      <c r="E103" s="1" t="s">
        <v>8</v>
      </c>
      <c r="G103" s="1" t="s">
        <v>39</v>
      </c>
      <c r="H103" s="1">
        <f t="shared" si="2"/>
        <v>7200</v>
      </c>
      <c r="I103" s="1">
        <v>120</v>
      </c>
      <c r="J103" s="1">
        <v>65</v>
      </c>
      <c r="L103" s="1" t="s">
        <v>135</v>
      </c>
      <c r="N103" s="1">
        <v>1</v>
      </c>
      <c r="O103" s="14">
        <v>2.25</v>
      </c>
      <c r="R103" s="10">
        <v>2</v>
      </c>
      <c r="S103" s="10">
        <v>4.5</v>
      </c>
      <c r="T103" s="10" t="s">
        <v>480</v>
      </c>
      <c r="U103" s="20"/>
      <c r="W103" s="1" t="s">
        <v>84</v>
      </c>
      <c r="X103" s="8" t="s">
        <v>83</v>
      </c>
    </row>
    <row r="104" spans="1:24">
      <c r="A104" s="1" t="s">
        <v>458</v>
      </c>
      <c r="B104" s="1">
        <v>1</v>
      </c>
      <c r="C104" s="1" t="s">
        <v>7</v>
      </c>
      <c r="D104" s="1">
        <v>48.5</v>
      </c>
      <c r="E104" s="1" t="s">
        <v>8</v>
      </c>
      <c r="G104" s="1" t="s">
        <v>39</v>
      </c>
      <c r="H104" s="1">
        <f t="shared" si="2"/>
        <v>7200</v>
      </c>
      <c r="I104" s="1">
        <v>120</v>
      </c>
      <c r="J104" s="1">
        <v>65</v>
      </c>
      <c r="K104" s="1" t="s">
        <v>75</v>
      </c>
      <c r="L104" s="1" t="s">
        <v>135</v>
      </c>
      <c r="N104" s="1">
        <v>1</v>
      </c>
      <c r="O104" s="14">
        <v>1.75</v>
      </c>
      <c r="R104" s="10">
        <v>2</v>
      </c>
      <c r="S104" s="10">
        <v>3.5</v>
      </c>
      <c r="T104" s="10" t="s">
        <v>480</v>
      </c>
      <c r="V104" s="11" t="s">
        <v>81</v>
      </c>
      <c r="W104" s="1" t="s">
        <v>84</v>
      </c>
      <c r="X104" s="8" t="s">
        <v>83</v>
      </c>
    </row>
    <row r="105" spans="1:24">
      <c r="A105" s="1" t="s">
        <v>458</v>
      </c>
      <c r="B105" s="1">
        <v>1</v>
      </c>
      <c r="C105" s="1" t="s">
        <v>7</v>
      </c>
      <c r="D105" s="1">
        <v>48.5</v>
      </c>
      <c r="E105" s="1" t="s">
        <v>8</v>
      </c>
      <c r="G105" s="1" t="s">
        <v>39</v>
      </c>
      <c r="H105" s="1">
        <f t="shared" si="2"/>
        <v>7200</v>
      </c>
      <c r="I105" s="1">
        <v>120</v>
      </c>
      <c r="J105" s="1">
        <v>65</v>
      </c>
      <c r="L105" s="1" t="s">
        <v>127</v>
      </c>
      <c r="N105" s="1">
        <v>1</v>
      </c>
      <c r="O105" s="14">
        <v>3.1428571428571428</v>
      </c>
      <c r="R105" s="10">
        <v>3.5</v>
      </c>
      <c r="S105" s="10">
        <v>11</v>
      </c>
      <c r="T105" s="10" t="s">
        <v>480</v>
      </c>
      <c r="W105" s="1" t="s">
        <v>84</v>
      </c>
      <c r="X105" s="8" t="s">
        <v>83</v>
      </c>
    </row>
    <row r="106" spans="1:24">
      <c r="A106" s="1" t="s">
        <v>458</v>
      </c>
      <c r="B106" s="1">
        <v>1</v>
      </c>
      <c r="C106" s="1" t="s">
        <v>7</v>
      </c>
      <c r="D106" s="1">
        <v>48.5</v>
      </c>
      <c r="E106" s="1" t="s">
        <v>8</v>
      </c>
      <c r="G106" s="1" t="s">
        <v>39</v>
      </c>
      <c r="H106" s="1">
        <f t="shared" si="2"/>
        <v>7200</v>
      </c>
      <c r="I106" s="1">
        <v>120</v>
      </c>
      <c r="J106" s="1">
        <v>65</v>
      </c>
      <c r="K106" s="1" t="s">
        <v>75</v>
      </c>
      <c r="L106" s="1" t="s">
        <v>127</v>
      </c>
      <c r="N106" s="1">
        <v>1</v>
      </c>
      <c r="O106" s="14">
        <v>3.4285714285714284</v>
      </c>
      <c r="R106" s="10">
        <v>3.5</v>
      </c>
      <c r="S106" s="10">
        <v>12</v>
      </c>
      <c r="T106" s="10" t="s">
        <v>480</v>
      </c>
      <c r="V106" s="11" t="s">
        <v>81</v>
      </c>
      <c r="W106" s="1" t="s">
        <v>84</v>
      </c>
      <c r="X106" s="8" t="s">
        <v>83</v>
      </c>
    </row>
    <row r="107" spans="1:24">
      <c r="A107" s="1" t="s">
        <v>458</v>
      </c>
      <c r="B107" s="1">
        <v>1</v>
      </c>
      <c r="C107" s="1" t="s">
        <v>7</v>
      </c>
      <c r="D107" s="1">
        <v>48.5</v>
      </c>
      <c r="E107" s="1" t="s">
        <v>8</v>
      </c>
      <c r="G107" s="1" t="s">
        <v>39</v>
      </c>
      <c r="H107" s="1">
        <f t="shared" si="2"/>
        <v>7200</v>
      </c>
      <c r="I107" s="1">
        <v>120</v>
      </c>
      <c r="J107" s="1">
        <v>65</v>
      </c>
      <c r="L107" s="1" t="s">
        <v>31</v>
      </c>
      <c r="M107" s="1" t="s">
        <v>79</v>
      </c>
      <c r="N107" s="1">
        <v>1</v>
      </c>
      <c r="O107" s="14">
        <f>S107/R107</f>
        <v>5.7142857142857144</v>
      </c>
      <c r="R107" s="10">
        <v>3.5000000000000003E-2</v>
      </c>
      <c r="S107" s="10">
        <v>0.2</v>
      </c>
      <c r="T107" s="10" t="s">
        <v>467</v>
      </c>
      <c r="W107" s="1" t="s">
        <v>84</v>
      </c>
      <c r="X107" s="8" t="s">
        <v>83</v>
      </c>
    </row>
    <row r="108" spans="1:24">
      <c r="A108" s="1" t="s">
        <v>458</v>
      </c>
      <c r="B108" s="1">
        <v>1</v>
      </c>
      <c r="C108" s="1" t="s">
        <v>7</v>
      </c>
      <c r="D108" s="1">
        <v>48.5</v>
      </c>
      <c r="E108" s="1" t="s">
        <v>8</v>
      </c>
      <c r="G108" s="1" t="s">
        <v>39</v>
      </c>
      <c r="H108" s="1">
        <f t="shared" si="2"/>
        <v>7200</v>
      </c>
      <c r="I108" s="1">
        <v>120</v>
      </c>
      <c r="J108" s="1">
        <v>65</v>
      </c>
      <c r="K108" s="1" t="s">
        <v>75</v>
      </c>
      <c r="L108" s="1" t="s">
        <v>31</v>
      </c>
      <c r="M108" s="1" t="s">
        <v>79</v>
      </c>
      <c r="N108" s="1">
        <v>1</v>
      </c>
      <c r="O108" s="14">
        <f>S108/R108</f>
        <v>3.8</v>
      </c>
      <c r="R108" s="10">
        <v>0.05</v>
      </c>
      <c r="S108" s="10">
        <v>0.19</v>
      </c>
      <c r="T108" s="10" t="s">
        <v>467</v>
      </c>
      <c r="V108" s="11" t="s">
        <v>81</v>
      </c>
      <c r="W108" s="1" t="s">
        <v>84</v>
      </c>
      <c r="X108" s="8" t="s">
        <v>83</v>
      </c>
    </row>
    <row r="109" spans="1:24">
      <c r="A109" s="1" t="s">
        <v>458</v>
      </c>
      <c r="B109" s="1">
        <v>1</v>
      </c>
      <c r="C109" s="1" t="s">
        <v>7</v>
      </c>
      <c r="D109" s="1">
        <v>48.5</v>
      </c>
      <c r="E109" s="1" t="s">
        <v>8</v>
      </c>
      <c r="G109" s="1" t="s">
        <v>39</v>
      </c>
      <c r="H109" s="1">
        <f t="shared" si="2"/>
        <v>7200</v>
      </c>
      <c r="I109" s="1">
        <v>120</v>
      </c>
      <c r="J109" s="1">
        <v>65</v>
      </c>
      <c r="L109" s="1" t="s">
        <v>30</v>
      </c>
      <c r="M109" s="1" t="s">
        <v>80</v>
      </c>
      <c r="N109" s="1">
        <v>1</v>
      </c>
      <c r="O109" s="14">
        <f>S109/R109</f>
        <v>16.666666666666668</v>
      </c>
      <c r="R109" s="10">
        <v>0.15</v>
      </c>
      <c r="S109" s="10">
        <v>2.5</v>
      </c>
      <c r="T109" s="10" t="s">
        <v>467</v>
      </c>
      <c r="W109" s="1" t="s">
        <v>84</v>
      </c>
      <c r="X109" s="8" t="s">
        <v>83</v>
      </c>
    </row>
    <row r="110" spans="1:24">
      <c r="A110" s="1" t="s">
        <v>458</v>
      </c>
      <c r="B110" s="1">
        <v>1</v>
      </c>
      <c r="C110" s="1" t="s">
        <v>7</v>
      </c>
      <c r="D110" s="1">
        <v>48.5</v>
      </c>
      <c r="E110" s="1" t="s">
        <v>8</v>
      </c>
      <c r="G110" s="1" t="s">
        <v>39</v>
      </c>
      <c r="H110" s="1">
        <f t="shared" si="2"/>
        <v>7200</v>
      </c>
      <c r="I110" s="1">
        <v>120</v>
      </c>
      <c r="J110" s="1">
        <v>65</v>
      </c>
      <c r="K110" s="1" t="s">
        <v>75</v>
      </c>
      <c r="L110" s="1" t="s">
        <v>30</v>
      </c>
      <c r="M110" s="1" t="s">
        <v>80</v>
      </c>
      <c r="N110" s="1">
        <v>1</v>
      </c>
      <c r="O110" s="14">
        <f>S110/R110</f>
        <v>15</v>
      </c>
      <c r="R110" s="10">
        <v>0.2</v>
      </c>
      <c r="S110" s="10">
        <v>3</v>
      </c>
      <c r="T110" s="10" t="s">
        <v>467</v>
      </c>
      <c r="V110" s="11" t="s">
        <v>81</v>
      </c>
      <c r="W110" s="1" t="s">
        <v>84</v>
      </c>
      <c r="X110" s="8" t="s">
        <v>83</v>
      </c>
    </row>
    <row r="111" spans="1:24">
      <c r="A111" s="1" t="s">
        <v>458</v>
      </c>
      <c r="B111" s="1">
        <v>1</v>
      </c>
      <c r="C111" s="1" t="s">
        <v>68</v>
      </c>
      <c r="D111" s="1">
        <v>47</v>
      </c>
      <c r="E111" s="1" t="s">
        <v>8</v>
      </c>
      <c r="G111" s="1" t="s">
        <v>39</v>
      </c>
      <c r="H111" s="1">
        <v>3600</v>
      </c>
      <c r="I111" s="1">
        <v>60</v>
      </c>
      <c r="J111" s="1">
        <v>67</v>
      </c>
      <c r="L111" s="1" t="s">
        <v>167</v>
      </c>
      <c r="M111" s="1" t="s">
        <v>167</v>
      </c>
      <c r="N111" s="1">
        <v>1</v>
      </c>
      <c r="O111" s="14">
        <f>S111/R111</f>
        <v>4.3076923076923075</v>
      </c>
      <c r="R111" s="10">
        <v>1.3</v>
      </c>
      <c r="S111" s="10">
        <v>5.6</v>
      </c>
      <c r="T111" s="10" t="s">
        <v>498</v>
      </c>
      <c r="V111" s="11" t="s">
        <v>497</v>
      </c>
      <c r="W111" s="1" t="s">
        <v>86</v>
      </c>
      <c r="X111" s="1" t="s">
        <v>85</v>
      </c>
    </row>
    <row r="112" spans="1:24">
      <c r="A112" s="1" t="s">
        <v>458</v>
      </c>
      <c r="B112" s="1">
        <v>1</v>
      </c>
      <c r="C112" s="1" t="s">
        <v>68</v>
      </c>
      <c r="D112" s="1">
        <v>47</v>
      </c>
      <c r="E112" s="1" t="s">
        <v>8</v>
      </c>
      <c r="G112" s="1" t="s">
        <v>39</v>
      </c>
      <c r="H112" s="1">
        <v>3600</v>
      </c>
      <c r="I112" s="1">
        <v>60</v>
      </c>
      <c r="J112" s="1">
        <v>67</v>
      </c>
      <c r="L112" s="1" t="s">
        <v>87</v>
      </c>
      <c r="M112" s="1" t="s">
        <v>88</v>
      </c>
      <c r="N112" s="1">
        <v>1</v>
      </c>
      <c r="O112" s="14">
        <f t="shared" ref="O112:O118" si="4">S112/R112</f>
        <v>1.6057441253263709</v>
      </c>
      <c r="Q112" s="17">
        <v>3</v>
      </c>
      <c r="R112" s="10">
        <v>3.83</v>
      </c>
      <c r="S112" s="10">
        <v>6.15</v>
      </c>
      <c r="T112" s="10" t="s">
        <v>467</v>
      </c>
      <c r="U112" s="11" t="s">
        <v>496</v>
      </c>
      <c r="V112" s="11" t="s">
        <v>497</v>
      </c>
      <c r="W112" s="1" t="s">
        <v>86</v>
      </c>
      <c r="X112" s="1" t="s">
        <v>85</v>
      </c>
    </row>
    <row r="113" spans="1:24">
      <c r="A113" s="1" t="s">
        <v>458</v>
      </c>
      <c r="B113" s="1">
        <v>1</v>
      </c>
      <c r="C113" s="1" t="s">
        <v>68</v>
      </c>
      <c r="D113" s="1">
        <v>47</v>
      </c>
      <c r="E113" s="1" t="s">
        <v>8</v>
      </c>
      <c r="G113" s="1" t="s">
        <v>39</v>
      </c>
      <c r="H113" s="1">
        <v>3600</v>
      </c>
      <c r="I113" s="1">
        <v>60</v>
      </c>
      <c r="J113" s="1">
        <v>67</v>
      </c>
      <c r="L113" s="1" t="s">
        <v>90</v>
      </c>
      <c r="M113" s="1" t="s">
        <v>89</v>
      </c>
      <c r="N113" s="1">
        <v>1</v>
      </c>
      <c r="O113" s="14">
        <f t="shared" si="4"/>
        <v>1.5217391304347827</v>
      </c>
      <c r="Q113" s="17">
        <v>1</v>
      </c>
      <c r="R113" s="10">
        <v>2.2999999999999998</v>
      </c>
      <c r="S113" s="10">
        <v>3.5</v>
      </c>
      <c r="T113" s="10" t="s">
        <v>467</v>
      </c>
      <c r="U113" s="11" t="s">
        <v>496</v>
      </c>
      <c r="V113" s="11" t="s">
        <v>497</v>
      </c>
      <c r="W113" s="1" t="s">
        <v>86</v>
      </c>
      <c r="X113" s="1" t="s">
        <v>85</v>
      </c>
    </row>
    <row r="114" spans="1:24">
      <c r="A114" s="1" t="s">
        <v>458</v>
      </c>
      <c r="B114" s="1">
        <v>1</v>
      </c>
      <c r="C114" s="1" t="s">
        <v>68</v>
      </c>
      <c r="D114" s="1">
        <v>47</v>
      </c>
      <c r="E114" s="1" t="s">
        <v>8</v>
      </c>
      <c r="G114" s="1" t="s">
        <v>39</v>
      </c>
      <c r="H114" s="1">
        <v>3600</v>
      </c>
      <c r="I114" s="1">
        <v>60</v>
      </c>
      <c r="J114" s="1">
        <v>67</v>
      </c>
      <c r="L114" s="1" t="s">
        <v>92</v>
      </c>
      <c r="M114" s="1" t="s">
        <v>91</v>
      </c>
      <c r="N114" s="1">
        <v>1</v>
      </c>
      <c r="O114" s="14">
        <f t="shared" si="4"/>
        <v>2.6</v>
      </c>
      <c r="Q114" s="17">
        <v>1</v>
      </c>
      <c r="R114" s="10">
        <v>1.5</v>
      </c>
      <c r="S114" s="10">
        <v>3.9</v>
      </c>
      <c r="T114" s="10" t="s">
        <v>467</v>
      </c>
      <c r="U114" s="11" t="s">
        <v>496</v>
      </c>
      <c r="V114" s="11" t="s">
        <v>497</v>
      </c>
      <c r="W114" s="1" t="s">
        <v>86</v>
      </c>
      <c r="X114" s="1" t="s">
        <v>85</v>
      </c>
    </row>
    <row r="115" spans="1:24">
      <c r="A115" s="1" t="s">
        <v>458</v>
      </c>
      <c r="B115" s="1">
        <v>1</v>
      </c>
      <c r="C115" s="1" t="s">
        <v>102</v>
      </c>
      <c r="D115" s="1">
        <v>35</v>
      </c>
      <c r="E115" s="1" t="s">
        <v>8</v>
      </c>
      <c r="G115" s="1" t="s">
        <v>39</v>
      </c>
      <c r="H115" s="1">
        <f t="shared" ref="H115:H122" si="5">30*60</f>
        <v>1800</v>
      </c>
      <c r="I115" s="1">
        <v>30</v>
      </c>
      <c r="J115" s="1">
        <v>70</v>
      </c>
      <c r="L115" s="1" t="s">
        <v>127</v>
      </c>
      <c r="M115" s="1" t="s">
        <v>95</v>
      </c>
      <c r="N115" s="1">
        <v>1</v>
      </c>
      <c r="O115" s="14">
        <f t="shared" si="4"/>
        <v>3.4</v>
      </c>
      <c r="R115" s="10">
        <v>1</v>
      </c>
      <c r="S115" s="10">
        <v>3.4</v>
      </c>
      <c r="T115" s="10" t="s">
        <v>500</v>
      </c>
      <c r="V115" s="11" t="s">
        <v>499</v>
      </c>
      <c r="W115" s="1" t="s">
        <v>94</v>
      </c>
      <c r="X115" s="1" t="s">
        <v>93</v>
      </c>
    </row>
    <row r="116" spans="1:24">
      <c r="A116" s="1" t="s">
        <v>458</v>
      </c>
      <c r="B116" s="1">
        <v>1</v>
      </c>
      <c r="C116" s="1" t="s">
        <v>102</v>
      </c>
      <c r="D116" s="1">
        <v>35</v>
      </c>
      <c r="E116" s="1" t="s">
        <v>8</v>
      </c>
      <c r="G116" s="1" t="s">
        <v>39</v>
      </c>
      <c r="H116" s="1">
        <f t="shared" si="5"/>
        <v>1800</v>
      </c>
      <c r="I116" s="1">
        <v>30</v>
      </c>
      <c r="J116" s="1">
        <v>70</v>
      </c>
      <c r="L116" s="1" t="s">
        <v>135</v>
      </c>
      <c r="M116" s="1" t="s">
        <v>96</v>
      </c>
      <c r="N116" s="1">
        <v>1</v>
      </c>
      <c r="O116" s="14">
        <f t="shared" si="4"/>
        <v>0.83333333333333326</v>
      </c>
      <c r="R116" s="10">
        <v>1.8</v>
      </c>
      <c r="S116" s="10">
        <v>1.5</v>
      </c>
      <c r="T116" s="10" t="s">
        <v>500</v>
      </c>
      <c r="V116" s="11" t="s">
        <v>499</v>
      </c>
      <c r="W116" s="1" t="s">
        <v>94</v>
      </c>
      <c r="X116" s="1" t="s">
        <v>93</v>
      </c>
    </row>
    <row r="117" spans="1:24">
      <c r="A117" s="1" t="s">
        <v>458</v>
      </c>
      <c r="B117" s="1">
        <v>1</v>
      </c>
      <c r="C117" s="1" t="s">
        <v>102</v>
      </c>
      <c r="D117" s="1">
        <v>35</v>
      </c>
      <c r="E117" s="1" t="s">
        <v>8</v>
      </c>
      <c r="G117" s="1" t="s">
        <v>39</v>
      </c>
      <c r="H117" s="1">
        <f t="shared" si="5"/>
        <v>1800</v>
      </c>
      <c r="I117" s="1">
        <v>30</v>
      </c>
      <c r="J117" s="1">
        <v>70</v>
      </c>
      <c r="L117" s="1" t="s">
        <v>31</v>
      </c>
      <c r="M117" s="1" t="s">
        <v>97</v>
      </c>
      <c r="N117" s="1">
        <v>1</v>
      </c>
      <c r="O117" s="14">
        <f t="shared" si="4"/>
        <v>2.2000000000000002</v>
      </c>
      <c r="R117" s="10">
        <v>100</v>
      </c>
      <c r="S117" s="10">
        <v>220</v>
      </c>
      <c r="T117" s="10" t="s">
        <v>467</v>
      </c>
      <c r="V117" s="11" t="s">
        <v>499</v>
      </c>
      <c r="W117" s="1" t="s">
        <v>94</v>
      </c>
      <c r="X117" s="1" t="s">
        <v>93</v>
      </c>
    </row>
    <row r="118" spans="1:24">
      <c r="A118" s="1" t="s">
        <v>458</v>
      </c>
      <c r="B118" s="1">
        <v>1</v>
      </c>
      <c r="C118" s="1" t="s">
        <v>102</v>
      </c>
      <c r="D118" s="1">
        <v>35</v>
      </c>
      <c r="E118" s="1" t="s">
        <v>8</v>
      </c>
      <c r="G118" s="1" t="s">
        <v>39</v>
      </c>
      <c r="H118" s="1">
        <f t="shared" si="5"/>
        <v>1800</v>
      </c>
      <c r="I118" s="1">
        <v>30</v>
      </c>
      <c r="J118" s="1">
        <v>70</v>
      </c>
      <c r="L118" s="1" t="s">
        <v>30</v>
      </c>
      <c r="N118" s="1">
        <v>1</v>
      </c>
      <c r="O118" s="14">
        <f t="shared" si="4"/>
        <v>2.9090909090909092</v>
      </c>
      <c r="R118" s="10">
        <v>110</v>
      </c>
      <c r="S118" s="10">
        <v>320</v>
      </c>
      <c r="T118" s="10" t="s">
        <v>467</v>
      </c>
      <c r="V118" s="11" t="s">
        <v>499</v>
      </c>
      <c r="W118" s="1" t="s">
        <v>94</v>
      </c>
      <c r="X118" s="1" t="s">
        <v>93</v>
      </c>
    </row>
    <row r="119" spans="1:24">
      <c r="A119" s="1" t="s">
        <v>458</v>
      </c>
      <c r="B119" s="1">
        <v>1</v>
      </c>
      <c r="C119" s="1" t="s">
        <v>102</v>
      </c>
      <c r="D119" s="1">
        <v>35</v>
      </c>
      <c r="E119" s="1" t="s">
        <v>8</v>
      </c>
      <c r="G119" s="1" t="s">
        <v>39</v>
      </c>
      <c r="H119" s="1">
        <f t="shared" si="5"/>
        <v>1800</v>
      </c>
      <c r="I119" s="1">
        <v>30</v>
      </c>
      <c r="J119" s="1">
        <v>70</v>
      </c>
      <c r="L119" s="1" t="s">
        <v>90</v>
      </c>
      <c r="N119" s="1">
        <v>1</v>
      </c>
      <c r="O119" s="14">
        <v>1</v>
      </c>
      <c r="T119" s="10" t="s">
        <v>467</v>
      </c>
      <c r="V119" s="11" t="s">
        <v>499</v>
      </c>
      <c r="W119" s="1" t="s">
        <v>94</v>
      </c>
      <c r="X119" s="1" t="s">
        <v>93</v>
      </c>
    </row>
    <row r="120" spans="1:24">
      <c r="A120" s="1" t="s">
        <v>458</v>
      </c>
      <c r="B120" s="1">
        <v>1</v>
      </c>
      <c r="C120" s="1" t="s">
        <v>102</v>
      </c>
      <c r="D120" s="1">
        <v>35</v>
      </c>
      <c r="E120" s="1" t="s">
        <v>8</v>
      </c>
      <c r="G120" s="1" t="s">
        <v>39</v>
      </c>
      <c r="H120" s="1">
        <f t="shared" si="5"/>
        <v>1800</v>
      </c>
      <c r="I120" s="1">
        <v>30</v>
      </c>
      <c r="J120" s="1">
        <v>70</v>
      </c>
      <c r="L120" s="1" t="s">
        <v>98</v>
      </c>
      <c r="M120" s="1" t="s">
        <v>99</v>
      </c>
      <c r="N120" s="1">
        <v>1</v>
      </c>
      <c r="O120" s="14">
        <v>2</v>
      </c>
      <c r="T120" s="10" t="s">
        <v>467</v>
      </c>
      <c r="V120" s="11" t="s">
        <v>499</v>
      </c>
      <c r="W120" s="1" t="s">
        <v>94</v>
      </c>
      <c r="X120" s="1" t="s">
        <v>93</v>
      </c>
    </row>
    <row r="121" spans="1:24">
      <c r="A121" s="1" t="s">
        <v>458</v>
      </c>
      <c r="B121" s="1">
        <v>1</v>
      </c>
      <c r="C121" s="1" t="s">
        <v>102</v>
      </c>
      <c r="D121" s="1">
        <v>35</v>
      </c>
      <c r="E121" s="1" t="s">
        <v>8</v>
      </c>
      <c r="G121" s="1" t="s">
        <v>39</v>
      </c>
      <c r="H121" s="1">
        <f t="shared" si="5"/>
        <v>1800</v>
      </c>
      <c r="I121" s="1">
        <v>30</v>
      </c>
      <c r="J121" s="1">
        <v>70</v>
      </c>
      <c r="L121" s="1" t="s">
        <v>101</v>
      </c>
      <c r="M121" s="1" t="s">
        <v>100</v>
      </c>
      <c r="N121" s="1">
        <v>1</v>
      </c>
      <c r="O121" s="14">
        <v>1.8</v>
      </c>
      <c r="T121" s="10" t="s">
        <v>467</v>
      </c>
      <c r="V121" s="11" t="s">
        <v>499</v>
      </c>
      <c r="W121" s="1" t="s">
        <v>94</v>
      </c>
      <c r="X121" s="1" t="s">
        <v>93</v>
      </c>
    </row>
    <row r="122" spans="1:24">
      <c r="A122" s="1" t="s">
        <v>458</v>
      </c>
      <c r="B122" s="1">
        <v>1</v>
      </c>
      <c r="C122" s="1" t="s">
        <v>102</v>
      </c>
      <c r="D122" s="1">
        <v>35</v>
      </c>
      <c r="E122" s="1" t="s">
        <v>8</v>
      </c>
      <c r="G122" s="1" t="s">
        <v>39</v>
      </c>
      <c r="H122" s="1">
        <f t="shared" si="5"/>
        <v>1800</v>
      </c>
      <c r="I122" s="1">
        <v>30</v>
      </c>
      <c r="J122" s="1">
        <v>70</v>
      </c>
      <c r="L122" s="1" t="s">
        <v>32</v>
      </c>
      <c r="M122" s="1" t="s">
        <v>495</v>
      </c>
      <c r="N122" s="1">
        <v>1</v>
      </c>
      <c r="O122" s="14">
        <f>S122/R122</f>
        <v>0.48275862068965519</v>
      </c>
      <c r="R122" s="10">
        <v>58</v>
      </c>
      <c r="S122" s="10">
        <v>28</v>
      </c>
      <c r="T122" s="10" t="s">
        <v>501</v>
      </c>
      <c r="V122" s="11" t="s">
        <v>499</v>
      </c>
      <c r="W122" s="1" t="s">
        <v>94</v>
      </c>
      <c r="X122" s="1" t="s">
        <v>93</v>
      </c>
    </row>
    <row r="123" spans="1:24">
      <c r="A123" s="1" t="s">
        <v>458</v>
      </c>
      <c r="B123" s="1">
        <v>1</v>
      </c>
      <c r="C123" s="1" t="s">
        <v>68</v>
      </c>
      <c r="D123" s="1">
        <v>40</v>
      </c>
      <c r="E123" s="1" t="s">
        <v>8</v>
      </c>
      <c r="G123" s="1" t="s">
        <v>39</v>
      </c>
      <c r="H123" s="1">
        <f>70*60</f>
        <v>4200</v>
      </c>
      <c r="I123" s="1">
        <v>70</v>
      </c>
      <c r="J123" s="1">
        <v>40</v>
      </c>
      <c r="L123" s="1" t="s">
        <v>41</v>
      </c>
      <c r="M123" s="1" t="s">
        <v>103</v>
      </c>
      <c r="N123" s="1">
        <v>1</v>
      </c>
      <c r="O123" s="14">
        <v>3.8</v>
      </c>
      <c r="Q123" s="17">
        <v>3</v>
      </c>
      <c r="W123" s="1" t="s">
        <v>121</v>
      </c>
      <c r="X123" s="8" t="s">
        <v>116</v>
      </c>
    </row>
    <row r="124" spans="1:24">
      <c r="A124" s="1" t="s">
        <v>458</v>
      </c>
      <c r="B124" s="1">
        <v>1</v>
      </c>
      <c r="C124" s="1" t="s">
        <v>68</v>
      </c>
      <c r="D124" s="1">
        <v>40</v>
      </c>
      <c r="E124" s="1" t="s">
        <v>8</v>
      </c>
      <c r="G124" s="1" t="s">
        <v>39</v>
      </c>
      <c r="H124" s="1">
        <f>36*60</f>
        <v>2160</v>
      </c>
      <c r="I124" s="1">
        <v>36</v>
      </c>
      <c r="J124" s="1">
        <v>80</v>
      </c>
      <c r="L124" s="1" t="s">
        <v>41</v>
      </c>
      <c r="M124" s="1" t="s">
        <v>103</v>
      </c>
      <c r="N124" s="1">
        <v>1</v>
      </c>
      <c r="O124" s="14">
        <v>10.199999999999999</v>
      </c>
      <c r="Q124" s="17">
        <v>3</v>
      </c>
      <c r="W124" s="1" t="s">
        <v>121</v>
      </c>
      <c r="X124" s="8" t="s">
        <v>116</v>
      </c>
    </row>
    <row r="125" spans="1:24">
      <c r="A125" s="1" t="s">
        <v>458</v>
      </c>
      <c r="B125" s="1">
        <v>1</v>
      </c>
      <c r="C125" s="1" t="s">
        <v>68</v>
      </c>
      <c r="D125" s="1">
        <v>40</v>
      </c>
      <c r="E125" s="1" t="s">
        <v>8</v>
      </c>
      <c r="G125" s="1" t="s">
        <v>39</v>
      </c>
      <c r="H125" s="1">
        <f>70*60</f>
        <v>4200</v>
      </c>
      <c r="I125" s="1">
        <v>70</v>
      </c>
      <c r="J125" s="1">
        <v>40</v>
      </c>
      <c r="L125" s="1" t="s">
        <v>104</v>
      </c>
      <c r="M125" s="1" t="s">
        <v>104</v>
      </c>
      <c r="N125" s="1">
        <v>1</v>
      </c>
      <c r="O125" s="14">
        <v>6.8</v>
      </c>
      <c r="Q125" s="17">
        <v>3</v>
      </c>
      <c r="W125" s="1" t="s">
        <v>121</v>
      </c>
      <c r="X125" s="8" t="s">
        <v>116</v>
      </c>
    </row>
    <row r="126" spans="1:24">
      <c r="A126" s="1" t="s">
        <v>458</v>
      </c>
      <c r="B126" s="1">
        <v>1</v>
      </c>
      <c r="C126" s="1" t="s">
        <v>68</v>
      </c>
      <c r="D126" s="1">
        <v>40</v>
      </c>
      <c r="E126" s="1" t="s">
        <v>8</v>
      </c>
      <c r="G126" s="1" t="s">
        <v>39</v>
      </c>
      <c r="H126" s="1">
        <f>36*60</f>
        <v>2160</v>
      </c>
      <c r="I126" s="1">
        <v>36</v>
      </c>
      <c r="J126" s="1">
        <v>80</v>
      </c>
      <c r="L126" s="1" t="s">
        <v>104</v>
      </c>
      <c r="M126" s="1" t="s">
        <v>104</v>
      </c>
      <c r="N126" s="1">
        <v>1</v>
      </c>
      <c r="O126" s="14">
        <v>7.2</v>
      </c>
      <c r="Q126" s="17">
        <v>3</v>
      </c>
      <c r="W126" s="1" t="s">
        <v>121</v>
      </c>
      <c r="X126" s="8" t="s">
        <v>116</v>
      </c>
    </row>
    <row r="127" spans="1:24">
      <c r="A127" s="1" t="s">
        <v>458</v>
      </c>
      <c r="B127" s="1">
        <v>1</v>
      </c>
      <c r="C127" s="1" t="s">
        <v>68</v>
      </c>
      <c r="D127" s="1">
        <v>40</v>
      </c>
      <c r="E127" s="1" t="s">
        <v>8</v>
      </c>
      <c r="G127" s="1" t="s">
        <v>39</v>
      </c>
      <c r="H127" s="1">
        <f>70*60</f>
        <v>4200</v>
      </c>
      <c r="I127" s="1">
        <v>70</v>
      </c>
      <c r="J127" s="1">
        <v>40</v>
      </c>
      <c r="L127" s="1" t="s">
        <v>31</v>
      </c>
      <c r="M127" s="1" t="s">
        <v>105</v>
      </c>
      <c r="N127" s="1">
        <v>1</v>
      </c>
      <c r="O127" s="14">
        <v>1</v>
      </c>
      <c r="W127" s="1" t="s">
        <v>121</v>
      </c>
      <c r="X127" s="8" t="s">
        <v>116</v>
      </c>
    </row>
    <row r="128" spans="1:24">
      <c r="A128" s="1" t="s">
        <v>458</v>
      </c>
      <c r="B128" s="1">
        <v>1</v>
      </c>
      <c r="C128" s="1" t="s">
        <v>68</v>
      </c>
      <c r="D128" s="1">
        <v>40</v>
      </c>
      <c r="E128" s="1" t="s">
        <v>8</v>
      </c>
      <c r="G128" s="1" t="s">
        <v>39</v>
      </c>
      <c r="H128" s="1">
        <f>36*60</f>
        <v>2160</v>
      </c>
      <c r="I128" s="1">
        <v>36</v>
      </c>
      <c r="J128" s="1">
        <v>80</v>
      </c>
      <c r="L128" s="1" t="s">
        <v>31</v>
      </c>
      <c r="M128" s="1" t="s">
        <v>105</v>
      </c>
      <c r="N128" s="1">
        <v>1</v>
      </c>
      <c r="O128" s="14">
        <v>2.8</v>
      </c>
      <c r="W128" s="1" t="s">
        <v>121</v>
      </c>
      <c r="X128" s="8" t="s">
        <v>116</v>
      </c>
    </row>
    <row r="129" spans="1:24">
      <c r="A129" s="1" t="s">
        <v>458</v>
      </c>
      <c r="B129" s="1">
        <v>1</v>
      </c>
      <c r="C129" s="1" t="s">
        <v>68</v>
      </c>
      <c r="D129" s="1">
        <v>40</v>
      </c>
      <c r="E129" s="1" t="s">
        <v>8</v>
      </c>
      <c r="G129" s="1" t="s">
        <v>39</v>
      </c>
      <c r="H129" s="1">
        <f>70*60</f>
        <v>4200</v>
      </c>
      <c r="I129" s="1">
        <v>70</v>
      </c>
      <c r="J129" s="1">
        <v>40</v>
      </c>
      <c r="L129" s="1" t="s">
        <v>30</v>
      </c>
      <c r="M129" s="1" t="s">
        <v>106</v>
      </c>
      <c r="N129" s="1">
        <v>1</v>
      </c>
      <c r="O129" s="14">
        <v>2.2999999999999998</v>
      </c>
      <c r="W129" s="1" t="s">
        <v>121</v>
      </c>
      <c r="X129" s="8" t="s">
        <v>116</v>
      </c>
    </row>
    <row r="130" spans="1:24">
      <c r="A130" s="1" t="s">
        <v>458</v>
      </c>
      <c r="B130" s="1">
        <v>1</v>
      </c>
      <c r="C130" s="1" t="s">
        <v>68</v>
      </c>
      <c r="D130" s="1">
        <v>40</v>
      </c>
      <c r="E130" s="1" t="s">
        <v>8</v>
      </c>
      <c r="G130" s="1" t="s">
        <v>39</v>
      </c>
      <c r="H130" s="1">
        <f>36*60</f>
        <v>2160</v>
      </c>
      <c r="I130" s="1">
        <v>36</v>
      </c>
      <c r="J130" s="1">
        <v>80</v>
      </c>
      <c r="L130" s="1" t="s">
        <v>30</v>
      </c>
      <c r="M130" s="1" t="s">
        <v>106</v>
      </c>
      <c r="N130" s="1">
        <v>1</v>
      </c>
      <c r="O130" s="14">
        <v>5.2</v>
      </c>
      <c r="W130" s="1" t="s">
        <v>121</v>
      </c>
      <c r="X130" s="8" t="s">
        <v>116</v>
      </c>
    </row>
    <row r="131" spans="1:24">
      <c r="A131" s="1" t="s">
        <v>458</v>
      </c>
      <c r="B131" s="1">
        <v>1</v>
      </c>
      <c r="C131" s="1" t="s">
        <v>68</v>
      </c>
      <c r="D131" s="1">
        <v>40</v>
      </c>
      <c r="E131" s="1" t="s">
        <v>8</v>
      </c>
      <c r="G131" s="1" t="s">
        <v>39</v>
      </c>
      <c r="H131" s="1">
        <f>70*60</f>
        <v>4200</v>
      </c>
      <c r="I131" s="1">
        <v>70</v>
      </c>
      <c r="J131" s="1">
        <v>40</v>
      </c>
      <c r="L131" s="1" t="s">
        <v>33</v>
      </c>
      <c r="M131" s="1" t="s">
        <v>107</v>
      </c>
      <c r="N131" s="1">
        <v>1</v>
      </c>
      <c r="O131" s="14">
        <v>2</v>
      </c>
      <c r="W131" s="1" t="s">
        <v>121</v>
      </c>
      <c r="X131" s="8" t="s">
        <v>116</v>
      </c>
    </row>
    <row r="132" spans="1:24">
      <c r="A132" s="1" t="s">
        <v>458</v>
      </c>
      <c r="B132" s="1">
        <v>1</v>
      </c>
      <c r="C132" s="1" t="s">
        <v>68</v>
      </c>
      <c r="D132" s="1">
        <v>40</v>
      </c>
      <c r="E132" s="1" t="s">
        <v>8</v>
      </c>
      <c r="G132" s="1" t="s">
        <v>39</v>
      </c>
      <c r="H132" s="1">
        <f>36*60</f>
        <v>2160</v>
      </c>
      <c r="I132" s="1">
        <v>36</v>
      </c>
      <c r="J132" s="1">
        <v>80</v>
      </c>
      <c r="L132" s="1" t="s">
        <v>33</v>
      </c>
      <c r="M132" s="1" t="s">
        <v>107</v>
      </c>
      <c r="N132" s="1">
        <v>1</v>
      </c>
      <c r="O132" s="14">
        <v>2</v>
      </c>
      <c r="W132" s="1" t="s">
        <v>121</v>
      </c>
      <c r="X132" s="8" t="s">
        <v>116</v>
      </c>
    </row>
    <row r="133" spans="1:24">
      <c r="A133" s="1" t="s">
        <v>458</v>
      </c>
      <c r="B133" s="1">
        <v>1</v>
      </c>
      <c r="C133" s="1" t="s">
        <v>68</v>
      </c>
      <c r="D133" s="1">
        <v>40</v>
      </c>
      <c r="E133" s="1" t="s">
        <v>8</v>
      </c>
      <c r="G133" s="1" t="s">
        <v>39</v>
      </c>
      <c r="H133" s="1">
        <f>70*60</f>
        <v>4200</v>
      </c>
      <c r="I133" s="1">
        <v>70</v>
      </c>
      <c r="J133" s="1">
        <v>40</v>
      </c>
      <c r="L133" s="1" t="s">
        <v>109</v>
      </c>
      <c r="M133" s="1" t="s">
        <v>108</v>
      </c>
      <c r="N133" s="1">
        <v>1</v>
      </c>
      <c r="O133" s="14">
        <v>1</v>
      </c>
      <c r="W133" s="1" t="s">
        <v>121</v>
      </c>
      <c r="X133" s="8" t="s">
        <v>116</v>
      </c>
    </row>
    <row r="134" spans="1:24">
      <c r="A134" s="1" t="s">
        <v>458</v>
      </c>
      <c r="B134" s="1">
        <v>1</v>
      </c>
      <c r="C134" s="1" t="s">
        <v>68</v>
      </c>
      <c r="D134" s="1">
        <v>40</v>
      </c>
      <c r="E134" s="1" t="s">
        <v>8</v>
      </c>
      <c r="G134" s="1" t="s">
        <v>39</v>
      </c>
      <c r="H134" s="1">
        <f>36*60</f>
        <v>2160</v>
      </c>
      <c r="I134" s="1">
        <v>36</v>
      </c>
      <c r="J134" s="1">
        <v>80</v>
      </c>
      <c r="L134" s="1" t="s">
        <v>109</v>
      </c>
      <c r="M134" s="1" t="s">
        <v>108</v>
      </c>
      <c r="N134" s="1">
        <v>1</v>
      </c>
      <c r="O134" s="14">
        <v>2.4</v>
      </c>
      <c r="W134" s="1" t="s">
        <v>121</v>
      </c>
      <c r="X134" s="8" t="s">
        <v>116</v>
      </c>
    </row>
    <row r="135" spans="1:24">
      <c r="A135" s="1" t="s">
        <v>458</v>
      </c>
      <c r="B135" s="1">
        <v>1</v>
      </c>
      <c r="C135" s="1" t="s">
        <v>68</v>
      </c>
      <c r="D135" s="1">
        <v>40</v>
      </c>
      <c r="E135" s="1" t="s">
        <v>8</v>
      </c>
      <c r="G135" s="1" t="s">
        <v>39</v>
      </c>
      <c r="H135" s="1">
        <f>70*60</f>
        <v>4200</v>
      </c>
      <c r="I135" s="1">
        <v>70</v>
      </c>
      <c r="J135" s="1">
        <v>40</v>
      </c>
      <c r="L135" s="1" t="s">
        <v>111</v>
      </c>
      <c r="M135" s="1" t="s">
        <v>110</v>
      </c>
      <c r="N135" s="1">
        <v>1</v>
      </c>
      <c r="O135" s="14">
        <v>1</v>
      </c>
      <c r="W135" s="1" t="s">
        <v>121</v>
      </c>
      <c r="X135" s="8" t="s">
        <v>116</v>
      </c>
    </row>
    <row r="136" spans="1:24">
      <c r="A136" s="1" t="s">
        <v>458</v>
      </c>
      <c r="B136" s="1">
        <v>1</v>
      </c>
      <c r="C136" s="1" t="s">
        <v>68</v>
      </c>
      <c r="D136" s="1">
        <v>40</v>
      </c>
      <c r="E136" s="1" t="s">
        <v>8</v>
      </c>
      <c r="G136" s="1" t="s">
        <v>39</v>
      </c>
      <c r="H136" s="1">
        <f>36*60</f>
        <v>2160</v>
      </c>
      <c r="I136" s="1">
        <v>36</v>
      </c>
      <c r="J136" s="1">
        <v>80</v>
      </c>
      <c r="L136" s="1" t="s">
        <v>111</v>
      </c>
      <c r="M136" s="1" t="s">
        <v>110</v>
      </c>
      <c r="N136" s="1">
        <v>1</v>
      </c>
      <c r="O136" s="14">
        <v>1.84</v>
      </c>
      <c r="W136" s="1" t="s">
        <v>121</v>
      </c>
      <c r="X136" s="8" t="s">
        <v>116</v>
      </c>
    </row>
    <row r="137" spans="1:24">
      <c r="A137" s="1" t="s">
        <v>458</v>
      </c>
      <c r="B137" s="1">
        <v>1</v>
      </c>
      <c r="C137" s="1" t="s">
        <v>68</v>
      </c>
      <c r="D137" s="1">
        <v>40</v>
      </c>
      <c r="E137" s="1" t="s">
        <v>8</v>
      </c>
      <c r="G137" s="1" t="s">
        <v>39</v>
      </c>
      <c r="H137" s="1">
        <f>70*60</f>
        <v>4200</v>
      </c>
      <c r="I137" s="1">
        <v>70</v>
      </c>
      <c r="J137" s="1">
        <v>40</v>
      </c>
      <c r="L137" s="1" t="s">
        <v>112</v>
      </c>
      <c r="M137" s="1" t="s">
        <v>113</v>
      </c>
      <c r="N137" s="1">
        <v>1</v>
      </c>
      <c r="O137" s="14">
        <v>1.8</v>
      </c>
      <c r="Q137" s="17">
        <v>3</v>
      </c>
      <c r="W137" s="1" t="s">
        <v>121</v>
      </c>
      <c r="X137" s="8" t="s">
        <v>116</v>
      </c>
    </row>
    <row r="138" spans="1:24">
      <c r="A138" s="1" t="s">
        <v>458</v>
      </c>
      <c r="B138" s="1">
        <v>1</v>
      </c>
      <c r="C138" s="1" t="s">
        <v>68</v>
      </c>
      <c r="D138" s="1">
        <v>40</v>
      </c>
      <c r="E138" s="1" t="s">
        <v>8</v>
      </c>
      <c r="G138" s="1" t="s">
        <v>39</v>
      </c>
      <c r="H138" s="1">
        <f>36*60</f>
        <v>2160</v>
      </c>
      <c r="I138" s="1">
        <v>36</v>
      </c>
      <c r="J138" s="1">
        <v>80</v>
      </c>
      <c r="L138" s="1" t="s">
        <v>112</v>
      </c>
      <c r="M138" s="1" t="s">
        <v>113</v>
      </c>
      <c r="N138" s="1">
        <v>1</v>
      </c>
      <c r="O138" s="14">
        <v>1.8</v>
      </c>
      <c r="Q138" s="17">
        <v>3</v>
      </c>
      <c r="W138" s="1" t="s">
        <v>121</v>
      </c>
      <c r="X138" s="8" t="s">
        <v>116</v>
      </c>
    </row>
    <row r="139" spans="1:24">
      <c r="A139" s="1" t="s">
        <v>458</v>
      </c>
      <c r="B139" s="1">
        <v>1</v>
      </c>
      <c r="C139" s="1" t="s">
        <v>68</v>
      </c>
      <c r="D139" s="1">
        <v>40</v>
      </c>
      <c r="E139" s="1" t="s">
        <v>8</v>
      </c>
      <c r="G139" s="1" t="s">
        <v>39</v>
      </c>
      <c r="H139" s="1">
        <f>70*60</f>
        <v>4200</v>
      </c>
      <c r="I139" s="1">
        <v>70</v>
      </c>
      <c r="J139" s="1">
        <v>40</v>
      </c>
      <c r="L139" s="1" t="s">
        <v>115</v>
      </c>
      <c r="M139" s="1" t="s">
        <v>114</v>
      </c>
      <c r="N139" s="1">
        <v>1</v>
      </c>
      <c r="O139" s="14">
        <v>1</v>
      </c>
      <c r="W139" s="1" t="s">
        <v>121</v>
      </c>
      <c r="X139" s="8" t="s">
        <v>116</v>
      </c>
    </row>
    <row r="140" spans="1:24">
      <c r="A140" s="1" t="s">
        <v>458</v>
      </c>
      <c r="B140" s="1">
        <v>1</v>
      </c>
      <c r="C140" s="1" t="s">
        <v>68</v>
      </c>
      <c r="D140" s="1">
        <v>40</v>
      </c>
      <c r="E140" s="1" t="s">
        <v>8</v>
      </c>
      <c r="G140" s="1" t="s">
        <v>39</v>
      </c>
      <c r="H140" s="1">
        <f>36*60</f>
        <v>2160</v>
      </c>
      <c r="I140" s="1">
        <v>36</v>
      </c>
      <c r="J140" s="1">
        <v>80</v>
      </c>
      <c r="L140" s="1" t="s">
        <v>115</v>
      </c>
      <c r="M140" s="1" t="s">
        <v>114</v>
      </c>
      <c r="N140" s="1">
        <v>1</v>
      </c>
      <c r="O140" s="14">
        <v>2</v>
      </c>
      <c r="W140" s="1" t="s">
        <v>121</v>
      </c>
      <c r="X140" s="8" t="s">
        <v>116</v>
      </c>
    </row>
    <row r="141" spans="1:24">
      <c r="A141" s="1" t="s">
        <v>458</v>
      </c>
      <c r="B141" s="1">
        <v>1</v>
      </c>
      <c r="C141" s="1" t="s">
        <v>68</v>
      </c>
      <c r="D141" s="1">
        <v>40</v>
      </c>
      <c r="E141" s="1" t="s">
        <v>8</v>
      </c>
      <c r="G141" s="1" t="s">
        <v>39</v>
      </c>
      <c r="H141" s="1">
        <f>70*60</f>
        <v>4200</v>
      </c>
      <c r="I141" s="1">
        <v>70</v>
      </c>
      <c r="J141" s="1">
        <v>40</v>
      </c>
      <c r="L141" s="1" t="s">
        <v>168</v>
      </c>
      <c r="M141" s="1" t="s">
        <v>167</v>
      </c>
      <c r="N141" s="1">
        <v>1</v>
      </c>
      <c r="O141" s="14">
        <v>0.88392857142857129</v>
      </c>
      <c r="R141" s="10">
        <v>1.1200000000000001</v>
      </c>
      <c r="S141" s="10">
        <v>0.99</v>
      </c>
      <c r="W141" s="1" t="s">
        <v>121</v>
      </c>
      <c r="X141" s="8" t="s">
        <v>116</v>
      </c>
    </row>
    <row r="142" spans="1:24">
      <c r="A142" s="1" t="s">
        <v>458</v>
      </c>
      <c r="B142" s="1">
        <v>1</v>
      </c>
      <c r="C142" s="1" t="s">
        <v>68</v>
      </c>
      <c r="D142" s="1">
        <v>40</v>
      </c>
      <c r="E142" s="1" t="s">
        <v>8</v>
      </c>
      <c r="G142" s="1" t="s">
        <v>39</v>
      </c>
      <c r="H142" s="1">
        <f>36*60</f>
        <v>2160</v>
      </c>
      <c r="I142" s="1">
        <v>36</v>
      </c>
      <c r="J142" s="1">
        <v>80</v>
      </c>
      <c r="L142" s="1" t="s">
        <v>168</v>
      </c>
      <c r="M142" s="1" t="s">
        <v>167</v>
      </c>
      <c r="N142" s="1">
        <v>1</v>
      </c>
      <c r="O142" s="14">
        <v>5.9262295081967222</v>
      </c>
      <c r="R142" s="10">
        <v>1.22</v>
      </c>
      <c r="S142" s="10">
        <v>7.23</v>
      </c>
      <c r="W142" s="1" t="s">
        <v>121</v>
      </c>
      <c r="X142" s="8" t="s">
        <v>116</v>
      </c>
    </row>
    <row r="143" spans="1:24">
      <c r="A143" s="1" t="s">
        <v>458</v>
      </c>
      <c r="B143" s="1">
        <v>1</v>
      </c>
      <c r="C143" s="1" t="s">
        <v>118</v>
      </c>
      <c r="D143" s="1">
        <v>67</v>
      </c>
      <c r="E143" s="1" t="s">
        <v>8</v>
      </c>
      <c r="G143" s="1" t="s">
        <v>39</v>
      </c>
      <c r="H143" s="1">
        <f>40*60</f>
        <v>2400</v>
      </c>
      <c r="I143" s="1">
        <v>40</v>
      </c>
      <c r="J143" s="1">
        <v>86</v>
      </c>
      <c r="L143" s="1" t="s">
        <v>122</v>
      </c>
      <c r="M143" s="1" t="s">
        <v>123</v>
      </c>
      <c r="N143" s="1">
        <v>1</v>
      </c>
      <c r="O143" s="14">
        <v>1.5</v>
      </c>
      <c r="V143" s="11" t="s">
        <v>119</v>
      </c>
      <c r="W143" s="1" t="s">
        <v>384</v>
      </c>
      <c r="X143" s="8" t="s">
        <v>117</v>
      </c>
    </row>
    <row r="144" spans="1:24">
      <c r="A144" s="1" t="s">
        <v>458</v>
      </c>
      <c r="B144" s="1">
        <v>1</v>
      </c>
      <c r="C144" s="1" t="s">
        <v>68</v>
      </c>
      <c r="D144" s="1">
        <v>50</v>
      </c>
      <c r="E144" s="1" t="s">
        <v>8</v>
      </c>
      <c r="G144" s="1" t="s">
        <v>39</v>
      </c>
      <c r="H144" s="1">
        <f>20*60</f>
        <v>1200</v>
      </c>
      <c r="I144" s="1">
        <v>20</v>
      </c>
      <c r="J144" s="1">
        <v>84</v>
      </c>
      <c r="L144" s="1" t="s">
        <v>122</v>
      </c>
      <c r="M144" s="1" t="s">
        <v>123</v>
      </c>
      <c r="N144" s="1">
        <v>1</v>
      </c>
      <c r="O144" s="14">
        <v>2.6</v>
      </c>
      <c r="V144" s="11" t="s">
        <v>120</v>
      </c>
      <c r="W144" s="1" t="s">
        <v>384</v>
      </c>
      <c r="X144" s="8" t="s">
        <v>117</v>
      </c>
    </row>
    <row r="145" spans="1:24">
      <c r="A145" s="1" t="s">
        <v>458</v>
      </c>
      <c r="B145" s="1">
        <v>1</v>
      </c>
      <c r="C145" s="1" t="s">
        <v>118</v>
      </c>
      <c r="D145" s="1">
        <v>67</v>
      </c>
      <c r="E145" s="1" t="s">
        <v>8</v>
      </c>
      <c r="G145" s="1" t="s">
        <v>39</v>
      </c>
      <c r="H145" s="1">
        <f>40*60</f>
        <v>2400</v>
      </c>
      <c r="I145" s="1">
        <v>40</v>
      </c>
      <c r="J145" s="1">
        <v>86</v>
      </c>
      <c r="L145" s="1" t="s">
        <v>33</v>
      </c>
      <c r="M145" s="1" t="s">
        <v>107</v>
      </c>
      <c r="N145" s="1">
        <v>1</v>
      </c>
      <c r="O145" s="14">
        <v>1.6</v>
      </c>
      <c r="V145" s="11" t="s">
        <v>119</v>
      </c>
      <c r="W145" s="1" t="s">
        <v>384</v>
      </c>
      <c r="X145" s="8" t="s">
        <v>117</v>
      </c>
    </row>
    <row r="146" spans="1:24">
      <c r="A146" s="1" t="s">
        <v>458</v>
      </c>
      <c r="B146" s="1">
        <v>1</v>
      </c>
      <c r="C146" s="1" t="s">
        <v>68</v>
      </c>
      <c r="D146" s="1">
        <v>50</v>
      </c>
      <c r="E146" s="1" t="s">
        <v>8</v>
      </c>
      <c r="G146" s="1" t="s">
        <v>39</v>
      </c>
      <c r="H146" s="1">
        <f>20*60</f>
        <v>1200</v>
      </c>
      <c r="I146" s="1">
        <v>20</v>
      </c>
      <c r="J146" s="1">
        <v>84</v>
      </c>
      <c r="L146" s="1" t="s">
        <v>33</v>
      </c>
      <c r="M146" s="1" t="s">
        <v>107</v>
      </c>
      <c r="N146" s="1">
        <v>1</v>
      </c>
      <c r="O146" s="14">
        <v>2.1</v>
      </c>
      <c r="V146" s="11" t="s">
        <v>120</v>
      </c>
      <c r="W146" s="1" t="s">
        <v>384</v>
      </c>
      <c r="X146" s="8" t="s">
        <v>117</v>
      </c>
    </row>
    <row r="147" spans="1:24">
      <c r="A147" s="1" t="s">
        <v>458</v>
      </c>
      <c r="B147" s="1">
        <v>1</v>
      </c>
      <c r="C147" s="1" t="s">
        <v>118</v>
      </c>
      <c r="D147" s="1">
        <v>67</v>
      </c>
      <c r="E147" s="1" t="s">
        <v>8</v>
      </c>
      <c r="G147" s="1" t="s">
        <v>39</v>
      </c>
      <c r="H147" s="1">
        <f>40*60</f>
        <v>2400</v>
      </c>
      <c r="I147" s="1">
        <v>40</v>
      </c>
      <c r="J147" s="1">
        <v>86</v>
      </c>
      <c r="L147" s="1" t="s">
        <v>124</v>
      </c>
      <c r="M147" s="1" t="s">
        <v>124</v>
      </c>
      <c r="N147" s="1">
        <v>1</v>
      </c>
      <c r="O147" s="14">
        <v>1.4</v>
      </c>
      <c r="V147" s="11" t="s">
        <v>119</v>
      </c>
      <c r="W147" s="1" t="s">
        <v>384</v>
      </c>
      <c r="X147" s="8" t="s">
        <v>117</v>
      </c>
    </row>
    <row r="148" spans="1:24">
      <c r="A148" s="1" t="s">
        <v>458</v>
      </c>
      <c r="B148" s="1">
        <v>1</v>
      </c>
      <c r="C148" s="1" t="s">
        <v>68</v>
      </c>
      <c r="D148" s="1">
        <v>50</v>
      </c>
      <c r="E148" s="1" t="s">
        <v>8</v>
      </c>
      <c r="G148" s="1" t="s">
        <v>39</v>
      </c>
      <c r="H148" s="1">
        <f>20*60</f>
        <v>1200</v>
      </c>
      <c r="I148" s="1">
        <v>20</v>
      </c>
      <c r="J148" s="1">
        <v>84</v>
      </c>
      <c r="L148" s="1" t="s">
        <v>124</v>
      </c>
      <c r="M148" s="1" t="s">
        <v>124</v>
      </c>
      <c r="N148" s="1">
        <v>1</v>
      </c>
      <c r="O148" s="14">
        <v>2</v>
      </c>
      <c r="V148" s="11" t="s">
        <v>120</v>
      </c>
      <c r="W148" s="1" t="s">
        <v>384</v>
      </c>
      <c r="X148" s="8" t="s">
        <v>117</v>
      </c>
    </row>
    <row r="149" spans="1:24">
      <c r="A149" s="1" t="s">
        <v>458</v>
      </c>
      <c r="B149" s="1">
        <v>1</v>
      </c>
      <c r="C149" s="1" t="s">
        <v>118</v>
      </c>
      <c r="D149" s="1">
        <v>67</v>
      </c>
      <c r="E149" s="1" t="s">
        <v>8</v>
      </c>
      <c r="G149" s="1" t="s">
        <v>39</v>
      </c>
      <c r="H149" s="1">
        <f>40*60</f>
        <v>2400</v>
      </c>
      <c r="I149" s="1">
        <v>40</v>
      </c>
      <c r="J149" s="1">
        <v>86</v>
      </c>
      <c r="L149" s="1" t="s">
        <v>126</v>
      </c>
      <c r="M149" s="1" t="s">
        <v>125</v>
      </c>
      <c r="N149" s="1">
        <v>1</v>
      </c>
      <c r="O149" s="14">
        <v>1.8</v>
      </c>
      <c r="V149" s="11" t="s">
        <v>119</v>
      </c>
      <c r="W149" s="1" t="s">
        <v>384</v>
      </c>
      <c r="X149" s="8" t="s">
        <v>117</v>
      </c>
    </row>
    <row r="150" spans="1:24">
      <c r="A150" s="1" t="s">
        <v>458</v>
      </c>
      <c r="B150" s="1">
        <v>1</v>
      </c>
      <c r="C150" s="1" t="s">
        <v>68</v>
      </c>
      <c r="D150" s="1">
        <v>50</v>
      </c>
      <c r="E150" s="1" t="s">
        <v>8</v>
      </c>
      <c r="G150" s="1" t="s">
        <v>39</v>
      </c>
      <c r="H150" s="1">
        <f>20*60</f>
        <v>1200</v>
      </c>
      <c r="I150" s="1">
        <v>20</v>
      </c>
      <c r="J150" s="1">
        <v>84</v>
      </c>
      <c r="L150" s="1" t="s">
        <v>126</v>
      </c>
      <c r="M150" s="1" t="s">
        <v>125</v>
      </c>
      <c r="N150" s="1">
        <v>1</v>
      </c>
      <c r="O150" s="14">
        <v>1.9</v>
      </c>
      <c r="V150" s="11" t="s">
        <v>120</v>
      </c>
      <c r="W150" s="1" t="s">
        <v>384</v>
      </c>
      <c r="X150" s="8" t="s">
        <v>117</v>
      </c>
    </row>
    <row r="151" spans="1:24">
      <c r="A151" s="1" t="s">
        <v>458</v>
      </c>
      <c r="B151" s="1">
        <v>1</v>
      </c>
      <c r="C151" s="1" t="s">
        <v>118</v>
      </c>
      <c r="D151" s="1">
        <v>67</v>
      </c>
      <c r="E151" s="1" t="s">
        <v>8</v>
      </c>
      <c r="G151" s="1" t="s">
        <v>39</v>
      </c>
      <c r="H151" s="1">
        <f>40*60</f>
        <v>2400</v>
      </c>
      <c r="I151" s="1">
        <v>40</v>
      </c>
      <c r="J151" s="1">
        <v>86</v>
      </c>
      <c r="L151" s="1" t="s">
        <v>135</v>
      </c>
      <c r="N151" s="1">
        <v>1</v>
      </c>
      <c r="O151" s="14">
        <v>1</v>
      </c>
      <c r="V151" s="11" t="s">
        <v>119</v>
      </c>
      <c r="W151" s="1" t="s">
        <v>384</v>
      </c>
      <c r="X151" s="8" t="s">
        <v>117</v>
      </c>
    </row>
    <row r="152" spans="1:24">
      <c r="A152" s="1" t="s">
        <v>458</v>
      </c>
      <c r="B152" s="1">
        <v>1</v>
      </c>
      <c r="C152" s="1" t="s">
        <v>68</v>
      </c>
      <c r="D152" s="1">
        <v>50</v>
      </c>
      <c r="E152" s="1" t="s">
        <v>8</v>
      </c>
      <c r="G152" s="1" t="s">
        <v>39</v>
      </c>
      <c r="H152" s="1">
        <f>20*60</f>
        <v>1200</v>
      </c>
      <c r="I152" s="1">
        <v>20</v>
      </c>
      <c r="J152" s="1">
        <v>84</v>
      </c>
      <c r="L152" s="1" t="s">
        <v>135</v>
      </c>
      <c r="N152" s="1">
        <v>1</v>
      </c>
      <c r="O152" s="14">
        <v>1</v>
      </c>
      <c r="V152" s="11" t="s">
        <v>120</v>
      </c>
      <c r="W152" s="1" t="s">
        <v>384</v>
      </c>
      <c r="X152" s="8" t="s">
        <v>117</v>
      </c>
    </row>
    <row r="153" spans="1:24">
      <c r="A153" s="1" t="s">
        <v>458</v>
      </c>
      <c r="B153" s="1">
        <v>1</v>
      </c>
      <c r="C153" s="1" t="s">
        <v>118</v>
      </c>
      <c r="D153" s="1">
        <v>67</v>
      </c>
      <c r="E153" s="1" t="s">
        <v>8</v>
      </c>
      <c r="G153" s="1" t="s">
        <v>39</v>
      </c>
      <c r="H153" s="1">
        <f>40*60</f>
        <v>2400</v>
      </c>
      <c r="I153" s="1">
        <v>40</v>
      </c>
      <c r="J153" s="1">
        <v>86</v>
      </c>
      <c r="L153" s="1" t="s">
        <v>127</v>
      </c>
      <c r="M153" s="1" t="s">
        <v>127</v>
      </c>
      <c r="N153" s="1">
        <v>1</v>
      </c>
      <c r="O153" s="14">
        <v>2.2999999999999998</v>
      </c>
      <c r="V153" s="11" t="s">
        <v>119</v>
      </c>
      <c r="W153" s="1" t="s">
        <v>384</v>
      </c>
      <c r="X153" s="8" t="s">
        <v>117</v>
      </c>
    </row>
    <row r="154" spans="1:24">
      <c r="A154" s="1" t="s">
        <v>458</v>
      </c>
      <c r="B154" s="1">
        <v>1</v>
      </c>
      <c r="C154" s="1" t="s">
        <v>68</v>
      </c>
      <c r="D154" s="1">
        <v>50</v>
      </c>
      <c r="E154" s="1" t="s">
        <v>8</v>
      </c>
      <c r="G154" s="1" t="s">
        <v>39</v>
      </c>
      <c r="H154" s="1">
        <f>20*60</f>
        <v>1200</v>
      </c>
      <c r="I154" s="1">
        <v>20</v>
      </c>
      <c r="J154" s="1">
        <v>84</v>
      </c>
      <c r="L154" s="1" t="s">
        <v>127</v>
      </c>
      <c r="M154" s="1" t="s">
        <v>127</v>
      </c>
      <c r="N154" s="1">
        <v>1</v>
      </c>
      <c r="O154" s="14">
        <v>4.2</v>
      </c>
      <c r="V154" s="11" t="s">
        <v>120</v>
      </c>
      <c r="W154" s="1" t="s">
        <v>384</v>
      </c>
      <c r="X154" s="8" t="s">
        <v>117</v>
      </c>
    </row>
    <row r="155" spans="1:24">
      <c r="A155" s="1" t="s">
        <v>458</v>
      </c>
      <c r="B155" s="1">
        <v>1</v>
      </c>
      <c r="C155" s="1" t="s">
        <v>118</v>
      </c>
      <c r="D155" s="1">
        <v>67</v>
      </c>
      <c r="E155" s="1" t="s">
        <v>8</v>
      </c>
      <c r="G155" s="1" t="s">
        <v>39</v>
      </c>
      <c r="H155" s="1">
        <f>40*60</f>
        <v>2400</v>
      </c>
      <c r="I155" s="1">
        <v>40</v>
      </c>
      <c r="J155" s="1">
        <v>86</v>
      </c>
      <c r="L155" s="1" t="s">
        <v>31</v>
      </c>
      <c r="M155" s="1" t="s">
        <v>128</v>
      </c>
      <c r="N155" s="1">
        <v>1</v>
      </c>
      <c r="O155" s="14">
        <v>1.4</v>
      </c>
      <c r="V155" s="11" t="s">
        <v>119</v>
      </c>
      <c r="W155" s="1" t="s">
        <v>384</v>
      </c>
      <c r="X155" s="8" t="s">
        <v>117</v>
      </c>
    </row>
    <row r="156" spans="1:24">
      <c r="A156" s="1" t="s">
        <v>458</v>
      </c>
      <c r="B156" s="1">
        <v>1</v>
      </c>
      <c r="C156" s="1" t="s">
        <v>68</v>
      </c>
      <c r="D156" s="1">
        <v>50</v>
      </c>
      <c r="E156" s="1" t="s">
        <v>8</v>
      </c>
      <c r="G156" s="1" t="s">
        <v>39</v>
      </c>
      <c r="H156" s="1">
        <f>20*60</f>
        <v>1200</v>
      </c>
      <c r="I156" s="1">
        <v>20</v>
      </c>
      <c r="J156" s="1">
        <v>84</v>
      </c>
      <c r="L156" s="1" t="s">
        <v>31</v>
      </c>
      <c r="M156" s="1" t="s">
        <v>128</v>
      </c>
      <c r="N156" s="1">
        <v>1</v>
      </c>
      <c r="O156" s="14">
        <v>2.2000000000000002</v>
      </c>
      <c r="V156" s="11" t="s">
        <v>120</v>
      </c>
      <c r="W156" s="1" t="s">
        <v>384</v>
      </c>
      <c r="X156" s="8" t="s">
        <v>117</v>
      </c>
    </row>
    <row r="157" spans="1:24">
      <c r="A157" s="1" t="s">
        <v>458</v>
      </c>
      <c r="B157" s="1">
        <v>1</v>
      </c>
      <c r="C157" s="1" t="s">
        <v>118</v>
      </c>
      <c r="D157" s="1">
        <v>67</v>
      </c>
      <c r="E157" s="1" t="s">
        <v>8</v>
      </c>
      <c r="G157" s="1" t="s">
        <v>39</v>
      </c>
      <c r="H157" s="1">
        <f>40*60</f>
        <v>2400</v>
      </c>
      <c r="I157" s="1">
        <v>40</v>
      </c>
      <c r="J157" s="1">
        <v>86</v>
      </c>
      <c r="L157" s="1" t="s">
        <v>30</v>
      </c>
      <c r="M157" s="1" t="s">
        <v>129</v>
      </c>
      <c r="N157" s="1">
        <v>1</v>
      </c>
      <c r="O157" s="14">
        <v>2.8</v>
      </c>
      <c r="V157" s="11" t="s">
        <v>119</v>
      </c>
      <c r="W157" s="1" t="s">
        <v>384</v>
      </c>
      <c r="X157" s="8" t="s">
        <v>117</v>
      </c>
    </row>
    <row r="158" spans="1:24">
      <c r="A158" s="1" t="s">
        <v>458</v>
      </c>
      <c r="B158" s="1">
        <v>1</v>
      </c>
      <c r="C158" s="1" t="s">
        <v>68</v>
      </c>
      <c r="D158" s="1">
        <v>50</v>
      </c>
      <c r="E158" s="1" t="s">
        <v>8</v>
      </c>
      <c r="G158" s="1" t="s">
        <v>39</v>
      </c>
      <c r="H158" s="1">
        <f>20*60</f>
        <v>1200</v>
      </c>
      <c r="I158" s="1">
        <v>20</v>
      </c>
      <c r="J158" s="1">
        <v>84</v>
      </c>
      <c r="L158" s="1" t="s">
        <v>30</v>
      </c>
      <c r="M158" s="1" t="s">
        <v>129</v>
      </c>
      <c r="N158" s="1">
        <v>1</v>
      </c>
      <c r="O158" s="14">
        <v>1.9</v>
      </c>
      <c r="V158" s="11" t="s">
        <v>120</v>
      </c>
      <c r="W158" s="1" t="s">
        <v>384</v>
      </c>
      <c r="X158" s="8" t="s">
        <v>117</v>
      </c>
    </row>
    <row r="159" spans="1:24">
      <c r="A159" s="1" t="s">
        <v>458</v>
      </c>
      <c r="C159" s="1" t="s">
        <v>68</v>
      </c>
      <c r="D159" s="1">
        <v>40</v>
      </c>
      <c r="E159" s="1" t="s">
        <v>8</v>
      </c>
      <c r="G159" s="2" t="s">
        <v>146</v>
      </c>
      <c r="H159" s="1">
        <v>480</v>
      </c>
      <c r="I159" s="1">
        <v>8</v>
      </c>
      <c r="J159" s="1">
        <v>300</v>
      </c>
      <c r="K159" s="1" t="s">
        <v>141</v>
      </c>
      <c r="L159" s="1" t="s">
        <v>142</v>
      </c>
      <c r="M159" s="1" t="s">
        <v>142</v>
      </c>
      <c r="N159" s="1">
        <v>1</v>
      </c>
      <c r="O159" s="14">
        <v>1.8</v>
      </c>
      <c r="Q159" s="18"/>
      <c r="R159" s="13"/>
      <c r="V159" s="11" t="s">
        <v>145</v>
      </c>
      <c r="W159" s="1" t="s">
        <v>144</v>
      </c>
      <c r="X159" s="8" t="s">
        <v>143</v>
      </c>
    </row>
    <row r="160" spans="1:24">
      <c r="A160" s="1" t="s">
        <v>458</v>
      </c>
      <c r="C160" s="1" t="s">
        <v>68</v>
      </c>
      <c r="D160" s="1">
        <v>40</v>
      </c>
      <c r="E160" s="1" t="s">
        <v>8</v>
      </c>
      <c r="G160" s="2" t="s">
        <v>146</v>
      </c>
      <c r="H160" s="1">
        <v>480</v>
      </c>
      <c r="I160" s="1">
        <v>8</v>
      </c>
      <c r="J160" s="1">
        <v>300</v>
      </c>
      <c r="K160" s="1" t="s">
        <v>140</v>
      </c>
      <c r="L160" s="1" t="s">
        <v>142</v>
      </c>
      <c r="M160" s="1" t="s">
        <v>142</v>
      </c>
      <c r="N160" s="1">
        <v>1</v>
      </c>
      <c r="O160" s="14">
        <v>1.8</v>
      </c>
      <c r="Q160" s="18"/>
      <c r="R160" s="13"/>
      <c r="V160" s="11" t="s">
        <v>145</v>
      </c>
      <c r="W160" s="1" t="s">
        <v>144</v>
      </c>
      <c r="X160" s="8" t="s">
        <v>143</v>
      </c>
    </row>
    <row r="161" spans="1:24">
      <c r="A161" s="1" t="s">
        <v>458</v>
      </c>
      <c r="C161" s="1" t="s">
        <v>68</v>
      </c>
      <c r="D161" s="1">
        <v>40</v>
      </c>
      <c r="E161" s="1" t="s">
        <v>8</v>
      </c>
      <c r="G161" s="2" t="s">
        <v>146</v>
      </c>
      <c r="H161" s="1">
        <v>480</v>
      </c>
      <c r="I161" s="1">
        <v>8</v>
      </c>
      <c r="J161" s="1">
        <v>300</v>
      </c>
      <c r="K161" s="1" t="s">
        <v>141</v>
      </c>
      <c r="L161" s="1" t="s">
        <v>130</v>
      </c>
      <c r="M161" s="1" t="s">
        <v>130</v>
      </c>
      <c r="N161" s="1">
        <v>1</v>
      </c>
      <c r="O161" s="14">
        <v>3.5</v>
      </c>
      <c r="Q161" s="18"/>
      <c r="R161" s="13"/>
      <c r="V161" s="11" t="s">
        <v>145</v>
      </c>
      <c r="W161" s="1" t="s">
        <v>144</v>
      </c>
      <c r="X161" s="8" t="s">
        <v>143</v>
      </c>
    </row>
    <row r="162" spans="1:24">
      <c r="A162" s="1" t="s">
        <v>458</v>
      </c>
      <c r="C162" s="1" t="s">
        <v>68</v>
      </c>
      <c r="D162" s="1">
        <v>40</v>
      </c>
      <c r="E162" s="1" t="s">
        <v>8</v>
      </c>
      <c r="G162" s="2" t="s">
        <v>146</v>
      </c>
      <c r="H162" s="1">
        <v>480</v>
      </c>
      <c r="I162" s="1">
        <v>8</v>
      </c>
      <c r="J162" s="1">
        <v>300</v>
      </c>
      <c r="K162" s="1" t="s">
        <v>140</v>
      </c>
      <c r="L162" s="1" t="s">
        <v>130</v>
      </c>
      <c r="M162" s="1" t="s">
        <v>130</v>
      </c>
      <c r="N162" s="1">
        <v>1</v>
      </c>
      <c r="O162" s="14">
        <v>15.5</v>
      </c>
      <c r="Q162" s="18"/>
      <c r="R162" s="13"/>
      <c r="V162" s="11" t="s">
        <v>145</v>
      </c>
      <c r="W162" s="1" t="s">
        <v>144</v>
      </c>
      <c r="X162" s="8" t="s">
        <v>143</v>
      </c>
    </row>
    <row r="163" spans="1:24">
      <c r="A163" s="1" t="s">
        <v>458</v>
      </c>
      <c r="C163" s="1" t="s">
        <v>147</v>
      </c>
      <c r="D163" s="1">
        <v>60</v>
      </c>
      <c r="E163" s="1" t="s">
        <v>8</v>
      </c>
      <c r="G163" s="1" t="s">
        <v>39</v>
      </c>
      <c r="H163" s="1">
        <v>12900</v>
      </c>
      <c r="I163" s="1">
        <v>215</v>
      </c>
      <c r="J163" s="1">
        <v>65</v>
      </c>
      <c r="K163" s="2"/>
      <c r="L163" s="1" t="s">
        <v>150</v>
      </c>
      <c r="M163" s="8" t="s">
        <v>155</v>
      </c>
      <c r="N163" s="1">
        <v>1</v>
      </c>
      <c r="O163" s="14">
        <v>4</v>
      </c>
      <c r="Q163" s="18"/>
      <c r="R163" s="13"/>
      <c r="V163" s="11" t="s">
        <v>148</v>
      </c>
      <c r="W163" s="1" t="s">
        <v>154</v>
      </c>
      <c r="X163" s="8" t="s">
        <v>153</v>
      </c>
    </row>
    <row r="164" spans="1:24">
      <c r="A164" s="1" t="s">
        <v>458</v>
      </c>
      <c r="C164" s="1" t="s">
        <v>147</v>
      </c>
      <c r="D164" s="1">
        <v>60</v>
      </c>
      <c r="E164" s="1" t="s">
        <v>8</v>
      </c>
      <c r="G164" s="1" t="s">
        <v>39</v>
      </c>
      <c r="H164" s="1">
        <v>12900</v>
      </c>
      <c r="I164" s="1">
        <v>215</v>
      </c>
      <c r="J164" s="1">
        <v>65</v>
      </c>
      <c r="K164" s="2"/>
      <c r="L164" s="1" t="s">
        <v>134</v>
      </c>
      <c r="M164" s="8" t="s">
        <v>149</v>
      </c>
      <c r="N164" s="1">
        <v>1</v>
      </c>
      <c r="O164" s="14">
        <v>1.5</v>
      </c>
      <c r="Q164" s="18"/>
      <c r="R164" s="13"/>
      <c r="V164" s="11" t="s">
        <v>148</v>
      </c>
      <c r="W164" s="1" t="s">
        <v>154</v>
      </c>
      <c r="X164" s="8" t="s">
        <v>153</v>
      </c>
    </row>
    <row r="165" spans="1:24">
      <c r="A165" s="1" t="s">
        <v>458</v>
      </c>
      <c r="C165" s="1" t="s">
        <v>147</v>
      </c>
      <c r="D165" s="1">
        <v>60</v>
      </c>
      <c r="E165" s="1" t="s">
        <v>8</v>
      </c>
      <c r="G165" s="1" t="s">
        <v>39</v>
      </c>
      <c r="H165" s="1">
        <v>12900</v>
      </c>
      <c r="I165" s="1">
        <v>215</v>
      </c>
      <c r="J165" s="1">
        <v>65</v>
      </c>
      <c r="K165" s="2"/>
      <c r="L165" s="1" t="s">
        <v>130</v>
      </c>
      <c r="M165" s="1" t="s">
        <v>130</v>
      </c>
      <c r="N165" s="1">
        <v>1</v>
      </c>
      <c r="O165" s="14">
        <v>7</v>
      </c>
      <c r="Q165" s="18"/>
      <c r="R165" s="13"/>
      <c r="V165" s="11" t="s">
        <v>148</v>
      </c>
      <c r="W165" s="1" t="s">
        <v>154</v>
      </c>
      <c r="X165" s="8" t="s">
        <v>153</v>
      </c>
    </row>
    <row r="166" spans="1:24">
      <c r="A166" s="1" t="s">
        <v>458</v>
      </c>
      <c r="C166" s="1" t="s">
        <v>147</v>
      </c>
      <c r="D166" s="1">
        <v>60</v>
      </c>
      <c r="E166" s="1" t="s">
        <v>8</v>
      </c>
      <c r="G166" s="1" t="s">
        <v>39</v>
      </c>
      <c r="H166" s="1">
        <v>12900</v>
      </c>
      <c r="I166" s="1">
        <v>215</v>
      </c>
      <c r="J166" s="1">
        <v>65</v>
      </c>
      <c r="K166" s="2"/>
      <c r="L166" s="1" t="s">
        <v>152</v>
      </c>
      <c r="M166" s="8" t="s">
        <v>157</v>
      </c>
      <c r="N166" s="1">
        <v>1</v>
      </c>
      <c r="O166" s="14">
        <v>1</v>
      </c>
      <c r="Q166" s="18"/>
      <c r="R166" s="13"/>
      <c r="V166" s="11" t="s">
        <v>148</v>
      </c>
      <c r="W166" s="1" t="s">
        <v>154</v>
      </c>
      <c r="X166" s="8" t="s">
        <v>153</v>
      </c>
    </row>
    <row r="167" spans="1:24">
      <c r="A167" s="1" t="s">
        <v>458</v>
      </c>
      <c r="C167" s="1" t="s">
        <v>147</v>
      </c>
      <c r="D167" s="1">
        <v>60</v>
      </c>
      <c r="E167" s="1" t="s">
        <v>8</v>
      </c>
      <c r="G167" s="1" t="s">
        <v>39</v>
      </c>
      <c r="H167" s="1">
        <v>12900</v>
      </c>
      <c r="I167" s="1">
        <v>215</v>
      </c>
      <c r="J167" s="1">
        <v>65</v>
      </c>
      <c r="K167" s="2"/>
      <c r="L167" s="1" t="s">
        <v>151</v>
      </c>
      <c r="M167" s="8" t="s">
        <v>156</v>
      </c>
      <c r="N167" s="1">
        <v>1</v>
      </c>
      <c r="O167" s="14">
        <v>4</v>
      </c>
      <c r="Q167" s="18"/>
      <c r="R167" s="13"/>
      <c r="V167" s="11" t="s">
        <v>148</v>
      </c>
      <c r="W167" s="1" t="s">
        <v>154</v>
      </c>
      <c r="X167" s="8" t="s">
        <v>153</v>
      </c>
    </row>
    <row r="168" spans="1:24">
      <c r="A168" s="1" t="s">
        <v>458</v>
      </c>
      <c r="C168" s="1" t="s">
        <v>147</v>
      </c>
      <c r="D168" s="1">
        <v>60</v>
      </c>
      <c r="E168" s="1" t="s">
        <v>8</v>
      </c>
      <c r="G168" s="1" t="s">
        <v>39</v>
      </c>
      <c r="H168" s="1">
        <v>12900</v>
      </c>
      <c r="I168" s="1">
        <v>215</v>
      </c>
      <c r="J168" s="1">
        <v>65</v>
      </c>
      <c r="K168" s="2"/>
      <c r="L168" s="1" t="s">
        <v>170</v>
      </c>
      <c r="M168" s="8" t="s">
        <v>156</v>
      </c>
      <c r="N168" s="1">
        <v>1</v>
      </c>
      <c r="O168" s="14">
        <v>1.5</v>
      </c>
      <c r="Q168" s="18"/>
      <c r="R168" s="13"/>
      <c r="V168" s="11" t="s">
        <v>148</v>
      </c>
      <c r="W168" s="1" t="s">
        <v>154</v>
      </c>
      <c r="X168" s="8" t="s">
        <v>153</v>
      </c>
    </row>
    <row r="169" spans="1:24">
      <c r="A169" s="1" t="s">
        <v>458</v>
      </c>
      <c r="B169" s="1">
        <v>1</v>
      </c>
      <c r="C169" s="1" t="s">
        <v>147</v>
      </c>
      <c r="D169" s="1">
        <v>50</v>
      </c>
      <c r="E169" s="1" t="s">
        <v>8</v>
      </c>
      <c r="G169" s="2" t="s">
        <v>146</v>
      </c>
      <c r="H169" s="1">
        <v>3600</v>
      </c>
      <c r="I169" s="1">
        <v>60</v>
      </c>
      <c r="J169" s="1">
        <v>400</v>
      </c>
      <c r="L169" s="1" t="s">
        <v>122</v>
      </c>
      <c r="M169" s="1" t="s">
        <v>159</v>
      </c>
      <c r="N169" s="1">
        <v>1</v>
      </c>
      <c r="O169" s="14">
        <v>1.3</v>
      </c>
      <c r="V169" s="11" t="s">
        <v>158</v>
      </c>
      <c r="W169" s="1" t="s">
        <v>162</v>
      </c>
      <c r="X169" s="1" t="s">
        <v>163</v>
      </c>
    </row>
    <row r="170" spans="1:24">
      <c r="A170" s="1" t="s">
        <v>458</v>
      </c>
      <c r="B170" s="1">
        <v>1</v>
      </c>
      <c r="C170" s="1" t="s">
        <v>147</v>
      </c>
      <c r="D170" s="1">
        <v>50</v>
      </c>
      <c r="E170" s="1" t="s">
        <v>8</v>
      </c>
      <c r="G170" s="2" t="s">
        <v>146</v>
      </c>
      <c r="H170" s="1">
        <v>3600</v>
      </c>
      <c r="I170" s="1">
        <v>60</v>
      </c>
      <c r="J170" s="1">
        <v>400</v>
      </c>
      <c r="L170" s="1" t="s">
        <v>33</v>
      </c>
      <c r="M170" s="8" t="s">
        <v>160</v>
      </c>
      <c r="N170" s="1">
        <v>1</v>
      </c>
      <c r="O170" s="14">
        <v>1.48</v>
      </c>
      <c r="V170" s="11" t="s">
        <v>158</v>
      </c>
      <c r="W170" s="1" t="s">
        <v>162</v>
      </c>
      <c r="X170" s="1" t="s">
        <v>163</v>
      </c>
    </row>
    <row r="171" spans="1:24">
      <c r="A171" s="1" t="s">
        <v>458</v>
      </c>
      <c r="B171" s="1">
        <v>1</v>
      </c>
      <c r="C171" s="1" t="s">
        <v>147</v>
      </c>
      <c r="D171" s="1">
        <v>50</v>
      </c>
      <c r="E171" s="1" t="s">
        <v>8</v>
      </c>
      <c r="G171" s="2" t="s">
        <v>146</v>
      </c>
      <c r="H171" s="1">
        <v>3600</v>
      </c>
      <c r="I171" s="1">
        <v>60</v>
      </c>
      <c r="J171" s="1">
        <v>400</v>
      </c>
      <c r="L171" s="1" t="s">
        <v>131</v>
      </c>
      <c r="M171" s="8" t="s">
        <v>161</v>
      </c>
      <c r="N171" s="1">
        <v>1</v>
      </c>
      <c r="O171" s="14">
        <v>1.41</v>
      </c>
      <c r="V171" s="11" t="s">
        <v>158</v>
      </c>
      <c r="W171" s="1" t="s">
        <v>162</v>
      </c>
      <c r="X171" s="1" t="s">
        <v>163</v>
      </c>
    </row>
    <row r="172" spans="1:24">
      <c r="A172" s="1" t="s">
        <v>458</v>
      </c>
      <c r="C172" s="1" t="s">
        <v>68</v>
      </c>
      <c r="D172" s="1">
        <v>40</v>
      </c>
      <c r="E172" s="1" t="s">
        <v>8</v>
      </c>
      <c r="G172" s="1" t="s">
        <v>39</v>
      </c>
      <c r="H172" s="1">
        <v>3600</v>
      </c>
      <c r="I172" s="1">
        <v>60</v>
      </c>
      <c r="J172" s="1">
        <v>70</v>
      </c>
      <c r="K172" s="2"/>
      <c r="L172" s="1" t="s">
        <v>130</v>
      </c>
      <c r="M172" s="1" t="s">
        <v>130</v>
      </c>
      <c r="N172" s="1">
        <v>1</v>
      </c>
      <c r="O172" s="14">
        <v>5.9</v>
      </c>
      <c r="P172" s="9"/>
      <c r="R172" s="13"/>
      <c r="S172" s="13"/>
      <c r="T172" s="13"/>
      <c r="V172" s="11" t="s">
        <v>137</v>
      </c>
      <c r="W172" s="1" t="s">
        <v>139</v>
      </c>
      <c r="X172" s="8" t="s">
        <v>138</v>
      </c>
    </row>
    <row r="173" spans="1:24">
      <c r="A173" s="1" t="s">
        <v>458</v>
      </c>
      <c r="C173" s="1" t="s">
        <v>68</v>
      </c>
      <c r="D173" s="1">
        <v>40</v>
      </c>
      <c r="E173" s="1" t="s">
        <v>8</v>
      </c>
      <c r="G173" s="1" t="s">
        <v>39</v>
      </c>
      <c r="H173" s="1">
        <v>3600</v>
      </c>
      <c r="I173" s="1">
        <v>60</v>
      </c>
      <c r="J173" s="1">
        <v>70</v>
      </c>
      <c r="K173" s="2"/>
      <c r="L173" s="1" t="s">
        <v>132</v>
      </c>
      <c r="M173" s="1" t="s">
        <v>132</v>
      </c>
      <c r="N173" s="1">
        <v>1</v>
      </c>
      <c r="O173" s="14">
        <v>1.8</v>
      </c>
      <c r="P173" s="9"/>
      <c r="R173" s="13"/>
      <c r="S173" s="13"/>
      <c r="T173" s="13"/>
      <c r="V173" s="11" t="s">
        <v>137</v>
      </c>
      <c r="W173" s="1" t="s">
        <v>139</v>
      </c>
      <c r="X173" s="8" t="s">
        <v>138</v>
      </c>
    </row>
    <row r="174" spans="1:24">
      <c r="A174" s="1" t="s">
        <v>458</v>
      </c>
      <c r="C174" s="1" t="s">
        <v>68</v>
      </c>
      <c r="D174" s="1">
        <v>53</v>
      </c>
      <c r="E174" s="1" t="s">
        <v>8</v>
      </c>
      <c r="G174" s="1" t="s">
        <v>39</v>
      </c>
      <c r="H174" s="1">
        <v>3600</v>
      </c>
      <c r="I174" s="1">
        <v>60</v>
      </c>
      <c r="J174" s="1">
        <v>70</v>
      </c>
      <c r="K174" s="2"/>
      <c r="L174" s="1" t="s">
        <v>124</v>
      </c>
      <c r="M174" s="7"/>
      <c r="N174" s="1">
        <v>1</v>
      </c>
      <c r="O174" s="14">
        <v>5</v>
      </c>
      <c r="P174" s="1">
        <v>10</v>
      </c>
      <c r="R174" s="13"/>
      <c r="S174" s="13"/>
      <c r="T174" s="2"/>
      <c r="V174" s="11" t="s">
        <v>172</v>
      </c>
      <c r="W174" s="1" t="s">
        <v>178</v>
      </c>
      <c r="X174" s="8" t="s">
        <v>177</v>
      </c>
    </row>
    <row r="175" spans="1:24">
      <c r="A175" s="1" t="s">
        <v>458</v>
      </c>
      <c r="C175" s="1" t="s">
        <v>68</v>
      </c>
      <c r="D175" s="1">
        <v>53</v>
      </c>
      <c r="E175" s="1" t="s">
        <v>8</v>
      </c>
      <c r="G175" s="1" t="s">
        <v>39</v>
      </c>
      <c r="H175" s="1">
        <v>3600</v>
      </c>
      <c r="I175" s="1">
        <v>60</v>
      </c>
      <c r="J175" s="1">
        <v>70</v>
      </c>
      <c r="K175" s="2"/>
      <c r="L175" s="1" t="s">
        <v>171</v>
      </c>
      <c r="M175" s="7"/>
      <c r="N175" s="1">
        <v>1</v>
      </c>
      <c r="O175" s="14">
        <v>3</v>
      </c>
      <c r="P175" s="1">
        <v>10</v>
      </c>
      <c r="R175" s="13"/>
      <c r="S175" s="13"/>
      <c r="T175" s="2"/>
      <c r="V175" s="11" t="s">
        <v>172</v>
      </c>
      <c r="W175" s="1" t="s">
        <v>178</v>
      </c>
      <c r="X175" s="8" t="s">
        <v>177</v>
      </c>
    </row>
    <row r="176" spans="1:24">
      <c r="A176" s="1" t="s">
        <v>458</v>
      </c>
      <c r="C176" s="1" t="s">
        <v>68</v>
      </c>
      <c r="D176" s="1">
        <v>53</v>
      </c>
      <c r="E176" s="1" t="s">
        <v>8</v>
      </c>
      <c r="G176" s="1" t="s">
        <v>39</v>
      </c>
      <c r="H176" s="1">
        <v>3600</v>
      </c>
      <c r="I176" s="1">
        <v>60</v>
      </c>
      <c r="J176" s="1">
        <v>70</v>
      </c>
      <c r="K176" s="2"/>
      <c r="L176" s="1" t="s">
        <v>173</v>
      </c>
      <c r="M176" s="7"/>
      <c r="N176" s="1">
        <v>1</v>
      </c>
      <c r="O176" s="14">
        <v>25</v>
      </c>
      <c r="P176" s="1">
        <v>10</v>
      </c>
      <c r="R176" s="13"/>
      <c r="S176" s="13"/>
      <c r="T176" s="2"/>
      <c r="V176" s="11" t="s">
        <v>175</v>
      </c>
      <c r="W176" s="1" t="s">
        <v>178</v>
      </c>
      <c r="X176" s="8" t="s">
        <v>177</v>
      </c>
    </row>
    <row r="177" spans="1:24">
      <c r="A177" s="1" t="s">
        <v>458</v>
      </c>
      <c r="C177" s="1" t="s">
        <v>68</v>
      </c>
      <c r="D177" s="1">
        <v>53</v>
      </c>
      <c r="E177" s="1" t="s">
        <v>8</v>
      </c>
      <c r="G177" s="1" t="s">
        <v>39</v>
      </c>
      <c r="H177" s="1">
        <v>3600</v>
      </c>
      <c r="I177" s="1">
        <v>60</v>
      </c>
      <c r="J177" s="1">
        <v>70</v>
      </c>
      <c r="K177" s="2"/>
      <c r="L177" s="1" t="s">
        <v>174</v>
      </c>
      <c r="M177" s="7"/>
      <c r="N177" s="1">
        <v>1</v>
      </c>
      <c r="O177" s="14">
        <v>3</v>
      </c>
      <c r="P177" s="1">
        <v>10</v>
      </c>
      <c r="R177" s="13"/>
      <c r="S177" s="13"/>
      <c r="T177" s="2"/>
      <c r="V177" s="11" t="s">
        <v>176</v>
      </c>
      <c r="W177" s="1" t="s">
        <v>178</v>
      </c>
      <c r="X177" s="8" t="s">
        <v>177</v>
      </c>
    </row>
    <row r="178" spans="1:24">
      <c r="A178" s="1" t="s">
        <v>458</v>
      </c>
      <c r="C178" s="1" t="s">
        <v>68</v>
      </c>
      <c r="D178" s="1">
        <v>46</v>
      </c>
      <c r="E178" s="1" t="s">
        <v>8</v>
      </c>
      <c r="G178" s="1" t="s">
        <v>39</v>
      </c>
      <c r="H178" s="1">
        <v>1800</v>
      </c>
      <c r="I178" s="1">
        <v>30</v>
      </c>
      <c r="J178" s="1">
        <v>40</v>
      </c>
      <c r="K178" s="2"/>
      <c r="L178" s="1" t="s">
        <v>180</v>
      </c>
      <c r="M178" s="7"/>
      <c r="N178" s="1">
        <v>1</v>
      </c>
      <c r="O178" s="14">
        <v>2.5</v>
      </c>
      <c r="P178" s="1">
        <v>30</v>
      </c>
      <c r="R178" s="13"/>
      <c r="S178" s="13"/>
      <c r="T178" s="2"/>
      <c r="V178" s="11" t="s">
        <v>179</v>
      </c>
      <c r="W178" s="1" t="s">
        <v>182</v>
      </c>
      <c r="X178" s="1" t="s">
        <v>181</v>
      </c>
    </row>
    <row r="179" spans="1:24">
      <c r="A179" s="1" t="s">
        <v>458</v>
      </c>
      <c r="C179" s="1" t="s">
        <v>68</v>
      </c>
      <c r="D179" s="1">
        <v>46</v>
      </c>
      <c r="E179" s="1" t="s">
        <v>8</v>
      </c>
      <c r="G179" s="1" t="s">
        <v>39</v>
      </c>
      <c r="H179" s="1">
        <v>1800</v>
      </c>
      <c r="I179" s="1">
        <v>30</v>
      </c>
      <c r="J179" s="1">
        <v>75</v>
      </c>
      <c r="K179" s="2"/>
      <c r="L179" s="1" t="s">
        <v>180</v>
      </c>
      <c r="M179" s="7"/>
      <c r="N179" s="1">
        <v>1</v>
      </c>
      <c r="O179" s="14">
        <v>4.8</v>
      </c>
      <c r="P179" s="1">
        <v>30</v>
      </c>
      <c r="R179" s="13"/>
      <c r="S179" s="13"/>
      <c r="T179" s="2"/>
      <c r="V179" s="11" t="s">
        <v>179</v>
      </c>
      <c r="W179" s="1" t="s">
        <v>182</v>
      </c>
      <c r="X179" s="1" t="s">
        <v>181</v>
      </c>
    </row>
    <row r="180" spans="1:24">
      <c r="A180" s="1" t="s">
        <v>458</v>
      </c>
      <c r="C180" s="1" t="s">
        <v>68</v>
      </c>
      <c r="D180" s="1">
        <v>46</v>
      </c>
      <c r="E180" s="1" t="s">
        <v>8</v>
      </c>
      <c r="G180" s="1" t="s">
        <v>39</v>
      </c>
      <c r="H180" s="1">
        <v>1800</v>
      </c>
      <c r="I180" s="1">
        <v>30</v>
      </c>
      <c r="J180" s="1">
        <v>40</v>
      </c>
      <c r="K180" s="2"/>
      <c r="L180" s="1" t="s">
        <v>122</v>
      </c>
      <c r="M180" s="7"/>
      <c r="N180" s="1">
        <v>1</v>
      </c>
      <c r="O180" s="14">
        <v>11.5</v>
      </c>
      <c r="P180" s="1">
        <v>30</v>
      </c>
      <c r="R180" s="13"/>
      <c r="S180" s="13"/>
      <c r="T180" s="2"/>
      <c r="V180" s="11" t="s">
        <v>179</v>
      </c>
      <c r="W180" s="1" t="s">
        <v>182</v>
      </c>
      <c r="X180" s="1" t="s">
        <v>181</v>
      </c>
    </row>
    <row r="181" spans="1:24">
      <c r="A181" s="1" t="s">
        <v>458</v>
      </c>
      <c r="C181" s="1" t="s">
        <v>68</v>
      </c>
      <c r="D181" s="1">
        <v>46</v>
      </c>
      <c r="E181" s="1" t="s">
        <v>8</v>
      </c>
      <c r="G181" s="1" t="s">
        <v>39</v>
      </c>
      <c r="H181" s="1">
        <v>1800</v>
      </c>
      <c r="I181" s="1">
        <v>30</v>
      </c>
      <c r="J181" s="1">
        <v>75</v>
      </c>
      <c r="K181" s="2"/>
      <c r="L181" s="1" t="s">
        <v>122</v>
      </c>
      <c r="M181" s="7"/>
      <c r="N181" s="1">
        <v>1</v>
      </c>
      <c r="O181" s="14">
        <v>39.700000000000003</v>
      </c>
      <c r="P181" s="1">
        <v>30</v>
      </c>
      <c r="R181" s="13"/>
      <c r="S181" s="13"/>
      <c r="T181" s="2"/>
      <c r="V181" s="11" t="s">
        <v>179</v>
      </c>
      <c r="W181" s="1" t="s">
        <v>182</v>
      </c>
      <c r="X181" s="1" t="s">
        <v>181</v>
      </c>
    </row>
    <row r="182" spans="1:24">
      <c r="A182" s="1" t="s">
        <v>458</v>
      </c>
      <c r="C182" s="1" t="s">
        <v>68</v>
      </c>
      <c r="D182" s="1">
        <v>46</v>
      </c>
      <c r="E182" s="1" t="s">
        <v>8</v>
      </c>
      <c r="G182" s="1" t="s">
        <v>39</v>
      </c>
      <c r="H182" s="1">
        <v>1800</v>
      </c>
      <c r="I182" s="1">
        <v>30</v>
      </c>
      <c r="J182" s="1">
        <v>40</v>
      </c>
      <c r="K182" s="2"/>
      <c r="L182" s="1" t="s">
        <v>112</v>
      </c>
      <c r="M182" s="7"/>
      <c r="N182" s="1">
        <v>1</v>
      </c>
      <c r="O182" s="14">
        <v>2.4</v>
      </c>
      <c r="P182" s="1">
        <v>30</v>
      </c>
      <c r="R182" s="13"/>
      <c r="S182" s="13"/>
      <c r="T182" s="2"/>
      <c r="V182" s="11" t="s">
        <v>183</v>
      </c>
      <c r="W182" s="1" t="s">
        <v>182</v>
      </c>
      <c r="X182" s="1" t="s">
        <v>181</v>
      </c>
    </row>
    <row r="183" spans="1:24">
      <c r="A183" s="1" t="s">
        <v>458</v>
      </c>
      <c r="C183" s="1" t="s">
        <v>68</v>
      </c>
      <c r="D183" s="1">
        <v>46</v>
      </c>
      <c r="E183" s="1" t="s">
        <v>8</v>
      </c>
      <c r="G183" s="1" t="s">
        <v>39</v>
      </c>
      <c r="H183" s="1">
        <v>1800</v>
      </c>
      <c r="I183" s="1">
        <v>30</v>
      </c>
      <c r="J183" s="1">
        <v>75</v>
      </c>
      <c r="K183" s="2"/>
      <c r="L183" s="1" t="s">
        <v>112</v>
      </c>
      <c r="M183" s="7"/>
      <c r="N183" s="1">
        <v>1</v>
      </c>
      <c r="O183" s="14">
        <v>2.2999999999999998</v>
      </c>
      <c r="P183" s="1">
        <v>30</v>
      </c>
      <c r="R183" s="13"/>
      <c r="S183" s="13"/>
      <c r="T183" s="2"/>
      <c r="V183" s="11" t="s">
        <v>183</v>
      </c>
      <c r="W183" s="1" t="s">
        <v>182</v>
      </c>
      <c r="X183" s="1" t="s">
        <v>181</v>
      </c>
    </row>
    <row r="184" spans="1:24">
      <c r="A184" s="1" t="s">
        <v>458</v>
      </c>
      <c r="B184" s="1">
        <v>1</v>
      </c>
      <c r="C184" s="1" t="s">
        <v>29</v>
      </c>
      <c r="D184" s="1">
        <v>55</v>
      </c>
      <c r="E184" s="1" t="s">
        <v>8</v>
      </c>
      <c r="G184" s="1" t="s">
        <v>39</v>
      </c>
      <c r="H184" s="1">
        <v>14400</v>
      </c>
      <c r="I184" s="1">
        <v>240</v>
      </c>
      <c r="J184" s="1">
        <v>50</v>
      </c>
      <c r="K184" s="2"/>
      <c r="L184" s="1" t="s">
        <v>122</v>
      </c>
      <c r="M184" s="7"/>
      <c r="N184" s="1">
        <v>1</v>
      </c>
      <c r="O184" s="14">
        <v>7.8</v>
      </c>
      <c r="P184" s="1"/>
      <c r="R184" s="13"/>
      <c r="S184" s="13"/>
      <c r="T184" s="2"/>
      <c r="V184" s="11" t="s">
        <v>184</v>
      </c>
      <c r="W184" s="1" t="s">
        <v>189</v>
      </c>
      <c r="X184" s="1" t="s">
        <v>188</v>
      </c>
    </row>
    <row r="185" spans="1:24">
      <c r="A185" s="1" t="s">
        <v>458</v>
      </c>
      <c r="B185" s="1">
        <v>1</v>
      </c>
      <c r="C185" s="1" t="s">
        <v>29</v>
      </c>
      <c r="D185" s="1">
        <v>55</v>
      </c>
      <c r="E185" s="1" t="s">
        <v>8</v>
      </c>
      <c r="G185" s="1" t="s">
        <v>39</v>
      </c>
      <c r="H185" s="1">
        <v>14400</v>
      </c>
      <c r="I185" s="1">
        <v>240</v>
      </c>
      <c r="J185" s="1">
        <v>50</v>
      </c>
      <c r="K185" s="2"/>
      <c r="L185" s="1" t="s">
        <v>33</v>
      </c>
      <c r="M185" s="7"/>
      <c r="N185" s="1">
        <v>1</v>
      </c>
      <c r="O185" s="14">
        <v>4.4000000000000004</v>
      </c>
      <c r="P185" s="1"/>
      <c r="R185" s="13"/>
      <c r="S185" s="13"/>
      <c r="T185" s="2"/>
      <c r="V185" s="11" t="s">
        <v>184</v>
      </c>
      <c r="W185" s="1" t="s">
        <v>189</v>
      </c>
      <c r="X185" s="1" t="s">
        <v>188</v>
      </c>
    </row>
    <row r="186" spans="1:24">
      <c r="A186" s="1" t="s">
        <v>458</v>
      </c>
      <c r="B186" s="1">
        <v>1</v>
      </c>
      <c r="C186" s="1" t="s">
        <v>29</v>
      </c>
      <c r="D186" s="1">
        <v>55</v>
      </c>
      <c r="E186" s="1" t="s">
        <v>8</v>
      </c>
      <c r="G186" s="1" t="s">
        <v>39</v>
      </c>
      <c r="H186" s="1">
        <v>14400</v>
      </c>
      <c r="I186" s="1">
        <v>240</v>
      </c>
      <c r="J186" s="1">
        <v>50</v>
      </c>
      <c r="K186" s="2"/>
      <c r="L186" s="1" t="s">
        <v>124</v>
      </c>
      <c r="M186" s="7"/>
      <c r="N186" s="1">
        <v>1</v>
      </c>
      <c r="O186" s="14">
        <v>2.4</v>
      </c>
      <c r="P186" s="1"/>
      <c r="R186" s="13"/>
      <c r="S186" s="13"/>
      <c r="T186" s="2"/>
      <c r="V186" s="11" t="s">
        <v>184</v>
      </c>
      <c r="W186" s="1" t="s">
        <v>189</v>
      </c>
      <c r="X186" s="1" t="s">
        <v>188</v>
      </c>
    </row>
    <row r="187" spans="1:24">
      <c r="A187" s="1" t="s">
        <v>458</v>
      </c>
      <c r="B187" s="1">
        <v>1</v>
      </c>
      <c r="C187" s="1" t="s">
        <v>29</v>
      </c>
      <c r="D187" s="1">
        <v>55</v>
      </c>
      <c r="E187" s="1" t="s">
        <v>8</v>
      </c>
      <c r="G187" s="1" t="s">
        <v>39</v>
      </c>
      <c r="H187" s="1">
        <v>14400</v>
      </c>
      <c r="I187" s="1">
        <v>240</v>
      </c>
      <c r="J187" s="1">
        <v>50</v>
      </c>
      <c r="K187" s="2"/>
      <c r="L187" s="1" t="s">
        <v>171</v>
      </c>
      <c r="M187" s="7"/>
      <c r="N187" s="1">
        <v>1</v>
      </c>
      <c r="O187" s="14">
        <v>1.2</v>
      </c>
      <c r="P187" s="1"/>
      <c r="R187" s="13"/>
      <c r="S187" s="13"/>
      <c r="T187" s="2"/>
      <c r="V187" s="11" t="s">
        <v>184</v>
      </c>
      <c r="W187" s="1" t="s">
        <v>189</v>
      </c>
      <c r="X187" s="1" t="s">
        <v>188</v>
      </c>
    </row>
    <row r="188" spans="1:24">
      <c r="A188" s="1" t="s">
        <v>458</v>
      </c>
      <c r="B188" s="1">
        <v>1</v>
      </c>
      <c r="C188" s="1" t="s">
        <v>29</v>
      </c>
      <c r="D188" s="1">
        <v>55</v>
      </c>
      <c r="E188" s="1" t="s">
        <v>8</v>
      </c>
      <c r="G188" s="1" t="s">
        <v>39</v>
      </c>
      <c r="H188" s="1">
        <v>14400</v>
      </c>
      <c r="I188" s="1">
        <v>240</v>
      </c>
      <c r="J188" s="1">
        <v>50</v>
      </c>
      <c r="K188" s="2"/>
      <c r="L188" s="1" t="s">
        <v>185</v>
      </c>
      <c r="M188" s="7"/>
      <c r="N188" s="1">
        <v>1</v>
      </c>
      <c r="O188" s="14">
        <v>2.8</v>
      </c>
      <c r="P188" s="1"/>
      <c r="R188" s="13"/>
      <c r="S188" s="13"/>
      <c r="T188" s="2"/>
      <c r="V188" s="11" t="s">
        <v>184</v>
      </c>
      <c r="W188" s="1" t="s">
        <v>189</v>
      </c>
      <c r="X188" s="1" t="s">
        <v>188</v>
      </c>
    </row>
    <row r="189" spans="1:24">
      <c r="A189" s="1" t="s">
        <v>458</v>
      </c>
      <c r="B189" s="1">
        <v>1</v>
      </c>
      <c r="C189" s="1" t="s">
        <v>29</v>
      </c>
      <c r="D189" s="1">
        <v>55</v>
      </c>
      <c r="E189" s="1" t="s">
        <v>8</v>
      </c>
      <c r="G189" s="1" t="s">
        <v>39</v>
      </c>
      <c r="H189" s="1">
        <v>14400</v>
      </c>
      <c r="I189" s="1">
        <v>240</v>
      </c>
      <c r="J189" s="1">
        <v>50</v>
      </c>
      <c r="K189" s="2"/>
      <c r="L189" s="1" t="s">
        <v>186</v>
      </c>
      <c r="M189" s="7"/>
      <c r="N189" s="1">
        <v>1</v>
      </c>
      <c r="O189" s="14">
        <v>3.1</v>
      </c>
      <c r="P189" s="1"/>
      <c r="R189" s="13"/>
      <c r="S189" s="13"/>
      <c r="T189" s="2"/>
      <c r="V189" s="11" t="s">
        <v>184</v>
      </c>
      <c r="W189" s="1" t="s">
        <v>189</v>
      </c>
      <c r="X189" s="1" t="s">
        <v>188</v>
      </c>
    </row>
    <row r="190" spans="1:24">
      <c r="A190" s="1" t="s">
        <v>458</v>
      </c>
      <c r="B190" s="1">
        <v>1</v>
      </c>
      <c r="C190" s="1" t="s">
        <v>29</v>
      </c>
      <c r="D190" s="1">
        <v>55</v>
      </c>
      <c r="E190" s="1" t="s">
        <v>8</v>
      </c>
      <c r="G190" s="1" t="s">
        <v>39</v>
      </c>
      <c r="H190" s="1">
        <v>14400</v>
      </c>
      <c r="I190" s="1">
        <v>240</v>
      </c>
      <c r="J190" s="1">
        <v>50</v>
      </c>
      <c r="K190" s="2"/>
      <c r="L190" s="1" t="s">
        <v>187</v>
      </c>
      <c r="M190" s="7"/>
      <c r="N190" s="1">
        <v>1</v>
      </c>
      <c r="O190" s="14">
        <v>1.7</v>
      </c>
      <c r="P190" s="1"/>
      <c r="R190" s="13"/>
      <c r="S190" s="13"/>
      <c r="T190" s="2"/>
      <c r="V190" s="11" t="s">
        <v>184</v>
      </c>
      <c r="W190" s="1" t="s">
        <v>189</v>
      </c>
      <c r="X190" s="1" t="s">
        <v>188</v>
      </c>
    </row>
    <row r="191" spans="1:24">
      <c r="A191" s="1" t="s">
        <v>458</v>
      </c>
      <c r="B191" s="1">
        <v>1</v>
      </c>
      <c r="C191" s="1" t="s">
        <v>68</v>
      </c>
      <c r="D191" s="1">
        <v>50</v>
      </c>
      <c r="E191" s="1" t="s">
        <v>8</v>
      </c>
      <c r="G191" s="1" t="s">
        <v>38</v>
      </c>
      <c r="H191" s="1">
        <v>30</v>
      </c>
      <c r="I191" s="1">
        <v>0.5</v>
      </c>
      <c r="J191" s="1">
        <v>300</v>
      </c>
      <c r="K191" s="1" t="s">
        <v>205</v>
      </c>
      <c r="L191" s="1" t="s">
        <v>31</v>
      </c>
      <c r="M191" s="2"/>
      <c r="N191" s="1">
        <v>1</v>
      </c>
      <c r="O191" s="14">
        <v>3.1</v>
      </c>
      <c r="Q191" s="17">
        <v>30</v>
      </c>
      <c r="R191" s="13"/>
      <c r="S191" s="13"/>
      <c r="T191" s="2"/>
      <c r="V191" s="11" t="s">
        <v>207</v>
      </c>
      <c r="W191" s="1" t="s">
        <v>208</v>
      </c>
      <c r="X191" s="8" t="s">
        <v>209</v>
      </c>
    </row>
    <row r="192" spans="1:24">
      <c r="A192" s="1" t="s">
        <v>458</v>
      </c>
      <c r="B192" s="1">
        <v>1</v>
      </c>
      <c r="C192" s="1" t="s">
        <v>68</v>
      </c>
      <c r="D192" s="1">
        <v>50</v>
      </c>
      <c r="E192" s="1" t="s">
        <v>8</v>
      </c>
      <c r="G192" s="1" t="s">
        <v>38</v>
      </c>
      <c r="H192" s="1">
        <v>30</v>
      </c>
      <c r="I192" s="1">
        <v>0.5</v>
      </c>
      <c r="J192" s="1">
        <v>300</v>
      </c>
      <c r="K192" s="1" t="s">
        <v>206</v>
      </c>
      <c r="L192" s="1" t="s">
        <v>31</v>
      </c>
      <c r="M192" s="2"/>
      <c r="N192" s="1">
        <v>1</v>
      </c>
      <c r="O192" s="14">
        <v>1.2</v>
      </c>
      <c r="Q192" s="17">
        <v>30</v>
      </c>
      <c r="R192" s="13"/>
      <c r="S192" s="13"/>
      <c r="T192" s="2"/>
      <c r="V192" s="11" t="s">
        <v>207</v>
      </c>
      <c r="W192" s="1" t="s">
        <v>208</v>
      </c>
      <c r="X192" s="8" t="s">
        <v>209</v>
      </c>
    </row>
    <row r="193" spans="1:24">
      <c r="A193" s="1" t="s">
        <v>458</v>
      </c>
      <c r="B193" s="1">
        <v>1</v>
      </c>
      <c r="C193" s="1" t="s">
        <v>68</v>
      </c>
      <c r="D193" s="1">
        <v>50</v>
      </c>
      <c r="E193" s="1" t="s">
        <v>8</v>
      </c>
      <c r="G193" s="1" t="s">
        <v>38</v>
      </c>
      <c r="H193" s="1">
        <v>30</v>
      </c>
      <c r="I193" s="1">
        <v>0.5</v>
      </c>
      <c r="J193" s="1">
        <v>300</v>
      </c>
      <c r="K193" s="1" t="s">
        <v>205</v>
      </c>
      <c r="L193" s="1" t="s">
        <v>30</v>
      </c>
      <c r="M193" s="1" t="s">
        <v>106</v>
      </c>
      <c r="N193" s="1">
        <v>1</v>
      </c>
      <c r="O193" s="14">
        <v>2.4</v>
      </c>
      <c r="Q193" s="17">
        <v>30</v>
      </c>
      <c r="V193" s="11" t="s">
        <v>207</v>
      </c>
      <c r="W193" s="1" t="s">
        <v>208</v>
      </c>
      <c r="X193" s="8" t="s">
        <v>209</v>
      </c>
    </row>
    <row r="194" spans="1:24">
      <c r="A194" s="1" t="s">
        <v>458</v>
      </c>
      <c r="B194" s="1">
        <v>1</v>
      </c>
      <c r="C194" s="1" t="s">
        <v>68</v>
      </c>
      <c r="D194" s="1">
        <v>50</v>
      </c>
      <c r="E194" s="1" t="s">
        <v>8</v>
      </c>
      <c r="G194" s="1" t="s">
        <v>38</v>
      </c>
      <c r="H194" s="1">
        <v>30</v>
      </c>
      <c r="I194" s="1">
        <v>0.5</v>
      </c>
      <c r="J194" s="1">
        <v>300</v>
      </c>
      <c r="K194" s="1" t="s">
        <v>206</v>
      </c>
      <c r="L194" s="1" t="s">
        <v>30</v>
      </c>
      <c r="M194" s="1" t="s">
        <v>106</v>
      </c>
      <c r="N194" s="1">
        <v>1</v>
      </c>
      <c r="O194" s="14">
        <v>2.7</v>
      </c>
      <c r="Q194" s="17">
        <v>30</v>
      </c>
      <c r="V194" s="11" t="s">
        <v>207</v>
      </c>
      <c r="W194" s="1" t="s">
        <v>208</v>
      </c>
      <c r="X194" s="8" t="s">
        <v>209</v>
      </c>
    </row>
    <row r="195" spans="1:24">
      <c r="A195" s="1" t="s">
        <v>458</v>
      </c>
      <c r="B195" s="1">
        <v>1</v>
      </c>
      <c r="C195" s="1" t="s">
        <v>68</v>
      </c>
      <c r="D195" s="1">
        <v>50</v>
      </c>
      <c r="E195" s="1" t="s">
        <v>8</v>
      </c>
      <c r="G195" s="1" t="s">
        <v>38</v>
      </c>
      <c r="H195" s="1">
        <v>30</v>
      </c>
      <c r="I195" s="1">
        <v>0.5</v>
      </c>
      <c r="J195" s="1">
        <v>300</v>
      </c>
      <c r="K195" s="1" t="s">
        <v>205</v>
      </c>
      <c r="L195" s="1" t="s">
        <v>111</v>
      </c>
      <c r="M195" s="1" t="s">
        <v>110</v>
      </c>
      <c r="N195" s="1">
        <v>1</v>
      </c>
      <c r="O195" s="14">
        <v>1.32</v>
      </c>
      <c r="Q195" s="17">
        <v>30</v>
      </c>
      <c r="V195" s="11" t="s">
        <v>207</v>
      </c>
      <c r="W195" s="1" t="s">
        <v>208</v>
      </c>
      <c r="X195" s="8" t="s">
        <v>209</v>
      </c>
    </row>
    <row r="196" spans="1:24">
      <c r="A196" s="1" t="s">
        <v>458</v>
      </c>
      <c r="B196" s="1">
        <v>1</v>
      </c>
      <c r="C196" s="1" t="s">
        <v>68</v>
      </c>
      <c r="D196" s="1">
        <v>50</v>
      </c>
      <c r="E196" s="1" t="s">
        <v>8</v>
      </c>
      <c r="G196" s="1" t="s">
        <v>38</v>
      </c>
      <c r="H196" s="1">
        <v>30</v>
      </c>
      <c r="I196" s="1">
        <v>0.5</v>
      </c>
      <c r="J196" s="1">
        <v>300</v>
      </c>
      <c r="K196" s="1" t="s">
        <v>206</v>
      </c>
      <c r="L196" s="1" t="s">
        <v>111</v>
      </c>
      <c r="M196" s="1" t="s">
        <v>110</v>
      </c>
      <c r="N196" s="1">
        <v>1</v>
      </c>
      <c r="O196" s="14">
        <v>1.32</v>
      </c>
      <c r="Q196" s="17">
        <v>30</v>
      </c>
      <c r="V196" s="11" t="s">
        <v>207</v>
      </c>
      <c r="W196" s="1" t="s">
        <v>208</v>
      </c>
      <c r="X196" s="8" t="s">
        <v>209</v>
      </c>
    </row>
    <row r="197" spans="1:24">
      <c r="A197" s="1" t="s">
        <v>458</v>
      </c>
      <c r="B197" s="1">
        <v>1</v>
      </c>
      <c r="C197" s="1" t="s">
        <v>68</v>
      </c>
      <c r="D197" s="1">
        <v>50</v>
      </c>
      <c r="E197" s="1" t="s">
        <v>8</v>
      </c>
      <c r="G197" s="1" t="s">
        <v>38</v>
      </c>
      <c r="H197" s="1">
        <v>30</v>
      </c>
      <c r="I197" s="1">
        <v>0.5</v>
      </c>
      <c r="J197" s="1">
        <v>300</v>
      </c>
      <c r="K197" s="1" t="s">
        <v>205</v>
      </c>
      <c r="L197" s="1" t="s">
        <v>90</v>
      </c>
      <c r="M197" s="1" t="s">
        <v>210</v>
      </c>
      <c r="N197" s="1">
        <v>1</v>
      </c>
      <c r="O197" s="14">
        <v>2.4</v>
      </c>
      <c r="Q197" s="17">
        <v>30</v>
      </c>
      <c r="V197" s="11" t="s">
        <v>207</v>
      </c>
      <c r="W197" s="1" t="s">
        <v>208</v>
      </c>
      <c r="X197" s="8" t="s">
        <v>209</v>
      </c>
    </row>
    <row r="198" spans="1:24">
      <c r="A198" s="1" t="s">
        <v>458</v>
      </c>
      <c r="B198" s="1">
        <v>1</v>
      </c>
      <c r="C198" s="1" t="s">
        <v>68</v>
      </c>
      <c r="D198" s="1">
        <v>50</v>
      </c>
      <c r="E198" s="1" t="s">
        <v>8</v>
      </c>
      <c r="G198" s="1" t="s">
        <v>38</v>
      </c>
      <c r="H198" s="1">
        <v>30</v>
      </c>
      <c r="I198" s="1">
        <v>0.5</v>
      </c>
      <c r="J198" s="1">
        <v>300</v>
      </c>
      <c r="K198" s="1" t="s">
        <v>206</v>
      </c>
      <c r="L198" s="1" t="s">
        <v>90</v>
      </c>
      <c r="M198" s="1" t="s">
        <v>210</v>
      </c>
      <c r="N198" s="1">
        <v>1</v>
      </c>
      <c r="O198" s="14">
        <v>2.4</v>
      </c>
      <c r="Q198" s="17">
        <v>30</v>
      </c>
      <c r="V198" s="11" t="s">
        <v>207</v>
      </c>
      <c r="W198" s="1" t="s">
        <v>208</v>
      </c>
      <c r="X198" s="8" t="s">
        <v>209</v>
      </c>
    </row>
    <row r="199" spans="1:24">
      <c r="A199" s="1" t="s">
        <v>458</v>
      </c>
      <c r="B199" s="1">
        <v>1</v>
      </c>
      <c r="C199" s="1" t="s">
        <v>68</v>
      </c>
      <c r="D199" s="1">
        <v>50</v>
      </c>
      <c r="E199" s="1" t="s">
        <v>8</v>
      </c>
      <c r="G199" s="1" t="s">
        <v>38</v>
      </c>
      <c r="H199" s="1">
        <v>30</v>
      </c>
      <c r="I199" s="1">
        <v>0.5</v>
      </c>
      <c r="J199" s="1">
        <v>300</v>
      </c>
      <c r="K199" s="1" t="s">
        <v>205</v>
      </c>
      <c r="L199" s="1" t="s">
        <v>101</v>
      </c>
      <c r="M199" s="1" t="s">
        <v>211</v>
      </c>
      <c r="N199" s="1">
        <v>1</v>
      </c>
      <c r="O199" s="14">
        <v>1.47</v>
      </c>
      <c r="Q199" s="17">
        <v>30</v>
      </c>
      <c r="V199" s="11" t="s">
        <v>207</v>
      </c>
      <c r="W199" s="1" t="s">
        <v>208</v>
      </c>
      <c r="X199" s="8" t="s">
        <v>209</v>
      </c>
    </row>
    <row r="200" spans="1:24">
      <c r="A200" s="1" t="s">
        <v>458</v>
      </c>
      <c r="B200" s="1">
        <v>1</v>
      </c>
      <c r="C200" s="1" t="s">
        <v>68</v>
      </c>
      <c r="D200" s="1">
        <v>50</v>
      </c>
      <c r="E200" s="1" t="s">
        <v>8</v>
      </c>
      <c r="G200" s="1" t="s">
        <v>38</v>
      </c>
      <c r="H200" s="1">
        <v>30</v>
      </c>
      <c r="I200" s="1">
        <v>0.5</v>
      </c>
      <c r="J200" s="1">
        <v>300</v>
      </c>
      <c r="K200" s="1" t="s">
        <v>206</v>
      </c>
      <c r="L200" s="1" t="s">
        <v>101</v>
      </c>
      <c r="M200" s="1" t="s">
        <v>211</v>
      </c>
      <c r="N200" s="1">
        <v>1</v>
      </c>
      <c r="O200" s="14">
        <v>1.47</v>
      </c>
      <c r="Q200" s="17">
        <v>30</v>
      </c>
      <c r="V200" s="11" t="s">
        <v>207</v>
      </c>
      <c r="W200" s="1" t="s">
        <v>208</v>
      </c>
      <c r="X200" s="8" t="s">
        <v>209</v>
      </c>
    </row>
    <row r="201" spans="1:24">
      <c r="A201" s="1" t="s">
        <v>458</v>
      </c>
      <c r="B201" s="1">
        <v>1</v>
      </c>
      <c r="C201" s="1" t="s">
        <v>68</v>
      </c>
      <c r="D201" s="1">
        <v>50</v>
      </c>
      <c r="E201" s="1" t="s">
        <v>8</v>
      </c>
      <c r="G201" s="1" t="s">
        <v>38</v>
      </c>
      <c r="H201" s="1">
        <v>30</v>
      </c>
      <c r="I201" s="1">
        <v>0.5</v>
      </c>
      <c r="J201" s="1">
        <v>300</v>
      </c>
      <c r="K201" s="1" t="s">
        <v>205</v>
      </c>
      <c r="L201" s="1" t="s">
        <v>35</v>
      </c>
      <c r="M201" s="1" t="s">
        <v>212</v>
      </c>
      <c r="N201" s="1">
        <v>1</v>
      </c>
      <c r="O201" s="14">
        <v>1.3</v>
      </c>
      <c r="Q201" s="17">
        <v>0</v>
      </c>
      <c r="V201" s="11" t="s">
        <v>207</v>
      </c>
      <c r="W201" s="1" t="s">
        <v>208</v>
      </c>
      <c r="X201" s="8" t="s">
        <v>209</v>
      </c>
    </row>
    <row r="202" spans="1:24">
      <c r="A202" s="1" t="s">
        <v>458</v>
      </c>
      <c r="B202" s="1">
        <v>1</v>
      </c>
      <c r="C202" s="1" t="s">
        <v>68</v>
      </c>
      <c r="D202" s="1">
        <v>50</v>
      </c>
      <c r="E202" s="1" t="s">
        <v>8</v>
      </c>
      <c r="G202" s="1" t="s">
        <v>38</v>
      </c>
      <c r="H202" s="1">
        <v>30</v>
      </c>
      <c r="I202" s="1">
        <v>0.5</v>
      </c>
      <c r="J202" s="1">
        <v>300</v>
      </c>
      <c r="K202" s="1" t="s">
        <v>206</v>
      </c>
      <c r="L202" s="1" t="s">
        <v>35</v>
      </c>
      <c r="M202" s="1" t="s">
        <v>212</v>
      </c>
      <c r="N202" s="1">
        <v>0</v>
      </c>
      <c r="O202" s="14">
        <v>0.5</v>
      </c>
      <c r="Q202" s="17">
        <v>0</v>
      </c>
      <c r="V202" s="11" t="s">
        <v>207</v>
      </c>
      <c r="W202" s="1" t="s">
        <v>208</v>
      </c>
      <c r="X202" s="8" t="s">
        <v>209</v>
      </c>
    </row>
    <row r="203" spans="1:24">
      <c r="A203" s="1" t="s">
        <v>458</v>
      </c>
      <c r="B203" s="1">
        <v>1</v>
      </c>
      <c r="C203" s="1" t="s">
        <v>68</v>
      </c>
      <c r="D203" s="1">
        <v>50</v>
      </c>
      <c r="E203" s="1" t="s">
        <v>8</v>
      </c>
      <c r="G203" s="1" t="s">
        <v>38</v>
      </c>
      <c r="H203" s="1">
        <v>30</v>
      </c>
      <c r="I203" s="1">
        <v>0.5</v>
      </c>
      <c r="J203" s="1">
        <v>300</v>
      </c>
      <c r="K203" s="1" t="s">
        <v>205</v>
      </c>
      <c r="L203" s="1" t="s">
        <v>20</v>
      </c>
      <c r="M203" s="1" t="s">
        <v>213</v>
      </c>
      <c r="N203" s="1">
        <v>0</v>
      </c>
      <c r="O203" s="14">
        <v>0.49</v>
      </c>
      <c r="Q203" s="17">
        <v>0</v>
      </c>
      <c r="R203" s="10">
        <v>4.99</v>
      </c>
      <c r="S203" s="10">
        <v>2.46</v>
      </c>
      <c r="V203" s="11" t="s">
        <v>217</v>
      </c>
      <c r="W203" s="1" t="s">
        <v>208</v>
      </c>
      <c r="X203" s="8" t="s">
        <v>209</v>
      </c>
    </row>
    <row r="204" spans="1:24">
      <c r="A204" s="1" t="s">
        <v>458</v>
      </c>
      <c r="B204" s="1">
        <v>1</v>
      </c>
      <c r="C204" s="1" t="s">
        <v>68</v>
      </c>
      <c r="D204" s="1">
        <v>50</v>
      </c>
      <c r="E204" s="1" t="s">
        <v>8</v>
      </c>
      <c r="G204" s="1" t="s">
        <v>38</v>
      </c>
      <c r="H204" s="1">
        <v>30</v>
      </c>
      <c r="I204" s="1">
        <v>0.5</v>
      </c>
      <c r="J204" s="1">
        <v>300</v>
      </c>
      <c r="K204" s="1" t="s">
        <v>206</v>
      </c>
      <c r="L204" s="1" t="s">
        <v>20</v>
      </c>
      <c r="M204" s="1" t="s">
        <v>213</v>
      </c>
      <c r="N204" s="1">
        <v>0</v>
      </c>
      <c r="O204" s="14">
        <v>0.65</v>
      </c>
      <c r="Q204" s="17">
        <v>0</v>
      </c>
      <c r="R204" s="10">
        <v>4.78</v>
      </c>
      <c r="S204" s="10">
        <v>3.1</v>
      </c>
      <c r="V204" s="11" t="s">
        <v>217</v>
      </c>
      <c r="W204" s="1" t="s">
        <v>208</v>
      </c>
      <c r="X204" s="8" t="s">
        <v>209</v>
      </c>
    </row>
    <row r="205" spans="1:24">
      <c r="A205" s="1" t="s">
        <v>458</v>
      </c>
      <c r="B205" s="1">
        <v>1</v>
      </c>
      <c r="C205" s="1" t="s">
        <v>68</v>
      </c>
      <c r="D205" s="1">
        <v>50</v>
      </c>
      <c r="E205" s="1" t="s">
        <v>8</v>
      </c>
      <c r="G205" s="1" t="s">
        <v>38</v>
      </c>
      <c r="H205" s="1">
        <v>30</v>
      </c>
      <c r="I205" s="1">
        <v>0.5</v>
      </c>
      <c r="J205" s="1">
        <v>300</v>
      </c>
      <c r="K205" s="1" t="s">
        <v>205</v>
      </c>
      <c r="L205" s="1" t="s">
        <v>65</v>
      </c>
      <c r="M205" s="1" t="s">
        <v>214</v>
      </c>
      <c r="N205" s="1">
        <v>1</v>
      </c>
      <c r="O205" s="14">
        <v>20.666666666666668</v>
      </c>
      <c r="Q205" s="17">
        <v>0</v>
      </c>
      <c r="R205" s="10">
        <v>7.5</v>
      </c>
      <c r="S205" s="10">
        <v>155</v>
      </c>
      <c r="V205" s="11" t="s">
        <v>217</v>
      </c>
      <c r="W205" s="1" t="s">
        <v>208</v>
      </c>
      <c r="X205" s="8" t="s">
        <v>209</v>
      </c>
    </row>
    <row r="206" spans="1:24">
      <c r="A206" s="1" t="s">
        <v>458</v>
      </c>
      <c r="B206" s="1">
        <v>1</v>
      </c>
      <c r="C206" s="1" t="s">
        <v>68</v>
      </c>
      <c r="D206" s="1">
        <v>50</v>
      </c>
      <c r="E206" s="1" t="s">
        <v>8</v>
      </c>
      <c r="G206" s="1" t="s">
        <v>38</v>
      </c>
      <c r="H206" s="1">
        <v>30</v>
      </c>
      <c r="I206" s="1">
        <v>0.5</v>
      </c>
      <c r="J206" s="1">
        <v>300</v>
      </c>
      <c r="K206" s="1" t="s">
        <v>206</v>
      </c>
      <c r="L206" s="1" t="s">
        <v>65</v>
      </c>
      <c r="M206" s="1" t="s">
        <v>214</v>
      </c>
      <c r="N206" s="1">
        <v>1</v>
      </c>
      <c r="O206" s="14">
        <v>32.277777777777779</v>
      </c>
      <c r="Q206" s="17">
        <v>0</v>
      </c>
      <c r="R206" s="10">
        <v>5.4</v>
      </c>
      <c r="S206" s="10">
        <v>174.3</v>
      </c>
      <c r="V206" s="11" t="s">
        <v>217</v>
      </c>
      <c r="W206" s="1" t="s">
        <v>208</v>
      </c>
      <c r="X206" s="8" t="s">
        <v>209</v>
      </c>
    </row>
    <row r="207" spans="1:24">
      <c r="A207" s="1" t="s">
        <v>458</v>
      </c>
      <c r="B207" s="1">
        <v>1</v>
      </c>
      <c r="C207" s="1" t="s">
        <v>68</v>
      </c>
      <c r="D207" s="1">
        <v>50</v>
      </c>
      <c r="E207" s="1" t="s">
        <v>8</v>
      </c>
      <c r="G207" s="1" t="s">
        <v>38</v>
      </c>
      <c r="H207" s="1">
        <v>30</v>
      </c>
      <c r="I207" s="1">
        <v>0.5</v>
      </c>
      <c r="J207" s="1">
        <v>300</v>
      </c>
      <c r="K207" s="1" t="s">
        <v>205</v>
      </c>
      <c r="L207" s="1" t="s">
        <v>15</v>
      </c>
      <c r="M207" s="1" t="s">
        <v>215</v>
      </c>
      <c r="N207" s="1">
        <v>0</v>
      </c>
      <c r="O207" s="14">
        <v>0.33</v>
      </c>
      <c r="Q207" s="17">
        <v>0</v>
      </c>
      <c r="R207" s="10">
        <v>16.100000000000001</v>
      </c>
      <c r="S207" s="10">
        <v>5.34</v>
      </c>
      <c r="V207" s="11" t="s">
        <v>217</v>
      </c>
      <c r="W207" s="1" t="s">
        <v>208</v>
      </c>
      <c r="X207" s="8" t="s">
        <v>209</v>
      </c>
    </row>
    <row r="208" spans="1:24">
      <c r="A208" s="1" t="s">
        <v>458</v>
      </c>
      <c r="B208" s="1">
        <v>1</v>
      </c>
      <c r="C208" s="1" t="s">
        <v>68</v>
      </c>
      <c r="D208" s="1">
        <v>50</v>
      </c>
      <c r="E208" s="1" t="s">
        <v>8</v>
      </c>
      <c r="G208" s="1" t="s">
        <v>38</v>
      </c>
      <c r="H208" s="1">
        <v>30</v>
      </c>
      <c r="I208" s="1">
        <v>0.5</v>
      </c>
      <c r="J208" s="1">
        <v>300</v>
      </c>
      <c r="K208" s="1" t="s">
        <v>206</v>
      </c>
      <c r="L208" s="1" t="s">
        <v>15</v>
      </c>
      <c r="M208" s="1" t="s">
        <v>215</v>
      </c>
      <c r="N208" s="1">
        <v>0</v>
      </c>
      <c r="O208" s="14">
        <v>0.35</v>
      </c>
      <c r="Q208" s="17">
        <v>0</v>
      </c>
      <c r="R208" s="10">
        <v>16.559999999999999</v>
      </c>
      <c r="S208" s="10">
        <v>5.83</v>
      </c>
      <c r="V208" s="11" t="s">
        <v>217</v>
      </c>
      <c r="W208" s="1" t="s">
        <v>208</v>
      </c>
      <c r="X208" s="8" t="s">
        <v>209</v>
      </c>
    </row>
    <row r="209" spans="1:24">
      <c r="A209" s="1" t="s">
        <v>458</v>
      </c>
      <c r="B209" s="1">
        <v>1</v>
      </c>
      <c r="C209" s="1" t="s">
        <v>68</v>
      </c>
      <c r="D209" s="1">
        <v>50</v>
      </c>
      <c r="E209" s="1" t="s">
        <v>8</v>
      </c>
      <c r="G209" s="1" t="s">
        <v>38</v>
      </c>
      <c r="H209" s="1">
        <v>30</v>
      </c>
      <c r="I209" s="1">
        <v>0.5</v>
      </c>
      <c r="J209" s="1">
        <v>300</v>
      </c>
      <c r="K209" s="1" t="s">
        <v>205</v>
      </c>
      <c r="L209" s="1" t="s">
        <v>64</v>
      </c>
      <c r="M209" s="1" t="s">
        <v>216</v>
      </c>
      <c r="N209" s="1">
        <v>1</v>
      </c>
      <c r="O209" s="14">
        <v>1.8748984565393987</v>
      </c>
      <c r="Q209" s="17">
        <v>0</v>
      </c>
      <c r="R209" s="10">
        <v>12.31</v>
      </c>
      <c r="S209" s="10">
        <v>23.08</v>
      </c>
      <c r="V209" s="11" t="s">
        <v>217</v>
      </c>
      <c r="W209" s="1" t="s">
        <v>208</v>
      </c>
      <c r="X209" s="8" t="s">
        <v>209</v>
      </c>
    </row>
    <row r="210" spans="1:24">
      <c r="A210" s="1" t="s">
        <v>458</v>
      </c>
      <c r="B210" s="1">
        <v>1</v>
      </c>
      <c r="C210" s="1" t="s">
        <v>68</v>
      </c>
      <c r="D210" s="1">
        <v>50</v>
      </c>
      <c r="E210" s="1" t="s">
        <v>8</v>
      </c>
      <c r="G210" s="1" t="s">
        <v>38</v>
      </c>
      <c r="H210" s="1">
        <v>30</v>
      </c>
      <c r="I210" s="1">
        <v>0.5</v>
      </c>
      <c r="J210" s="1">
        <v>300</v>
      </c>
      <c r="K210" s="1" t="s">
        <v>206</v>
      </c>
      <c r="L210" s="1" t="s">
        <v>64</v>
      </c>
      <c r="M210" s="1" t="s">
        <v>216</v>
      </c>
      <c r="N210" s="1">
        <v>1</v>
      </c>
      <c r="O210" s="14">
        <v>1.9063291139240506</v>
      </c>
      <c r="Q210" s="17">
        <v>0</v>
      </c>
      <c r="R210" s="10">
        <v>11.85</v>
      </c>
      <c r="S210" s="10">
        <v>22.59</v>
      </c>
      <c r="V210" s="11" t="s">
        <v>217</v>
      </c>
      <c r="W210" s="1" t="s">
        <v>208</v>
      </c>
      <c r="X210" s="8" t="s">
        <v>209</v>
      </c>
    </row>
    <row r="211" spans="1:24">
      <c r="A211" s="1" t="s">
        <v>458</v>
      </c>
      <c r="B211" s="1">
        <v>1</v>
      </c>
      <c r="C211" s="1" t="s">
        <v>68</v>
      </c>
      <c r="D211" s="1">
        <v>50</v>
      </c>
      <c r="E211" s="1" t="s">
        <v>8</v>
      </c>
      <c r="G211" s="1" t="s">
        <v>38</v>
      </c>
      <c r="H211" s="1">
        <v>30</v>
      </c>
      <c r="I211" s="1">
        <v>0.5</v>
      </c>
      <c r="J211" s="1">
        <v>300</v>
      </c>
      <c r="K211" s="1" t="s">
        <v>205</v>
      </c>
      <c r="L211" s="1" t="s">
        <v>9</v>
      </c>
      <c r="N211" s="1">
        <v>0</v>
      </c>
      <c r="O211" s="14">
        <v>0.17690399044102609</v>
      </c>
      <c r="Q211" s="17">
        <v>0</v>
      </c>
      <c r="V211" s="11" t="s">
        <v>217</v>
      </c>
      <c r="W211" s="1" t="s">
        <v>208</v>
      </c>
      <c r="X211" s="8" t="s">
        <v>209</v>
      </c>
    </row>
    <row r="212" spans="1:24">
      <c r="A212" s="1" t="s">
        <v>458</v>
      </c>
      <c r="B212" s="1">
        <v>1</v>
      </c>
      <c r="C212" s="1" t="s">
        <v>68</v>
      </c>
      <c r="D212" s="1">
        <v>50</v>
      </c>
      <c r="E212" s="1" t="s">
        <v>8</v>
      </c>
      <c r="G212" s="1" t="s">
        <v>38</v>
      </c>
      <c r="H212" s="1">
        <v>30</v>
      </c>
      <c r="I212" s="1">
        <v>0.5</v>
      </c>
      <c r="J212" s="1">
        <v>300</v>
      </c>
      <c r="K212" s="1" t="s">
        <v>206</v>
      </c>
      <c r="L212" s="1" t="s">
        <v>9</v>
      </c>
      <c r="N212" s="1">
        <v>0</v>
      </c>
      <c r="O212" s="14">
        <v>0.18467594998428188</v>
      </c>
      <c r="Q212" s="17">
        <v>0</v>
      </c>
      <c r="V212" s="11" t="s">
        <v>217</v>
      </c>
      <c r="W212" s="1" t="s">
        <v>208</v>
      </c>
      <c r="X212" s="8" t="s">
        <v>209</v>
      </c>
    </row>
    <row r="213" spans="1:24">
      <c r="A213" s="1" t="s">
        <v>458</v>
      </c>
      <c r="B213" s="1">
        <v>1</v>
      </c>
      <c r="C213" s="1" t="s">
        <v>68</v>
      </c>
      <c r="D213" s="1">
        <v>50</v>
      </c>
      <c r="E213" s="1" t="s">
        <v>8</v>
      </c>
      <c r="G213" s="1" t="s">
        <v>38</v>
      </c>
      <c r="H213" s="1">
        <v>30</v>
      </c>
      <c r="I213" s="1">
        <v>0.5</v>
      </c>
      <c r="J213" s="1">
        <v>300</v>
      </c>
      <c r="K213" s="1" t="s">
        <v>205</v>
      </c>
      <c r="L213" s="1" t="s">
        <v>220</v>
      </c>
      <c r="M213" s="1" t="s">
        <v>218</v>
      </c>
      <c r="N213" s="1">
        <v>1</v>
      </c>
      <c r="O213" s="14">
        <v>2.7777777777777777</v>
      </c>
      <c r="Q213" s="17">
        <v>0</v>
      </c>
      <c r="R213" s="10">
        <v>0.09</v>
      </c>
      <c r="S213" s="10">
        <v>0.25</v>
      </c>
      <c r="V213" s="11" t="s">
        <v>217</v>
      </c>
      <c r="W213" s="1" t="s">
        <v>208</v>
      </c>
      <c r="X213" s="8" t="s">
        <v>209</v>
      </c>
    </row>
    <row r="214" spans="1:24">
      <c r="A214" s="1" t="s">
        <v>458</v>
      </c>
      <c r="B214" s="1">
        <v>1</v>
      </c>
      <c r="C214" s="1" t="s">
        <v>68</v>
      </c>
      <c r="D214" s="1">
        <v>50</v>
      </c>
      <c r="E214" s="1" t="s">
        <v>8</v>
      </c>
      <c r="G214" s="1" t="s">
        <v>38</v>
      </c>
      <c r="H214" s="1">
        <v>30</v>
      </c>
      <c r="I214" s="1">
        <v>0.5</v>
      </c>
      <c r="J214" s="1">
        <v>300</v>
      </c>
      <c r="K214" s="1" t="s">
        <v>206</v>
      </c>
      <c r="L214" s="1" t="s">
        <v>220</v>
      </c>
      <c r="M214" s="1" t="s">
        <v>218</v>
      </c>
      <c r="N214" s="1">
        <v>1</v>
      </c>
      <c r="O214" s="14">
        <v>1.6428571428571428</v>
      </c>
      <c r="Q214" s="17">
        <v>0</v>
      </c>
      <c r="R214" s="10">
        <v>0.14000000000000001</v>
      </c>
      <c r="S214" s="10">
        <v>0.23</v>
      </c>
      <c r="V214" s="11" t="s">
        <v>217</v>
      </c>
      <c r="W214" s="1" t="s">
        <v>208</v>
      </c>
      <c r="X214" s="8" t="s">
        <v>209</v>
      </c>
    </row>
    <row r="215" spans="1:24">
      <c r="A215" s="1" t="s">
        <v>458</v>
      </c>
      <c r="B215" s="1">
        <v>1</v>
      </c>
      <c r="C215" s="1" t="s">
        <v>68</v>
      </c>
      <c r="D215" s="1">
        <v>50</v>
      </c>
      <c r="E215" s="1" t="s">
        <v>8</v>
      </c>
      <c r="G215" s="1" t="s">
        <v>38</v>
      </c>
      <c r="H215" s="1">
        <v>30</v>
      </c>
      <c r="I215" s="1">
        <v>0.5</v>
      </c>
      <c r="J215" s="1">
        <v>300</v>
      </c>
      <c r="K215" s="1" t="s">
        <v>205</v>
      </c>
      <c r="L215" s="1" t="s">
        <v>69</v>
      </c>
      <c r="M215" s="1" t="s">
        <v>219</v>
      </c>
      <c r="N215" s="1">
        <v>1</v>
      </c>
      <c r="O215" s="14">
        <v>14.48</v>
      </c>
      <c r="Q215" s="17">
        <v>0</v>
      </c>
      <c r="R215" s="10">
        <v>2.5</v>
      </c>
      <c r="S215" s="10">
        <v>36.200000000000003</v>
      </c>
      <c r="V215" s="11" t="s">
        <v>217</v>
      </c>
      <c r="W215" s="1" t="s">
        <v>208</v>
      </c>
      <c r="X215" s="8" t="s">
        <v>209</v>
      </c>
    </row>
    <row r="216" spans="1:24">
      <c r="A216" s="1" t="s">
        <v>458</v>
      </c>
      <c r="B216" s="1">
        <v>1</v>
      </c>
      <c r="C216" s="1" t="s">
        <v>68</v>
      </c>
      <c r="D216" s="1">
        <v>50</v>
      </c>
      <c r="E216" s="1" t="s">
        <v>8</v>
      </c>
      <c r="G216" s="1" t="s">
        <v>38</v>
      </c>
      <c r="H216" s="1">
        <v>30</v>
      </c>
      <c r="I216" s="1">
        <v>0.5</v>
      </c>
      <c r="J216" s="1">
        <v>300</v>
      </c>
      <c r="K216" s="1" t="s">
        <v>206</v>
      </c>
      <c r="L216" s="1" t="s">
        <v>69</v>
      </c>
      <c r="M216" s="1" t="s">
        <v>219</v>
      </c>
      <c r="N216" s="1">
        <v>1</v>
      </c>
      <c r="O216" s="14">
        <v>24.18181818181818</v>
      </c>
      <c r="Q216" s="17">
        <v>0</v>
      </c>
      <c r="R216" s="10">
        <v>2.2000000000000002</v>
      </c>
      <c r="S216" s="10">
        <v>53.2</v>
      </c>
      <c r="V216" s="11" t="s">
        <v>217</v>
      </c>
      <c r="W216" s="1" t="s">
        <v>208</v>
      </c>
      <c r="X216" s="8" t="s">
        <v>209</v>
      </c>
    </row>
    <row r="217" spans="1:24">
      <c r="A217" s="1" t="s">
        <v>458</v>
      </c>
      <c r="B217" s="1">
        <v>1</v>
      </c>
      <c r="C217" s="1" t="s">
        <v>7</v>
      </c>
      <c r="D217" s="1">
        <v>49</v>
      </c>
      <c r="E217" s="1" t="s">
        <v>8</v>
      </c>
      <c r="G217" s="1" t="s">
        <v>39</v>
      </c>
      <c r="H217" s="1">
        <v>3600</v>
      </c>
      <c r="I217" s="1">
        <v>60</v>
      </c>
      <c r="J217" s="1">
        <v>70</v>
      </c>
      <c r="L217" s="1" t="s">
        <v>76</v>
      </c>
      <c r="M217" s="1" t="s">
        <v>225</v>
      </c>
      <c r="N217" s="1">
        <v>1</v>
      </c>
      <c r="O217" s="14">
        <v>6.833333333333333</v>
      </c>
      <c r="Q217" s="17">
        <v>0</v>
      </c>
      <c r="R217" s="15">
        <v>0.3</v>
      </c>
      <c r="S217" s="10">
        <v>2.0499999999999998</v>
      </c>
      <c r="V217" s="11" t="s">
        <v>229</v>
      </c>
      <c r="W217" s="1" t="s">
        <v>222</v>
      </c>
      <c r="X217" s="8" t="s">
        <v>221</v>
      </c>
    </row>
    <row r="218" spans="1:24">
      <c r="A218" s="1" t="s">
        <v>458</v>
      </c>
      <c r="B218" s="1">
        <v>1</v>
      </c>
      <c r="C218" s="1" t="s">
        <v>7</v>
      </c>
      <c r="D218" s="1">
        <v>49</v>
      </c>
      <c r="E218" s="1" t="s">
        <v>8</v>
      </c>
      <c r="G218" s="1" t="s">
        <v>39</v>
      </c>
      <c r="H218" s="1">
        <v>3600</v>
      </c>
      <c r="I218" s="1">
        <v>60</v>
      </c>
      <c r="J218" s="1">
        <v>70</v>
      </c>
      <c r="K218" s="1" t="s">
        <v>223</v>
      </c>
      <c r="L218" s="1" t="s">
        <v>76</v>
      </c>
      <c r="M218" s="1" t="s">
        <v>225</v>
      </c>
      <c r="N218" s="1">
        <v>1</v>
      </c>
      <c r="O218" s="14">
        <v>13.166666666666668</v>
      </c>
      <c r="Q218" s="17">
        <v>0</v>
      </c>
      <c r="R218" s="15">
        <v>0.3</v>
      </c>
      <c r="S218" s="10">
        <v>3.95</v>
      </c>
      <c r="V218" s="11" t="s">
        <v>229</v>
      </c>
      <c r="W218" s="1" t="s">
        <v>222</v>
      </c>
      <c r="X218" s="8" t="s">
        <v>221</v>
      </c>
    </row>
    <row r="219" spans="1:24">
      <c r="A219" s="1" t="s">
        <v>458</v>
      </c>
      <c r="B219" s="1">
        <v>1</v>
      </c>
      <c r="C219" s="1" t="s">
        <v>7</v>
      </c>
      <c r="D219" s="1">
        <v>49</v>
      </c>
      <c r="E219" s="1" t="s">
        <v>8</v>
      </c>
      <c r="G219" s="1" t="s">
        <v>39</v>
      </c>
      <c r="H219" s="1">
        <v>3600</v>
      </c>
      <c r="I219" s="1">
        <v>60</v>
      </c>
      <c r="J219" s="1">
        <v>70</v>
      </c>
      <c r="L219" s="1" t="s">
        <v>32</v>
      </c>
      <c r="M219" s="1" t="s">
        <v>224</v>
      </c>
      <c r="N219" s="1">
        <v>0</v>
      </c>
      <c r="O219" s="14">
        <v>0.2846153846153846</v>
      </c>
      <c r="Q219" s="17">
        <v>0</v>
      </c>
      <c r="R219" s="10">
        <v>390</v>
      </c>
      <c r="S219" s="10">
        <v>111</v>
      </c>
      <c r="W219" s="1" t="s">
        <v>222</v>
      </c>
      <c r="X219" s="8" t="s">
        <v>221</v>
      </c>
    </row>
    <row r="220" spans="1:24">
      <c r="A220" s="1" t="s">
        <v>458</v>
      </c>
      <c r="B220" s="1">
        <v>1</v>
      </c>
      <c r="C220" s="1" t="s">
        <v>7</v>
      </c>
      <c r="D220" s="1">
        <v>49</v>
      </c>
      <c r="E220" s="1" t="s">
        <v>8</v>
      </c>
      <c r="G220" s="1" t="s">
        <v>39</v>
      </c>
      <c r="H220" s="1">
        <v>3600</v>
      </c>
      <c r="I220" s="1">
        <v>60</v>
      </c>
      <c r="J220" s="1">
        <v>70</v>
      </c>
      <c r="K220" s="1" t="s">
        <v>223</v>
      </c>
      <c r="L220" s="1" t="s">
        <v>32</v>
      </c>
      <c r="M220" s="1" t="s">
        <v>224</v>
      </c>
      <c r="N220" s="1">
        <v>0</v>
      </c>
      <c r="O220" s="14">
        <v>0.11333333333333333</v>
      </c>
      <c r="Q220" s="17">
        <v>0</v>
      </c>
      <c r="R220" s="10">
        <v>150</v>
      </c>
      <c r="S220" s="10">
        <v>17</v>
      </c>
      <c r="W220" s="1" t="s">
        <v>222</v>
      </c>
      <c r="X220" s="8" t="s">
        <v>221</v>
      </c>
    </row>
    <row r="221" spans="1:24">
      <c r="A221" s="1" t="s">
        <v>458</v>
      </c>
      <c r="B221" s="1">
        <v>1</v>
      </c>
      <c r="C221" s="1" t="s">
        <v>7</v>
      </c>
      <c r="D221" s="1">
        <v>49</v>
      </c>
      <c r="E221" s="1" t="s">
        <v>8</v>
      </c>
      <c r="G221" s="1" t="s">
        <v>39</v>
      </c>
      <c r="H221" s="1">
        <v>3600</v>
      </c>
      <c r="I221" s="1">
        <v>60</v>
      </c>
      <c r="J221" s="1">
        <v>70</v>
      </c>
      <c r="L221" s="1" t="s">
        <v>54</v>
      </c>
      <c r="M221" s="1" t="s">
        <v>226</v>
      </c>
      <c r="N221" s="1">
        <v>1</v>
      </c>
      <c r="O221" s="14">
        <v>17.875</v>
      </c>
      <c r="Q221" s="17">
        <v>0</v>
      </c>
      <c r="R221" s="10">
        <v>0.16</v>
      </c>
      <c r="S221" s="10">
        <v>2.86</v>
      </c>
      <c r="W221" s="1" t="s">
        <v>222</v>
      </c>
      <c r="X221" s="8" t="s">
        <v>221</v>
      </c>
    </row>
    <row r="222" spans="1:24">
      <c r="A222" s="1" t="s">
        <v>458</v>
      </c>
      <c r="B222" s="1">
        <v>1</v>
      </c>
      <c r="C222" s="1" t="s">
        <v>7</v>
      </c>
      <c r="D222" s="1">
        <v>49</v>
      </c>
      <c r="E222" s="1" t="s">
        <v>8</v>
      </c>
      <c r="G222" s="1" t="s">
        <v>39</v>
      </c>
      <c r="H222" s="1">
        <v>3600</v>
      </c>
      <c r="I222" s="1">
        <v>60</v>
      </c>
      <c r="J222" s="1">
        <v>70</v>
      </c>
      <c r="K222" s="1" t="s">
        <v>223</v>
      </c>
      <c r="L222" s="1" t="s">
        <v>54</v>
      </c>
      <c r="M222" s="1" t="s">
        <v>226</v>
      </c>
      <c r="N222" s="1">
        <v>1</v>
      </c>
      <c r="O222" s="14">
        <v>44.199999999999996</v>
      </c>
      <c r="Q222" s="17">
        <v>0</v>
      </c>
      <c r="R222" s="10">
        <v>0.1</v>
      </c>
      <c r="S222" s="10">
        <v>4.42</v>
      </c>
      <c r="W222" s="1" t="s">
        <v>222</v>
      </c>
      <c r="X222" s="8" t="s">
        <v>221</v>
      </c>
    </row>
    <row r="223" spans="1:24">
      <c r="A223" s="1" t="s">
        <v>458</v>
      </c>
      <c r="B223" s="1">
        <v>1</v>
      </c>
      <c r="C223" s="1" t="s">
        <v>7</v>
      </c>
      <c r="D223" s="1">
        <v>49</v>
      </c>
      <c r="E223" s="1" t="s">
        <v>8</v>
      </c>
      <c r="G223" s="1" t="s">
        <v>39</v>
      </c>
      <c r="H223" s="1">
        <v>3600</v>
      </c>
      <c r="I223" s="1">
        <v>60</v>
      </c>
      <c r="J223" s="1">
        <v>70</v>
      </c>
      <c r="L223" s="1" t="s">
        <v>20</v>
      </c>
      <c r="M223" s="1" t="s">
        <v>227</v>
      </c>
      <c r="N223" s="1">
        <v>1</v>
      </c>
      <c r="O223" s="14">
        <v>1.0084033613445378</v>
      </c>
      <c r="Q223" s="17">
        <v>0</v>
      </c>
      <c r="R223" s="10">
        <v>23.8</v>
      </c>
      <c r="S223" s="10">
        <v>24</v>
      </c>
      <c r="W223" s="1" t="s">
        <v>222</v>
      </c>
      <c r="X223" s="8" t="s">
        <v>221</v>
      </c>
    </row>
    <row r="224" spans="1:24">
      <c r="A224" s="1" t="s">
        <v>458</v>
      </c>
      <c r="B224" s="1">
        <v>1</v>
      </c>
      <c r="C224" s="1" t="s">
        <v>7</v>
      </c>
      <c r="D224" s="1">
        <v>49</v>
      </c>
      <c r="E224" s="1" t="s">
        <v>8</v>
      </c>
      <c r="G224" s="1" t="s">
        <v>39</v>
      </c>
      <c r="H224" s="1">
        <v>3600</v>
      </c>
      <c r="I224" s="1">
        <v>60</v>
      </c>
      <c r="J224" s="1">
        <v>70</v>
      </c>
      <c r="K224" s="1" t="s">
        <v>223</v>
      </c>
      <c r="L224" s="1" t="s">
        <v>20</v>
      </c>
      <c r="M224" s="1" t="s">
        <v>227</v>
      </c>
      <c r="N224" s="1">
        <v>0</v>
      </c>
      <c r="O224" s="14">
        <v>0.96296296296296291</v>
      </c>
      <c r="Q224" s="17">
        <v>0</v>
      </c>
      <c r="R224" s="10">
        <v>24.3</v>
      </c>
      <c r="S224" s="10">
        <v>23.4</v>
      </c>
      <c r="W224" s="1" t="s">
        <v>222</v>
      </c>
      <c r="X224" s="8" t="s">
        <v>221</v>
      </c>
    </row>
    <row r="225" spans="1:24">
      <c r="A225" s="1" t="s">
        <v>458</v>
      </c>
      <c r="B225" s="1">
        <v>1</v>
      </c>
      <c r="C225" s="1" t="s">
        <v>7</v>
      </c>
      <c r="D225" s="1">
        <v>49</v>
      </c>
      <c r="E225" s="1" t="s">
        <v>8</v>
      </c>
      <c r="G225" s="1" t="s">
        <v>39</v>
      </c>
      <c r="H225" s="1">
        <v>3600</v>
      </c>
      <c r="I225" s="1">
        <v>60</v>
      </c>
      <c r="J225" s="1">
        <v>70</v>
      </c>
      <c r="L225" s="1" t="s">
        <v>65</v>
      </c>
      <c r="N225" s="1">
        <v>1</v>
      </c>
      <c r="O225" s="14">
        <v>17.726041666666667</v>
      </c>
      <c r="Q225" s="17">
        <v>0</v>
      </c>
      <c r="R225" s="10">
        <v>6.7226890756302516E-3</v>
      </c>
      <c r="S225" s="10">
        <v>0.11916666666666666</v>
      </c>
      <c r="W225" s="1" t="s">
        <v>222</v>
      </c>
      <c r="X225" s="8" t="s">
        <v>221</v>
      </c>
    </row>
    <row r="226" spans="1:24">
      <c r="A226" s="1" t="s">
        <v>458</v>
      </c>
      <c r="B226" s="1">
        <v>1</v>
      </c>
      <c r="C226" s="1" t="s">
        <v>7</v>
      </c>
      <c r="D226" s="1">
        <v>49</v>
      </c>
      <c r="E226" s="1" t="s">
        <v>8</v>
      </c>
      <c r="G226" s="1" t="s">
        <v>39</v>
      </c>
      <c r="H226" s="1">
        <v>3600</v>
      </c>
      <c r="I226" s="1">
        <v>60</v>
      </c>
      <c r="J226" s="1">
        <v>70</v>
      </c>
      <c r="K226" s="1" t="s">
        <v>223</v>
      </c>
      <c r="L226" s="1" t="s">
        <v>65</v>
      </c>
      <c r="N226" s="1">
        <v>0</v>
      </c>
      <c r="O226" s="14">
        <v>45.899999999999991</v>
      </c>
      <c r="Q226" s="17">
        <v>0</v>
      </c>
      <c r="R226" s="10">
        <v>4.11522633744856E-3</v>
      </c>
      <c r="S226" s="10">
        <v>0.18888888888888888</v>
      </c>
      <c r="W226" s="1" t="s">
        <v>222</v>
      </c>
      <c r="X226" s="8" t="s">
        <v>221</v>
      </c>
    </row>
    <row r="227" spans="1:24">
      <c r="A227" s="1" t="s">
        <v>458</v>
      </c>
      <c r="B227" s="1">
        <v>1</v>
      </c>
      <c r="C227" s="1" t="s">
        <v>7</v>
      </c>
      <c r="D227" s="1">
        <v>49</v>
      </c>
      <c r="E227" s="1" t="s">
        <v>8</v>
      </c>
      <c r="G227" s="1" t="s">
        <v>39</v>
      </c>
      <c r="H227" s="1">
        <v>3600</v>
      </c>
      <c r="I227" s="1">
        <v>60</v>
      </c>
      <c r="J227" s="1">
        <v>70</v>
      </c>
      <c r="L227" s="1" t="s">
        <v>15</v>
      </c>
      <c r="M227" s="1" t="s">
        <v>228</v>
      </c>
      <c r="N227" s="1">
        <v>1</v>
      </c>
      <c r="O227" s="14">
        <v>1.0084033613445378</v>
      </c>
      <c r="Q227" s="17">
        <v>0</v>
      </c>
      <c r="R227" s="10">
        <v>23.8</v>
      </c>
      <c r="S227" s="10">
        <v>24</v>
      </c>
      <c r="W227" s="1" t="s">
        <v>222</v>
      </c>
      <c r="X227" s="8" t="s">
        <v>221</v>
      </c>
    </row>
    <row r="228" spans="1:24">
      <c r="A228" s="1" t="s">
        <v>458</v>
      </c>
      <c r="B228" s="1">
        <v>1</v>
      </c>
      <c r="C228" s="1" t="s">
        <v>7</v>
      </c>
      <c r="D228" s="1">
        <v>49</v>
      </c>
      <c r="E228" s="1" t="s">
        <v>8</v>
      </c>
      <c r="G228" s="1" t="s">
        <v>39</v>
      </c>
      <c r="H228" s="1">
        <v>3600</v>
      </c>
      <c r="I228" s="1">
        <v>60</v>
      </c>
      <c r="J228" s="1">
        <v>70</v>
      </c>
      <c r="K228" s="1" t="s">
        <v>223</v>
      </c>
      <c r="L228" s="1" t="s">
        <v>15</v>
      </c>
      <c r="M228" s="1" t="s">
        <v>228</v>
      </c>
      <c r="N228" s="1">
        <v>0</v>
      </c>
      <c r="O228" s="14">
        <v>0.96296296296296291</v>
      </c>
      <c r="Q228" s="17">
        <v>0</v>
      </c>
      <c r="R228" s="10">
        <v>24.3</v>
      </c>
      <c r="S228" s="10">
        <v>23.4</v>
      </c>
      <c r="W228" s="1" t="s">
        <v>222</v>
      </c>
      <c r="X228" s="8" t="s">
        <v>221</v>
      </c>
    </row>
    <row r="229" spans="1:24">
      <c r="A229" s="1" t="s">
        <v>458</v>
      </c>
      <c r="B229" s="1">
        <v>1</v>
      </c>
      <c r="C229" s="1" t="s">
        <v>7</v>
      </c>
      <c r="D229" s="1">
        <v>49</v>
      </c>
      <c r="E229" s="1" t="s">
        <v>8</v>
      </c>
      <c r="G229" s="1" t="s">
        <v>39</v>
      </c>
      <c r="H229" s="1">
        <v>3600</v>
      </c>
      <c r="I229" s="1">
        <v>60</v>
      </c>
      <c r="J229" s="1">
        <v>70</v>
      </c>
      <c r="L229" s="1" t="s">
        <v>65</v>
      </c>
      <c r="N229" s="1">
        <v>1</v>
      </c>
      <c r="O229" s="14">
        <v>17.726041666666667</v>
      </c>
      <c r="Q229" s="17">
        <v>0</v>
      </c>
      <c r="R229" s="10">
        <v>6.7226890756302516E-3</v>
      </c>
      <c r="S229" s="10">
        <v>0.11916666666666666</v>
      </c>
      <c r="W229" s="1" t="s">
        <v>222</v>
      </c>
      <c r="X229" s="8" t="s">
        <v>221</v>
      </c>
    </row>
    <row r="230" spans="1:24">
      <c r="A230" s="1" t="s">
        <v>458</v>
      </c>
      <c r="B230" s="1">
        <v>1</v>
      </c>
      <c r="C230" s="1" t="s">
        <v>7</v>
      </c>
      <c r="D230" s="1">
        <v>49</v>
      </c>
      <c r="E230" s="1" t="s">
        <v>8</v>
      </c>
      <c r="G230" s="1" t="s">
        <v>39</v>
      </c>
      <c r="H230" s="1">
        <v>3600</v>
      </c>
      <c r="I230" s="1">
        <v>60</v>
      </c>
      <c r="J230" s="1">
        <v>70</v>
      </c>
      <c r="K230" s="1" t="s">
        <v>223</v>
      </c>
      <c r="L230" s="1" t="s">
        <v>65</v>
      </c>
      <c r="N230" s="1">
        <v>0</v>
      </c>
      <c r="O230" s="14">
        <v>45.899999999999991</v>
      </c>
      <c r="Q230" s="17">
        <v>0</v>
      </c>
      <c r="R230" s="10">
        <v>4.11522633744856E-3</v>
      </c>
      <c r="S230" s="10">
        <v>0.18888888888888888</v>
      </c>
      <c r="W230" s="1" t="s">
        <v>222</v>
      </c>
      <c r="X230" s="8" t="s">
        <v>221</v>
      </c>
    </row>
    <row r="231" spans="1:24">
      <c r="A231" s="1" t="s">
        <v>458</v>
      </c>
      <c r="C231" s="1" t="s">
        <v>68</v>
      </c>
      <c r="D231" s="1">
        <v>36</v>
      </c>
      <c r="E231" s="1" t="s">
        <v>8</v>
      </c>
      <c r="G231" s="1" t="s">
        <v>39</v>
      </c>
      <c r="H231" s="1">
        <v>300</v>
      </c>
      <c r="I231" s="1">
        <v>5</v>
      </c>
      <c r="J231" s="1">
        <v>63</v>
      </c>
      <c r="K231" s="2"/>
      <c r="L231" s="1" t="s">
        <v>78</v>
      </c>
      <c r="M231" s="1" t="s">
        <v>232</v>
      </c>
      <c r="N231" s="16">
        <v>1</v>
      </c>
      <c r="O231" s="9">
        <v>2.74</v>
      </c>
      <c r="P231" s="1"/>
      <c r="Q231" s="17">
        <v>0</v>
      </c>
      <c r="R231" s="13">
        <v>5.7000000000000002E-2</v>
      </c>
      <c r="S231" s="13">
        <v>0.156</v>
      </c>
      <c r="T231" s="2"/>
      <c r="W231" s="1" t="s">
        <v>235</v>
      </c>
      <c r="X231" s="1" t="s">
        <v>234</v>
      </c>
    </row>
    <row r="232" spans="1:24">
      <c r="A232" s="1" t="s">
        <v>458</v>
      </c>
      <c r="C232" s="1" t="s">
        <v>68</v>
      </c>
      <c r="D232" s="1">
        <v>36</v>
      </c>
      <c r="E232" s="1" t="s">
        <v>8</v>
      </c>
      <c r="G232" s="1" t="s">
        <v>39</v>
      </c>
      <c r="H232" s="1">
        <v>1800</v>
      </c>
      <c r="I232" s="1">
        <v>30</v>
      </c>
      <c r="J232" s="1">
        <v>63</v>
      </c>
      <c r="K232" s="2"/>
      <c r="L232" s="1" t="s">
        <v>78</v>
      </c>
      <c r="M232" s="1" t="s">
        <v>232</v>
      </c>
      <c r="N232" s="16">
        <v>1</v>
      </c>
      <c r="O232" s="9">
        <v>3.04</v>
      </c>
      <c r="P232" s="1"/>
      <c r="Q232" s="17">
        <v>0</v>
      </c>
      <c r="R232" s="13">
        <v>5.7000000000000002E-2</v>
      </c>
      <c r="S232" s="13">
        <v>0.17299999999999999</v>
      </c>
      <c r="T232" s="2"/>
      <c r="W232" s="1" t="s">
        <v>235</v>
      </c>
      <c r="X232" s="1" t="s">
        <v>234</v>
      </c>
    </row>
    <row r="233" spans="1:24">
      <c r="A233" s="1" t="s">
        <v>458</v>
      </c>
      <c r="C233" s="1" t="s">
        <v>68</v>
      </c>
      <c r="D233" s="1">
        <v>36</v>
      </c>
      <c r="E233" s="1" t="s">
        <v>8</v>
      </c>
      <c r="G233" s="1" t="s">
        <v>39</v>
      </c>
      <c r="H233" s="1">
        <v>300</v>
      </c>
      <c r="I233" s="1">
        <v>5</v>
      </c>
      <c r="J233" s="1">
        <v>63</v>
      </c>
      <c r="K233" s="2"/>
      <c r="L233" s="1" t="s">
        <v>15</v>
      </c>
      <c r="N233" s="16">
        <v>0</v>
      </c>
      <c r="O233" s="9">
        <v>0.76142857142857134</v>
      </c>
      <c r="P233" s="1"/>
      <c r="Q233" s="17">
        <v>0</v>
      </c>
      <c r="R233" s="13">
        <v>70</v>
      </c>
      <c r="S233" s="13">
        <v>53.3</v>
      </c>
      <c r="T233" s="2"/>
      <c r="W233" s="1" t="s">
        <v>235</v>
      </c>
      <c r="X233" s="1" t="s">
        <v>234</v>
      </c>
    </row>
    <row r="234" spans="1:24">
      <c r="A234" s="1" t="s">
        <v>458</v>
      </c>
      <c r="C234" s="1" t="s">
        <v>68</v>
      </c>
      <c r="D234" s="1">
        <v>36</v>
      </c>
      <c r="E234" s="1" t="s">
        <v>8</v>
      </c>
      <c r="G234" s="1" t="s">
        <v>39</v>
      </c>
      <c r="H234" s="1">
        <v>1800</v>
      </c>
      <c r="I234" s="1">
        <v>30</v>
      </c>
      <c r="J234" s="1">
        <v>63</v>
      </c>
      <c r="K234" s="2"/>
      <c r="L234" s="1" t="s">
        <v>15</v>
      </c>
      <c r="N234" s="16">
        <v>0</v>
      </c>
      <c r="O234" s="9">
        <v>0.74571428571428577</v>
      </c>
      <c r="P234" s="1"/>
      <c r="Q234" s="17">
        <v>0</v>
      </c>
      <c r="R234" s="13">
        <v>70</v>
      </c>
      <c r="S234" s="13">
        <v>52.2</v>
      </c>
      <c r="T234" s="2"/>
      <c r="W234" s="1" t="s">
        <v>235</v>
      </c>
      <c r="X234" s="1" t="s">
        <v>234</v>
      </c>
    </row>
    <row r="235" spans="1:24">
      <c r="A235" s="1" t="s">
        <v>458</v>
      </c>
      <c r="C235" s="1" t="s">
        <v>68</v>
      </c>
      <c r="D235" s="1">
        <v>36</v>
      </c>
      <c r="E235" s="1" t="s">
        <v>8</v>
      </c>
      <c r="G235" s="1" t="s">
        <v>39</v>
      </c>
      <c r="H235" s="1">
        <v>300</v>
      </c>
      <c r="I235" s="1">
        <v>5</v>
      </c>
      <c r="J235" s="1">
        <v>63</v>
      </c>
      <c r="K235" s="2"/>
      <c r="L235" s="1" t="s">
        <v>64</v>
      </c>
      <c r="N235" s="16">
        <v>1</v>
      </c>
      <c r="O235" s="9">
        <v>1.3193116634799236</v>
      </c>
      <c r="P235" s="1"/>
      <c r="Q235" s="17">
        <v>0</v>
      </c>
      <c r="R235" s="13">
        <v>52.3</v>
      </c>
      <c r="S235" s="13">
        <v>69</v>
      </c>
      <c r="T235" s="2"/>
      <c r="W235" s="1" t="s">
        <v>235</v>
      </c>
      <c r="X235" s="1" t="s">
        <v>234</v>
      </c>
    </row>
    <row r="236" spans="1:24">
      <c r="A236" s="1" t="s">
        <v>458</v>
      </c>
      <c r="C236" s="1" t="s">
        <v>68</v>
      </c>
      <c r="D236" s="1">
        <v>36</v>
      </c>
      <c r="E236" s="1" t="s">
        <v>8</v>
      </c>
      <c r="G236" s="1" t="s">
        <v>39</v>
      </c>
      <c r="H236" s="1">
        <v>1800</v>
      </c>
      <c r="I236" s="1">
        <v>30</v>
      </c>
      <c r="J236" s="1">
        <v>63</v>
      </c>
      <c r="K236" s="2"/>
      <c r="L236" s="1" t="s">
        <v>64</v>
      </c>
      <c r="N236" s="16">
        <v>1</v>
      </c>
      <c r="O236" s="9">
        <v>1.3403441682600381</v>
      </c>
      <c r="P236" s="1"/>
      <c r="Q236" s="17">
        <v>0</v>
      </c>
      <c r="R236" s="13">
        <v>52.3</v>
      </c>
      <c r="S236" s="13">
        <v>70.099999999999994</v>
      </c>
      <c r="T236" s="2"/>
      <c r="W236" s="1" t="s">
        <v>235</v>
      </c>
      <c r="X236" s="1" t="s">
        <v>234</v>
      </c>
    </row>
    <row r="237" spans="1:24">
      <c r="A237" s="1" t="s">
        <v>458</v>
      </c>
      <c r="C237" s="1" t="s">
        <v>68</v>
      </c>
      <c r="D237" s="1">
        <v>36</v>
      </c>
      <c r="E237" s="1" t="s">
        <v>8</v>
      </c>
      <c r="G237" s="1" t="s">
        <v>39</v>
      </c>
      <c r="H237" s="1">
        <v>300</v>
      </c>
      <c r="I237" s="1">
        <v>5</v>
      </c>
      <c r="J237" s="1">
        <v>63</v>
      </c>
      <c r="K237" s="2"/>
      <c r="L237" s="1" t="s">
        <v>20</v>
      </c>
      <c r="N237" s="16">
        <v>0</v>
      </c>
      <c r="O237" s="9">
        <v>0.97499999999999998</v>
      </c>
      <c r="P237" s="1"/>
      <c r="Q237" s="17">
        <v>0</v>
      </c>
      <c r="R237" s="13">
        <v>24</v>
      </c>
      <c r="S237" s="13">
        <v>23.4</v>
      </c>
      <c r="T237" s="2"/>
      <c r="W237" s="1" t="s">
        <v>235</v>
      </c>
      <c r="X237" s="1" t="s">
        <v>234</v>
      </c>
    </row>
    <row r="238" spans="1:24">
      <c r="A238" s="1" t="s">
        <v>458</v>
      </c>
      <c r="C238" s="1" t="s">
        <v>68</v>
      </c>
      <c r="D238" s="1">
        <v>36</v>
      </c>
      <c r="E238" s="1" t="s">
        <v>8</v>
      </c>
      <c r="G238" s="1" t="s">
        <v>39</v>
      </c>
      <c r="H238" s="1">
        <v>1800</v>
      </c>
      <c r="I238" s="1">
        <v>30</v>
      </c>
      <c r="J238" s="1">
        <v>63</v>
      </c>
      <c r="K238" s="2"/>
      <c r="L238" s="1" t="s">
        <v>20</v>
      </c>
      <c r="N238" s="16">
        <v>0</v>
      </c>
      <c r="O238" s="9">
        <v>0.95000000000000007</v>
      </c>
      <c r="P238" s="1"/>
      <c r="Q238" s="17">
        <v>0</v>
      </c>
      <c r="R238" s="13">
        <v>24</v>
      </c>
      <c r="S238" s="13">
        <v>22.8</v>
      </c>
      <c r="T238" s="2"/>
      <c r="W238" s="1" t="s">
        <v>235</v>
      </c>
      <c r="X238" s="1" t="s">
        <v>234</v>
      </c>
    </row>
    <row r="239" spans="1:24">
      <c r="A239" s="1" t="s">
        <v>458</v>
      </c>
      <c r="C239" s="1" t="s">
        <v>68</v>
      </c>
      <c r="D239" s="1">
        <v>36</v>
      </c>
      <c r="E239" s="1" t="s">
        <v>8</v>
      </c>
      <c r="G239" s="1" t="s">
        <v>39</v>
      </c>
      <c r="H239" s="1">
        <v>300</v>
      </c>
      <c r="I239" s="1">
        <v>5</v>
      </c>
      <c r="J239" s="1">
        <v>63</v>
      </c>
      <c r="K239" s="2"/>
      <c r="L239" s="1" t="s">
        <v>69</v>
      </c>
      <c r="N239" s="16">
        <v>1</v>
      </c>
      <c r="O239" s="9">
        <v>2.7073170731707319</v>
      </c>
      <c r="P239" s="1"/>
      <c r="Q239" s="17">
        <v>0</v>
      </c>
      <c r="R239" s="13">
        <v>4.0999999999999996</v>
      </c>
      <c r="S239" s="13">
        <v>11.1</v>
      </c>
      <c r="T239" s="2"/>
      <c r="W239" s="1" t="s">
        <v>235</v>
      </c>
      <c r="X239" s="1" t="s">
        <v>234</v>
      </c>
    </row>
    <row r="240" spans="1:24">
      <c r="A240" s="1" t="s">
        <v>458</v>
      </c>
      <c r="C240" s="1" t="s">
        <v>68</v>
      </c>
      <c r="D240" s="1">
        <v>36</v>
      </c>
      <c r="E240" s="1" t="s">
        <v>8</v>
      </c>
      <c r="G240" s="1" t="s">
        <v>39</v>
      </c>
      <c r="H240" s="1">
        <v>1800</v>
      </c>
      <c r="I240" s="1">
        <v>30</v>
      </c>
      <c r="J240" s="1">
        <v>63</v>
      </c>
      <c r="K240" s="2"/>
      <c r="L240" s="1" t="s">
        <v>69</v>
      </c>
      <c r="N240" s="16">
        <v>1</v>
      </c>
      <c r="O240" s="9">
        <v>2.3170731707317076</v>
      </c>
      <c r="P240" s="1"/>
      <c r="Q240" s="17">
        <v>0</v>
      </c>
      <c r="R240" s="13">
        <v>4.0999999999999996</v>
      </c>
      <c r="S240" s="13">
        <v>9.5</v>
      </c>
      <c r="T240" s="2"/>
      <c r="W240" s="1" t="s">
        <v>235</v>
      </c>
      <c r="X240" s="1" t="s">
        <v>234</v>
      </c>
    </row>
    <row r="241" spans="1:24">
      <c r="A241" s="1" t="s">
        <v>458</v>
      </c>
      <c r="C241" s="1" t="s">
        <v>68</v>
      </c>
      <c r="D241" s="1">
        <v>36</v>
      </c>
      <c r="E241" s="1" t="s">
        <v>8</v>
      </c>
      <c r="G241" s="1" t="s">
        <v>39</v>
      </c>
      <c r="H241" s="1">
        <v>300</v>
      </c>
      <c r="I241" s="1">
        <v>5</v>
      </c>
      <c r="J241" s="1">
        <v>63</v>
      </c>
      <c r="K241" s="2"/>
      <c r="L241" s="1" t="s">
        <v>32</v>
      </c>
      <c r="N241" s="16">
        <v>0</v>
      </c>
      <c r="O241" s="9">
        <v>0.9464493597206054</v>
      </c>
      <c r="P241" s="1"/>
      <c r="Q241" s="17">
        <v>0</v>
      </c>
      <c r="R241" s="13">
        <v>429.5</v>
      </c>
      <c r="S241" s="13">
        <v>406.5</v>
      </c>
      <c r="T241" s="2"/>
      <c r="W241" s="1" t="s">
        <v>235</v>
      </c>
      <c r="X241" s="1" t="s">
        <v>234</v>
      </c>
    </row>
    <row r="242" spans="1:24">
      <c r="A242" s="1" t="s">
        <v>458</v>
      </c>
      <c r="C242" s="1" t="s">
        <v>68</v>
      </c>
      <c r="D242" s="1">
        <v>36</v>
      </c>
      <c r="E242" s="1" t="s">
        <v>8</v>
      </c>
      <c r="G242" s="1" t="s">
        <v>39</v>
      </c>
      <c r="H242" s="1">
        <v>1800</v>
      </c>
      <c r="I242" s="1">
        <v>30</v>
      </c>
      <c r="J242" s="1">
        <v>63</v>
      </c>
      <c r="K242" s="2"/>
      <c r="L242" s="1" t="s">
        <v>32</v>
      </c>
      <c r="N242" s="16">
        <v>0</v>
      </c>
      <c r="O242" s="9">
        <v>0.78696158323632126</v>
      </c>
      <c r="P242" s="1"/>
      <c r="Q242" s="17">
        <v>0</v>
      </c>
      <c r="R242" s="13">
        <v>429.5</v>
      </c>
      <c r="S242" s="13">
        <v>338</v>
      </c>
      <c r="T242" s="2"/>
      <c r="W242" s="1" t="s">
        <v>235</v>
      </c>
      <c r="X242" s="1" t="s">
        <v>234</v>
      </c>
    </row>
    <row r="243" spans="1:24">
      <c r="A243" s="1" t="s">
        <v>458</v>
      </c>
      <c r="C243" s="1" t="s">
        <v>68</v>
      </c>
      <c r="D243" s="1">
        <v>36</v>
      </c>
      <c r="E243" s="1" t="s">
        <v>8</v>
      </c>
      <c r="G243" s="1" t="s">
        <v>39</v>
      </c>
      <c r="H243" s="1">
        <v>300</v>
      </c>
      <c r="I243" s="1">
        <v>5</v>
      </c>
      <c r="J243" s="1">
        <v>63</v>
      </c>
      <c r="K243" s="2"/>
      <c r="L243" s="1" t="s">
        <v>127</v>
      </c>
      <c r="M243" s="7"/>
      <c r="N243" s="16">
        <v>1</v>
      </c>
      <c r="O243" s="9">
        <v>2</v>
      </c>
      <c r="P243" s="1"/>
      <c r="Q243" s="17">
        <v>0</v>
      </c>
      <c r="R243" s="13"/>
      <c r="S243" s="13"/>
      <c r="T243" s="2"/>
      <c r="V243" s="2" t="s">
        <v>231</v>
      </c>
      <c r="W243" s="1" t="s">
        <v>235</v>
      </c>
      <c r="X243" s="1" t="s">
        <v>234</v>
      </c>
    </row>
    <row r="244" spans="1:24">
      <c r="A244" s="1" t="s">
        <v>458</v>
      </c>
      <c r="C244" s="1" t="s">
        <v>68</v>
      </c>
      <c r="D244" s="1">
        <v>36</v>
      </c>
      <c r="E244" s="1" t="s">
        <v>8</v>
      </c>
      <c r="G244" s="1" t="s">
        <v>39</v>
      </c>
      <c r="H244" s="1">
        <v>1800</v>
      </c>
      <c r="I244" s="1">
        <v>30</v>
      </c>
      <c r="J244" s="1">
        <v>63</v>
      </c>
      <c r="K244" s="2"/>
      <c r="L244" s="1" t="s">
        <v>127</v>
      </c>
      <c r="M244" s="7"/>
      <c r="N244" s="16">
        <v>1</v>
      </c>
      <c r="O244" s="9">
        <v>3</v>
      </c>
      <c r="P244" s="1"/>
      <c r="Q244" s="17">
        <v>0</v>
      </c>
      <c r="R244" s="13"/>
      <c r="S244" s="13"/>
      <c r="T244" s="2"/>
      <c r="V244" s="2" t="s">
        <v>231</v>
      </c>
      <c r="W244" s="1" t="s">
        <v>235</v>
      </c>
      <c r="X244" s="1" t="s">
        <v>234</v>
      </c>
    </row>
    <row r="245" spans="1:24">
      <c r="A245" s="1" t="s">
        <v>458</v>
      </c>
      <c r="C245" s="1" t="s">
        <v>68</v>
      </c>
      <c r="D245" s="1">
        <v>36</v>
      </c>
      <c r="E245" s="1" t="s">
        <v>8</v>
      </c>
      <c r="G245" s="1" t="s">
        <v>39</v>
      </c>
      <c r="H245" s="1">
        <v>300</v>
      </c>
      <c r="I245" s="1">
        <v>5</v>
      </c>
      <c r="J245" s="1">
        <v>63</v>
      </c>
      <c r="K245" s="2"/>
      <c r="L245" s="1" t="s">
        <v>30</v>
      </c>
      <c r="M245" s="7"/>
      <c r="N245" s="16">
        <v>1</v>
      </c>
      <c r="O245" s="9">
        <v>18</v>
      </c>
      <c r="P245" s="1"/>
      <c r="Q245" s="17">
        <v>0</v>
      </c>
      <c r="R245" s="13"/>
      <c r="S245" s="13"/>
      <c r="T245" s="2"/>
      <c r="V245" s="2" t="s">
        <v>233</v>
      </c>
      <c r="W245" s="1" t="s">
        <v>235</v>
      </c>
      <c r="X245" s="1" t="s">
        <v>234</v>
      </c>
    </row>
    <row r="246" spans="1:24">
      <c r="A246" s="1" t="s">
        <v>458</v>
      </c>
      <c r="C246" s="1" t="s">
        <v>68</v>
      </c>
      <c r="D246" s="1">
        <v>36</v>
      </c>
      <c r="E246" s="1" t="s">
        <v>8</v>
      </c>
      <c r="G246" s="1" t="s">
        <v>39</v>
      </c>
      <c r="H246" s="1">
        <v>1800</v>
      </c>
      <c r="I246" s="1">
        <v>30</v>
      </c>
      <c r="J246" s="1">
        <v>63</v>
      </c>
      <c r="K246" s="2"/>
      <c r="L246" s="1" t="s">
        <v>30</v>
      </c>
      <c r="M246" s="7"/>
      <c r="N246" s="16">
        <v>1</v>
      </c>
      <c r="O246" s="9">
        <v>36</v>
      </c>
      <c r="P246" s="1"/>
      <c r="Q246" s="17">
        <v>0</v>
      </c>
      <c r="R246" s="13"/>
      <c r="S246" s="13"/>
      <c r="T246" s="2"/>
      <c r="V246" s="2" t="s">
        <v>233</v>
      </c>
      <c r="W246" s="1" t="s">
        <v>235</v>
      </c>
      <c r="X246" s="1" t="s">
        <v>234</v>
      </c>
    </row>
    <row r="247" spans="1:24">
      <c r="A247" s="1" t="s">
        <v>458</v>
      </c>
      <c r="C247" s="1" t="s">
        <v>68</v>
      </c>
      <c r="D247" s="1">
        <v>36</v>
      </c>
      <c r="E247" s="1" t="s">
        <v>8</v>
      </c>
      <c r="G247" s="1" t="s">
        <v>39</v>
      </c>
      <c r="H247" s="1">
        <v>300</v>
      </c>
      <c r="I247" s="1">
        <v>5</v>
      </c>
      <c r="J247" s="1">
        <v>63</v>
      </c>
      <c r="K247" s="2"/>
      <c r="L247" s="1" t="s">
        <v>136</v>
      </c>
      <c r="M247" s="7"/>
      <c r="N247" s="16">
        <v>1</v>
      </c>
      <c r="O247" s="9">
        <v>2.2000000000000002</v>
      </c>
      <c r="P247" s="1"/>
      <c r="Q247" s="17">
        <v>0</v>
      </c>
      <c r="R247" s="13"/>
      <c r="S247" s="13"/>
      <c r="T247" s="2"/>
      <c r="V247" s="2" t="s">
        <v>233</v>
      </c>
      <c r="W247" s="1" t="s">
        <v>235</v>
      </c>
      <c r="X247" s="1" t="s">
        <v>234</v>
      </c>
    </row>
    <row r="248" spans="1:24">
      <c r="A248" s="1" t="s">
        <v>458</v>
      </c>
      <c r="C248" s="1" t="s">
        <v>68</v>
      </c>
      <c r="D248" s="1">
        <v>36</v>
      </c>
      <c r="E248" s="1" t="s">
        <v>8</v>
      </c>
      <c r="G248" s="1" t="s">
        <v>39</v>
      </c>
      <c r="H248" s="1">
        <v>1800</v>
      </c>
      <c r="I248" s="1">
        <v>30</v>
      </c>
      <c r="J248" s="1">
        <v>63</v>
      </c>
      <c r="K248" s="2"/>
      <c r="L248" s="1" t="s">
        <v>136</v>
      </c>
      <c r="M248" s="7"/>
      <c r="N248" s="16">
        <v>1</v>
      </c>
      <c r="O248" s="9">
        <v>2.1</v>
      </c>
      <c r="P248" s="1"/>
      <c r="Q248" s="17">
        <v>0</v>
      </c>
      <c r="R248" s="13"/>
      <c r="S248" s="13"/>
      <c r="T248" s="2"/>
      <c r="V248" s="2" t="s">
        <v>233</v>
      </c>
      <c r="W248" s="1" t="s">
        <v>235</v>
      </c>
      <c r="X248" s="1" t="s">
        <v>234</v>
      </c>
    </row>
    <row r="249" spans="1:24">
      <c r="A249" s="1" t="s">
        <v>458</v>
      </c>
      <c r="C249" s="1" t="s">
        <v>68</v>
      </c>
      <c r="D249" s="1">
        <v>46</v>
      </c>
      <c r="E249" s="1" t="s">
        <v>8</v>
      </c>
      <c r="G249" s="1" t="s">
        <v>39</v>
      </c>
      <c r="H249" s="1">
        <v>3600</v>
      </c>
      <c r="I249" s="1">
        <v>60</v>
      </c>
      <c r="J249" s="1">
        <v>70</v>
      </c>
      <c r="L249" s="1" t="s">
        <v>240</v>
      </c>
      <c r="N249" s="16">
        <v>1</v>
      </c>
      <c r="O249" s="14">
        <v>2.1</v>
      </c>
      <c r="P249" s="1"/>
      <c r="Q249" s="17">
        <v>0</v>
      </c>
      <c r="W249" s="1" t="s">
        <v>237</v>
      </c>
      <c r="X249" s="1" t="s">
        <v>236</v>
      </c>
    </row>
    <row r="250" spans="1:24">
      <c r="A250" s="1" t="s">
        <v>458</v>
      </c>
      <c r="C250" s="1" t="s">
        <v>68</v>
      </c>
      <c r="D250" s="1">
        <v>46</v>
      </c>
      <c r="E250" s="1" t="s">
        <v>8</v>
      </c>
      <c r="G250" s="1" t="s">
        <v>39</v>
      </c>
      <c r="H250" s="1">
        <v>3600</v>
      </c>
      <c r="I250" s="1">
        <v>60</v>
      </c>
      <c r="J250" s="1">
        <v>70</v>
      </c>
      <c r="K250" s="2"/>
      <c r="L250" s="1" t="s">
        <v>239</v>
      </c>
      <c r="M250" s="7"/>
      <c r="N250" s="16">
        <v>1</v>
      </c>
      <c r="O250" s="9">
        <v>14</v>
      </c>
      <c r="P250" s="1"/>
      <c r="Q250" s="17">
        <v>0</v>
      </c>
      <c r="R250" s="13"/>
      <c r="S250" s="13"/>
      <c r="T250" s="2"/>
      <c r="V250" s="2" t="s">
        <v>246</v>
      </c>
      <c r="W250" s="1" t="s">
        <v>237</v>
      </c>
      <c r="X250" s="1" t="s">
        <v>236</v>
      </c>
    </row>
    <row r="251" spans="1:24">
      <c r="A251" s="1" t="s">
        <v>458</v>
      </c>
      <c r="C251" s="1" t="s">
        <v>68</v>
      </c>
      <c r="D251" s="1">
        <v>46</v>
      </c>
      <c r="E251" s="1" t="s">
        <v>8</v>
      </c>
      <c r="G251" s="1" t="s">
        <v>39</v>
      </c>
      <c r="H251" s="1">
        <v>3600</v>
      </c>
      <c r="I251" s="1">
        <v>60</v>
      </c>
      <c r="J251" s="1">
        <v>70</v>
      </c>
      <c r="K251" s="2"/>
      <c r="L251" s="1" t="s">
        <v>133</v>
      </c>
      <c r="M251" s="7"/>
      <c r="N251" s="16">
        <v>1</v>
      </c>
      <c r="O251" s="9">
        <v>3.3</v>
      </c>
      <c r="P251" s="1"/>
      <c r="Q251" s="17">
        <v>0</v>
      </c>
      <c r="R251" s="13"/>
      <c r="S251" s="13"/>
      <c r="T251" s="2"/>
      <c r="V251" s="2"/>
      <c r="W251" s="1" t="s">
        <v>237</v>
      </c>
      <c r="X251" s="1" t="s">
        <v>236</v>
      </c>
    </row>
    <row r="252" spans="1:24">
      <c r="A252" s="1" t="s">
        <v>458</v>
      </c>
      <c r="C252" s="1" t="s">
        <v>68</v>
      </c>
      <c r="D252" s="1">
        <v>46</v>
      </c>
      <c r="E252" s="1" t="s">
        <v>8</v>
      </c>
      <c r="G252" s="1" t="s">
        <v>39</v>
      </c>
      <c r="H252" s="1">
        <v>3600</v>
      </c>
      <c r="I252" s="1">
        <v>60</v>
      </c>
      <c r="J252" s="1">
        <v>70</v>
      </c>
      <c r="L252" s="1" t="s">
        <v>241</v>
      </c>
      <c r="N252" s="16">
        <v>1</v>
      </c>
      <c r="O252" s="9">
        <v>1.9</v>
      </c>
      <c r="Q252" s="17">
        <v>0</v>
      </c>
      <c r="W252" s="1" t="s">
        <v>237</v>
      </c>
      <c r="X252" s="1" t="s">
        <v>236</v>
      </c>
    </row>
    <row r="253" spans="1:24">
      <c r="A253" s="1" t="s">
        <v>458</v>
      </c>
      <c r="C253" s="1" t="s">
        <v>68</v>
      </c>
      <c r="D253" s="1">
        <v>43</v>
      </c>
      <c r="E253" s="1" t="s">
        <v>8</v>
      </c>
      <c r="G253" s="1" t="s">
        <v>39</v>
      </c>
      <c r="H253" s="1">
        <v>1200</v>
      </c>
      <c r="I253" s="1">
        <v>20</v>
      </c>
      <c r="J253" s="1">
        <v>70</v>
      </c>
      <c r="K253" s="2"/>
      <c r="L253" s="1" t="s">
        <v>127</v>
      </c>
      <c r="M253" s="7"/>
      <c r="N253" s="16">
        <v>1</v>
      </c>
      <c r="O253" s="9">
        <v>2</v>
      </c>
      <c r="P253" s="1"/>
      <c r="Q253" s="17">
        <v>0</v>
      </c>
      <c r="R253" s="13"/>
      <c r="S253" s="13"/>
      <c r="T253" s="2"/>
      <c r="V253" s="1" t="s">
        <v>242</v>
      </c>
      <c r="W253" s="1" t="s">
        <v>245</v>
      </c>
      <c r="X253" s="8" t="s">
        <v>244</v>
      </c>
    </row>
    <row r="254" spans="1:24">
      <c r="A254" s="1" t="s">
        <v>458</v>
      </c>
      <c r="C254" s="1" t="s">
        <v>68</v>
      </c>
      <c r="D254" s="1">
        <v>43</v>
      </c>
      <c r="E254" s="1" t="s">
        <v>8</v>
      </c>
      <c r="G254" s="1" t="s">
        <v>39</v>
      </c>
      <c r="H254" s="1">
        <v>3600</v>
      </c>
      <c r="I254" s="1">
        <v>60</v>
      </c>
      <c r="J254" s="1">
        <v>70</v>
      </c>
      <c r="K254" s="2"/>
      <c r="L254" s="1" t="s">
        <v>127</v>
      </c>
      <c r="M254" s="7"/>
      <c r="N254" s="16">
        <v>1</v>
      </c>
      <c r="O254" s="9">
        <v>2.5</v>
      </c>
      <c r="P254" s="1"/>
      <c r="Q254" s="17">
        <v>0</v>
      </c>
      <c r="R254" s="13"/>
      <c r="S254" s="13"/>
      <c r="T254" s="2"/>
      <c r="V254" s="1" t="s">
        <v>238</v>
      </c>
      <c r="W254" s="1" t="s">
        <v>245</v>
      </c>
      <c r="X254" s="8" t="s">
        <v>244</v>
      </c>
    </row>
    <row r="255" spans="1:24">
      <c r="A255" s="1" t="s">
        <v>458</v>
      </c>
      <c r="C255" s="1" t="s">
        <v>68</v>
      </c>
      <c r="D255" s="1">
        <v>43</v>
      </c>
      <c r="E255" s="1" t="s">
        <v>8</v>
      </c>
      <c r="G255" s="1" t="s">
        <v>39</v>
      </c>
      <c r="H255" s="1">
        <v>1200</v>
      </c>
      <c r="I255" s="1">
        <v>20</v>
      </c>
      <c r="J255" s="1">
        <v>50</v>
      </c>
      <c r="K255" s="2"/>
      <c r="L255" s="1" t="s">
        <v>127</v>
      </c>
      <c r="M255" s="7"/>
      <c r="N255" s="16">
        <v>1</v>
      </c>
      <c r="O255" s="9">
        <v>1</v>
      </c>
      <c r="P255" s="1"/>
      <c r="Q255" s="17">
        <v>0</v>
      </c>
      <c r="R255" s="13"/>
      <c r="S255" s="13"/>
      <c r="T255" s="2"/>
      <c r="V255" s="1" t="s">
        <v>243</v>
      </c>
      <c r="W255" s="1" t="s">
        <v>245</v>
      </c>
      <c r="X255" s="8" t="s">
        <v>244</v>
      </c>
    </row>
    <row r="256" spans="1:24">
      <c r="A256" s="1" t="s">
        <v>458</v>
      </c>
      <c r="C256" s="1" t="s">
        <v>68</v>
      </c>
      <c r="D256" s="1">
        <v>43</v>
      </c>
      <c r="E256" s="1" t="s">
        <v>8</v>
      </c>
      <c r="G256" s="1" t="s">
        <v>39</v>
      </c>
      <c r="H256" s="1">
        <v>1200</v>
      </c>
      <c r="I256" s="1">
        <v>20</v>
      </c>
      <c r="J256" s="1">
        <v>70</v>
      </c>
      <c r="K256" s="2"/>
      <c r="L256" s="1" t="s">
        <v>135</v>
      </c>
      <c r="M256" s="7"/>
      <c r="N256" s="16">
        <v>0</v>
      </c>
      <c r="O256" s="9">
        <v>0.81</v>
      </c>
      <c r="P256" s="1"/>
      <c r="Q256" s="17">
        <v>0</v>
      </c>
      <c r="R256" s="13"/>
      <c r="S256" s="13"/>
      <c r="T256" s="2"/>
      <c r="V256" s="1" t="s">
        <v>242</v>
      </c>
      <c r="W256" s="1" t="s">
        <v>245</v>
      </c>
      <c r="X256" s="8" t="s">
        <v>244</v>
      </c>
    </row>
    <row r="257" spans="1:24">
      <c r="A257" s="1" t="s">
        <v>458</v>
      </c>
      <c r="C257" s="1" t="s">
        <v>68</v>
      </c>
      <c r="D257" s="1">
        <v>43</v>
      </c>
      <c r="E257" s="1" t="s">
        <v>8</v>
      </c>
      <c r="G257" s="1" t="s">
        <v>39</v>
      </c>
      <c r="H257" s="1">
        <v>3600</v>
      </c>
      <c r="I257" s="1">
        <v>60</v>
      </c>
      <c r="J257" s="1">
        <v>70</v>
      </c>
      <c r="K257" s="2"/>
      <c r="L257" s="1" t="s">
        <v>135</v>
      </c>
      <c r="M257" s="7"/>
      <c r="N257" s="16">
        <v>0</v>
      </c>
      <c r="O257" s="9">
        <v>1</v>
      </c>
      <c r="P257" s="1"/>
      <c r="Q257" s="17">
        <v>0</v>
      </c>
      <c r="R257" s="13"/>
      <c r="S257" s="13"/>
      <c r="T257" s="2"/>
      <c r="V257" s="1" t="s">
        <v>238</v>
      </c>
      <c r="W257" s="1" t="s">
        <v>245</v>
      </c>
      <c r="X257" s="8" t="s">
        <v>244</v>
      </c>
    </row>
    <row r="258" spans="1:24">
      <c r="A258" s="1" t="s">
        <v>458</v>
      </c>
      <c r="C258" s="1" t="s">
        <v>68</v>
      </c>
      <c r="D258" s="1">
        <v>43</v>
      </c>
      <c r="E258" s="1" t="s">
        <v>8</v>
      </c>
      <c r="G258" s="1" t="s">
        <v>39</v>
      </c>
      <c r="H258" s="1">
        <v>1200</v>
      </c>
      <c r="I258" s="1">
        <v>20</v>
      </c>
      <c r="J258" s="1">
        <v>50</v>
      </c>
      <c r="K258" s="2"/>
      <c r="L258" s="1" t="s">
        <v>135</v>
      </c>
      <c r="M258" s="7"/>
      <c r="N258" s="16">
        <v>0</v>
      </c>
      <c r="O258" s="9">
        <v>0.81</v>
      </c>
      <c r="P258" s="1"/>
      <c r="Q258" s="17">
        <v>0</v>
      </c>
      <c r="R258" s="13"/>
      <c r="S258" s="13"/>
      <c r="T258" s="2"/>
      <c r="V258" s="1" t="s">
        <v>243</v>
      </c>
      <c r="W258" s="1" t="s">
        <v>245</v>
      </c>
      <c r="X258" s="8" t="s">
        <v>244</v>
      </c>
    </row>
    <row r="259" spans="1:24">
      <c r="A259" s="1" t="s">
        <v>458</v>
      </c>
      <c r="C259" s="1" t="s">
        <v>68</v>
      </c>
      <c r="D259" s="1">
        <v>43</v>
      </c>
      <c r="E259" s="1" t="s">
        <v>8</v>
      </c>
      <c r="G259" s="1" t="s">
        <v>39</v>
      </c>
      <c r="H259" s="1">
        <v>1200</v>
      </c>
      <c r="I259" s="1">
        <v>20</v>
      </c>
      <c r="J259" s="1">
        <v>70</v>
      </c>
      <c r="L259" s="1" t="s">
        <v>168</v>
      </c>
      <c r="N259" s="16">
        <v>1</v>
      </c>
      <c r="O259" s="14">
        <v>4.5769230769230766</v>
      </c>
      <c r="Q259" s="17">
        <v>0</v>
      </c>
      <c r="R259" s="10">
        <v>0.78</v>
      </c>
      <c r="S259" s="10">
        <v>3.57</v>
      </c>
      <c r="V259" s="1" t="s">
        <v>242</v>
      </c>
      <c r="W259" s="1" t="s">
        <v>245</v>
      </c>
      <c r="X259" s="8" t="s">
        <v>244</v>
      </c>
    </row>
    <row r="260" spans="1:24">
      <c r="A260" s="1" t="s">
        <v>458</v>
      </c>
      <c r="C260" s="1" t="s">
        <v>68</v>
      </c>
      <c r="D260" s="1">
        <v>43</v>
      </c>
      <c r="E260" s="1" t="s">
        <v>8</v>
      </c>
      <c r="G260" s="1" t="s">
        <v>39</v>
      </c>
      <c r="H260" s="1">
        <v>3600</v>
      </c>
      <c r="I260" s="1">
        <v>60</v>
      </c>
      <c r="J260" s="1">
        <v>70</v>
      </c>
      <c r="L260" s="1" t="s">
        <v>168</v>
      </c>
      <c r="N260" s="16">
        <v>1</v>
      </c>
      <c r="O260" s="14">
        <v>3.2435897435897432</v>
      </c>
      <c r="Q260" s="17">
        <v>0</v>
      </c>
      <c r="R260" s="10">
        <v>0.78</v>
      </c>
      <c r="S260" s="10">
        <v>2.5299999999999998</v>
      </c>
      <c r="V260" s="1" t="s">
        <v>238</v>
      </c>
      <c r="W260" s="1" t="s">
        <v>245</v>
      </c>
      <c r="X260" s="8" t="s">
        <v>244</v>
      </c>
    </row>
    <row r="261" spans="1:24">
      <c r="A261" s="1" t="s">
        <v>458</v>
      </c>
      <c r="C261" s="1" t="s">
        <v>68</v>
      </c>
      <c r="D261" s="1">
        <v>43</v>
      </c>
      <c r="E261" s="1" t="s">
        <v>8</v>
      </c>
      <c r="G261" s="1" t="s">
        <v>39</v>
      </c>
      <c r="H261" s="1">
        <v>1200</v>
      </c>
      <c r="I261" s="1">
        <v>20</v>
      </c>
      <c r="J261" s="1">
        <v>50</v>
      </c>
      <c r="L261" s="1" t="s">
        <v>168</v>
      </c>
      <c r="N261" s="16">
        <v>1</v>
      </c>
      <c r="O261" s="14">
        <v>1.9487179487179487</v>
      </c>
      <c r="Q261" s="17">
        <v>0</v>
      </c>
      <c r="R261" s="10">
        <v>0.78</v>
      </c>
      <c r="S261" s="10">
        <v>1.52</v>
      </c>
      <c r="V261" s="1" t="s">
        <v>243</v>
      </c>
      <c r="W261" s="1" t="s">
        <v>245</v>
      </c>
      <c r="X261" s="8" t="s">
        <v>244</v>
      </c>
    </row>
    <row r="262" spans="1:24">
      <c r="A262" s="1" t="s">
        <v>458</v>
      </c>
      <c r="C262" s="1" t="s">
        <v>68</v>
      </c>
      <c r="D262" s="1">
        <v>43</v>
      </c>
      <c r="E262" s="1" t="s">
        <v>8</v>
      </c>
      <c r="G262" s="1" t="s">
        <v>39</v>
      </c>
      <c r="H262" s="1">
        <v>1200</v>
      </c>
      <c r="I262" s="1">
        <v>20</v>
      </c>
      <c r="J262" s="1">
        <v>70</v>
      </c>
      <c r="L262" s="1" t="s">
        <v>32</v>
      </c>
      <c r="N262" s="16">
        <v>0</v>
      </c>
      <c r="O262" s="14">
        <v>0.65</v>
      </c>
      <c r="Q262" s="17">
        <v>0</v>
      </c>
      <c r="R262" s="10">
        <v>90</v>
      </c>
      <c r="S262" s="10">
        <v>58.5</v>
      </c>
      <c r="V262" s="1" t="s">
        <v>242</v>
      </c>
      <c r="W262" s="1" t="s">
        <v>245</v>
      </c>
      <c r="X262" s="8" t="s">
        <v>244</v>
      </c>
    </row>
    <row r="263" spans="1:24">
      <c r="A263" s="1" t="s">
        <v>458</v>
      </c>
      <c r="C263" s="1" t="s">
        <v>68</v>
      </c>
      <c r="D263" s="1">
        <v>43</v>
      </c>
      <c r="E263" s="1" t="s">
        <v>8</v>
      </c>
      <c r="G263" s="1" t="s">
        <v>39</v>
      </c>
      <c r="H263" s="1">
        <v>3600</v>
      </c>
      <c r="I263" s="1">
        <v>60</v>
      </c>
      <c r="J263" s="1">
        <v>70</v>
      </c>
      <c r="L263" s="1" t="s">
        <v>32</v>
      </c>
      <c r="N263" s="16">
        <v>0</v>
      </c>
      <c r="O263" s="14">
        <v>0.5</v>
      </c>
      <c r="Q263" s="17">
        <v>0</v>
      </c>
      <c r="R263" s="10">
        <v>90</v>
      </c>
      <c r="S263" s="10">
        <v>45</v>
      </c>
      <c r="V263" s="1" t="s">
        <v>238</v>
      </c>
      <c r="W263" s="1" t="s">
        <v>245</v>
      </c>
      <c r="X263" s="8" t="s">
        <v>244</v>
      </c>
    </row>
    <row r="264" spans="1:24">
      <c r="A264" s="1" t="s">
        <v>458</v>
      </c>
      <c r="C264" s="1" t="s">
        <v>68</v>
      </c>
      <c r="D264" s="1">
        <v>43</v>
      </c>
      <c r="E264" s="1" t="s">
        <v>8</v>
      </c>
      <c r="G264" s="1" t="s">
        <v>39</v>
      </c>
      <c r="H264" s="1">
        <v>1200</v>
      </c>
      <c r="I264" s="1">
        <v>20</v>
      </c>
      <c r="J264" s="1">
        <v>50</v>
      </c>
      <c r="L264" s="1" t="s">
        <v>32</v>
      </c>
      <c r="N264" s="16">
        <v>0</v>
      </c>
      <c r="O264" s="14">
        <v>0.8666666666666667</v>
      </c>
      <c r="Q264" s="17">
        <v>0</v>
      </c>
      <c r="R264" s="10">
        <v>90</v>
      </c>
      <c r="S264" s="10">
        <v>78</v>
      </c>
      <c r="V264" s="1" t="s">
        <v>243</v>
      </c>
      <c r="W264" s="1" t="s">
        <v>245</v>
      </c>
      <c r="X264" s="8" t="s">
        <v>244</v>
      </c>
    </row>
    <row r="265" spans="1:24">
      <c r="A265" s="1" t="s">
        <v>458</v>
      </c>
      <c r="C265" s="1" t="s">
        <v>68</v>
      </c>
      <c r="D265" s="1">
        <v>43</v>
      </c>
      <c r="E265" s="1" t="s">
        <v>8</v>
      </c>
      <c r="G265" s="1" t="s">
        <v>39</v>
      </c>
      <c r="H265" s="1">
        <v>1200</v>
      </c>
      <c r="I265" s="1">
        <v>20</v>
      </c>
      <c r="J265" s="1">
        <v>70</v>
      </c>
      <c r="L265" s="1" t="s">
        <v>15</v>
      </c>
      <c r="N265" s="16">
        <v>0</v>
      </c>
      <c r="O265" s="14">
        <v>0.3</v>
      </c>
      <c r="Q265" s="17">
        <v>0</v>
      </c>
      <c r="R265" s="10">
        <v>17</v>
      </c>
      <c r="S265" s="10">
        <v>5.0999999999999996</v>
      </c>
      <c r="V265" s="1" t="s">
        <v>242</v>
      </c>
      <c r="W265" s="1" t="s">
        <v>245</v>
      </c>
      <c r="X265" s="8" t="s">
        <v>244</v>
      </c>
    </row>
    <row r="266" spans="1:24">
      <c r="A266" s="1" t="s">
        <v>458</v>
      </c>
      <c r="C266" s="1" t="s">
        <v>68</v>
      </c>
      <c r="D266" s="1">
        <v>43</v>
      </c>
      <c r="E266" s="1" t="s">
        <v>8</v>
      </c>
      <c r="G266" s="1" t="s">
        <v>39</v>
      </c>
      <c r="H266" s="1">
        <v>3600</v>
      </c>
      <c r="I266" s="1">
        <v>60</v>
      </c>
      <c r="J266" s="1">
        <v>70</v>
      </c>
      <c r="L266" s="1" t="s">
        <v>15</v>
      </c>
      <c r="N266" s="16">
        <v>0</v>
      </c>
      <c r="O266" s="14">
        <v>0.55882352941176472</v>
      </c>
      <c r="Q266" s="17">
        <v>0</v>
      </c>
      <c r="R266" s="10">
        <v>17</v>
      </c>
      <c r="S266" s="10">
        <v>9.5</v>
      </c>
      <c r="V266" s="1" t="s">
        <v>238</v>
      </c>
      <c r="W266" s="1" t="s">
        <v>245</v>
      </c>
      <c r="X266" s="8" t="s">
        <v>244</v>
      </c>
    </row>
    <row r="267" spans="1:24">
      <c r="A267" s="1" t="s">
        <v>458</v>
      </c>
      <c r="C267" s="1" t="s">
        <v>68</v>
      </c>
      <c r="D267" s="1">
        <v>43</v>
      </c>
      <c r="E267" s="1" t="s">
        <v>8</v>
      </c>
      <c r="G267" s="1" t="s">
        <v>39</v>
      </c>
      <c r="H267" s="1">
        <v>1200</v>
      </c>
      <c r="I267" s="1">
        <v>20</v>
      </c>
      <c r="J267" s="1">
        <v>50</v>
      </c>
      <c r="L267" s="1" t="s">
        <v>15</v>
      </c>
      <c r="N267" s="16">
        <v>0</v>
      </c>
      <c r="O267" s="14">
        <v>1</v>
      </c>
      <c r="Q267" s="17">
        <v>0</v>
      </c>
      <c r="R267" s="10">
        <v>17</v>
      </c>
      <c r="S267" s="10">
        <v>17</v>
      </c>
      <c r="V267" s="1" t="s">
        <v>243</v>
      </c>
      <c r="W267" s="1" t="s">
        <v>245</v>
      </c>
      <c r="X267" s="8" t="s">
        <v>244</v>
      </c>
    </row>
    <row r="268" spans="1:24">
      <c r="A268" s="1" t="s">
        <v>458</v>
      </c>
      <c r="C268" s="1" t="s">
        <v>68</v>
      </c>
      <c r="D268" s="1">
        <v>43</v>
      </c>
      <c r="E268" s="1" t="s">
        <v>8</v>
      </c>
      <c r="G268" s="1" t="s">
        <v>39</v>
      </c>
      <c r="H268" s="1">
        <v>1200</v>
      </c>
      <c r="I268" s="1">
        <v>20</v>
      </c>
      <c r="J268" s="1">
        <v>70</v>
      </c>
      <c r="L268" s="1" t="s">
        <v>20</v>
      </c>
      <c r="N268" s="16">
        <v>0</v>
      </c>
      <c r="O268" s="14">
        <v>0.83333333333333337</v>
      </c>
      <c r="Q268" s="17">
        <v>0</v>
      </c>
      <c r="R268" s="10">
        <v>12</v>
      </c>
      <c r="S268" s="10">
        <v>10</v>
      </c>
      <c r="V268" s="1" t="s">
        <v>242</v>
      </c>
      <c r="W268" s="1" t="s">
        <v>245</v>
      </c>
      <c r="X268" s="8" t="s">
        <v>244</v>
      </c>
    </row>
    <row r="269" spans="1:24">
      <c r="A269" s="1" t="s">
        <v>458</v>
      </c>
      <c r="C269" s="1" t="s">
        <v>68</v>
      </c>
      <c r="D269" s="1">
        <v>43</v>
      </c>
      <c r="E269" s="1" t="s">
        <v>8</v>
      </c>
      <c r="G269" s="1" t="s">
        <v>39</v>
      </c>
      <c r="H269" s="1">
        <v>3600</v>
      </c>
      <c r="I269" s="1">
        <v>60</v>
      </c>
      <c r="J269" s="1">
        <v>70</v>
      </c>
      <c r="L269" s="1" t="s">
        <v>20</v>
      </c>
      <c r="N269" s="16">
        <v>0</v>
      </c>
      <c r="O269" s="14">
        <v>0.875</v>
      </c>
      <c r="Q269" s="17">
        <v>0</v>
      </c>
      <c r="R269" s="10">
        <v>12</v>
      </c>
      <c r="S269" s="10">
        <v>10.5</v>
      </c>
      <c r="V269" s="1" t="s">
        <v>238</v>
      </c>
      <c r="W269" s="1" t="s">
        <v>245</v>
      </c>
      <c r="X269" s="8" t="s">
        <v>244</v>
      </c>
    </row>
    <row r="270" spans="1:24">
      <c r="A270" s="1" t="s">
        <v>458</v>
      </c>
      <c r="C270" s="1" t="s">
        <v>68</v>
      </c>
      <c r="D270" s="1">
        <v>43</v>
      </c>
      <c r="E270" s="1" t="s">
        <v>8</v>
      </c>
      <c r="G270" s="1" t="s">
        <v>39</v>
      </c>
      <c r="H270" s="1">
        <v>1200</v>
      </c>
      <c r="I270" s="1">
        <v>20</v>
      </c>
      <c r="J270" s="1">
        <v>50</v>
      </c>
      <c r="L270" s="1" t="s">
        <v>20</v>
      </c>
      <c r="N270" s="16">
        <v>0</v>
      </c>
      <c r="O270" s="14">
        <v>1</v>
      </c>
      <c r="Q270" s="17">
        <v>0</v>
      </c>
      <c r="R270" s="10">
        <v>12</v>
      </c>
      <c r="S270" s="10">
        <v>12</v>
      </c>
      <c r="V270" s="1" t="s">
        <v>243</v>
      </c>
      <c r="W270" s="1" t="s">
        <v>245</v>
      </c>
      <c r="X270" s="8" t="s">
        <v>244</v>
      </c>
    </row>
    <row r="271" spans="1:24">
      <c r="A271" s="1" t="s">
        <v>458</v>
      </c>
      <c r="B271" s="1">
        <v>1</v>
      </c>
      <c r="C271" s="1" t="s">
        <v>7</v>
      </c>
      <c r="D271" s="1">
        <v>48.4</v>
      </c>
      <c r="E271" s="1" t="s">
        <v>8</v>
      </c>
      <c r="G271" s="1" t="s">
        <v>39</v>
      </c>
      <c r="H271" s="1">
        <v>6900</v>
      </c>
      <c r="I271" s="1">
        <v>115</v>
      </c>
      <c r="J271" s="1">
        <v>65</v>
      </c>
      <c r="K271" s="1" t="s">
        <v>223</v>
      </c>
      <c r="L271" s="1" t="s">
        <v>247</v>
      </c>
      <c r="N271" s="16">
        <v>0</v>
      </c>
      <c r="O271" s="14">
        <v>0.69160997732426299</v>
      </c>
      <c r="Q271" s="17">
        <v>0</v>
      </c>
      <c r="R271" s="10">
        <v>4.41</v>
      </c>
      <c r="S271" s="10">
        <v>3.05</v>
      </c>
      <c r="W271" s="1" t="s">
        <v>250</v>
      </c>
      <c r="X271" s="1" t="s">
        <v>249</v>
      </c>
    </row>
    <row r="272" spans="1:24">
      <c r="A272" s="1" t="s">
        <v>458</v>
      </c>
      <c r="B272" s="1">
        <v>1</v>
      </c>
      <c r="C272" s="1" t="s">
        <v>7</v>
      </c>
      <c r="D272" s="1">
        <v>48.4</v>
      </c>
      <c r="E272" s="1" t="s">
        <v>8</v>
      </c>
      <c r="G272" s="1" t="s">
        <v>39</v>
      </c>
      <c r="H272" s="1">
        <v>6900</v>
      </c>
      <c r="I272" s="1">
        <v>115</v>
      </c>
      <c r="J272" s="1">
        <v>65</v>
      </c>
      <c r="K272" s="1" t="s">
        <v>248</v>
      </c>
      <c r="L272" s="1" t="s">
        <v>247</v>
      </c>
      <c r="N272" s="16">
        <v>0</v>
      </c>
      <c r="O272" s="14">
        <v>0.85078534031413611</v>
      </c>
      <c r="Q272" s="17">
        <v>0</v>
      </c>
      <c r="R272" s="10">
        <v>3.82</v>
      </c>
      <c r="S272" s="10">
        <v>3.25</v>
      </c>
      <c r="W272" s="1" t="s">
        <v>250</v>
      </c>
      <c r="X272" s="1" t="s">
        <v>249</v>
      </c>
    </row>
    <row r="273" spans="1:24">
      <c r="A273" s="1" t="s">
        <v>458</v>
      </c>
      <c r="B273" s="1">
        <v>1</v>
      </c>
      <c r="C273" s="1" t="s">
        <v>7</v>
      </c>
      <c r="D273" s="1">
        <v>48.4</v>
      </c>
      <c r="E273" s="1" t="s">
        <v>8</v>
      </c>
      <c r="G273" s="1" t="s">
        <v>39</v>
      </c>
      <c r="H273" s="1">
        <v>6900</v>
      </c>
      <c r="I273" s="1">
        <v>115</v>
      </c>
      <c r="J273" s="1">
        <v>65</v>
      </c>
      <c r="K273" s="1" t="s">
        <v>223</v>
      </c>
      <c r="L273" s="1" t="s">
        <v>41</v>
      </c>
      <c r="N273" s="16">
        <v>1</v>
      </c>
      <c r="O273" s="14">
        <v>7</v>
      </c>
      <c r="Q273" s="18">
        <v>2</v>
      </c>
      <c r="W273" s="1" t="s">
        <v>250</v>
      </c>
      <c r="X273" s="1" t="s">
        <v>249</v>
      </c>
    </row>
    <row r="274" spans="1:24">
      <c r="A274" s="1" t="s">
        <v>458</v>
      </c>
      <c r="B274" s="1">
        <v>1</v>
      </c>
      <c r="C274" s="1" t="s">
        <v>7</v>
      </c>
      <c r="D274" s="1">
        <v>48.4</v>
      </c>
      <c r="E274" s="1" t="s">
        <v>8</v>
      </c>
      <c r="G274" s="1" t="s">
        <v>39</v>
      </c>
      <c r="H274" s="1">
        <v>6900</v>
      </c>
      <c r="I274" s="1">
        <v>115</v>
      </c>
      <c r="J274" s="1">
        <v>65</v>
      </c>
      <c r="K274" s="1" t="s">
        <v>248</v>
      </c>
      <c r="L274" s="1" t="s">
        <v>41</v>
      </c>
      <c r="N274" s="16">
        <v>1</v>
      </c>
      <c r="O274" s="14">
        <v>7</v>
      </c>
      <c r="Q274" s="18">
        <v>2</v>
      </c>
      <c r="W274" s="1" t="s">
        <v>250</v>
      </c>
      <c r="X274" s="1" t="s">
        <v>249</v>
      </c>
    </row>
    <row r="275" spans="1:24">
      <c r="A275" s="1" t="s">
        <v>458</v>
      </c>
      <c r="B275" s="1">
        <v>1</v>
      </c>
      <c r="C275" s="1" t="s">
        <v>7</v>
      </c>
      <c r="D275" s="1">
        <v>48.4</v>
      </c>
      <c r="E275" s="1" t="s">
        <v>8</v>
      </c>
      <c r="G275" s="1" t="s">
        <v>39</v>
      </c>
      <c r="H275" s="1">
        <v>6900</v>
      </c>
      <c r="I275" s="1">
        <v>115</v>
      </c>
      <c r="J275" s="1">
        <v>65</v>
      </c>
      <c r="K275" s="1" t="s">
        <v>223</v>
      </c>
      <c r="L275" s="1" t="s">
        <v>28</v>
      </c>
      <c r="N275" s="16">
        <v>1</v>
      </c>
      <c r="O275" s="14">
        <v>1.2</v>
      </c>
      <c r="Q275" s="18">
        <v>0</v>
      </c>
      <c r="W275" s="1" t="s">
        <v>250</v>
      </c>
      <c r="X275" s="1" t="s">
        <v>249</v>
      </c>
    </row>
    <row r="276" spans="1:24">
      <c r="A276" s="1" t="s">
        <v>458</v>
      </c>
      <c r="B276" s="1">
        <v>1</v>
      </c>
      <c r="C276" s="1" t="s">
        <v>7</v>
      </c>
      <c r="D276" s="1">
        <v>48.4</v>
      </c>
      <c r="E276" s="1" t="s">
        <v>8</v>
      </c>
      <c r="G276" s="1" t="s">
        <v>39</v>
      </c>
      <c r="H276" s="1">
        <v>6900</v>
      </c>
      <c r="I276" s="1">
        <v>115</v>
      </c>
      <c r="J276" s="1">
        <v>65</v>
      </c>
      <c r="K276" s="1" t="s">
        <v>248</v>
      </c>
      <c r="L276" s="1" t="s">
        <v>28</v>
      </c>
      <c r="N276" s="16">
        <v>1</v>
      </c>
      <c r="O276" s="14">
        <v>1.2</v>
      </c>
      <c r="Q276" s="18">
        <v>0</v>
      </c>
      <c r="W276" s="1" t="s">
        <v>250</v>
      </c>
      <c r="X276" s="1" t="s">
        <v>249</v>
      </c>
    </row>
    <row r="277" spans="1:24">
      <c r="A277" s="1" t="s">
        <v>458</v>
      </c>
      <c r="B277" s="1">
        <v>1</v>
      </c>
      <c r="C277" s="1" t="s">
        <v>7</v>
      </c>
      <c r="D277" s="1">
        <v>49.7</v>
      </c>
      <c r="E277" s="1" t="s">
        <v>8</v>
      </c>
      <c r="G277" s="1" t="s">
        <v>39</v>
      </c>
      <c r="H277" s="1">
        <v>600</v>
      </c>
      <c r="I277" s="1">
        <v>10</v>
      </c>
      <c r="J277" s="1">
        <v>72</v>
      </c>
      <c r="L277" s="1" t="s">
        <v>252</v>
      </c>
      <c r="N277" s="16">
        <v>1</v>
      </c>
      <c r="O277" s="14">
        <v>1</v>
      </c>
      <c r="Q277" s="18">
        <v>0</v>
      </c>
      <c r="W277" s="1" t="s">
        <v>254</v>
      </c>
      <c r="X277" s="1" t="s">
        <v>253</v>
      </c>
    </row>
    <row r="278" spans="1:24">
      <c r="A278" s="1" t="s">
        <v>458</v>
      </c>
      <c r="B278" s="1">
        <v>1</v>
      </c>
      <c r="C278" s="1" t="s">
        <v>7</v>
      </c>
      <c r="D278" s="1">
        <v>49.7</v>
      </c>
      <c r="E278" s="1" t="s">
        <v>8</v>
      </c>
      <c r="G278" s="1" t="s">
        <v>39</v>
      </c>
      <c r="H278" s="1">
        <v>3600</v>
      </c>
      <c r="I278" s="1">
        <v>60</v>
      </c>
      <c r="J278" s="1">
        <v>72</v>
      </c>
      <c r="L278" s="1" t="s">
        <v>252</v>
      </c>
      <c r="N278" s="16">
        <v>1</v>
      </c>
      <c r="O278" s="14">
        <v>1.9</v>
      </c>
      <c r="Q278" s="17">
        <v>0</v>
      </c>
      <c r="W278" s="1" t="s">
        <v>254</v>
      </c>
      <c r="X278" s="1" t="s">
        <v>253</v>
      </c>
    </row>
    <row r="279" spans="1:24">
      <c r="A279" s="1" t="s">
        <v>458</v>
      </c>
      <c r="B279" s="1">
        <v>1</v>
      </c>
      <c r="C279" s="1" t="s">
        <v>7</v>
      </c>
      <c r="D279" s="1">
        <v>49.7</v>
      </c>
      <c r="E279" s="1" t="s">
        <v>8</v>
      </c>
      <c r="G279" s="1" t="s">
        <v>39</v>
      </c>
      <c r="H279" s="1">
        <v>600</v>
      </c>
      <c r="I279" s="1">
        <v>10</v>
      </c>
      <c r="J279" s="1">
        <v>72</v>
      </c>
      <c r="L279" s="1" t="s">
        <v>251</v>
      </c>
      <c r="N279" s="16">
        <v>1</v>
      </c>
      <c r="O279" s="14">
        <v>1.1000000000000001</v>
      </c>
      <c r="Q279" s="18">
        <v>0</v>
      </c>
      <c r="W279" s="1" t="s">
        <v>254</v>
      </c>
      <c r="X279" s="1" t="s">
        <v>253</v>
      </c>
    </row>
    <row r="280" spans="1:24">
      <c r="A280" s="1" t="s">
        <v>458</v>
      </c>
      <c r="B280" s="1">
        <v>1</v>
      </c>
      <c r="C280" s="1" t="s">
        <v>7</v>
      </c>
      <c r="D280" s="1">
        <v>49.7</v>
      </c>
      <c r="E280" s="1" t="s">
        <v>8</v>
      </c>
      <c r="G280" s="1" t="s">
        <v>39</v>
      </c>
      <c r="H280" s="1">
        <v>3600</v>
      </c>
      <c r="I280" s="1">
        <v>60</v>
      </c>
      <c r="J280" s="1">
        <v>72</v>
      </c>
      <c r="L280" s="1" t="s">
        <v>251</v>
      </c>
      <c r="N280" s="16">
        <v>1</v>
      </c>
      <c r="O280" s="14">
        <v>0.9</v>
      </c>
      <c r="Q280" s="17">
        <v>0</v>
      </c>
      <c r="W280" s="1" t="s">
        <v>254</v>
      </c>
      <c r="X280" s="1" t="s">
        <v>253</v>
      </c>
    </row>
    <row r="281" spans="1:24">
      <c r="A281" s="1" t="s">
        <v>458</v>
      </c>
      <c r="B281" s="1">
        <v>1</v>
      </c>
      <c r="C281" s="1" t="s">
        <v>68</v>
      </c>
      <c r="D281" s="1">
        <v>47</v>
      </c>
      <c r="E281" s="1" t="s">
        <v>8</v>
      </c>
      <c r="G281" s="1" t="s">
        <v>39</v>
      </c>
      <c r="H281" s="1">
        <v>3600</v>
      </c>
      <c r="I281" s="1">
        <v>60</v>
      </c>
      <c r="J281" s="1">
        <v>74</v>
      </c>
      <c r="L281" s="1" t="s">
        <v>230</v>
      </c>
      <c r="N281" s="16">
        <v>1</v>
      </c>
      <c r="O281" s="14">
        <v>2.1</v>
      </c>
      <c r="Q281" s="17">
        <v>0</v>
      </c>
      <c r="V281" s="1" t="s">
        <v>271</v>
      </c>
      <c r="W281" s="1" t="s">
        <v>270</v>
      </c>
      <c r="X281" s="1" t="s">
        <v>269</v>
      </c>
    </row>
    <row r="282" spans="1:24">
      <c r="A282" s="1" t="s">
        <v>458</v>
      </c>
      <c r="B282" s="1">
        <v>1</v>
      </c>
      <c r="C282" s="1" t="s">
        <v>68</v>
      </c>
      <c r="D282" s="1">
        <v>47</v>
      </c>
      <c r="E282" s="1" t="s">
        <v>8</v>
      </c>
      <c r="G282" s="1" t="s">
        <v>39</v>
      </c>
      <c r="H282" s="1">
        <v>3600</v>
      </c>
      <c r="I282" s="1">
        <v>60</v>
      </c>
      <c r="J282" s="1">
        <v>74</v>
      </c>
      <c r="L282" s="1" t="s">
        <v>255</v>
      </c>
      <c r="N282" s="16">
        <v>0</v>
      </c>
      <c r="O282" s="14">
        <v>0.46</v>
      </c>
      <c r="Q282" s="17">
        <v>0</v>
      </c>
      <c r="V282" s="1" t="s">
        <v>271</v>
      </c>
      <c r="W282" s="1" t="s">
        <v>270</v>
      </c>
      <c r="X282" s="1" t="s">
        <v>269</v>
      </c>
    </row>
    <row r="283" spans="1:24">
      <c r="A283" s="1" t="s">
        <v>458</v>
      </c>
      <c r="B283" s="1">
        <v>1</v>
      </c>
      <c r="C283" s="1" t="s">
        <v>68</v>
      </c>
      <c r="D283" s="1">
        <v>47</v>
      </c>
      <c r="E283" s="1" t="s">
        <v>8</v>
      </c>
      <c r="G283" s="1" t="s">
        <v>39</v>
      </c>
      <c r="H283" s="1">
        <v>3600</v>
      </c>
      <c r="I283" s="1">
        <v>60</v>
      </c>
      <c r="J283" s="1">
        <v>74</v>
      </c>
      <c r="L283" s="1" t="s">
        <v>256</v>
      </c>
      <c r="M283" s="1" t="s">
        <v>260</v>
      </c>
      <c r="N283" s="16">
        <v>0</v>
      </c>
      <c r="O283" s="14">
        <v>0.74</v>
      </c>
      <c r="Q283" s="17">
        <v>0</v>
      </c>
      <c r="V283" s="1" t="s">
        <v>271</v>
      </c>
      <c r="W283" s="1" t="s">
        <v>270</v>
      </c>
      <c r="X283" s="1" t="s">
        <v>269</v>
      </c>
    </row>
    <row r="284" spans="1:24">
      <c r="A284" s="1" t="s">
        <v>458</v>
      </c>
      <c r="B284" s="1">
        <v>1</v>
      </c>
      <c r="C284" s="1" t="s">
        <v>68</v>
      </c>
      <c r="D284" s="1">
        <v>47</v>
      </c>
      <c r="E284" s="1" t="s">
        <v>8</v>
      </c>
      <c r="G284" s="1" t="s">
        <v>39</v>
      </c>
      <c r="H284" s="1">
        <v>3600</v>
      </c>
      <c r="I284" s="1">
        <v>60</v>
      </c>
      <c r="J284" s="1">
        <v>74</v>
      </c>
      <c r="L284" s="1" t="s">
        <v>258</v>
      </c>
      <c r="M284" s="1" t="s">
        <v>257</v>
      </c>
      <c r="N284" s="16">
        <v>1</v>
      </c>
      <c r="O284" s="14">
        <v>1</v>
      </c>
      <c r="Q284" s="17">
        <v>0</v>
      </c>
      <c r="V284" s="1" t="s">
        <v>271</v>
      </c>
      <c r="W284" s="1" t="s">
        <v>270</v>
      </c>
      <c r="X284" s="1" t="s">
        <v>269</v>
      </c>
    </row>
    <row r="285" spans="1:24">
      <c r="A285" s="1" t="s">
        <v>458</v>
      </c>
      <c r="B285" s="1">
        <v>1</v>
      </c>
      <c r="C285" s="1" t="s">
        <v>68</v>
      </c>
      <c r="D285" s="1">
        <v>47</v>
      </c>
      <c r="E285" s="1" t="s">
        <v>8</v>
      </c>
      <c r="G285" s="1" t="s">
        <v>39</v>
      </c>
      <c r="H285" s="1">
        <v>3600</v>
      </c>
      <c r="I285" s="1">
        <v>60</v>
      </c>
      <c r="J285" s="1">
        <v>74</v>
      </c>
      <c r="L285" s="1" t="s">
        <v>261</v>
      </c>
      <c r="M285" s="1" t="s">
        <v>259</v>
      </c>
      <c r="N285" s="16">
        <v>1</v>
      </c>
      <c r="O285" s="14">
        <v>3.7</v>
      </c>
      <c r="Q285" s="17">
        <v>0</v>
      </c>
      <c r="V285" s="1" t="s">
        <v>271</v>
      </c>
      <c r="W285" s="1" t="s">
        <v>270</v>
      </c>
      <c r="X285" s="1" t="s">
        <v>269</v>
      </c>
    </row>
    <row r="286" spans="1:24">
      <c r="A286" s="1" t="s">
        <v>458</v>
      </c>
      <c r="B286" s="1">
        <v>1</v>
      </c>
      <c r="C286" s="1" t="s">
        <v>68</v>
      </c>
      <c r="D286" s="1">
        <v>47</v>
      </c>
      <c r="E286" s="1" t="s">
        <v>8</v>
      </c>
      <c r="G286" s="1" t="s">
        <v>39</v>
      </c>
      <c r="H286" s="1">
        <v>3600</v>
      </c>
      <c r="I286" s="1">
        <v>60</v>
      </c>
      <c r="J286" s="1">
        <v>74</v>
      </c>
      <c r="L286" s="1" t="s">
        <v>74</v>
      </c>
      <c r="N286" s="16">
        <v>1</v>
      </c>
      <c r="O286" s="14">
        <v>1</v>
      </c>
      <c r="Q286" s="17">
        <v>0</v>
      </c>
      <c r="V286" s="1" t="s">
        <v>271</v>
      </c>
      <c r="W286" s="1" t="s">
        <v>270</v>
      </c>
      <c r="X286" s="1" t="s">
        <v>269</v>
      </c>
    </row>
    <row r="287" spans="1:24">
      <c r="A287" s="1" t="s">
        <v>458</v>
      </c>
      <c r="B287" s="1">
        <v>1</v>
      </c>
      <c r="C287" s="1" t="s">
        <v>68</v>
      </c>
      <c r="D287" s="1">
        <v>47</v>
      </c>
      <c r="E287" s="1" t="s">
        <v>8</v>
      </c>
      <c r="G287" s="1" t="s">
        <v>39</v>
      </c>
      <c r="H287" s="1">
        <v>3600</v>
      </c>
      <c r="I287" s="1">
        <v>60</v>
      </c>
      <c r="J287" s="1">
        <v>74</v>
      </c>
      <c r="L287" s="1" t="s">
        <v>33</v>
      </c>
      <c r="N287" s="16">
        <v>1</v>
      </c>
      <c r="O287" s="14">
        <v>4.8</v>
      </c>
      <c r="Q287" s="17">
        <v>0</v>
      </c>
      <c r="V287" s="1" t="s">
        <v>271</v>
      </c>
      <c r="W287" s="1" t="s">
        <v>270</v>
      </c>
      <c r="X287" s="1" t="s">
        <v>269</v>
      </c>
    </row>
    <row r="288" spans="1:24">
      <c r="A288" s="1" t="s">
        <v>458</v>
      </c>
      <c r="B288" s="1">
        <v>1</v>
      </c>
      <c r="C288" s="1" t="s">
        <v>68</v>
      </c>
      <c r="D288" s="1">
        <v>47</v>
      </c>
      <c r="E288" s="1" t="s">
        <v>8</v>
      </c>
      <c r="G288" s="1" t="s">
        <v>39</v>
      </c>
      <c r="H288" s="1">
        <v>3600</v>
      </c>
      <c r="I288" s="1">
        <v>60</v>
      </c>
      <c r="J288" s="1">
        <v>74</v>
      </c>
      <c r="L288" s="1" t="s">
        <v>262</v>
      </c>
      <c r="N288" s="16">
        <v>1</v>
      </c>
      <c r="O288" s="14">
        <v>1.8</v>
      </c>
      <c r="Q288" s="17">
        <v>0</v>
      </c>
      <c r="V288" s="1" t="s">
        <v>271</v>
      </c>
      <c r="W288" s="1" t="s">
        <v>270</v>
      </c>
      <c r="X288" s="1" t="s">
        <v>269</v>
      </c>
    </row>
    <row r="289" spans="1:24">
      <c r="A289" s="1" t="s">
        <v>458</v>
      </c>
      <c r="B289" s="1">
        <v>1</v>
      </c>
      <c r="C289" s="1" t="s">
        <v>68</v>
      </c>
      <c r="D289" s="1">
        <v>47</v>
      </c>
      <c r="E289" s="1" t="s">
        <v>8</v>
      </c>
      <c r="G289" s="1" t="s">
        <v>39</v>
      </c>
      <c r="H289" s="1">
        <v>3600</v>
      </c>
      <c r="I289" s="1">
        <v>60</v>
      </c>
      <c r="J289" s="1">
        <v>74</v>
      </c>
      <c r="L289" s="1" t="s">
        <v>264</v>
      </c>
      <c r="M289" s="1" t="s">
        <v>263</v>
      </c>
      <c r="N289" s="16">
        <v>1</v>
      </c>
      <c r="O289" s="14">
        <v>2.7</v>
      </c>
      <c r="Q289" s="17">
        <v>0</v>
      </c>
      <c r="V289" s="1" t="s">
        <v>271</v>
      </c>
      <c r="W289" s="1" t="s">
        <v>270</v>
      </c>
      <c r="X289" s="1" t="s">
        <v>269</v>
      </c>
    </row>
    <row r="290" spans="1:24" ht="45">
      <c r="A290" s="1" t="s">
        <v>458</v>
      </c>
      <c r="B290" s="1">
        <v>1</v>
      </c>
      <c r="C290" s="1" t="s">
        <v>68</v>
      </c>
      <c r="D290" s="1">
        <v>47</v>
      </c>
      <c r="E290" s="1" t="s">
        <v>8</v>
      </c>
      <c r="G290" s="1" t="s">
        <v>39</v>
      </c>
      <c r="H290" s="1">
        <v>3600</v>
      </c>
      <c r="I290" s="1">
        <v>60</v>
      </c>
      <c r="J290" s="1">
        <v>74</v>
      </c>
      <c r="L290" s="1" t="s">
        <v>265</v>
      </c>
      <c r="M290" s="2" t="s">
        <v>266</v>
      </c>
      <c r="N290" s="16">
        <v>1</v>
      </c>
      <c r="O290" s="14">
        <v>1.8</v>
      </c>
      <c r="Q290" s="17">
        <v>0</v>
      </c>
      <c r="V290" s="1" t="s">
        <v>271</v>
      </c>
      <c r="W290" s="1" t="s">
        <v>270</v>
      </c>
      <c r="X290" s="1" t="s">
        <v>269</v>
      </c>
    </row>
    <row r="291" spans="1:24">
      <c r="A291" s="1" t="s">
        <v>458</v>
      </c>
      <c r="B291" s="1">
        <v>1</v>
      </c>
      <c r="C291" s="1" t="s">
        <v>68</v>
      </c>
      <c r="D291" s="1">
        <v>47</v>
      </c>
      <c r="E291" s="1" t="s">
        <v>8</v>
      </c>
      <c r="G291" s="1" t="s">
        <v>39</v>
      </c>
      <c r="H291" s="1">
        <v>3600</v>
      </c>
      <c r="I291" s="1">
        <v>60</v>
      </c>
      <c r="J291" s="1">
        <v>74</v>
      </c>
      <c r="L291" s="1" t="s">
        <v>268</v>
      </c>
      <c r="M291" s="1" t="s">
        <v>267</v>
      </c>
      <c r="N291" s="16">
        <v>1</v>
      </c>
      <c r="O291" s="14">
        <v>2.7</v>
      </c>
      <c r="Q291" s="17">
        <v>0</v>
      </c>
      <c r="V291" s="1" t="s">
        <v>271</v>
      </c>
      <c r="W291" s="1" t="s">
        <v>270</v>
      </c>
      <c r="X291" s="1" t="s">
        <v>269</v>
      </c>
    </row>
    <row r="292" spans="1:24">
      <c r="A292" s="1" t="s">
        <v>458</v>
      </c>
      <c r="B292" s="1">
        <v>1</v>
      </c>
      <c r="C292" s="1" t="s">
        <v>68</v>
      </c>
      <c r="D292" s="1">
        <v>47</v>
      </c>
      <c r="E292" s="1" t="s">
        <v>8</v>
      </c>
      <c r="G292" s="1" t="s">
        <v>39</v>
      </c>
      <c r="H292" s="1">
        <v>3600</v>
      </c>
      <c r="I292" s="1">
        <v>60</v>
      </c>
      <c r="J292" s="1">
        <v>75</v>
      </c>
      <c r="L292" s="1" t="s">
        <v>276</v>
      </c>
      <c r="M292" s="1" t="s">
        <v>275</v>
      </c>
      <c r="N292" s="16">
        <v>1</v>
      </c>
      <c r="O292" s="14">
        <v>1.5</v>
      </c>
      <c r="Q292" s="17">
        <v>0</v>
      </c>
      <c r="V292" s="1" t="s">
        <v>274</v>
      </c>
      <c r="W292" s="1" t="s">
        <v>272</v>
      </c>
      <c r="X292" s="1" t="s">
        <v>273</v>
      </c>
    </row>
    <row r="293" spans="1:24">
      <c r="A293" s="1" t="s">
        <v>458</v>
      </c>
      <c r="B293" s="1">
        <v>1</v>
      </c>
      <c r="C293" s="1" t="s">
        <v>68</v>
      </c>
      <c r="D293" s="1">
        <v>47</v>
      </c>
      <c r="E293" s="1" t="s">
        <v>8</v>
      </c>
      <c r="G293" s="1" t="s">
        <v>39</v>
      </c>
      <c r="H293" s="1">
        <v>3600</v>
      </c>
      <c r="I293" s="1">
        <v>60</v>
      </c>
      <c r="J293" s="1">
        <v>75</v>
      </c>
      <c r="L293" s="1" t="s">
        <v>277</v>
      </c>
      <c r="M293" s="1" t="s">
        <v>278</v>
      </c>
      <c r="N293" s="16">
        <v>1</v>
      </c>
      <c r="O293" s="14">
        <v>2</v>
      </c>
      <c r="Q293" s="17">
        <v>0</v>
      </c>
      <c r="V293" s="1" t="s">
        <v>274</v>
      </c>
      <c r="W293" s="1" t="s">
        <v>272</v>
      </c>
      <c r="X293" s="1" t="s">
        <v>273</v>
      </c>
    </row>
    <row r="294" spans="1:24">
      <c r="A294" s="1" t="s">
        <v>458</v>
      </c>
      <c r="B294" s="1">
        <v>1</v>
      </c>
      <c r="C294" s="1" t="s">
        <v>68</v>
      </c>
      <c r="D294" s="1">
        <v>47</v>
      </c>
      <c r="E294" s="1" t="s">
        <v>8</v>
      </c>
      <c r="G294" s="1" t="s">
        <v>39</v>
      </c>
      <c r="H294" s="1">
        <v>3600</v>
      </c>
      <c r="I294" s="1">
        <v>60</v>
      </c>
      <c r="J294" s="1">
        <v>75</v>
      </c>
      <c r="L294" s="1" t="s">
        <v>187</v>
      </c>
      <c r="M294" s="1" t="s">
        <v>279</v>
      </c>
      <c r="N294" s="16">
        <v>1</v>
      </c>
      <c r="O294" s="14">
        <v>1</v>
      </c>
      <c r="Q294" s="17">
        <v>0</v>
      </c>
      <c r="V294" s="1" t="s">
        <v>274</v>
      </c>
      <c r="W294" s="1" t="s">
        <v>272</v>
      </c>
      <c r="X294" s="1" t="s">
        <v>273</v>
      </c>
    </row>
    <row r="295" spans="1:24">
      <c r="A295" s="1" t="s">
        <v>458</v>
      </c>
      <c r="B295" s="1">
        <v>1</v>
      </c>
      <c r="C295" s="1" t="s">
        <v>68</v>
      </c>
      <c r="D295" s="1">
        <v>47</v>
      </c>
      <c r="E295" s="1" t="s">
        <v>8</v>
      </c>
      <c r="G295" s="1" t="s">
        <v>39</v>
      </c>
      <c r="H295" s="1">
        <v>3600</v>
      </c>
      <c r="I295" s="1">
        <v>60</v>
      </c>
      <c r="J295" s="1">
        <v>75</v>
      </c>
      <c r="L295" s="1" t="s">
        <v>280</v>
      </c>
      <c r="M295" s="1" t="s">
        <v>281</v>
      </c>
      <c r="N295" s="16">
        <v>1</v>
      </c>
      <c r="O295" s="14">
        <v>1</v>
      </c>
      <c r="Q295" s="17">
        <v>0</v>
      </c>
      <c r="V295" s="1" t="s">
        <v>274</v>
      </c>
      <c r="W295" s="1" t="s">
        <v>272</v>
      </c>
      <c r="X295" s="1" t="s">
        <v>273</v>
      </c>
    </row>
    <row r="296" spans="1:24">
      <c r="A296" s="1" t="s">
        <v>458</v>
      </c>
      <c r="B296" s="1">
        <v>1</v>
      </c>
      <c r="C296" s="1" t="s">
        <v>7</v>
      </c>
      <c r="D296" s="1">
        <v>47</v>
      </c>
      <c r="E296" s="1" t="s">
        <v>8</v>
      </c>
      <c r="F296" s="1" t="s">
        <v>10</v>
      </c>
      <c r="G296" s="1" t="s">
        <v>38</v>
      </c>
      <c r="H296" s="1">
        <v>10</v>
      </c>
      <c r="I296" s="1">
        <v>0.17</v>
      </c>
      <c r="J296" s="1">
        <v>300</v>
      </c>
      <c r="L296" s="1" t="s">
        <v>20</v>
      </c>
      <c r="N296" s="16">
        <v>0</v>
      </c>
      <c r="O296" s="14">
        <v>1</v>
      </c>
      <c r="Q296" s="17">
        <v>0</v>
      </c>
      <c r="V296" s="11" t="s">
        <v>284</v>
      </c>
      <c r="W296" s="1" t="s">
        <v>283</v>
      </c>
      <c r="X296" s="1" t="s">
        <v>282</v>
      </c>
    </row>
    <row r="297" spans="1:24">
      <c r="A297" s="1" t="s">
        <v>458</v>
      </c>
      <c r="B297" s="1">
        <v>1</v>
      </c>
      <c r="C297" s="1" t="s">
        <v>7</v>
      </c>
      <c r="D297" s="1">
        <v>47</v>
      </c>
      <c r="E297" s="1" t="s">
        <v>8</v>
      </c>
      <c r="F297" s="1" t="s">
        <v>12</v>
      </c>
      <c r="G297" s="1" t="s">
        <v>38</v>
      </c>
      <c r="H297" s="1">
        <v>10</v>
      </c>
      <c r="I297" s="1">
        <v>0.17</v>
      </c>
      <c r="J297" s="1">
        <v>300</v>
      </c>
      <c r="L297" s="1" t="s">
        <v>20</v>
      </c>
      <c r="N297" s="16">
        <v>0</v>
      </c>
      <c r="O297" s="14">
        <v>0.6</v>
      </c>
      <c r="Q297" s="17">
        <v>0</v>
      </c>
      <c r="V297" s="11" t="s">
        <v>284</v>
      </c>
      <c r="W297" s="1" t="s">
        <v>283</v>
      </c>
      <c r="X297" s="1" t="s">
        <v>282</v>
      </c>
    </row>
    <row r="298" spans="1:24">
      <c r="A298" s="1" t="s">
        <v>458</v>
      </c>
      <c r="B298" s="1">
        <v>1</v>
      </c>
      <c r="C298" s="1" t="s">
        <v>7</v>
      </c>
      <c r="D298" s="1">
        <v>47</v>
      </c>
      <c r="E298" s="1" t="s">
        <v>8</v>
      </c>
      <c r="F298" s="1" t="s">
        <v>14</v>
      </c>
      <c r="G298" s="1" t="s">
        <v>38</v>
      </c>
      <c r="H298" s="1">
        <v>10</v>
      </c>
      <c r="I298" s="1">
        <v>0.17</v>
      </c>
      <c r="J298" s="1">
        <v>300</v>
      </c>
      <c r="L298" s="1" t="s">
        <v>20</v>
      </c>
      <c r="N298" s="16">
        <v>0</v>
      </c>
      <c r="O298" s="14">
        <v>0.3</v>
      </c>
      <c r="Q298" s="17">
        <v>0</v>
      </c>
      <c r="V298" s="11" t="s">
        <v>284</v>
      </c>
      <c r="W298" s="1" t="s">
        <v>283</v>
      </c>
      <c r="X298" s="1" t="s">
        <v>282</v>
      </c>
    </row>
    <row r="299" spans="1:24">
      <c r="A299" s="1" t="s">
        <v>458</v>
      </c>
      <c r="B299" s="1">
        <v>1</v>
      </c>
      <c r="C299" s="1" t="s">
        <v>7</v>
      </c>
      <c r="D299" s="1">
        <v>47</v>
      </c>
      <c r="E299" s="1" t="s">
        <v>8</v>
      </c>
      <c r="F299" s="1" t="s">
        <v>10</v>
      </c>
      <c r="G299" s="1" t="s">
        <v>38</v>
      </c>
      <c r="H299" s="1">
        <v>25</v>
      </c>
      <c r="I299" s="1">
        <v>0.42</v>
      </c>
      <c r="J299" s="1">
        <v>300</v>
      </c>
      <c r="L299" s="1" t="s">
        <v>20</v>
      </c>
      <c r="N299" s="16">
        <v>0</v>
      </c>
      <c r="O299" s="14">
        <v>0.8</v>
      </c>
      <c r="Q299" s="17">
        <v>0</v>
      </c>
      <c r="V299" s="11" t="s">
        <v>284</v>
      </c>
      <c r="W299" s="1" t="s">
        <v>283</v>
      </c>
      <c r="X299" s="1" t="s">
        <v>282</v>
      </c>
    </row>
    <row r="300" spans="1:24">
      <c r="A300" s="1" t="s">
        <v>458</v>
      </c>
      <c r="B300" s="1">
        <v>1</v>
      </c>
      <c r="C300" s="1" t="s">
        <v>7</v>
      </c>
      <c r="D300" s="1">
        <v>47</v>
      </c>
      <c r="E300" s="1" t="s">
        <v>8</v>
      </c>
      <c r="F300" s="1" t="s">
        <v>12</v>
      </c>
      <c r="G300" s="1" t="s">
        <v>38</v>
      </c>
      <c r="H300" s="1">
        <v>25</v>
      </c>
      <c r="I300" s="1">
        <v>0.42</v>
      </c>
      <c r="J300" s="1">
        <v>300</v>
      </c>
      <c r="L300" s="1" t="s">
        <v>20</v>
      </c>
      <c r="N300" s="16">
        <v>0</v>
      </c>
      <c r="O300" s="14">
        <v>0.4</v>
      </c>
      <c r="Q300" s="17">
        <v>0</v>
      </c>
      <c r="V300" s="11" t="s">
        <v>284</v>
      </c>
      <c r="W300" s="1" t="s">
        <v>283</v>
      </c>
      <c r="X300" s="1" t="s">
        <v>282</v>
      </c>
    </row>
    <row r="301" spans="1:24">
      <c r="A301" s="1" t="s">
        <v>458</v>
      </c>
      <c r="B301" s="1">
        <v>1</v>
      </c>
      <c r="C301" s="1" t="s">
        <v>7</v>
      </c>
      <c r="D301" s="1">
        <v>47</v>
      </c>
      <c r="E301" s="1" t="s">
        <v>8</v>
      </c>
      <c r="F301" s="1" t="s">
        <v>14</v>
      </c>
      <c r="G301" s="1" t="s">
        <v>38</v>
      </c>
      <c r="H301" s="1">
        <v>25</v>
      </c>
      <c r="I301" s="1">
        <v>0.42</v>
      </c>
      <c r="J301" s="1">
        <v>300</v>
      </c>
      <c r="L301" s="1" t="s">
        <v>20</v>
      </c>
      <c r="N301" s="16">
        <v>0</v>
      </c>
      <c r="O301" s="14">
        <v>0.25</v>
      </c>
      <c r="Q301" s="17">
        <v>0</v>
      </c>
      <c r="V301" s="11" t="s">
        <v>284</v>
      </c>
      <c r="W301" s="1" t="s">
        <v>283</v>
      </c>
      <c r="X301" s="1" t="s">
        <v>282</v>
      </c>
    </row>
    <row r="302" spans="1:24">
      <c r="A302" s="1" t="s">
        <v>458</v>
      </c>
      <c r="B302" s="1">
        <v>1</v>
      </c>
      <c r="C302" s="1" t="s">
        <v>7</v>
      </c>
      <c r="E302" s="1" t="s">
        <v>8</v>
      </c>
      <c r="G302" s="2" t="s">
        <v>146</v>
      </c>
      <c r="H302" s="1">
        <v>75</v>
      </c>
      <c r="I302" s="1">
        <v>1.25</v>
      </c>
      <c r="J302" s="1">
        <v>300</v>
      </c>
      <c r="K302" s="1" t="s">
        <v>141</v>
      </c>
      <c r="L302" s="1" t="s">
        <v>289</v>
      </c>
      <c r="M302" s="1" t="s">
        <v>288</v>
      </c>
      <c r="N302" s="1">
        <v>1</v>
      </c>
      <c r="O302" s="14">
        <v>5</v>
      </c>
      <c r="Q302" s="18">
        <v>2</v>
      </c>
      <c r="R302" s="13"/>
      <c r="V302" s="11" t="s">
        <v>285</v>
      </c>
      <c r="W302" s="1" t="s">
        <v>286</v>
      </c>
      <c r="X302" s="8" t="s">
        <v>287</v>
      </c>
    </row>
    <row r="303" spans="1:24">
      <c r="A303" s="1" t="s">
        <v>458</v>
      </c>
      <c r="B303" s="1">
        <v>1</v>
      </c>
      <c r="C303" s="1" t="s">
        <v>7</v>
      </c>
      <c r="E303" s="1" t="s">
        <v>8</v>
      </c>
      <c r="G303" s="2" t="s">
        <v>146</v>
      </c>
      <c r="H303" s="1">
        <v>75</v>
      </c>
      <c r="I303" s="1">
        <v>1.25</v>
      </c>
      <c r="J303" s="1">
        <v>300</v>
      </c>
      <c r="K303" s="1" t="s">
        <v>141</v>
      </c>
      <c r="L303" s="1" t="s">
        <v>290</v>
      </c>
      <c r="M303" s="1" t="s">
        <v>291</v>
      </c>
      <c r="N303" s="1">
        <v>1</v>
      </c>
      <c r="O303" s="14">
        <v>14</v>
      </c>
      <c r="Q303" s="18">
        <v>2</v>
      </c>
      <c r="R303" s="13"/>
      <c r="V303" s="11" t="s">
        <v>285</v>
      </c>
      <c r="W303" s="1" t="s">
        <v>286</v>
      </c>
      <c r="X303" s="8" t="s">
        <v>287</v>
      </c>
    </row>
    <row r="304" spans="1:24">
      <c r="A304" s="1" t="s">
        <v>458</v>
      </c>
      <c r="B304" s="1">
        <v>1</v>
      </c>
      <c r="C304" s="1" t="s">
        <v>7</v>
      </c>
      <c r="E304" s="1" t="s">
        <v>8</v>
      </c>
      <c r="G304" s="2" t="s">
        <v>146</v>
      </c>
      <c r="H304" s="1">
        <v>75</v>
      </c>
      <c r="I304" s="1">
        <v>1.25</v>
      </c>
      <c r="J304" s="1">
        <v>300</v>
      </c>
      <c r="K304" s="1" t="s">
        <v>141</v>
      </c>
      <c r="L304" s="1" t="s">
        <v>292</v>
      </c>
      <c r="N304" s="1">
        <v>1</v>
      </c>
      <c r="O304" s="14">
        <v>800</v>
      </c>
      <c r="Q304" s="18">
        <v>2</v>
      </c>
      <c r="V304" s="11" t="s">
        <v>285</v>
      </c>
      <c r="W304" s="1" t="s">
        <v>286</v>
      </c>
      <c r="X304" s="8" t="s">
        <v>287</v>
      </c>
    </row>
    <row r="305" spans="1:24">
      <c r="A305" s="1" t="s">
        <v>458</v>
      </c>
      <c r="B305" s="1">
        <v>1</v>
      </c>
      <c r="C305" s="1" t="s">
        <v>7</v>
      </c>
      <c r="E305" s="1" t="s">
        <v>8</v>
      </c>
      <c r="G305" s="2" t="s">
        <v>146</v>
      </c>
      <c r="H305" s="1">
        <v>75</v>
      </c>
      <c r="I305" s="1">
        <v>1.25</v>
      </c>
      <c r="J305" s="1">
        <v>300</v>
      </c>
      <c r="K305" s="1" t="s">
        <v>141</v>
      </c>
      <c r="L305" s="1" t="s">
        <v>293</v>
      </c>
      <c r="N305" s="1">
        <v>1</v>
      </c>
      <c r="O305" s="14">
        <v>38</v>
      </c>
      <c r="Q305" s="18">
        <v>2</v>
      </c>
      <c r="V305" s="11" t="s">
        <v>285</v>
      </c>
      <c r="W305" s="1" t="s">
        <v>286</v>
      </c>
      <c r="X305" s="8" t="s">
        <v>287</v>
      </c>
    </row>
    <row r="306" spans="1:24">
      <c r="A306" s="1" t="s">
        <v>458</v>
      </c>
      <c r="B306" s="1">
        <v>1</v>
      </c>
      <c r="C306" s="1" t="s">
        <v>7</v>
      </c>
      <c r="E306" s="1" t="s">
        <v>8</v>
      </c>
      <c r="G306" s="2" t="s">
        <v>146</v>
      </c>
      <c r="H306" s="1">
        <v>75</v>
      </c>
      <c r="I306" s="1">
        <v>1.25</v>
      </c>
      <c r="J306" s="1">
        <v>300</v>
      </c>
      <c r="K306" s="1" t="s">
        <v>141</v>
      </c>
      <c r="L306" s="1" t="s">
        <v>294</v>
      </c>
      <c r="N306" s="1">
        <v>1</v>
      </c>
      <c r="O306" s="14">
        <v>4</v>
      </c>
      <c r="Q306" s="17">
        <v>4</v>
      </c>
      <c r="V306" s="11" t="s">
        <v>285</v>
      </c>
      <c r="W306" s="1" t="s">
        <v>286</v>
      </c>
      <c r="X306" s="8" t="s">
        <v>287</v>
      </c>
    </row>
    <row r="307" spans="1:24">
      <c r="A307" s="1" t="s">
        <v>458</v>
      </c>
      <c r="B307" s="1">
        <v>1</v>
      </c>
      <c r="C307" s="1" t="s">
        <v>7</v>
      </c>
      <c r="E307" s="1" t="s">
        <v>8</v>
      </c>
      <c r="G307" s="2" t="s">
        <v>146</v>
      </c>
      <c r="H307" s="1">
        <v>75</v>
      </c>
      <c r="I307" s="1">
        <v>1.25</v>
      </c>
      <c r="J307" s="1">
        <v>300</v>
      </c>
      <c r="K307" s="1" t="s">
        <v>141</v>
      </c>
      <c r="L307" s="1" t="s">
        <v>295</v>
      </c>
      <c r="N307" s="1">
        <v>1</v>
      </c>
      <c r="O307" s="14">
        <v>140</v>
      </c>
      <c r="Q307" s="18">
        <v>2</v>
      </c>
      <c r="V307" s="11" t="s">
        <v>285</v>
      </c>
      <c r="W307" s="1" t="s">
        <v>286</v>
      </c>
      <c r="X307" s="8" t="s">
        <v>287</v>
      </c>
    </row>
    <row r="308" spans="1:24">
      <c r="A308" s="1" t="s">
        <v>458</v>
      </c>
      <c r="B308" s="1">
        <v>1</v>
      </c>
      <c r="C308" s="1" t="s">
        <v>7</v>
      </c>
      <c r="E308" s="1" t="s">
        <v>8</v>
      </c>
      <c r="G308" s="2" t="s">
        <v>146</v>
      </c>
      <c r="H308" s="1">
        <v>75</v>
      </c>
      <c r="I308" s="1">
        <v>1.25</v>
      </c>
      <c r="J308" s="1">
        <v>300</v>
      </c>
      <c r="K308" s="1" t="s">
        <v>141</v>
      </c>
      <c r="L308" s="1" t="s">
        <v>296</v>
      </c>
      <c r="N308" s="1">
        <v>1</v>
      </c>
      <c r="O308" s="14">
        <v>85</v>
      </c>
      <c r="Q308" s="18">
        <v>2</v>
      </c>
      <c r="V308" s="11" t="s">
        <v>285</v>
      </c>
      <c r="W308" s="1" t="s">
        <v>286</v>
      </c>
      <c r="X308" s="8" t="s">
        <v>287</v>
      </c>
    </row>
    <row r="309" spans="1:24">
      <c r="A309" s="1" t="s">
        <v>458</v>
      </c>
      <c r="B309" s="1">
        <v>1</v>
      </c>
      <c r="C309" s="1" t="s">
        <v>7</v>
      </c>
      <c r="E309" s="1" t="s">
        <v>8</v>
      </c>
      <c r="G309" s="2" t="s">
        <v>146</v>
      </c>
      <c r="H309" s="1">
        <v>75</v>
      </c>
      <c r="I309" s="1">
        <v>1.25</v>
      </c>
      <c r="J309" s="1">
        <v>300</v>
      </c>
      <c r="K309" s="1" t="s">
        <v>141</v>
      </c>
      <c r="L309" s="1" t="s">
        <v>297</v>
      </c>
      <c r="M309" s="1" t="s">
        <v>300</v>
      </c>
      <c r="N309" s="1">
        <v>1</v>
      </c>
      <c r="O309" s="14">
        <v>8</v>
      </c>
      <c r="Q309" s="17">
        <v>4</v>
      </c>
      <c r="V309" s="11" t="s">
        <v>285</v>
      </c>
      <c r="W309" s="1" t="s">
        <v>286</v>
      </c>
      <c r="X309" s="8" t="s">
        <v>287</v>
      </c>
    </row>
    <row r="310" spans="1:24">
      <c r="A310" s="1" t="s">
        <v>458</v>
      </c>
      <c r="B310" s="1">
        <v>1</v>
      </c>
      <c r="C310" s="1" t="s">
        <v>7</v>
      </c>
      <c r="E310" s="1" t="s">
        <v>8</v>
      </c>
      <c r="G310" s="2" t="s">
        <v>146</v>
      </c>
      <c r="H310" s="1">
        <v>75</v>
      </c>
      <c r="I310" s="1">
        <v>1.25</v>
      </c>
      <c r="J310" s="1">
        <v>300</v>
      </c>
      <c r="K310" s="1" t="s">
        <v>141</v>
      </c>
      <c r="L310" s="1" t="s">
        <v>298</v>
      </c>
      <c r="M310" s="1" t="s">
        <v>299</v>
      </c>
      <c r="N310" s="1">
        <v>1</v>
      </c>
      <c r="O310" s="14">
        <v>120</v>
      </c>
      <c r="Q310" s="18">
        <v>2</v>
      </c>
      <c r="V310" s="11" t="s">
        <v>285</v>
      </c>
      <c r="W310" s="1" t="s">
        <v>286</v>
      </c>
      <c r="X310" s="8" t="s">
        <v>287</v>
      </c>
    </row>
    <row r="311" spans="1:24">
      <c r="A311" s="1" t="s">
        <v>458</v>
      </c>
      <c r="B311" s="1">
        <v>1</v>
      </c>
      <c r="C311" s="1" t="s">
        <v>7</v>
      </c>
      <c r="E311" s="1" t="s">
        <v>8</v>
      </c>
      <c r="G311" s="2" t="s">
        <v>146</v>
      </c>
      <c r="H311" s="1">
        <v>75</v>
      </c>
      <c r="I311" s="1">
        <v>1.25</v>
      </c>
      <c r="J311" s="1">
        <v>300</v>
      </c>
      <c r="K311" s="1" t="s">
        <v>141</v>
      </c>
      <c r="L311" s="1" t="s">
        <v>302</v>
      </c>
      <c r="M311" s="1" t="s">
        <v>301</v>
      </c>
      <c r="N311" s="1">
        <v>1</v>
      </c>
      <c r="O311" s="14">
        <v>60</v>
      </c>
      <c r="Q311" s="18">
        <v>2</v>
      </c>
      <c r="V311" s="11" t="s">
        <v>285</v>
      </c>
      <c r="W311" s="1" t="s">
        <v>286</v>
      </c>
      <c r="X311" s="8" t="s">
        <v>287</v>
      </c>
    </row>
    <row r="312" spans="1:24">
      <c r="A312" s="1" t="s">
        <v>458</v>
      </c>
      <c r="B312" s="1">
        <v>1</v>
      </c>
      <c r="C312" s="1" t="s">
        <v>7</v>
      </c>
      <c r="D312" s="1">
        <v>55</v>
      </c>
      <c r="E312" s="1" t="s">
        <v>8</v>
      </c>
      <c r="G312" s="1" t="s">
        <v>39</v>
      </c>
      <c r="H312" s="1">
        <v>5400</v>
      </c>
      <c r="I312" s="1">
        <v>90</v>
      </c>
      <c r="J312" s="1">
        <v>50</v>
      </c>
      <c r="L312" s="1" t="s">
        <v>127</v>
      </c>
      <c r="N312" s="1">
        <v>1</v>
      </c>
      <c r="O312" s="14">
        <v>1</v>
      </c>
      <c r="Q312" s="17">
        <v>0</v>
      </c>
      <c r="V312" s="11" t="s">
        <v>305</v>
      </c>
      <c r="W312" s="1" t="s">
        <v>304</v>
      </c>
      <c r="X312" s="8" t="s">
        <v>303</v>
      </c>
    </row>
    <row r="313" spans="1:24">
      <c r="A313" s="1" t="s">
        <v>458</v>
      </c>
      <c r="B313" s="1">
        <v>1</v>
      </c>
      <c r="C313" s="1" t="s">
        <v>7</v>
      </c>
      <c r="D313" s="1">
        <v>55</v>
      </c>
      <c r="E313" s="1" t="s">
        <v>8</v>
      </c>
      <c r="G313" s="1" t="s">
        <v>39</v>
      </c>
      <c r="H313" s="1">
        <v>3600</v>
      </c>
      <c r="I313" s="1">
        <v>60</v>
      </c>
      <c r="J313" s="1">
        <v>75</v>
      </c>
      <c r="L313" s="1" t="s">
        <v>127</v>
      </c>
      <c r="N313" s="1">
        <v>1</v>
      </c>
      <c r="O313" s="14">
        <v>3.5</v>
      </c>
      <c r="Q313" s="17">
        <v>0</v>
      </c>
      <c r="V313" s="11" t="s">
        <v>306</v>
      </c>
      <c r="W313" s="1" t="s">
        <v>304</v>
      </c>
      <c r="X313" s="8" t="s">
        <v>303</v>
      </c>
    </row>
    <row r="314" spans="1:24">
      <c r="A314" s="1" t="s">
        <v>458</v>
      </c>
      <c r="B314" s="1">
        <v>1</v>
      </c>
      <c r="C314" s="1" t="s">
        <v>7</v>
      </c>
      <c r="D314" s="1">
        <v>55</v>
      </c>
      <c r="E314" s="1" t="s">
        <v>8</v>
      </c>
      <c r="G314" s="1" t="s">
        <v>39</v>
      </c>
      <c r="H314" s="1">
        <v>5400</v>
      </c>
      <c r="I314" s="1">
        <v>90</v>
      </c>
      <c r="J314" s="1">
        <v>50</v>
      </c>
      <c r="L314" s="1" t="s">
        <v>135</v>
      </c>
      <c r="N314" s="1">
        <v>1</v>
      </c>
      <c r="O314" s="14">
        <v>1</v>
      </c>
      <c r="Q314" s="17">
        <v>0</v>
      </c>
      <c r="V314" s="11" t="s">
        <v>305</v>
      </c>
      <c r="W314" s="1" t="s">
        <v>304</v>
      </c>
      <c r="X314" s="8" t="s">
        <v>303</v>
      </c>
    </row>
    <row r="315" spans="1:24">
      <c r="A315" s="1" t="s">
        <v>458</v>
      </c>
      <c r="B315" s="1">
        <v>1</v>
      </c>
      <c r="C315" s="1" t="s">
        <v>7</v>
      </c>
      <c r="D315" s="1">
        <v>55</v>
      </c>
      <c r="E315" s="1" t="s">
        <v>8</v>
      </c>
      <c r="G315" s="1" t="s">
        <v>39</v>
      </c>
      <c r="H315" s="1">
        <v>3600</v>
      </c>
      <c r="I315" s="1">
        <v>60</v>
      </c>
      <c r="J315" s="1">
        <v>75</v>
      </c>
      <c r="L315" s="1" t="s">
        <v>135</v>
      </c>
      <c r="N315" s="1">
        <v>1</v>
      </c>
      <c r="O315" s="14">
        <v>1</v>
      </c>
      <c r="Q315" s="17">
        <v>0</v>
      </c>
      <c r="V315" s="11" t="s">
        <v>306</v>
      </c>
      <c r="W315" s="1" t="s">
        <v>304</v>
      </c>
      <c r="X315" s="8" t="s">
        <v>303</v>
      </c>
    </row>
    <row r="316" spans="1:24">
      <c r="A316" s="1" t="s">
        <v>458</v>
      </c>
      <c r="B316" s="1">
        <v>1</v>
      </c>
      <c r="C316" s="1" t="s">
        <v>7</v>
      </c>
      <c r="D316" s="1">
        <v>55</v>
      </c>
      <c r="E316" s="1" t="s">
        <v>8</v>
      </c>
      <c r="G316" s="1" t="s">
        <v>39</v>
      </c>
      <c r="H316" s="1">
        <v>5400</v>
      </c>
      <c r="I316" s="1">
        <v>90</v>
      </c>
      <c r="J316" s="1">
        <v>50</v>
      </c>
      <c r="L316" s="1" t="s">
        <v>32</v>
      </c>
      <c r="N316" s="1">
        <v>0</v>
      </c>
      <c r="O316" s="14">
        <v>0.69264069264069261</v>
      </c>
      <c r="Q316" s="17">
        <v>0</v>
      </c>
      <c r="R316" s="10">
        <v>462</v>
      </c>
      <c r="S316" s="10">
        <v>320</v>
      </c>
      <c r="V316" s="11" t="s">
        <v>305</v>
      </c>
      <c r="W316" s="1" t="s">
        <v>304</v>
      </c>
      <c r="X316" s="8" t="s">
        <v>303</v>
      </c>
    </row>
    <row r="317" spans="1:24">
      <c r="A317" s="1" t="s">
        <v>458</v>
      </c>
      <c r="B317" s="1">
        <v>1</v>
      </c>
      <c r="C317" s="1" t="s">
        <v>7</v>
      </c>
      <c r="D317" s="1">
        <v>55</v>
      </c>
      <c r="E317" s="1" t="s">
        <v>8</v>
      </c>
      <c r="G317" s="1" t="s">
        <v>39</v>
      </c>
      <c r="H317" s="1">
        <v>3600</v>
      </c>
      <c r="I317" s="1">
        <v>60</v>
      </c>
      <c r="J317" s="1">
        <v>75</v>
      </c>
      <c r="L317" s="1" t="s">
        <v>32</v>
      </c>
      <c r="N317" s="1">
        <v>0</v>
      </c>
      <c r="O317" s="14">
        <v>0.53773584905660377</v>
      </c>
      <c r="Q317" s="17">
        <v>0</v>
      </c>
      <c r="R317" s="10">
        <v>530</v>
      </c>
      <c r="S317" s="10">
        <v>285</v>
      </c>
      <c r="V317" s="11" t="s">
        <v>306</v>
      </c>
      <c r="W317" s="1" t="s">
        <v>304</v>
      </c>
      <c r="X317" s="8" t="s">
        <v>303</v>
      </c>
    </row>
    <row r="318" spans="1:24">
      <c r="A318" s="1" t="s">
        <v>458</v>
      </c>
      <c r="B318" s="1">
        <v>1</v>
      </c>
      <c r="C318" s="1" t="s">
        <v>68</v>
      </c>
      <c r="D318" s="1">
        <v>44</v>
      </c>
      <c r="E318" s="1" t="s">
        <v>8</v>
      </c>
      <c r="G318" s="1" t="s">
        <v>39</v>
      </c>
      <c r="H318" s="1">
        <v>1200</v>
      </c>
      <c r="I318" s="1">
        <v>20</v>
      </c>
      <c r="J318" s="1">
        <v>80</v>
      </c>
      <c r="L318" s="1" t="s">
        <v>31</v>
      </c>
      <c r="M318" s="1" t="s">
        <v>310</v>
      </c>
      <c r="N318" s="1">
        <v>1</v>
      </c>
      <c r="O318" s="14">
        <v>3.53</v>
      </c>
      <c r="Q318" s="17">
        <v>0</v>
      </c>
      <c r="V318" s="11" t="s">
        <v>309</v>
      </c>
      <c r="W318" s="1" t="s">
        <v>308</v>
      </c>
      <c r="X318" s="8" t="s">
        <v>307</v>
      </c>
    </row>
    <row r="319" spans="1:24">
      <c r="A319" s="1" t="s">
        <v>458</v>
      </c>
      <c r="B319" s="1">
        <v>1</v>
      </c>
      <c r="C319" s="1" t="s">
        <v>29</v>
      </c>
      <c r="D319" s="1">
        <v>66</v>
      </c>
      <c r="E319" s="1" t="s">
        <v>8</v>
      </c>
      <c r="G319" s="1" t="s">
        <v>39</v>
      </c>
      <c r="H319" s="1">
        <v>1200</v>
      </c>
      <c r="I319" s="1">
        <v>20</v>
      </c>
      <c r="J319" s="1">
        <v>80</v>
      </c>
      <c r="L319" s="1" t="s">
        <v>31</v>
      </c>
      <c r="M319" s="1" t="s">
        <v>310</v>
      </c>
      <c r="N319" s="1">
        <v>1</v>
      </c>
      <c r="O319" s="14">
        <v>1.38</v>
      </c>
      <c r="Q319" s="17">
        <v>0</v>
      </c>
      <c r="V319" s="11" t="s">
        <v>309</v>
      </c>
      <c r="W319" s="1" t="s">
        <v>308</v>
      </c>
      <c r="X319" s="8" t="s">
        <v>307</v>
      </c>
    </row>
    <row r="320" spans="1:24">
      <c r="A320" s="1" t="s">
        <v>458</v>
      </c>
      <c r="B320" s="1">
        <v>1</v>
      </c>
      <c r="C320" s="1" t="s">
        <v>68</v>
      </c>
      <c r="D320" s="1">
        <v>44</v>
      </c>
      <c r="E320" s="1" t="s">
        <v>8</v>
      </c>
      <c r="G320" s="1" t="s">
        <v>39</v>
      </c>
      <c r="H320" s="1">
        <v>1200</v>
      </c>
      <c r="I320" s="1">
        <v>20</v>
      </c>
      <c r="J320" s="1">
        <v>80</v>
      </c>
      <c r="L320" s="1" t="s">
        <v>30</v>
      </c>
      <c r="M320" s="1" t="s">
        <v>311</v>
      </c>
      <c r="N320" s="1">
        <v>1</v>
      </c>
      <c r="O320" s="14">
        <v>11</v>
      </c>
      <c r="Q320" s="17">
        <v>0</v>
      </c>
      <c r="V320" s="11" t="s">
        <v>309</v>
      </c>
      <c r="W320" s="1" t="s">
        <v>308</v>
      </c>
      <c r="X320" s="8" t="s">
        <v>307</v>
      </c>
    </row>
    <row r="321" spans="1:24">
      <c r="A321" s="1" t="s">
        <v>458</v>
      </c>
      <c r="B321" s="1">
        <v>1</v>
      </c>
      <c r="C321" s="1" t="s">
        <v>29</v>
      </c>
      <c r="D321" s="1">
        <v>66</v>
      </c>
      <c r="E321" s="1" t="s">
        <v>8</v>
      </c>
      <c r="G321" s="1" t="s">
        <v>39</v>
      </c>
      <c r="H321" s="1">
        <v>1200</v>
      </c>
      <c r="I321" s="1">
        <v>20</v>
      </c>
      <c r="J321" s="1">
        <v>80</v>
      </c>
      <c r="L321" s="1" t="s">
        <v>30</v>
      </c>
      <c r="M321" s="1" t="s">
        <v>311</v>
      </c>
      <c r="N321" s="1">
        <v>1</v>
      </c>
      <c r="O321" s="14">
        <v>4.5</v>
      </c>
      <c r="Q321" s="17">
        <v>0</v>
      </c>
      <c r="V321" s="11" t="s">
        <v>309</v>
      </c>
      <c r="W321" s="1" t="s">
        <v>308</v>
      </c>
      <c r="X321" s="8" t="s">
        <v>307</v>
      </c>
    </row>
    <row r="322" spans="1:24">
      <c r="A322" s="1" t="s">
        <v>458</v>
      </c>
      <c r="B322" s="1">
        <v>1</v>
      </c>
      <c r="C322" s="1" t="s">
        <v>68</v>
      </c>
      <c r="D322" s="1">
        <v>44</v>
      </c>
      <c r="E322" s="1" t="s">
        <v>8</v>
      </c>
      <c r="G322" s="1" t="s">
        <v>39</v>
      </c>
      <c r="H322" s="1">
        <v>1200</v>
      </c>
      <c r="I322" s="1">
        <v>20</v>
      </c>
      <c r="J322" s="1">
        <v>80</v>
      </c>
      <c r="L322" s="1" t="s">
        <v>312</v>
      </c>
      <c r="N322" s="1">
        <v>1</v>
      </c>
      <c r="O322" s="14">
        <v>9.125</v>
      </c>
      <c r="Q322" s="17">
        <v>0</v>
      </c>
      <c r="R322" s="10">
        <v>0.8</v>
      </c>
      <c r="S322" s="10">
        <v>7.3</v>
      </c>
      <c r="V322" s="11" t="s">
        <v>309</v>
      </c>
      <c r="W322" s="1" t="s">
        <v>308</v>
      </c>
      <c r="X322" s="8" t="s">
        <v>307</v>
      </c>
    </row>
    <row r="323" spans="1:24">
      <c r="A323" s="1" t="s">
        <v>458</v>
      </c>
      <c r="B323" s="1">
        <v>1</v>
      </c>
      <c r="C323" s="1" t="s">
        <v>29</v>
      </c>
      <c r="D323" s="1">
        <v>66</v>
      </c>
      <c r="E323" s="1" t="s">
        <v>8</v>
      </c>
      <c r="G323" s="1" t="s">
        <v>39</v>
      </c>
      <c r="H323" s="1">
        <v>1200</v>
      </c>
      <c r="I323" s="1">
        <v>20</v>
      </c>
      <c r="J323" s="1">
        <v>80</v>
      </c>
      <c r="L323" s="1" t="s">
        <v>312</v>
      </c>
      <c r="N323" s="1">
        <v>1</v>
      </c>
      <c r="O323" s="14">
        <v>8</v>
      </c>
      <c r="Q323" s="17">
        <v>0</v>
      </c>
      <c r="R323" s="10">
        <v>0.8</v>
      </c>
      <c r="S323" s="10">
        <v>6.4</v>
      </c>
      <c r="V323" s="11" t="s">
        <v>309</v>
      </c>
      <c r="W323" s="1" t="s">
        <v>308</v>
      </c>
      <c r="X323" s="8" t="s">
        <v>307</v>
      </c>
    </row>
    <row r="324" spans="1:24">
      <c r="A324" s="1" t="s">
        <v>458</v>
      </c>
      <c r="B324" s="1">
        <v>1</v>
      </c>
      <c r="C324" s="1" t="s">
        <v>68</v>
      </c>
      <c r="D324" s="1">
        <v>44</v>
      </c>
      <c r="E324" s="1" t="s">
        <v>8</v>
      </c>
      <c r="G324" s="1" t="s">
        <v>39</v>
      </c>
      <c r="H324" s="1">
        <v>1200</v>
      </c>
      <c r="I324" s="1">
        <v>20</v>
      </c>
      <c r="J324" s="1">
        <v>80</v>
      </c>
      <c r="L324" s="1" t="s">
        <v>76</v>
      </c>
      <c r="M324" s="1" t="s">
        <v>313</v>
      </c>
      <c r="N324" s="1">
        <v>1</v>
      </c>
      <c r="O324" s="14">
        <v>9.75</v>
      </c>
      <c r="Q324" s="17">
        <v>0</v>
      </c>
      <c r="R324" s="10">
        <v>0.4</v>
      </c>
      <c r="S324" s="10">
        <v>3.9</v>
      </c>
      <c r="V324" s="11" t="s">
        <v>309</v>
      </c>
      <c r="W324" s="1" t="s">
        <v>308</v>
      </c>
      <c r="X324" s="8" t="s">
        <v>307</v>
      </c>
    </row>
    <row r="325" spans="1:24">
      <c r="A325" s="1" t="s">
        <v>458</v>
      </c>
      <c r="B325" s="1">
        <v>1</v>
      </c>
      <c r="C325" s="1" t="s">
        <v>29</v>
      </c>
      <c r="D325" s="1">
        <v>66</v>
      </c>
      <c r="E325" s="1" t="s">
        <v>8</v>
      </c>
      <c r="G325" s="1" t="s">
        <v>39</v>
      </c>
      <c r="H325" s="1">
        <v>1200</v>
      </c>
      <c r="I325" s="1">
        <v>20</v>
      </c>
      <c r="J325" s="1">
        <v>80</v>
      </c>
      <c r="L325" s="1" t="s">
        <v>76</v>
      </c>
      <c r="M325" s="1" t="s">
        <v>313</v>
      </c>
      <c r="N325" s="1">
        <v>1</v>
      </c>
      <c r="O325" s="14">
        <v>7.166666666666667</v>
      </c>
      <c r="Q325" s="17">
        <v>0</v>
      </c>
      <c r="R325" s="10">
        <v>0.6</v>
      </c>
      <c r="S325" s="10">
        <v>4.3</v>
      </c>
      <c r="V325" s="11" t="s">
        <v>309</v>
      </c>
      <c r="W325" s="1" t="s">
        <v>308</v>
      </c>
      <c r="X325" s="8" t="s">
        <v>307</v>
      </c>
    </row>
    <row r="326" spans="1:24">
      <c r="A326" s="1" t="s">
        <v>458</v>
      </c>
      <c r="B326" s="1">
        <v>1</v>
      </c>
      <c r="C326" s="1" t="s">
        <v>68</v>
      </c>
      <c r="D326" s="1">
        <v>44</v>
      </c>
      <c r="E326" s="1" t="s">
        <v>8</v>
      </c>
      <c r="G326" s="1" t="s">
        <v>39</v>
      </c>
      <c r="H326" s="1">
        <v>1200</v>
      </c>
      <c r="I326" s="1">
        <v>20</v>
      </c>
      <c r="J326" s="1">
        <v>80</v>
      </c>
      <c r="L326" s="1" t="s">
        <v>315</v>
      </c>
      <c r="M326" s="1" t="s">
        <v>314</v>
      </c>
      <c r="N326" s="1">
        <v>1</v>
      </c>
      <c r="O326" s="14">
        <v>9.6875</v>
      </c>
      <c r="Q326" s="17">
        <v>0</v>
      </c>
      <c r="R326" s="10">
        <v>1.6</v>
      </c>
      <c r="S326" s="10">
        <v>15.5</v>
      </c>
      <c r="V326" s="11" t="s">
        <v>309</v>
      </c>
      <c r="W326" s="1" t="s">
        <v>308</v>
      </c>
      <c r="X326" s="8" t="s">
        <v>307</v>
      </c>
    </row>
    <row r="327" spans="1:24">
      <c r="A327" s="1" t="s">
        <v>458</v>
      </c>
      <c r="B327" s="1">
        <v>1</v>
      </c>
      <c r="C327" s="1" t="s">
        <v>29</v>
      </c>
      <c r="D327" s="1">
        <v>66</v>
      </c>
      <c r="E327" s="1" t="s">
        <v>8</v>
      </c>
      <c r="G327" s="1" t="s">
        <v>39</v>
      </c>
      <c r="H327" s="1">
        <v>1200</v>
      </c>
      <c r="I327" s="1">
        <v>20</v>
      </c>
      <c r="J327" s="1">
        <v>80</v>
      </c>
      <c r="L327" s="1" t="s">
        <v>315</v>
      </c>
      <c r="M327" s="1" t="s">
        <v>314</v>
      </c>
      <c r="N327" s="1">
        <v>1</v>
      </c>
      <c r="O327" s="14">
        <v>12.166666666666666</v>
      </c>
      <c r="Q327" s="17">
        <v>0</v>
      </c>
      <c r="R327" s="10">
        <v>1.8</v>
      </c>
      <c r="S327" s="10">
        <v>21.9</v>
      </c>
      <c r="V327" s="11" t="s">
        <v>309</v>
      </c>
      <c r="W327" s="1" t="s">
        <v>308</v>
      </c>
      <c r="X327" s="8" t="s">
        <v>307</v>
      </c>
    </row>
    <row r="328" spans="1:24">
      <c r="A328" s="1" t="s">
        <v>458</v>
      </c>
      <c r="B328" s="1">
        <v>1</v>
      </c>
      <c r="C328" s="1" t="s">
        <v>68</v>
      </c>
      <c r="D328" s="1">
        <v>44</v>
      </c>
      <c r="E328" s="1" t="s">
        <v>8</v>
      </c>
      <c r="G328" s="1" t="s">
        <v>39</v>
      </c>
      <c r="H328" s="1">
        <v>1200</v>
      </c>
      <c r="I328" s="1">
        <v>20</v>
      </c>
      <c r="J328" s="1">
        <v>80</v>
      </c>
      <c r="L328" s="1" t="s">
        <v>69</v>
      </c>
      <c r="M328" s="1" t="s">
        <v>316</v>
      </c>
      <c r="N328" s="1">
        <v>1</v>
      </c>
      <c r="O328" s="14">
        <v>8.2191780821917817</v>
      </c>
      <c r="Q328" s="17">
        <v>0</v>
      </c>
      <c r="R328" s="10">
        <v>7.3</v>
      </c>
      <c r="S328" s="10">
        <v>60</v>
      </c>
      <c r="V328" s="11" t="s">
        <v>309</v>
      </c>
      <c r="W328" s="1" t="s">
        <v>308</v>
      </c>
      <c r="X328" s="8" t="s">
        <v>307</v>
      </c>
    </row>
    <row r="329" spans="1:24">
      <c r="A329" s="1" t="s">
        <v>458</v>
      </c>
      <c r="B329" s="1">
        <v>1</v>
      </c>
      <c r="C329" s="1" t="s">
        <v>29</v>
      </c>
      <c r="D329" s="1">
        <v>66</v>
      </c>
      <c r="E329" s="1" t="s">
        <v>8</v>
      </c>
      <c r="G329" s="1" t="s">
        <v>39</v>
      </c>
      <c r="H329" s="1">
        <v>1200</v>
      </c>
      <c r="I329" s="1">
        <v>20</v>
      </c>
      <c r="J329" s="1">
        <v>80</v>
      </c>
      <c r="L329" s="1" t="s">
        <v>69</v>
      </c>
      <c r="M329" s="1" t="s">
        <v>316</v>
      </c>
      <c r="N329" s="1">
        <v>1</v>
      </c>
      <c r="O329" s="14">
        <v>10</v>
      </c>
      <c r="Q329" s="17">
        <v>0</v>
      </c>
      <c r="R329" s="10">
        <v>4.0999999999999996</v>
      </c>
      <c r="S329" s="10">
        <v>41</v>
      </c>
      <c r="V329" s="11" t="s">
        <v>309</v>
      </c>
      <c r="W329" s="1" t="s">
        <v>308</v>
      </c>
      <c r="X329" s="8" t="s">
        <v>307</v>
      </c>
    </row>
    <row r="330" spans="1:24">
      <c r="A330" s="1" t="s">
        <v>458</v>
      </c>
      <c r="B330" s="1">
        <v>1</v>
      </c>
      <c r="C330" s="1" t="s">
        <v>68</v>
      </c>
      <c r="D330" s="1">
        <v>44</v>
      </c>
      <c r="E330" s="1" t="s">
        <v>8</v>
      </c>
      <c r="G330" s="1" t="s">
        <v>39</v>
      </c>
      <c r="H330" s="1">
        <v>1200</v>
      </c>
      <c r="I330" s="1">
        <v>20</v>
      </c>
      <c r="J330" s="1">
        <v>80</v>
      </c>
      <c r="L330" s="1" t="s">
        <v>64</v>
      </c>
      <c r="M330" s="1" t="s">
        <v>317</v>
      </c>
      <c r="N330" s="1">
        <v>1</v>
      </c>
      <c r="O330" s="14">
        <v>2.441860465116279</v>
      </c>
      <c r="Q330" s="17">
        <v>0</v>
      </c>
      <c r="R330" s="10">
        <v>43</v>
      </c>
      <c r="S330" s="10">
        <v>105</v>
      </c>
      <c r="V330" s="11" t="s">
        <v>309</v>
      </c>
      <c r="W330" s="1" t="s">
        <v>308</v>
      </c>
      <c r="X330" s="8" t="s">
        <v>307</v>
      </c>
    </row>
    <row r="331" spans="1:24">
      <c r="A331" s="1" t="s">
        <v>458</v>
      </c>
      <c r="B331" s="1">
        <v>1</v>
      </c>
      <c r="C331" s="1" t="s">
        <v>29</v>
      </c>
      <c r="D331" s="1">
        <v>66</v>
      </c>
      <c r="E331" s="1" t="s">
        <v>8</v>
      </c>
      <c r="G331" s="1" t="s">
        <v>39</v>
      </c>
      <c r="H331" s="1">
        <v>1200</v>
      </c>
      <c r="I331" s="1">
        <v>20</v>
      </c>
      <c r="J331" s="1">
        <v>80</v>
      </c>
      <c r="L331" s="1" t="s">
        <v>64</v>
      </c>
      <c r="M331" s="1" t="s">
        <v>317</v>
      </c>
      <c r="N331" s="1">
        <v>1</v>
      </c>
      <c r="O331" s="14">
        <v>1.7906976744186047</v>
      </c>
      <c r="Q331" s="17">
        <v>0</v>
      </c>
      <c r="R331" s="10">
        <v>43</v>
      </c>
      <c r="S331" s="10">
        <v>77</v>
      </c>
      <c r="V331" s="11" t="s">
        <v>309</v>
      </c>
      <c r="W331" s="1" t="s">
        <v>308</v>
      </c>
      <c r="X331" s="8" t="s">
        <v>307</v>
      </c>
    </row>
    <row r="332" spans="1:24">
      <c r="A332" s="1" t="s">
        <v>458</v>
      </c>
      <c r="B332" s="1">
        <v>1</v>
      </c>
      <c r="C332" s="1" t="s">
        <v>68</v>
      </c>
      <c r="D332" s="1">
        <v>44</v>
      </c>
      <c r="E332" s="1" t="s">
        <v>8</v>
      </c>
      <c r="G332" s="1" t="s">
        <v>39</v>
      </c>
      <c r="H332" s="1">
        <v>1200</v>
      </c>
      <c r="I332" s="1">
        <v>20</v>
      </c>
      <c r="J332" s="1">
        <v>80</v>
      </c>
      <c r="L332" s="1" t="s">
        <v>15</v>
      </c>
      <c r="M332" s="1" t="s">
        <v>318</v>
      </c>
      <c r="N332" s="1">
        <v>0</v>
      </c>
      <c r="O332" s="14">
        <v>0.32183908045977011</v>
      </c>
      <c r="Q332" s="17">
        <v>0</v>
      </c>
      <c r="R332" s="10">
        <v>87</v>
      </c>
      <c r="S332" s="10">
        <v>28</v>
      </c>
      <c r="V332" s="11" t="s">
        <v>309</v>
      </c>
      <c r="W332" s="1" t="s">
        <v>308</v>
      </c>
      <c r="X332" s="8" t="s">
        <v>307</v>
      </c>
    </row>
    <row r="333" spans="1:24">
      <c r="A333" s="1" t="s">
        <v>458</v>
      </c>
      <c r="B333" s="1">
        <v>1</v>
      </c>
      <c r="C333" s="1" t="s">
        <v>29</v>
      </c>
      <c r="D333" s="1">
        <v>66</v>
      </c>
      <c r="E333" s="1" t="s">
        <v>8</v>
      </c>
      <c r="G333" s="1" t="s">
        <v>39</v>
      </c>
      <c r="H333" s="1">
        <v>1200</v>
      </c>
      <c r="I333" s="1">
        <v>20</v>
      </c>
      <c r="J333" s="1">
        <v>80</v>
      </c>
      <c r="L333" s="1" t="s">
        <v>15</v>
      </c>
      <c r="M333" s="1" t="s">
        <v>318</v>
      </c>
      <c r="N333" s="1">
        <v>0</v>
      </c>
      <c r="O333" s="14">
        <v>0.64383561643835618</v>
      </c>
      <c r="Q333" s="17">
        <v>0</v>
      </c>
      <c r="R333" s="10">
        <v>73</v>
      </c>
      <c r="S333" s="10">
        <v>47</v>
      </c>
      <c r="V333" s="11" t="s">
        <v>309</v>
      </c>
      <c r="W333" s="1" t="s">
        <v>308</v>
      </c>
      <c r="X333" s="8" t="s">
        <v>307</v>
      </c>
    </row>
    <row r="334" spans="1:24">
      <c r="A334" s="1" t="s">
        <v>458</v>
      </c>
      <c r="B334" s="1">
        <v>1</v>
      </c>
      <c r="C334" s="1" t="s">
        <v>29</v>
      </c>
      <c r="D334" s="1">
        <v>66</v>
      </c>
      <c r="E334" s="1" t="s">
        <v>8</v>
      </c>
      <c r="G334" s="1" t="s">
        <v>39</v>
      </c>
      <c r="H334" s="1">
        <v>1200</v>
      </c>
      <c r="I334" s="1">
        <v>20</v>
      </c>
      <c r="J334" s="1">
        <v>80</v>
      </c>
      <c r="L334" s="1" t="s">
        <v>319</v>
      </c>
      <c r="N334" s="1">
        <v>0</v>
      </c>
      <c r="O334" s="14">
        <v>0.60317460317460314</v>
      </c>
      <c r="Q334" s="17">
        <v>0</v>
      </c>
      <c r="R334" s="10">
        <v>0.63</v>
      </c>
      <c r="S334" s="10">
        <v>0.38</v>
      </c>
      <c r="V334" s="11" t="s">
        <v>309</v>
      </c>
      <c r="W334" s="1" t="s">
        <v>308</v>
      </c>
      <c r="X334" s="8" t="s">
        <v>307</v>
      </c>
    </row>
    <row r="335" spans="1:24">
      <c r="A335" s="1" t="s">
        <v>458</v>
      </c>
      <c r="B335" s="1">
        <v>1</v>
      </c>
      <c r="C335" s="1" t="s">
        <v>68</v>
      </c>
      <c r="D335" s="1">
        <v>44</v>
      </c>
      <c r="E335" s="1" t="s">
        <v>8</v>
      </c>
      <c r="G335" s="1" t="s">
        <v>39</v>
      </c>
      <c r="H335" s="1">
        <v>1200</v>
      </c>
      <c r="I335" s="1">
        <v>20</v>
      </c>
      <c r="J335" s="1">
        <v>80</v>
      </c>
      <c r="L335" s="1" t="s">
        <v>319</v>
      </c>
      <c r="N335" s="1">
        <v>0</v>
      </c>
      <c r="O335" s="14">
        <v>0.31343283582089548</v>
      </c>
      <c r="Q335" s="17">
        <v>0</v>
      </c>
      <c r="R335" s="10">
        <v>0.67</v>
      </c>
      <c r="S335" s="10">
        <v>0.21</v>
      </c>
      <c r="V335" s="11" t="s">
        <v>309</v>
      </c>
      <c r="W335" s="1" t="s">
        <v>308</v>
      </c>
      <c r="X335" s="8" t="s">
        <v>307</v>
      </c>
    </row>
    <row r="336" spans="1:24">
      <c r="A336" s="1" t="s">
        <v>458</v>
      </c>
      <c r="B336" s="1">
        <v>1</v>
      </c>
      <c r="C336" s="1" t="s">
        <v>29</v>
      </c>
      <c r="D336" s="1">
        <v>66</v>
      </c>
      <c r="E336" s="1" t="s">
        <v>8</v>
      </c>
      <c r="G336" s="1" t="s">
        <v>39</v>
      </c>
      <c r="H336" s="1">
        <v>1200</v>
      </c>
      <c r="I336" s="1">
        <v>20</v>
      </c>
      <c r="J336" s="1">
        <v>80</v>
      </c>
      <c r="L336" s="1" t="s">
        <v>20</v>
      </c>
      <c r="M336" s="1" t="s">
        <v>320</v>
      </c>
      <c r="N336" s="1">
        <v>0</v>
      </c>
      <c r="O336" s="14">
        <v>0.99186991869918684</v>
      </c>
      <c r="Q336" s="17">
        <v>0</v>
      </c>
      <c r="R336" s="10">
        <v>24.6</v>
      </c>
      <c r="S336" s="10">
        <v>24.4</v>
      </c>
      <c r="V336" s="11" t="s">
        <v>309</v>
      </c>
      <c r="W336" s="1" t="s">
        <v>308</v>
      </c>
      <c r="X336" s="8" t="s">
        <v>307</v>
      </c>
    </row>
    <row r="337" spans="1:24">
      <c r="A337" s="1" t="s">
        <v>458</v>
      </c>
      <c r="B337" s="1">
        <v>1</v>
      </c>
      <c r="C337" s="1" t="s">
        <v>68</v>
      </c>
      <c r="D337" s="1">
        <v>44</v>
      </c>
      <c r="E337" s="1" t="s">
        <v>8</v>
      </c>
      <c r="G337" s="1" t="s">
        <v>39</v>
      </c>
      <c r="H337" s="1">
        <v>1200</v>
      </c>
      <c r="I337" s="1">
        <v>20</v>
      </c>
      <c r="J337" s="1">
        <v>80</v>
      </c>
      <c r="L337" s="1" t="s">
        <v>20</v>
      </c>
      <c r="M337" s="1" t="s">
        <v>320</v>
      </c>
      <c r="N337" s="1">
        <v>0</v>
      </c>
      <c r="O337" s="14">
        <v>0.93410852713178294</v>
      </c>
      <c r="Q337" s="17">
        <v>0</v>
      </c>
      <c r="R337" s="10">
        <v>25.8</v>
      </c>
      <c r="S337" s="10">
        <v>24.1</v>
      </c>
      <c r="V337" s="11" t="s">
        <v>309</v>
      </c>
      <c r="W337" s="1" t="s">
        <v>308</v>
      </c>
      <c r="X337" s="8" t="s">
        <v>307</v>
      </c>
    </row>
    <row r="338" spans="1:24">
      <c r="A338" s="1" t="s">
        <v>458</v>
      </c>
      <c r="B338" s="1">
        <v>1</v>
      </c>
      <c r="C338" s="1" t="s">
        <v>29</v>
      </c>
      <c r="D338" s="1">
        <v>66</v>
      </c>
      <c r="E338" s="1" t="s">
        <v>8</v>
      </c>
      <c r="G338" s="1" t="s">
        <v>39</v>
      </c>
      <c r="H338" s="1">
        <v>1200</v>
      </c>
      <c r="I338" s="1">
        <v>20</v>
      </c>
      <c r="J338" s="1">
        <v>80</v>
      </c>
      <c r="L338" s="1" t="s">
        <v>322</v>
      </c>
      <c r="M338" s="1" t="s">
        <v>321</v>
      </c>
      <c r="N338" s="1">
        <v>1</v>
      </c>
      <c r="O338" s="14">
        <v>1.0977198697068404</v>
      </c>
      <c r="Q338" s="17">
        <v>0</v>
      </c>
      <c r="R338" s="10">
        <v>3.07</v>
      </c>
      <c r="S338" s="10">
        <v>3.37</v>
      </c>
      <c r="V338" s="11" t="s">
        <v>309</v>
      </c>
      <c r="W338" s="1" t="s">
        <v>308</v>
      </c>
      <c r="X338" s="8" t="s">
        <v>307</v>
      </c>
    </row>
    <row r="339" spans="1:24">
      <c r="A339" s="1" t="s">
        <v>458</v>
      </c>
      <c r="B339" s="1">
        <v>1</v>
      </c>
      <c r="C339" s="1" t="s">
        <v>68</v>
      </c>
      <c r="D339" s="1">
        <v>44</v>
      </c>
      <c r="E339" s="1" t="s">
        <v>8</v>
      </c>
      <c r="G339" s="1" t="s">
        <v>39</v>
      </c>
      <c r="H339" s="1">
        <v>1200</v>
      </c>
      <c r="I339" s="1">
        <v>20</v>
      </c>
      <c r="J339" s="1">
        <v>80</v>
      </c>
      <c r="L339" s="1" t="s">
        <v>322</v>
      </c>
      <c r="M339" s="1" t="s">
        <v>321</v>
      </c>
      <c r="N339" s="1">
        <v>1</v>
      </c>
      <c r="O339" s="14">
        <v>1.1420289855072463</v>
      </c>
      <c r="Q339" s="17">
        <v>0</v>
      </c>
      <c r="R339" s="10">
        <v>3.45</v>
      </c>
      <c r="S339" s="10">
        <v>3.94</v>
      </c>
      <c r="V339" s="11" t="s">
        <v>309</v>
      </c>
      <c r="W339" s="1" t="s">
        <v>308</v>
      </c>
      <c r="X339" s="8" t="s">
        <v>307</v>
      </c>
    </row>
    <row r="340" spans="1:24">
      <c r="A340" s="1" t="s">
        <v>458</v>
      </c>
      <c r="B340" s="1">
        <v>1</v>
      </c>
      <c r="C340" s="1" t="s">
        <v>29</v>
      </c>
      <c r="D340" s="1">
        <v>66</v>
      </c>
      <c r="E340" s="1" t="s">
        <v>8</v>
      </c>
      <c r="G340" s="1" t="s">
        <v>39</v>
      </c>
      <c r="H340" s="1">
        <v>1200</v>
      </c>
      <c r="I340" s="1">
        <v>20</v>
      </c>
      <c r="J340" s="1">
        <v>80</v>
      </c>
      <c r="L340" s="1" t="s">
        <v>54</v>
      </c>
      <c r="M340" s="1" t="s">
        <v>323</v>
      </c>
      <c r="N340" s="1">
        <v>0</v>
      </c>
      <c r="O340" s="14">
        <v>0.88095238095238093</v>
      </c>
      <c r="Q340" s="17">
        <v>0</v>
      </c>
      <c r="R340" s="10">
        <v>0.42</v>
      </c>
      <c r="S340" s="10">
        <v>0.37</v>
      </c>
      <c r="V340" s="11" t="s">
        <v>309</v>
      </c>
      <c r="W340" s="1" t="s">
        <v>308</v>
      </c>
      <c r="X340" s="8" t="s">
        <v>307</v>
      </c>
    </row>
    <row r="341" spans="1:24">
      <c r="A341" s="1" t="s">
        <v>458</v>
      </c>
      <c r="B341" s="1">
        <v>1</v>
      </c>
      <c r="C341" s="1" t="s">
        <v>68</v>
      </c>
      <c r="D341" s="1">
        <v>44</v>
      </c>
      <c r="E341" s="1" t="s">
        <v>8</v>
      </c>
      <c r="G341" s="1" t="s">
        <v>39</v>
      </c>
      <c r="H341" s="1">
        <v>1200</v>
      </c>
      <c r="I341" s="1">
        <v>20</v>
      </c>
      <c r="J341" s="1">
        <v>80</v>
      </c>
      <c r="L341" s="1" t="s">
        <v>54</v>
      </c>
      <c r="M341" s="1" t="s">
        <v>323</v>
      </c>
      <c r="N341" s="1">
        <v>0</v>
      </c>
      <c r="O341" s="14">
        <v>0.86486486486486491</v>
      </c>
      <c r="Q341" s="17">
        <v>0</v>
      </c>
      <c r="R341" s="10">
        <v>0.37</v>
      </c>
      <c r="S341" s="10">
        <v>0.32</v>
      </c>
      <c r="V341" s="11" t="s">
        <v>309</v>
      </c>
      <c r="W341" s="1" t="s">
        <v>308</v>
      </c>
      <c r="X341" s="8" t="s">
        <v>307</v>
      </c>
    </row>
    <row r="342" spans="1:24">
      <c r="A342" s="1" t="s">
        <v>458</v>
      </c>
      <c r="B342" s="1">
        <v>1</v>
      </c>
      <c r="C342" s="1" t="s">
        <v>29</v>
      </c>
      <c r="D342" s="1">
        <v>66</v>
      </c>
      <c r="E342" s="1" t="s">
        <v>8</v>
      </c>
      <c r="G342" s="1" t="s">
        <v>39</v>
      </c>
      <c r="H342" s="1">
        <v>1200</v>
      </c>
      <c r="I342" s="1">
        <v>20</v>
      </c>
      <c r="J342" s="1">
        <v>80</v>
      </c>
      <c r="L342" s="1" t="s">
        <v>19</v>
      </c>
      <c r="M342" s="1" t="s">
        <v>324</v>
      </c>
      <c r="N342" s="1">
        <v>0</v>
      </c>
      <c r="O342" s="14">
        <v>22.666666666666668</v>
      </c>
      <c r="Q342" s="17">
        <v>0</v>
      </c>
      <c r="R342" s="10">
        <v>0.03</v>
      </c>
      <c r="S342" s="10">
        <v>0.68</v>
      </c>
      <c r="V342" s="11" t="s">
        <v>309</v>
      </c>
      <c r="W342" s="1" t="s">
        <v>308</v>
      </c>
      <c r="X342" s="8" t="s">
        <v>307</v>
      </c>
    </row>
    <row r="343" spans="1:24">
      <c r="A343" s="1" t="s">
        <v>458</v>
      </c>
      <c r="B343" s="1">
        <v>1</v>
      </c>
      <c r="C343" s="1" t="s">
        <v>68</v>
      </c>
      <c r="D343" s="1">
        <v>44</v>
      </c>
      <c r="E343" s="1" t="s">
        <v>8</v>
      </c>
      <c r="G343" s="1" t="s">
        <v>39</v>
      </c>
      <c r="H343" s="1">
        <v>1200</v>
      </c>
      <c r="I343" s="1">
        <v>20</v>
      </c>
      <c r="J343" s="1">
        <v>80</v>
      </c>
      <c r="L343" s="1" t="s">
        <v>19</v>
      </c>
      <c r="M343" s="1" t="s">
        <v>324</v>
      </c>
      <c r="N343" s="1">
        <v>0</v>
      </c>
      <c r="O343" s="14">
        <v>8.625</v>
      </c>
      <c r="Q343" s="17">
        <v>0</v>
      </c>
      <c r="R343" s="10">
        <v>0.08</v>
      </c>
      <c r="S343" s="10">
        <v>0.69</v>
      </c>
      <c r="V343" s="11" t="s">
        <v>309</v>
      </c>
      <c r="W343" s="1" t="s">
        <v>308</v>
      </c>
      <c r="X343" s="8" t="s">
        <v>307</v>
      </c>
    </row>
    <row r="344" spans="1:24">
      <c r="A344" s="1" t="s">
        <v>458</v>
      </c>
      <c r="B344" s="1">
        <v>1</v>
      </c>
      <c r="C344" s="1" t="s">
        <v>29</v>
      </c>
      <c r="D344" s="1">
        <v>66</v>
      </c>
      <c r="E344" s="1" t="s">
        <v>8</v>
      </c>
      <c r="G344" s="1" t="s">
        <v>39</v>
      </c>
      <c r="H344" s="1">
        <v>1200</v>
      </c>
      <c r="I344" s="1">
        <v>20</v>
      </c>
      <c r="J344" s="1">
        <v>80</v>
      </c>
      <c r="L344" s="1" t="s">
        <v>71</v>
      </c>
      <c r="M344" s="1" t="s">
        <v>325</v>
      </c>
      <c r="N344" s="1">
        <v>0</v>
      </c>
      <c r="O344" s="14">
        <v>2.8125000000000004</v>
      </c>
      <c r="Q344" s="17">
        <v>0</v>
      </c>
      <c r="R344" s="10">
        <v>0.96</v>
      </c>
      <c r="S344" s="10">
        <v>2.7</v>
      </c>
      <c r="V344" s="11" t="s">
        <v>309</v>
      </c>
      <c r="W344" s="1" t="s">
        <v>308</v>
      </c>
      <c r="X344" s="8" t="s">
        <v>307</v>
      </c>
    </row>
    <row r="345" spans="1:24">
      <c r="A345" s="1" t="s">
        <v>458</v>
      </c>
      <c r="B345" s="1">
        <v>1</v>
      </c>
      <c r="C345" s="1" t="s">
        <v>68</v>
      </c>
      <c r="D345" s="1">
        <v>44</v>
      </c>
      <c r="E345" s="1" t="s">
        <v>8</v>
      </c>
      <c r="G345" s="1" t="s">
        <v>39</v>
      </c>
      <c r="H345" s="1">
        <v>1200</v>
      </c>
      <c r="I345" s="1">
        <v>20</v>
      </c>
      <c r="J345" s="1">
        <v>80</v>
      </c>
      <c r="L345" s="1" t="s">
        <v>71</v>
      </c>
      <c r="M345" s="1" t="s">
        <v>325</v>
      </c>
      <c r="N345" s="1">
        <v>0</v>
      </c>
      <c r="O345" s="14">
        <v>15.233333333333334</v>
      </c>
      <c r="Q345" s="17">
        <v>0</v>
      </c>
      <c r="R345" s="10">
        <v>0.6</v>
      </c>
      <c r="S345" s="10">
        <v>9.14</v>
      </c>
      <c r="V345" s="11" t="s">
        <v>309</v>
      </c>
      <c r="W345" s="1" t="s">
        <v>308</v>
      </c>
      <c r="X345" s="8" t="s">
        <v>307</v>
      </c>
    </row>
    <row r="346" spans="1:24">
      <c r="A346" s="1" t="s">
        <v>458</v>
      </c>
      <c r="B346" s="1">
        <v>1</v>
      </c>
      <c r="C346" s="1" t="s">
        <v>29</v>
      </c>
      <c r="D346" s="1">
        <v>66</v>
      </c>
      <c r="E346" s="1" t="s">
        <v>8</v>
      </c>
      <c r="G346" s="1" t="s">
        <v>39</v>
      </c>
      <c r="H346" s="1">
        <v>1200</v>
      </c>
      <c r="I346" s="1">
        <v>20</v>
      </c>
      <c r="J346" s="1">
        <v>80</v>
      </c>
      <c r="L346" s="1" t="s">
        <v>78</v>
      </c>
      <c r="M346" s="1" t="s">
        <v>326</v>
      </c>
      <c r="N346" s="1">
        <v>0</v>
      </c>
      <c r="O346" s="14">
        <v>2.75</v>
      </c>
      <c r="Q346" s="17">
        <v>0</v>
      </c>
      <c r="R346" s="10">
        <v>0.04</v>
      </c>
      <c r="S346" s="10">
        <v>0.11</v>
      </c>
      <c r="V346" s="11" t="s">
        <v>309</v>
      </c>
      <c r="W346" s="1" t="s">
        <v>308</v>
      </c>
      <c r="X346" s="8" t="s">
        <v>307</v>
      </c>
    </row>
    <row r="347" spans="1:24">
      <c r="A347" s="1" t="s">
        <v>458</v>
      </c>
      <c r="B347" s="1">
        <v>1</v>
      </c>
      <c r="C347" s="1" t="s">
        <v>68</v>
      </c>
      <c r="D347" s="1">
        <v>44</v>
      </c>
      <c r="E347" s="1" t="s">
        <v>8</v>
      </c>
      <c r="G347" s="1" t="s">
        <v>39</v>
      </c>
      <c r="H347" s="1">
        <v>1200</v>
      </c>
      <c r="I347" s="1">
        <v>20</v>
      </c>
      <c r="J347" s="1">
        <v>80</v>
      </c>
      <c r="L347" s="1" t="s">
        <v>78</v>
      </c>
      <c r="M347" s="1" t="s">
        <v>326</v>
      </c>
      <c r="N347" s="1">
        <v>0</v>
      </c>
      <c r="O347" s="14">
        <v>18.5</v>
      </c>
      <c r="Q347" s="17">
        <v>0</v>
      </c>
      <c r="R347" s="10">
        <v>0.02</v>
      </c>
      <c r="S347" s="10">
        <v>0.37</v>
      </c>
      <c r="V347" s="11" t="s">
        <v>309</v>
      </c>
      <c r="W347" s="1" t="s">
        <v>308</v>
      </c>
      <c r="X347" s="8" t="s">
        <v>307</v>
      </c>
    </row>
    <row r="348" spans="1:24">
      <c r="A348" s="1" t="s">
        <v>458</v>
      </c>
      <c r="B348" s="1">
        <v>1</v>
      </c>
      <c r="C348" s="1" t="s">
        <v>29</v>
      </c>
      <c r="D348" s="1">
        <v>66</v>
      </c>
      <c r="E348" s="1" t="s">
        <v>8</v>
      </c>
      <c r="G348" s="1" t="s">
        <v>39</v>
      </c>
      <c r="H348" s="1">
        <v>1200</v>
      </c>
      <c r="I348" s="1">
        <v>20</v>
      </c>
      <c r="J348" s="1">
        <v>80</v>
      </c>
      <c r="L348" s="1" t="s">
        <v>32</v>
      </c>
      <c r="M348" s="1" t="s">
        <v>327</v>
      </c>
      <c r="N348" s="1">
        <v>0</v>
      </c>
      <c r="O348" s="14">
        <v>0.63793103448275867</v>
      </c>
      <c r="Q348" s="17">
        <v>0</v>
      </c>
      <c r="R348" s="10">
        <v>580</v>
      </c>
      <c r="S348" s="10">
        <v>370</v>
      </c>
      <c r="V348" s="11" t="s">
        <v>309</v>
      </c>
      <c r="W348" s="1" t="s">
        <v>308</v>
      </c>
      <c r="X348" s="8" t="s">
        <v>307</v>
      </c>
    </row>
    <row r="349" spans="1:24">
      <c r="A349" s="1" t="s">
        <v>458</v>
      </c>
      <c r="B349" s="1">
        <v>1</v>
      </c>
      <c r="C349" s="1" t="s">
        <v>68</v>
      </c>
      <c r="D349" s="1">
        <v>44</v>
      </c>
      <c r="E349" s="1" t="s">
        <v>8</v>
      </c>
      <c r="G349" s="1" t="s">
        <v>39</v>
      </c>
      <c r="H349" s="1">
        <v>1200</v>
      </c>
      <c r="I349" s="1">
        <v>20</v>
      </c>
      <c r="J349" s="1">
        <v>80</v>
      </c>
      <c r="L349" s="1" t="s">
        <v>32</v>
      </c>
      <c r="M349" s="1" t="s">
        <v>327</v>
      </c>
      <c r="N349" s="1">
        <v>0</v>
      </c>
      <c r="O349" s="14">
        <v>0.63636363636363635</v>
      </c>
      <c r="Q349" s="17">
        <v>0</v>
      </c>
      <c r="R349" s="10">
        <v>440</v>
      </c>
      <c r="S349" s="10">
        <v>280</v>
      </c>
      <c r="V349" s="11" t="s">
        <v>309</v>
      </c>
      <c r="W349" s="1" t="s">
        <v>308</v>
      </c>
      <c r="X349" s="8" t="s">
        <v>307</v>
      </c>
    </row>
    <row r="350" spans="1:24">
      <c r="A350" s="1" t="s">
        <v>458</v>
      </c>
      <c r="B350" s="1">
        <v>1</v>
      </c>
      <c r="C350" s="1" t="s">
        <v>29</v>
      </c>
      <c r="D350" s="1">
        <v>66</v>
      </c>
      <c r="E350" s="1" t="s">
        <v>8</v>
      </c>
      <c r="G350" s="1" t="s">
        <v>39</v>
      </c>
      <c r="H350" s="1">
        <v>1200</v>
      </c>
      <c r="I350" s="1">
        <v>20</v>
      </c>
      <c r="J350" s="1">
        <v>80</v>
      </c>
      <c r="L350" s="1" t="s">
        <v>127</v>
      </c>
      <c r="N350" s="1">
        <v>0</v>
      </c>
      <c r="O350" s="14">
        <v>1.1000000000000001</v>
      </c>
      <c r="Q350" s="17">
        <v>0</v>
      </c>
      <c r="V350" s="11" t="s">
        <v>309</v>
      </c>
      <c r="W350" s="1" t="s">
        <v>308</v>
      </c>
      <c r="X350" s="8" t="s">
        <v>307</v>
      </c>
    </row>
    <row r="351" spans="1:24">
      <c r="A351" s="1" t="s">
        <v>458</v>
      </c>
      <c r="B351" s="1">
        <v>1</v>
      </c>
      <c r="C351" s="1" t="s">
        <v>68</v>
      </c>
      <c r="D351" s="1">
        <v>44</v>
      </c>
      <c r="E351" s="1" t="s">
        <v>8</v>
      </c>
      <c r="G351" s="1" t="s">
        <v>39</v>
      </c>
      <c r="H351" s="1">
        <v>1200</v>
      </c>
      <c r="I351" s="1">
        <v>20</v>
      </c>
      <c r="J351" s="1">
        <v>80</v>
      </c>
      <c r="L351" s="1" t="s">
        <v>127</v>
      </c>
      <c r="N351" s="1">
        <v>0</v>
      </c>
      <c r="O351" s="14">
        <v>1.84</v>
      </c>
      <c r="Q351" s="17">
        <v>0</v>
      </c>
      <c r="V351" s="11" t="s">
        <v>309</v>
      </c>
      <c r="W351" s="1" t="s">
        <v>308</v>
      </c>
      <c r="X351" s="8" t="s">
        <v>307</v>
      </c>
    </row>
    <row r="352" spans="1:24">
      <c r="A352" s="1" t="s">
        <v>458</v>
      </c>
      <c r="B352" s="1">
        <v>1</v>
      </c>
      <c r="C352" s="1" t="s">
        <v>29</v>
      </c>
      <c r="D352" s="1">
        <v>66</v>
      </c>
      <c r="E352" s="1" t="s">
        <v>8</v>
      </c>
      <c r="G352" s="1" t="s">
        <v>39</v>
      </c>
      <c r="H352" s="1">
        <v>1200</v>
      </c>
      <c r="I352" s="1">
        <v>20</v>
      </c>
      <c r="J352" s="1">
        <v>80</v>
      </c>
      <c r="L352" s="1" t="s">
        <v>135</v>
      </c>
      <c r="N352" s="1">
        <v>0</v>
      </c>
      <c r="O352" s="14">
        <v>1.3</v>
      </c>
      <c r="Q352" s="17">
        <v>0</v>
      </c>
      <c r="R352" s="10">
        <v>2</v>
      </c>
      <c r="S352" s="10">
        <v>2.6</v>
      </c>
      <c r="V352" s="11" t="s">
        <v>309</v>
      </c>
      <c r="W352" s="1" t="s">
        <v>308</v>
      </c>
      <c r="X352" s="8" t="s">
        <v>307</v>
      </c>
    </row>
    <row r="353" spans="1:24">
      <c r="A353" s="1" t="s">
        <v>458</v>
      </c>
      <c r="B353" s="1">
        <v>1</v>
      </c>
      <c r="C353" s="1" t="s">
        <v>68</v>
      </c>
      <c r="D353" s="1">
        <v>44</v>
      </c>
      <c r="E353" s="1" t="s">
        <v>8</v>
      </c>
      <c r="G353" s="1" t="s">
        <v>39</v>
      </c>
      <c r="H353" s="1">
        <v>1200</v>
      </c>
      <c r="I353" s="1">
        <v>20</v>
      </c>
      <c r="J353" s="1">
        <v>80</v>
      </c>
      <c r="L353" s="1" t="s">
        <v>135</v>
      </c>
      <c r="N353" s="1">
        <v>0</v>
      </c>
      <c r="O353" s="14">
        <v>1.3103448275862069</v>
      </c>
      <c r="Q353" s="17">
        <v>0</v>
      </c>
      <c r="R353" s="10">
        <v>1.45</v>
      </c>
      <c r="S353" s="10">
        <v>1.9</v>
      </c>
      <c r="V353" s="11" t="s">
        <v>309</v>
      </c>
      <c r="W353" s="1" t="s">
        <v>308</v>
      </c>
      <c r="X353" s="8" t="s">
        <v>307</v>
      </c>
    </row>
    <row r="354" spans="1:24">
      <c r="A354" s="1" t="s">
        <v>458</v>
      </c>
      <c r="C354" s="1" t="s">
        <v>68</v>
      </c>
      <c r="D354" s="1">
        <v>47</v>
      </c>
      <c r="E354" s="1" t="s">
        <v>8</v>
      </c>
      <c r="G354" s="1" t="s">
        <v>39</v>
      </c>
      <c r="H354" s="1">
        <v>3600</v>
      </c>
      <c r="I354" s="1">
        <v>60</v>
      </c>
      <c r="J354" s="1">
        <v>63</v>
      </c>
      <c r="L354" s="1" t="s">
        <v>135</v>
      </c>
      <c r="N354" s="1">
        <v>1</v>
      </c>
      <c r="O354" s="14">
        <v>1.25</v>
      </c>
      <c r="Q354" s="17">
        <v>0</v>
      </c>
      <c r="V354" s="11" t="s">
        <v>333</v>
      </c>
      <c r="W354" s="1" t="s">
        <v>329</v>
      </c>
      <c r="X354" s="1" t="s">
        <v>328</v>
      </c>
    </row>
    <row r="355" spans="1:24">
      <c r="A355" s="1" t="s">
        <v>458</v>
      </c>
      <c r="C355" s="1" t="s">
        <v>68</v>
      </c>
      <c r="D355" s="1">
        <v>47</v>
      </c>
      <c r="E355" s="1" t="s">
        <v>8</v>
      </c>
      <c r="G355" s="1" t="s">
        <v>39</v>
      </c>
      <c r="H355" s="1">
        <v>3600</v>
      </c>
      <c r="I355" s="1">
        <v>60</v>
      </c>
      <c r="J355" s="1">
        <v>63</v>
      </c>
      <c r="L355" s="1" t="s">
        <v>127</v>
      </c>
      <c r="N355" s="1">
        <v>1</v>
      </c>
      <c r="O355" s="14">
        <v>3.6</v>
      </c>
      <c r="Q355" s="17">
        <v>0</v>
      </c>
      <c r="V355" s="11" t="s">
        <v>333</v>
      </c>
      <c r="W355" s="1" t="s">
        <v>329</v>
      </c>
      <c r="X355" s="1" t="s">
        <v>328</v>
      </c>
    </row>
    <row r="356" spans="1:24">
      <c r="A356" s="1" t="s">
        <v>458</v>
      </c>
      <c r="C356" s="1" t="s">
        <v>68</v>
      </c>
      <c r="D356" s="1">
        <v>47</v>
      </c>
      <c r="E356" s="1" t="s">
        <v>8</v>
      </c>
      <c r="G356" s="1" t="s">
        <v>39</v>
      </c>
      <c r="H356" s="1">
        <v>3600</v>
      </c>
      <c r="I356" s="1">
        <v>60</v>
      </c>
      <c r="J356" s="1">
        <v>63</v>
      </c>
      <c r="L356" s="1" t="s">
        <v>31</v>
      </c>
      <c r="M356" s="1" t="s">
        <v>330</v>
      </c>
      <c r="N356" s="1">
        <v>1</v>
      </c>
      <c r="O356" s="14">
        <v>2.5</v>
      </c>
      <c r="Q356" s="17">
        <v>0</v>
      </c>
      <c r="V356" s="11" t="s">
        <v>333</v>
      </c>
      <c r="W356" s="1" t="s">
        <v>329</v>
      </c>
      <c r="X356" s="1" t="s">
        <v>328</v>
      </c>
    </row>
    <row r="357" spans="1:24">
      <c r="A357" s="1" t="s">
        <v>458</v>
      </c>
      <c r="C357" s="1" t="s">
        <v>68</v>
      </c>
      <c r="D357" s="1">
        <v>47</v>
      </c>
      <c r="E357" s="1" t="s">
        <v>8</v>
      </c>
      <c r="G357" s="1" t="s">
        <v>39</v>
      </c>
      <c r="H357" s="1">
        <v>3600</v>
      </c>
      <c r="I357" s="1">
        <v>60</v>
      </c>
      <c r="J357" s="1">
        <v>63</v>
      </c>
      <c r="L357" s="1" t="s">
        <v>30</v>
      </c>
      <c r="M357" s="1" t="s">
        <v>331</v>
      </c>
      <c r="N357" s="1">
        <v>1</v>
      </c>
      <c r="O357" s="14">
        <v>7</v>
      </c>
      <c r="Q357" s="17">
        <v>0</v>
      </c>
      <c r="V357" s="11" t="s">
        <v>333</v>
      </c>
      <c r="W357" s="1" t="s">
        <v>329</v>
      </c>
      <c r="X357" s="1" t="s">
        <v>328</v>
      </c>
    </row>
    <row r="358" spans="1:24">
      <c r="A358" s="1" t="s">
        <v>458</v>
      </c>
      <c r="C358" s="1" t="s">
        <v>68</v>
      </c>
      <c r="D358" s="1">
        <v>47</v>
      </c>
      <c r="E358" s="1" t="s">
        <v>8</v>
      </c>
      <c r="G358" s="1" t="s">
        <v>39</v>
      </c>
      <c r="H358" s="1">
        <v>3600</v>
      </c>
      <c r="I358" s="1">
        <v>60</v>
      </c>
      <c r="J358" s="1">
        <v>63</v>
      </c>
      <c r="L358" s="1" t="s">
        <v>136</v>
      </c>
      <c r="M358" s="1" t="s">
        <v>332</v>
      </c>
      <c r="N358" s="1">
        <v>1</v>
      </c>
      <c r="O358" s="14">
        <v>2.2000000000000002</v>
      </c>
      <c r="Q358" s="17">
        <v>0</v>
      </c>
      <c r="V358" s="11" t="s">
        <v>333</v>
      </c>
      <c r="W358" s="1" t="s">
        <v>329</v>
      </c>
      <c r="X358" s="1" t="s">
        <v>328</v>
      </c>
    </row>
    <row r="359" spans="1:24">
      <c r="A359" s="1" t="s">
        <v>458</v>
      </c>
      <c r="B359" s="1">
        <v>1</v>
      </c>
      <c r="C359" s="1" t="s">
        <v>7</v>
      </c>
      <c r="D359" s="1">
        <v>47</v>
      </c>
      <c r="E359" s="1" t="s">
        <v>8</v>
      </c>
      <c r="G359" s="1" t="s">
        <v>38</v>
      </c>
      <c r="H359" s="1">
        <v>120</v>
      </c>
      <c r="I359" s="1">
        <v>2</v>
      </c>
      <c r="J359" s="1">
        <v>300</v>
      </c>
      <c r="L359" s="1" t="s">
        <v>20</v>
      </c>
      <c r="N359" s="1">
        <v>0</v>
      </c>
      <c r="O359" s="14">
        <v>0.6</v>
      </c>
      <c r="Q359" s="17">
        <v>0</v>
      </c>
      <c r="R359" s="10">
        <v>30</v>
      </c>
      <c r="S359" s="10">
        <v>18</v>
      </c>
      <c r="V359" s="11" t="s">
        <v>334</v>
      </c>
      <c r="W359" s="1" t="s">
        <v>336</v>
      </c>
      <c r="X359" s="1" t="s">
        <v>335</v>
      </c>
    </row>
    <row r="360" spans="1:24">
      <c r="A360" s="1" t="s">
        <v>458</v>
      </c>
      <c r="B360" s="1">
        <v>1</v>
      </c>
      <c r="C360" s="1" t="s">
        <v>7</v>
      </c>
      <c r="D360" s="1">
        <v>47</v>
      </c>
      <c r="E360" s="1" t="s">
        <v>8</v>
      </c>
      <c r="G360" s="1" t="s">
        <v>38</v>
      </c>
      <c r="H360" s="1">
        <v>120</v>
      </c>
      <c r="I360" s="1">
        <v>2</v>
      </c>
      <c r="J360" s="1">
        <v>300</v>
      </c>
      <c r="L360" s="1" t="s">
        <v>15</v>
      </c>
      <c r="N360" s="1">
        <v>0</v>
      </c>
      <c r="O360" s="14">
        <v>0.26829268292682928</v>
      </c>
      <c r="Q360" s="17">
        <v>0</v>
      </c>
      <c r="R360" s="10">
        <v>82</v>
      </c>
      <c r="S360" s="10">
        <v>22</v>
      </c>
      <c r="V360" s="11" t="s">
        <v>334</v>
      </c>
      <c r="W360" s="1" t="s">
        <v>336</v>
      </c>
      <c r="X360" s="1" t="s">
        <v>335</v>
      </c>
    </row>
    <row r="361" spans="1:24">
      <c r="A361" s="1" t="s">
        <v>458</v>
      </c>
      <c r="B361" s="1">
        <v>1</v>
      </c>
      <c r="C361" s="1" t="s">
        <v>7</v>
      </c>
      <c r="D361" s="1">
        <v>47</v>
      </c>
      <c r="E361" s="1" t="s">
        <v>8</v>
      </c>
      <c r="G361" s="1" t="s">
        <v>38</v>
      </c>
      <c r="H361" s="1">
        <v>120</v>
      </c>
      <c r="I361" s="1">
        <v>2</v>
      </c>
      <c r="J361" s="1">
        <v>300</v>
      </c>
      <c r="L361" s="1" t="s">
        <v>64</v>
      </c>
      <c r="N361" s="1">
        <v>1</v>
      </c>
      <c r="O361" s="14">
        <v>2.1320754716981134</v>
      </c>
      <c r="Q361" s="17">
        <v>0</v>
      </c>
      <c r="R361" s="10">
        <v>53</v>
      </c>
      <c r="S361" s="10">
        <v>113</v>
      </c>
      <c r="V361" s="11" t="s">
        <v>334</v>
      </c>
      <c r="W361" s="1" t="s">
        <v>336</v>
      </c>
      <c r="X361" s="1" t="s">
        <v>335</v>
      </c>
    </row>
    <row r="362" spans="1:24">
      <c r="A362" s="1" t="s">
        <v>458</v>
      </c>
      <c r="B362" s="1">
        <v>1</v>
      </c>
      <c r="C362" s="1" t="s">
        <v>7</v>
      </c>
      <c r="D362" s="1">
        <v>47</v>
      </c>
      <c r="E362" s="1" t="s">
        <v>8</v>
      </c>
      <c r="G362" s="1" t="s">
        <v>38</v>
      </c>
      <c r="H362" s="1">
        <v>120</v>
      </c>
      <c r="I362" s="1">
        <v>2</v>
      </c>
      <c r="J362" s="1">
        <v>300</v>
      </c>
      <c r="L362" s="1" t="s">
        <v>319</v>
      </c>
      <c r="M362" s="1" t="s">
        <v>340</v>
      </c>
      <c r="N362" s="1">
        <v>1</v>
      </c>
      <c r="O362" s="14">
        <v>0.26829268292682928</v>
      </c>
      <c r="Q362" s="17">
        <v>0</v>
      </c>
      <c r="R362" s="10">
        <f>82/(82+53)</f>
        <v>0.6074074074074074</v>
      </c>
      <c r="S362" s="10">
        <f>22/(22+113)</f>
        <v>0.16296296296296298</v>
      </c>
      <c r="V362" s="11" t="s">
        <v>334</v>
      </c>
      <c r="W362" s="1" t="s">
        <v>336</v>
      </c>
      <c r="X362" s="1" t="s">
        <v>335</v>
      </c>
    </row>
    <row r="363" spans="1:24">
      <c r="A363" s="1" t="s">
        <v>458</v>
      </c>
      <c r="B363" s="1">
        <v>1</v>
      </c>
      <c r="C363" s="1" t="s">
        <v>7</v>
      </c>
      <c r="D363" s="1">
        <v>47</v>
      </c>
      <c r="E363" s="1" t="s">
        <v>8</v>
      </c>
      <c r="G363" s="1" t="s">
        <v>38</v>
      </c>
      <c r="H363" s="1">
        <v>120</v>
      </c>
      <c r="I363" s="1">
        <v>2</v>
      </c>
      <c r="J363" s="1">
        <v>300</v>
      </c>
      <c r="L363" s="1" t="s">
        <v>69</v>
      </c>
      <c r="N363" s="1">
        <v>1</v>
      </c>
      <c r="O363" s="14">
        <v>6.9333333333333336</v>
      </c>
      <c r="Q363" s="17">
        <v>0</v>
      </c>
      <c r="R363" s="10">
        <v>15</v>
      </c>
      <c r="S363" s="10">
        <v>104</v>
      </c>
      <c r="V363" s="11" t="s">
        <v>334</v>
      </c>
      <c r="W363" s="1" t="s">
        <v>336</v>
      </c>
      <c r="X363" s="1" t="s">
        <v>335</v>
      </c>
    </row>
    <row r="364" spans="1:24">
      <c r="A364" s="1" t="s">
        <v>458</v>
      </c>
      <c r="B364" s="1">
        <v>1</v>
      </c>
      <c r="C364" s="1" t="s">
        <v>7</v>
      </c>
      <c r="D364" s="1">
        <v>47</v>
      </c>
      <c r="E364" s="1" t="s">
        <v>8</v>
      </c>
      <c r="G364" s="1" t="s">
        <v>38</v>
      </c>
      <c r="H364" s="1">
        <v>120</v>
      </c>
      <c r="I364" s="1">
        <v>2</v>
      </c>
      <c r="J364" s="1">
        <v>300</v>
      </c>
      <c r="L364" s="1" t="s">
        <v>32</v>
      </c>
      <c r="N364" s="1">
        <v>0</v>
      </c>
      <c r="O364" s="14">
        <v>0.69605568445475641</v>
      </c>
      <c r="Q364" s="17">
        <v>0</v>
      </c>
      <c r="R364" s="10">
        <v>431</v>
      </c>
      <c r="S364" s="10">
        <v>300</v>
      </c>
      <c r="V364" s="11" t="s">
        <v>334</v>
      </c>
      <c r="W364" s="1" t="s">
        <v>336</v>
      </c>
      <c r="X364" s="1" t="s">
        <v>335</v>
      </c>
    </row>
    <row r="365" spans="1:24">
      <c r="A365" s="1" t="s">
        <v>458</v>
      </c>
      <c r="B365" s="1">
        <v>1</v>
      </c>
      <c r="C365" s="1" t="s">
        <v>7</v>
      </c>
      <c r="D365" s="1">
        <v>47</v>
      </c>
      <c r="E365" s="1" t="s">
        <v>8</v>
      </c>
      <c r="G365" s="1" t="s">
        <v>38</v>
      </c>
      <c r="H365" s="1">
        <v>120</v>
      </c>
      <c r="I365" s="1">
        <v>2</v>
      </c>
      <c r="J365" s="1">
        <v>300</v>
      </c>
      <c r="L365" s="1" t="s">
        <v>33</v>
      </c>
      <c r="N365" s="1">
        <v>1</v>
      </c>
      <c r="O365" s="14">
        <v>1.33</v>
      </c>
      <c r="Q365" s="17">
        <v>0</v>
      </c>
      <c r="V365" s="11" t="s">
        <v>334</v>
      </c>
      <c r="W365" s="1" t="s">
        <v>336</v>
      </c>
      <c r="X365" s="1" t="s">
        <v>335</v>
      </c>
    </row>
    <row r="366" spans="1:24">
      <c r="A366" s="1" t="s">
        <v>458</v>
      </c>
      <c r="B366" s="1">
        <v>1</v>
      </c>
      <c r="C366" s="1" t="s">
        <v>7</v>
      </c>
      <c r="D366" s="1">
        <v>47</v>
      </c>
      <c r="E366" s="1" t="s">
        <v>8</v>
      </c>
      <c r="G366" s="1" t="s">
        <v>38</v>
      </c>
      <c r="H366" s="1">
        <v>120</v>
      </c>
      <c r="I366" s="1">
        <v>2</v>
      </c>
      <c r="J366" s="1">
        <v>300</v>
      </c>
      <c r="L366" s="1" t="s">
        <v>111</v>
      </c>
      <c r="N366" s="1">
        <v>1</v>
      </c>
      <c r="O366" s="14">
        <v>1.17</v>
      </c>
      <c r="Q366" s="17">
        <v>0</v>
      </c>
      <c r="V366" s="11" t="s">
        <v>334</v>
      </c>
      <c r="W366" s="1" t="s">
        <v>336</v>
      </c>
      <c r="X366" s="1" t="s">
        <v>335</v>
      </c>
    </row>
    <row r="367" spans="1:24">
      <c r="A367" s="1" t="s">
        <v>458</v>
      </c>
      <c r="B367" s="1">
        <v>1</v>
      </c>
      <c r="C367" s="1" t="s">
        <v>7</v>
      </c>
      <c r="D367" s="1">
        <v>47</v>
      </c>
      <c r="E367" s="1" t="s">
        <v>8</v>
      </c>
      <c r="G367" s="1" t="s">
        <v>38</v>
      </c>
      <c r="H367" s="1">
        <v>120</v>
      </c>
      <c r="I367" s="1">
        <v>2</v>
      </c>
      <c r="J367" s="1">
        <v>300</v>
      </c>
      <c r="L367" s="1" t="s">
        <v>41</v>
      </c>
      <c r="N367" s="1">
        <v>1</v>
      </c>
      <c r="O367" s="14">
        <v>3</v>
      </c>
      <c r="Q367" s="17">
        <v>3</v>
      </c>
      <c r="V367" s="11" t="s">
        <v>334</v>
      </c>
      <c r="W367" s="1" t="s">
        <v>336</v>
      </c>
      <c r="X367" s="1" t="s">
        <v>335</v>
      </c>
    </row>
    <row r="368" spans="1:24">
      <c r="A368" s="1" t="s">
        <v>458</v>
      </c>
      <c r="B368" s="1">
        <v>1</v>
      </c>
      <c r="C368" s="1" t="s">
        <v>7</v>
      </c>
      <c r="D368" s="1">
        <v>47</v>
      </c>
      <c r="E368" s="1" t="s">
        <v>8</v>
      </c>
      <c r="G368" s="1" t="s">
        <v>38</v>
      </c>
      <c r="H368" s="1">
        <v>120</v>
      </c>
      <c r="I368" s="1">
        <v>2</v>
      </c>
      <c r="J368" s="1">
        <v>300</v>
      </c>
      <c r="L368" s="1" t="s">
        <v>31</v>
      </c>
      <c r="N368" s="1">
        <v>1</v>
      </c>
      <c r="O368" s="14">
        <v>1.37</v>
      </c>
      <c r="Q368" s="17">
        <v>0</v>
      </c>
      <c r="V368" s="11" t="s">
        <v>334</v>
      </c>
      <c r="W368" s="1" t="s">
        <v>336</v>
      </c>
      <c r="X368" s="1" t="s">
        <v>335</v>
      </c>
    </row>
    <row r="369" spans="1:24">
      <c r="A369" s="1" t="s">
        <v>458</v>
      </c>
      <c r="B369" s="1">
        <v>1</v>
      </c>
      <c r="C369" s="1" t="s">
        <v>7</v>
      </c>
      <c r="D369" s="1">
        <v>47</v>
      </c>
      <c r="E369" s="1" t="s">
        <v>8</v>
      </c>
      <c r="G369" s="1" t="s">
        <v>38</v>
      </c>
      <c r="H369" s="1">
        <v>120</v>
      </c>
      <c r="I369" s="1">
        <v>2</v>
      </c>
      <c r="J369" s="1">
        <v>300</v>
      </c>
      <c r="L369" s="1" t="s">
        <v>337</v>
      </c>
      <c r="N369" s="1">
        <v>1</v>
      </c>
      <c r="O369" s="14">
        <v>1.26</v>
      </c>
      <c r="Q369" s="17">
        <v>0</v>
      </c>
      <c r="V369" s="11" t="s">
        <v>334</v>
      </c>
      <c r="W369" s="1" t="s">
        <v>336</v>
      </c>
      <c r="X369" s="1" t="s">
        <v>335</v>
      </c>
    </row>
    <row r="370" spans="1:24">
      <c r="A370" s="1" t="s">
        <v>458</v>
      </c>
      <c r="B370" s="1">
        <v>1</v>
      </c>
      <c r="C370" s="1" t="s">
        <v>7</v>
      </c>
      <c r="D370" s="1">
        <v>47</v>
      </c>
      <c r="E370" s="1" t="s">
        <v>8</v>
      </c>
      <c r="G370" s="1" t="s">
        <v>38</v>
      </c>
      <c r="H370" s="1">
        <v>120</v>
      </c>
      <c r="I370" s="1">
        <v>2</v>
      </c>
      <c r="J370" s="1">
        <v>300</v>
      </c>
      <c r="L370" s="1" t="s">
        <v>338</v>
      </c>
      <c r="N370" s="1">
        <v>1</v>
      </c>
      <c r="O370" s="14">
        <v>1.73</v>
      </c>
      <c r="Q370" s="17">
        <v>0</v>
      </c>
      <c r="V370" s="11" t="s">
        <v>334</v>
      </c>
      <c r="W370" s="1" t="s">
        <v>336</v>
      </c>
      <c r="X370" s="1" t="s">
        <v>335</v>
      </c>
    </row>
    <row r="371" spans="1:24">
      <c r="A371" s="1" t="s">
        <v>458</v>
      </c>
      <c r="B371" s="1">
        <v>1</v>
      </c>
      <c r="C371" s="1" t="s">
        <v>7</v>
      </c>
      <c r="D371" s="1">
        <v>47</v>
      </c>
      <c r="E371" s="1" t="s">
        <v>8</v>
      </c>
      <c r="G371" s="1" t="s">
        <v>38</v>
      </c>
      <c r="H371" s="1">
        <v>120</v>
      </c>
      <c r="I371" s="1">
        <v>2</v>
      </c>
      <c r="J371" s="1">
        <v>300</v>
      </c>
      <c r="L371" s="1" t="s">
        <v>30</v>
      </c>
      <c r="N371" s="1">
        <v>1</v>
      </c>
      <c r="O371" s="14">
        <v>10</v>
      </c>
      <c r="Q371" s="17">
        <v>0</v>
      </c>
      <c r="V371" s="11" t="s">
        <v>334</v>
      </c>
      <c r="W371" s="1" t="s">
        <v>336</v>
      </c>
      <c r="X371" s="1" t="s">
        <v>335</v>
      </c>
    </row>
    <row r="372" spans="1:24">
      <c r="A372" s="1" t="s">
        <v>458</v>
      </c>
      <c r="B372" s="1">
        <v>1</v>
      </c>
      <c r="C372" s="1" t="s">
        <v>7</v>
      </c>
      <c r="D372" s="1">
        <v>47</v>
      </c>
      <c r="E372" s="1" t="s">
        <v>8</v>
      </c>
      <c r="G372" s="1" t="s">
        <v>38</v>
      </c>
      <c r="H372" s="1">
        <v>120</v>
      </c>
      <c r="I372" s="1">
        <v>2</v>
      </c>
      <c r="J372" s="1">
        <v>300</v>
      </c>
      <c r="L372" s="1" t="s">
        <v>339</v>
      </c>
      <c r="N372" s="1">
        <v>0</v>
      </c>
      <c r="O372" s="14">
        <v>0.5</v>
      </c>
      <c r="Q372" s="17">
        <v>0</v>
      </c>
      <c r="V372" s="11" t="s">
        <v>334</v>
      </c>
      <c r="W372" s="1" t="s">
        <v>336</v>
      </c>
      <c r="X372" s="1" t="s">
        <v>335</v>
      </c>
    </row>
    <row r="373" spans="1:24">
      <c r="A373" s="1" t="s">
        <v>458</v>
      </c>
      <c r="B373" s="1">
        <v>1</v>
      </c>
      <c r="C373" s="1" t="s">
        <v>7</v>
      </c>
      <c r="D373" s="1">
        <v>50</v>
      </c>
      <c r="E373" s="1" t="s">
        <v>8</v>
      </c>
      <c r="G373" s="1" t="s">
        <v>38</v>
      </c>
      <c r="H373" s="1">
        <v>30</v>
      </c>
      <c r="I373" s="1">
        <v>0.5</v>
      </c>
      <c r="J373" s="1">
        <v>300</v>
      </c>
      <c r="L373" s="1" t="s">
        <v>20</v>
      </c>
      <c r="M373" s="1" t="s">
        <v>213</v>
      </c>
      <c r="N373" s="1">
        <v>0</v>
      </c>
      <c r="O373" s="14">
        <v>0.47834645669291342</v>
      </c>
      <c r="Q373" s="17">
        <v>0</v>
      </c>
      <c r="R373" s="10">
        <v>5.08</v>
      </c>
      <c r="S373" s="10">
        <v>2.4300000000000002</v>
      </c>
      <c r="V373" s="1" t="s">
        <v>204</v>
      </c>
      <c r="W373" s="1" t="s">
        <v>342</v>
      </c>
      <c r="X373" s="8" t="s">
        <v>341</v>
      </c>
    </row>
    <row r="374" spans="1:24">
      <c r="A374" s="1" t="s">
        <v>458</v>
      </c>
      <c r="B374" s="1">
        <v>1</v>
      </c>
      <c r="C374" s="1" t="s">
        <v>7</v>
      </c>
      <c r="D374" s="1">
        <v>50</v>
      </c>
      <c r="E374" s="1" t="s">
        <v>8</v>
      </c>
      <c r="G374" s="1" t="s">
        <v>38</v>
      </c>
      <c r="H374" s="1">
        <v>30</v>
      </c>
      <c r="I374" s="1">
        <v>0.5</v>
      </c>
      <c r="J374" s="1">
        <v>300</v>
      </c>
      <c r="K374" s="1" t="s">
        <v>343</v>
      </c>
      <c r="L374" s="1" t="s">
        <v>20</v>
      </c>
      <c r="M374" s="1" t="s">
        <v>213</v>
      </c>
      <c r="N374" s="1">
        <v>0</v>
      </c>
      <c r="O374" s="14">
        <v>0.70766129032258063</v>
      </c>
      <c r="Q374" s="17">
        <v>0</v>
      </c>
      <c r="R374" s="10">
        <v>4.96</v>
      </c>
      <c r="S374" s="10">
        <v>3.51</v>
      </c>
      <c r="V374" s="1" t="s">
        <v>204</v>
      </c>
      <c r="W374" s="1" t="s">
        <v>342</v>
      </c>
      <c r="X374" s="8" t="s">
        <v>341</v>
      </c>
    </row>
    <row r="375" spans="1:24">
      <c r="A375" s="1" t="s">
        <v>458</v>
      </c>
      <c r="B375" s="1">
        <v>1</v>
      </c>
      <c r="C375" s="1" t="s">
        <v>7</v>
      </c>
      <c r="D375" s="1">
        <v>50</v>
      </c>
      <c r="E375" s="1" t="s">
        <v>8</v>
      </c>
      <c r="G375" s="1" t="s">
        <v>38</v>
      </c>
      <c r="H375" s="1">
        <v>30</v>
      </c>
      <c r="I375" s="1">
        <v>0.5</v>
      </c>
      <c r="J375" s="1">
        <v>300</v>
      </c>
      <c r="L375" s="1" t="s">
        <v>65</v>
      </c>
      <c r="M375" s="1" t="s">
        <v>214</v>
      </c>
      <c r="N375" s="1">
        <v>1</v>
      </c>
      <c r="O375" s="14">
        <v>21.607594936708857</v>
      </c>
      <c r="Q375" s="17">
        <v>0</v>
      </c>
      <c r="R375" s="10">
        <v>7.9</v>
      </c>
      <c r="S375" s="10">
        <v>170.7</v>
      </c>
      <c r="V375" s="1" t="s">
        <v>204</v>
      </c>
      <c r="W375" s="1" t="s">
        <v>342</v>
      </c>
      <c r="X375" s="8" t="s">
        <v>341</v>
      </c>
    </row>
    <row r="376" spans="1:24">
      <c r="A376" s="1" t="s">
        <v>458</v>
      </c>
      <c r="B376" s="1">
        <v>1</v>
      </c>
      <c r="C376" s="1" t="s">
        <v>7</v>
      </c>
      <c r="D376" s="1">
        <v>50</v>
      </c>
      <c r="E376" s="1" t="s">
        <v>8</v>
      </c>
      <c r="G376" s="1" t="s">
        <v>38</v>
      </c>
      <c r="H376" s="1">
        <v>30</v>
      </c>
      <c r="I376" s="1">
        <v>0.5</v>
      </c>
      <c r="J376" s="1">
        <v>300</v>
      </c>
      <c r="K376" s="1" t="s">
        <v>343</v>
      </c>
      <c r="L376" s="1" t="s">
        <v>65</v>
      </c>
      <c r="M376" s="1" t="s">
        <v>214</v>
      </c>
      <c r="N376" s="1">
        <v>1</v>
      </c>
      <c r="O376" s="14">
        <v>16.071428571428569</v>
      </c>
      <c r="Q376" s="17">
        <v>0</v>
      </c>
      <c r="R376" s="10">
        <v>4.2</v>
      </c>
      <c r="S376" s="10">
        <v>67.5</v>
      </c>
      <c r="V376" s="1" t="s">
        <v>204</v>
      </c>
      <c r="W376" s="1" t="s">
        <v>342</v>
      </c>
      <c r="X376" s="8" t="s">
        <v>341</v>
      </c>
    </row>
    <row r="377" spans="1:24">
      <c r="A377" s="1" t="s">
        <v>458</v>
      </c>
      <c r="B377" s="1">
        <v>1</v>
      </c>
      <c r="C377" s="1" t="s">
        <v>7</v>
      </c>
      <c r="D377" s="1">
        <v>50</v>
      </c>
      <c r="E377" s="1" t="s">
        <v>8</v>
      </c>
      <c r="G377" s="1" t="s">
        <v>38</v>
      </c>
      <c r="H377" s="1">
        <v>30</v>
      </c>
      <c r="I377" s="1">
        <v>0.5</v>
      </c>
      <c r="J377" s="1">
        <v>300</v>
      </c>
      <c r="L377" s="1" t="s">
        <v>15</v>
      </c>
      <c r="M377" s="1" t="s">
        <v>215</v>
      </c>
      <c r="N377" s="1">
        <v>0</v>
      </c>
      <c r="O377" s="14">
        <v>0.30995616781465246</v>
      </c>
      <c r="Q377" s="17">
        <v>0</v>
      </c>
      <c r="R377" s="10">
        <v>15.97</v>
      </c>
      <c r="S377" s="10">
        <v>4.95</v>
      </c>
      <c r="V377" s="1" t="s">
        <v>204</v>
      </c>
      <c r="W377" s="1" t="s">
        <v>342</v>
      </c>
      <c r="X377" s="8" t="s">
        <v>341</v>
      </c>
    </row>
    <row r="378" spans="1:24">
      <c r="A378" s="1" t="s">
        <v>458</v>
      </c>
      <c r="B378" s="1">
        <v>1</v>
      </c>
      <c r="C378" s="1" t="s">
        <v>7</v>
      </c>
      <c r="D378" s="1">
        <v>50</v>
      </c>
      <c r="E378" s="1" t="s">
        <v>8</v>
      </c>
      <c r="G378" s="1" t="s">
        <v>38</v>
      </c>
      <c r="H378" s="1">
        <v>30</v>
      </c>
      <c r="I378" s="1">
        <v>0.5</v>
      </c>
      <c r="J378" s="1">
        <v>300</v>
      </c>
      <c r="K378" s="1" t="s">
        <v>343</v>
      </c>
      <c r="L378" s="1" t="s">
        <v>15</v>
      </c>
      <c r="M378" s="1" t="s">
        <v>215</v>
      </c>
      <c r="N378" s="1">
        <v>0</v>
      </c>
      <c r="O378" s="14">
        <v>0.33989870568373665</v>
      </c>
      <c r="Q378" s="17">
        <v>0</v>
      </c>
      <c r="R378" s="10">
        <v>17.77</v>
      </c>
      <c r="S378" s="10">
        <v>6.04</v>
      </c>
      <c r="V378" s="1" t="s">
        <v>204</v>
      </c>
      <c r="W378" s="1" t="s">
        <v>342</v>
      </c>
      <c r="X378" s="8" t="s">
        <v>341</v>
      </c>
    </row>
    <row r="379" spans="1:24">
      <c r="A379" s="1" t="s">
        <v>458</v>
      </c>
      <c r="B379" s="1">
        <v>1</v>
      </c>
      <c r="C379" s="1" t="s">
        <v>7</v>
      </c>
      <c r="D379" s="1">
        <v>50</v>
      </c>
      <c r="E379" s="1" t="s">
        <v>8</v>
      </c>
      <c r="G379" s="1" t="s">
        <v>38</v>
      </c>
      <c r="H379" s="1">
        <v>30</v>
      </c>
      <c r="I379" s="1">
        <v>0.5</v>
      </c>
      <c r="J379" s="1">
        <v>300</v>
      </c>
      <c r="L379" s="1" t="s">
        <v>64</v>
      </c>
      <c r="M379" s="1" t="s">
        <v>216</v>
      </c>
      <c r="N379" s="1">
        <v>1</v>
      </c>
      <c r="O379" s="14">
        <v>1.8858520900321545</v>
      </c>
      <c r="Q379" s="17">
        <v>0</v>
      </c>
      <c r="R379" s="10">
        <v>12.44</v>
      </c>
      <c r="S379" s="10">
        <v>23.46</v>
      </c>
      <c r="V379" s="1" t="s">
        <v>204</v>
      </c>
      <c r="W379" s="1" t="s">
        <v>342</v>
      </c>
      <c r="X379" s="8" t="s">
        <v>341</v>
      </c>
    </row>
    <row r="380" spans="1:24">
      <c r="A380" s="1" t="s">
        <v>458</v>
      </c>
      <c r="B380" s="1">
        <v>1</v>
      </c>
      <c r="C380" s="1" t="s">
        <v>7</v>
      </c>
      <c r="D380" s="1">
        <v>50</v>
      </c>
      <c r="E380" s="1" t="s">
        <v>8</v>
      </c>
      <c r="G380" s="1" t="s">
        <v>38</v>
      </c>
      <c r="H380" s="1">
        <v>30</v>
      </c>
      <c r="I380" s="1">
        <v>0.5</v>
      </c>
      <c r="J380" s="1">
        <v>300</v>
      </c>
      <c r="K380" s="1" t="s">
        <v>343</v>
      </c>
      <c r="L380" s="1" t="s">
        <v>64</v>
      </c>
      <c r="M380" s="1" t="s">
        <v>216</v>
      </c>
      <c r="N380" s="1">
        <v>1</v>
      </c>
      <c r="O380" s="14">
        <v>2.1024436090225564</v>
      </c>
      <c r="Q380" s="17">
        <v>0</v>
      </c>
      <c r="R380" s="10">
        <v>10.64</v>
      </c>
      <c r="S380" s="10">
        <v>22.37</v>
      </c>
      <c r="V380" s="1" t="s">
        <v>204</v>
      </c>
      <c r="W380" s="1" t="s">
        <v>342</v>
      </c>
      <c r="X380" s="8" t="s">
        <v>341</v>
      </c>
    </row>
    <row r="381" spans="1:24">
      <c r="A381" s="1" t="s">
        <v>458</v>
      </c>
      <c r="B381" s="1">
        <v>1</v>
      </c>
      <c r="C381" s="1" t="s">
        <v>7</v>
      </c>
      <c r="D381" s="1">
        <v>50</v>
      </c>
      <c r="E381" s="1" t="s">
        <v>8</v>
      </c>
      <c r="G381" s="1" t="s">
        <v>38</v>
      </c>
      <c r="H381" s="1">
        <v>30</v>
      </c>
      <c r="I381" s="1">
        <v>0.5</v>
      </c>
      <c r="J381" s="1">
        <v>300</v>
      </c>
      <c r="L381" s="1" t="s">
        <v>319</v>
      </c>
      <c r="M381" s="1" t="s">
        <v>340</v>
      </c>
      <c r="N381" s="1">
        <v>0</v>
      </c>
      <c r="O381" s="14">
        <v>0.30995616781465252</v>
      </c>
      <c r="Q381" s="17">
        <v>0</v>
      </c>
      <c r="R381" s="10">
        <f>R377/(R377+R379)</f>
        <v>0.56212601196761702</v>
      </c>
      <c r="S381" s="10">
        <f>S377/(S377+S379)</f>
        <v>0.17423442449841606</v>
      </c>
      <c r="V381" s="1" t="s">
        <v>204</v>
      </c>
      <c r="W381" s="1" t="s">
        <v>342</v>
      </c>
      <c r="X381" s="8" t="s">
        <v>341</v>
      </c>
    </row>
    <row r="382" spans="1:24">
      <c r="A382" s="1" t="s">
        <v>458</v>
      </c>
      <c r="B382" s="1">
        <v>1</v>
      </c>
      <c r="C382" s="1" t="s">
        <v>7</v>
      </c>
      <c r="D382" s="1">
        <v>50</v>
      </c>
      <c r="E382" s="1" t="s">
        <v>8</v>
      </c>
      <c r="G382" s="1" t="s">
        <v>38</v>
      </c>
      <c r="H382" s="1">
        <v>30</v>
      </c>
      <c r="I382" s="1">
        <v>0.5</v>
      </c>
      <c r="J382" s="1">
        <v>300</v>
      </c>
      <c r="K382" s="1" t="s">
        <v>343</v>
      </c>
      <c r="L382" s="1" t="s">
        <v>319</v>
      </c>
      <c r="M382" s="1" t="s">
        <v>340</v>
      </c>
      <c r="N382" s="1">
        <v>0</v>
      </c>
      <c r="O382" s="14">
        <v>0.3398987056837367</v>
      </c>
      <c r="Q382" s="17">
        <v>0</v>
      </c>
      <c r="R382" s="10">
        <f>R378/(R378+R380)</f>
        <v>0.62548398451249554</v>
      </c>
      <c r="S382" s="10">
        <f>S378/(S378+S380)</f>
        <v>0.21260119676170364</v>
      </c>
      <c r="V382" s="1" t="s">
        <v>204</v>
      </c>
      <c r="W382" s="1" t="s">
        <v>342</v>
      </c>
      <c r="X382" s="8" t="s">
        <v>341</v>
      </c>
    </row>
    <row r="383" spans="1:24">
      <c r="A383" s="1" t="s">
        <v>458</v>
      </c>
      <c r="B383" s="1">
        <v>1</v>
      </c>
      <c r="C383" s="1" t="s">
        <v>7</v>
      </c>
      <c r="D383" s="1">
        <v>50</v>
      </c>
      <c r="E383" s="1" t="s">
        <v>8</v>
      </c>
      <c r="G383" s="1" t="s">
        <v>38</v>
      </c>
      <c r="H383" s="1">
        <v>30</v>
      </c>
      <c r="I383" s="1">
        <v>0.5</v>
      </c>
      <c r="J383" s="1">
        <v>300</v>
      </c>
      <c r="L383" s="1" t="s">
        <v>220</v>
      </c>
      <c r="M383" s="1" t="s">
        <v>344</v>
      </c>
      <c r="N383" s="1">
        <v>1</v>
      </c>
      <c r="O383" s="14">
        <v>3.1111111111111116</v>
      </c>
      <c r="Q383" s="17">
        <v>0</v>
      </c>
      <c r="R383" s="10">
        <v>0.09</v>
      </c>
      <c r="S383" s="10">
        <v>0.28000000000000003</v>
      </c>
      <c r="V383" s="1" t="s">
        <v>204</v>
      </c>
      <c r="W383" s="1" t="s">
        <v>342</v>
      </c>
      <c r="X383" s="8" t="s">
        <v>341</v>
      </c>
    </row>
    <row r="384" spans="1:24">
      <c r="A384" s="1" t="s">
        <v>458</v>
      </c>
      <c r="B384" s="1">
        <v>1</v>
      </c>
      <c r="C384" s="1" t="s">
        <v>7</v>
      </c>
      <c r="D384" s="1">
        <v>50</v>
      </c>
      <c r="E384" s="1" t="s">
        <v>8</v>
      </c>
      <c r="G384" s="1" t="s">
        <v>38</v>
      </c>
      <c r="H384" s="1">
        <v>30</v>
      </c>
      <c r="I384" s="1">
        <v>0.5</v>
      </c>
      <c r="J384" s="1">
        <v>300</v>
      </c>
      <c r="K384" s="1" t="s">
        <v>343</v>
      </c>
      <c r="L384" s="1" t="s">
        <v>220</v>
      </c>
      <c r="M384" s="1" t="s">
        <v>344</v>
      </c>
      <c r="N384" s="1">
        <v>1</v>
      </c>
      <c r="O384" s="14">
        <v>2.8000000000000003</v>
      </c>
      <c r="Q384" s="17">
        <v>0</v>
      </c>
      <c r="R384" s="10">
        <v>0.1</v>
      </c>
      <c r="S384" s="10">
        <v>0.28000000000000003</v>
      </c>
      <c r="V384" s="1" t="s">
        <v>204</v>
      </c>
      <c r="W384" s="1" t="s">
        <v>342</v>
      </c>
      <c r="X384" s="8" t="s">
        <v>341</v>
      </c>
    </row>
    <row r="385" spans="1:24">
      <c r="A385" s="1" t="s">
        <v>458</v>
      </c>
      <c r="B385" s="1">
        <v>1</v>
      </c>
      <c r="C385" s="1" t="s">
        <v>7</v>
      </c>
      <c r="D385" s="1">
        <v>50</v>
      </c>
      <c r="E385" s="1" t="s">
        <v>8</v>
      </c>
      <c r="G385" s="1" t="s">
        <v>38</v>
      </c>
      <c r="H385" s="1">
        <v>30</v>
      </c>
      <c r="I385" s="1">
        <v>0.5</v>
      </c>
      <c r="J385" s="1">
        <v>300</v>
      </c>
      <c r="L385" s="1" t="s">
        <v>69</v>
      </c>
      <c r="M385" s="1" t="s">
        <v>345</v>
      </c>
      <c r="N385" s="1">
        <v>1</v>
      </c>
      <c r="O385" s="14">
        <v>14.807692307692307</v>
      </c>
      <c r="Q385" s="17">
        <v>0</v>
      </c>
      <c r="R385" s="10">
        <v>2.6</v>
      </c>
      <c r="S385" s="10">
        <v>38.5</v>
      </c>
      <c r="V385" s="1" t="s">
        <v>204</v>
      </c>
      <c r="W385" s="1" t="s">
        <v>342</v>
      </c>
      <c r="X385" s="8" t="s">
        <v>341</v>
      </c>
    </row>
    <row r="386" spans="1:24">
      <c r="A386" s="1" t="s">
        <v>458</v>
      </c>
      <c r="B386" s="1">
        <v>1</v>
      </c>
      <c r="C386" s="1" t="s">
        <v>7</v>
      </c>
      <c r="D386" s="1">
        <v>50</v>
      </c>
      <c r="E386" s="1" t="s">
        <v>8</v>
      </c>
      <c r="G386" s="1" t="s">
        <v>38</v>
      </c>
      <c r="H386" s="1">
        <v>30</v>
      </c>
      <c r="I386" s="1">
        <v>0.5</v>
      </c>
      <c r="J386" s="1">
        <v>300</v>
      </c>
      <c r="K386" s="1" t="s">
        <v>343</v>
      </c>
      <c r="L386" s="1" t="s">
        <v>69</v>
      </c>
      <c r="M386" s="1" t="s">
        <v>345</v>
      </c>
      <c r="N386" s="1">
        <v>1</v>
      </c>
      <c r="O386" s="14">
        <v>14.2</v>
      </c>
      <c r="Q386" s="17">
        <v>0</v>
      </c>
      <c r="R386" s="10">
        <v>2.5</v>
      </c>
      <c r="S386" s="10">
        <v>35.5</v>
      </c>
      <c r="V386" s="1" t="s">
        <v>204</v>
      </c>
      <c r="W386" s="1" t="s">
        <v>342</v>
      </c>
      <c r="X386" s="8" t="s">
        <v>341</v>
      </c>
    </row>
    <row r="387" spans="1:24">
      <c r="A387" s="1" t="s">
        <v>458</v>
      </c>
      <c r="B387" s="1">
        <v>1</v>
      </c>
      <c r="C387" s="1" t="s">
        <v>7</v>
      </c>
      <c r="D387" s="1">
        <v>50</v>
      </c>
      <c r="E387" s="1" t="s">
        <v>8</v>
      </c>
      <c r="G387" s="1" t="s">
        <v>38</v>
      </c>
      <c r="H387" s="1">
        <v>30</v>
      </c>
      <c r="I387" s="1">
        <v>0.5</v>
      </c>
      <c r="J387" s="1">
        <v>300</v>
      </c>
      <c r="L387" s="1" t="s">
        <v>346</v>
      </c>
      <c r="N387" s="1">
        <v>1</v>
      </c>
      <c r="O387" s="14">
        <v>4.8272425249169437</v>
      </c>
      <c r="Q387" s="17">
        <v>0</v>
      </c>
      <c r="R387" s="10">
        <v>30.1</v>
      </c>
      <c r="S387" s="10">
        <v>145.30000000000001</v>
      </c>
      <c r="V387" s="1" t="s">
        <v>204</v>
      </c>
      <c r="W387" s="1" t="s">
        <v>342</v>
      </c>
      <c r="X387" s="8" t="s">
        <v>341</v>
      </c>
    </row>
    <row r="388" spans="1:24">
      <c r="A388" s="1" t="s">
        <v>458</v>
      </c>
      <c r="B388" s="1">
        <v>1</v>
      </c>
      <c r="C388" s="1" t="s">
        <v>7</v>
      </c>
      <c r="D388" s="1">
        <v>50</v>
      </c>
      <c r="E388" s="1" t="s">
        <v>8</v>
      </c>
      <c r="G388" s="1" t="s">
        <v>38</v>
      </c>
      <c r="H388" s="1">
        <v>30</v>
      </c>
      <c r="I388" s="1">
        <v>0.5</v>
      </c>
      <c r="J388" s="1">
        <v>300</v>
      </c>
      <c r="K388" s="1" t="s">
        <v>343</v>
      </c>
      <c r="L388" s="1" t="s">
        <v>346</v>
      </c>
      <c r="N388" s="1">
        <v>1</v>
      </c>
      <c r="O388" s="14">
        <v>3.4613333333333336</v>
      </c>
      <c r="Q388" s="17">
        <v>0</v>
      </c>
      <c r="R388" s="10">
        <v>37.5</v>
      </c>
      <c r="S388" s="10">
        <v>129.80000000000001</v>
      </c>
      <c r="V388" s="1" t="s">
        <v>204</v>
      </c>
      <c r="W388" s="1" t="s">
        <v>342</v>
      </c>
      <c r="X388" s="8" t="s">
        <v>341</v>
      </c>
    </row>
    <row r="389" spans="1:24">
      <c r="A389" s="1" t="s">
        <v>458</v>
      </c>
      <c r="B389" s="1">
        <v>1</v>
      </c>
      <c r="C389" s="1" t="s">
        <v>7</v>
      </c>
      <c r="D389" s="1">
        <v>50</v>
      </c>
      <c r="E389" s="1" t="s">
        <v>8</v>
      </c>
      <c r="G389" s="1" t="s">
        <v>38</v>
      </c>
      <c r="H389" s="1">
        <v>30</v>
      </c>
      <c r="I389" s="1">
        <v>0.5</v>
      </c>
      <c r="J389" s="1">
        <v>300</v>
      </c>
      <c r="L389" s="1" t="s">
        <v>348</v>
      </c>
      <c r="M389" s="1" t="s">
        <v>347</v>
      </c>
      <c r="N389" s="1">
        <v>0</v>
      </c>
      <c r="O389" s="14">
        <v>0.14542628774422736</v>
      </c>
      <c r="Q389" s="17">
        <v>0</v>
      </c>
      <c r="R389" s="10">
        <v>450.4</v>
      </c>
      <c r="S389" s="10">
        <v>65.5</v>
      </c>
      <c r="V389" s="1" t="s">
        <v>204</v>
      </c>
      <c r="W389" s="1" t="s">
        <v>342</v>
      </c>
      <c r="X389" s="8" t="s">
        <v>341</v>
      </c>
    </row>
    <row r="390" spans="1:24">
      <c r="A390" s="1" t="s">
        <v>458</v>
      </c>
      <c r="B390" s="1">
        <v>1</v>
      </c>
      <c r="C390" s="1" t="s">
        <v>7</v>
      </c>
      <c r="D390" s="1">
        <v>50</v>
      </c>
      <c r="E390" s="1" t="s">
        <v>8</v>
      </c>
      <c r="G390" s="1" t="s">
        <v>38</v>
      </c>
      <c r="H390" s="1">
        <v>30</v>
      </c>
      <c r="I390" s="1">
        <v>0.5</v>
      </c>
      <c r="J390" s="1">
        <v>300</v>
      </c>
      <c r="K390" s="1" t="s">
        <v>343</v>
      </c>
      <c r="L390" s="1" t="s">
        <v>348</v>
      </c>
      <c r="M390" s="1" t="s">
        <v>347</v>
      </c>
      <c r="N390" s="1">
        <v>0</v>
      </c>
      <c r="O390" s="14">
        <v>0.17700362464760372</v>
      </c>
      <c r="Q390" s="17">
        <v>0</v>
      </c>
      <c r="R390" s="10">
        <v>496.6</v>
      </c>
      <c r="S390" s="10">
        <v>87.9</v>
      </c>
      <c r="V390" s="1" t="s">
        <v>204</v>
      </c>
      <c r="W390" s="1" t="s">
        <v>342</v>
      </c>
      <c r="X390" s="8" t="s">
        <v>341</v>
      </c>
    </row>
    <row r="391" spans="1:24">
      <c r="A391" s="1" t="s">
        <v>458</v>
      </c>
      <c r="B391" s="1">
        <v>1</v>
      </c>
      <c r="C391" s="1" t="s">
        <v>7</v>
      </c>
      <c r="D391" s="1">
        <v>50</v>
      </c>
      <c r="E391" s="1" t="s">
        <v>8</v>
      </c>
      <c r="G391" s="1" t="s">
        <v>38</v>
      </c>
      <c r="H391" s="1">
        <v>30</v>
      </c>
      <c r="I391" s="1">
        <v>0.5</v>
      </c>
      <c r="J391" s="1">
        <v>300</v>
      </c>
      <c r="L391" s="1" t="s">
        <v>31</v>
      </c>
      <c r="M391" s="1" t="s">
        <v>349</v>
      </c>
      <c r="N391" s="1">
        <v>1</v>
      </c>
      <c r="O391" s="14">
        <v>3.2</v>
      </c>
      <c r="Q391" s="17">
        <v>30</v>
      </c>
      <c r="V391" s="1" t="s">
        <v>204</v>
      </c>
      <c r="W391" s="1" t="s">
        <v>342</v>
      </c>
      <c r="X391" s="8" t="s">
        <v>341</v>
      </c>
    </row>
    <row r="392" spans="1:24">
      <c r="A392" s="1" t="s">
        <v>458</v>
      </c>
      <c r="B392" s="1">
        <v>1</v>
      </c>
      <c r="C392" s="1" t="s">
        <v>7</v>
      </c>
      <c r="D392" s="1">
        <v>50</v>
      </c>
      <c r="E392" s="1" t="s">
        <v>8</v>
      </c>
      <c r="G392" s="1" t="s">
        <v>38</v>
      </c>
      <c r="H392" s="1">
        <v>30</v>
      </c>
      <c r="I392" s="1">
        <v>0.5</v>
      </c>
      <c r="J392" s="1">
        <v>300</v>
      </c>
      <c r="K392" s="1" t="s">
        <v>343</v>
      </c>
      <c r="L392" s="1" t="s">
        <v>31</v>
      </c>
      <c r="M392" s="1" t="s">
        <v>349</v>
      </c>
      <c r="N392" s="1">
        <v>1</v>
      </c>
      <c r="O392" s="14">
        <v>1</v>
      </c>
      <c r="Q392" s="17">
        <v>30</v>
      </c>
      <c r="V392" s="1" t="s">
        <v>204</v>
      </c>
      <c r="W392" s="1" t="s">
        <v>342</v>
      </c>
      <c r="X392" s="8" t="s">
        <v>341</v>
      </c>
    </row>
    <row r="393" spans="1:24">
      <c r="A393" s="1" t="s">
        <v>458</v>
      </c>
      <c r="B393" s="1">
        <v>1</v>
      </c>
      <c r="C393" s="1" t="s">
        <v>7</v>
      </c>
      <c r="D393" s="1">
        <v>50</v>
      </c>
      <c r="E393" s="1" t="s">
        <v>8</v>
      </c>
      <c r="G393" s="1" t="s">
        <v>38</v>
      </c>
      <c r="H393" s="1">
        <v>30</v>
      </c>
      <c r="I393" s="1">
        <v>0.5</v>
      </c>
      <c r="J393" s="1">
        <v>300</v>
      </c>
      <c r="L393" s="1" t="s">
        <v>30</v>
      </c>
      <c r="M393" s="1" t="s">
        <v>350</v>
      </c>
      <c r="N393" s="1">
        <v>1</v>
      </c>
      <c r="O393" s="14">
        <v>3.9</v>
      </c>
      <c r="Q393" s="17">
        <v>30</v>
      </c>
      <c r="U393" s="20"/>
      <c r="V393" s="1" t="s">
        <v>204</v>
      </c>
      <c r="W393" s="1" t="s">
        <v>342</v>
      </c>
      <c r="X393" s="8" t="s">
        <v>341</v>
      </c>
    </row>
    <row r="394" spans="1:24">
      <c r="A394" s="1" t="s">
        <v>458</v>
      </c>
      <c r="B394" s="1">
        <v>1</v>
      </c>
      <c r="C394" s="1" t="s">
        <v>7</v>
      </c>
      <c r="D394" s="1">
        <v>50</v>
      </c>
      <c r="E394" s="1" t="s">
        <v>8</v>
      </c>
      <c r="G394" s="1" t="s">
        <v>38</v>
      </c>
      <c r="H394" s="1">
        <v>30</v>
      </c>
      <c r="I394" s="1">
        <v>0.5</v>
      </c>
      <c r="J394" s="1">
        <v>300</v>
      </c>
      <c r="K394" s="1" t="s">
        <v>343</v>
      </c>
      <c r="L394" s="1" t="s">
        <v>30</v>
      </c>
      <c r="M394" s="1" t="s">
        <v>350</v>
      </c>
      <c r="N394" s="1">
        <v>1</v>
      </c>
      <c r="O394" s="14">
        <v>3.4</v>
      </c>
      <c r="Q394" s="17">
        <v>30</v>
      </c>
      <c r="U394" s="20"/>
      <c r="V394" s="1" t="s">
        <v>204</v>
      </c>
      <c r="W394" s="1" t="s">
        <v>342</v>
      </c>
      <c r="X394" s="8" t="s">
        <v>341</v>
      </c>
    </row>
    <row r="395" spans="1:24">
      <c r="A395" s="1" t="s">
        <v>458</v>
      </c>
      <c r="B395" s="1">
        <v>1</v>
      </c>
      <c r="C395" s="1" t="s">
        <v>7</v>
      </c>
      <c r="D395" s="1">
        <v>50</v>
      </c>
      <c r="E395" s="1" t="s">
        <v>8</v>
      </c>
      <c r="G395" s="1" t="s">
        <v>38</v>
      </c>
      <c r="H395" s="1">
        <v>30</v>
      </c>
      <c r="I395" s="1">
        <v>0.5</v>
      </c>
      <c r="J395" s="1">
        <v>300</v>
      </c>
      <c r="L395" s="1" t="s">
        <v>111</v>
      </c>
      <c r="M395" s="1" t="s">
        <v>351</v>
      </c>
      <c r="N395" s="1">
        <v>1</v>
      </c>
      <c r="O395" s="14">
        <v>1.53</v>
      </c>
      <c r="Q395" s="17">
        <v>30</v>
      </c>
      <c r="U395" s="20"/>
      <c r="V395" s="1" t="s">
        <v>204</v>
      </c>
      <c r="W395" s="1" t="s">
        <v>342</v>
      </c>
      <c r="X395" s="8" t="s">
        <v>341</v>
      </c>
    </row>
    <row r="396" spans="1:24">
      <c r="A396" s="1" t="s">
        <v>458</v>
      </c>
      <c r="B396" s="1">
        <v>1</v>
      </c>
      <c r="C396" s="1" t="s">
        <v>7</v>
      </c>
      <c r="D396" s="1">
        <v>50</v>
      </c>
      <c r="E396" s="1" t="s">
        <v>8</v>
      </c>
      <c r="G396" s="1" t="s">
        <v>38</v>
      </c>
      <c r="H396" s="1">
        <v>30</v>
      </c>
      <c r="I396" s="1">
        <v>0.5</v>
      </c>
      <c r="J396" s="1">
        <v>300</v>
      </c>
      <c r="K396" s="1" t="s">
        <v>343</v>
      </c>
      <c r="L396" s="1" t="s">
        <v>111</v>
      </c>
      <c r="M396" s="1" t="s">
        <v>351</v>
      </c>
      <c r="N396" s="1">
        <v>1</v>
      </c>
      <c r="O396" s="14">
        <v>1</v>
      </c>
      <c r="Q396" s="17">
        <v>30</v>
      </c>
      <c r="U396" s="20"/>
      <c r="V396" s="1" t="s">
        <v>204</v>
      </c>
      <c r="W396" s="1" t="s">
        <v>342</v>
      </c>
      <c r="X396" s="8" t="s">
        <v>341</v>
      </c>
    </row>
    <row r="397" spans="1:24">
      <c r="A397" s="1" t="s">
        <v>458</v>
      </c>
      <c r="B397" s="1">
        <v>1</v>
      </c>
      <c r="C397" s="1" t="s">
        <v>7</v>
      </c>
      <c r="D397" s="1">
        <v>50</v>
      </c>
      <c r="E397" s="1" t="s">
        <v>8</v>
      </c>
      <c r="G397" s="1" t="s">
        <v>38</v>
      </c>
      <c r="H397" s="1">
        <v>30</v>
      </c>
      <c r="I397" s="1">
        <v>0.5</v>
      </c>
      <c r="J397" s="1">
        <v>300</v>
      </c>
      <c r="L397" s="1" t="s">
        <v>90</v>
      </c>
      <c r="M397" s="1" t="s">
        <v>352</v>
      </c>
      <c r="N397" s="1">
        <v>1</v>
      </c>
      <c r="O397" s="14">
        <v>1.9</v>
      </c>
      <c r="Q397" s="17">
        <v>30</v>
      </c>
      <c r="U397" s="20"/>
      <c r="V397" s="1" t="s">
        <v>204</v>
      </c>
      <c r="W397" s="1" t="s">
        <v>342</v>
      </c>
      <c r="X397" s="8" t="s">
        <v>341</v>
      </c>
    </row>
    <row r="398" spans="1:24">
      <c r="A398" s="1" t="s">
        <v>458</v>
      </c>
      <c r="B398" s="1">
        <v>1</v>
      </c>
      <c r="C398" s="1" t="s">
        <v>7</v>
      </c>
      <c r="D398" s="1">
        <v>50</v>
      </c>
      <c r="E398" s="1" t="s">
        <v>8</v>
      </c>
      <c r="G398" s="1" t="s">
        <v>38</v>
      </c>
      <c r="H398" s="1">
        <v>30</v>
      </c>
      <c r="I398" s="1">
        <v>0.5</v>
      </c>
      <c r="J398" s="1">
        <v>300</v>
      </c>
      <c r="K398" s="1" t="s">
        <v>343</v>
      </c>
      <c r="L398" s="1" t="s">
        <v>90</v>
      </c>
      <c r="M398" s="1" t="s">
        <v>352</v>
      </c>
      <c r="N398" s="1">
        <v>1</v>
      </c>
      <c r="O398" s="14">
        <v>2.4</v>
      </c>
      <c r="Q398" s="17">
        <v>30</v>
      </c>
      <c r="U398" s="20"/>
      <c r="V398" s="1" t="s">
        <v>204</v>
      </c>
      <c r="W398" s="1" t="s">
        <v>342</v>
      </c>
      <c r="X398" s="8" t="s">
        <v>341</v>
      </c>
    </row>
    <row r="399" spans="1:24">
      <c r="A399" s="1" t="s">
        <v>458</v>
      </c>
      <c r="B399" s="1">
        <v>1</v>
      </c>
      <c r="C399" s="1" t="s">
        <v>7</v>
      </c>
      <c r="D399" s="1">
        <v>50</v>
      </c>
      <c r="E399" s="1" t="s">
        <v>8</v>
      </c>
      <c r="G399" s="1" t="s">
        <v>38</v>
      </c>
      <c r="H399" s="1">
        <v>30</v>
      </c>
      <c r="I399" s="1">
        <v>0.5</v>
      </c>
      <c r="J399" s="1">
        <v>300</v>
      </c>
      <c r="L399" s="1" t="s">
        <v>354</v>
      </c>
      <c r="M399" s="1" t="s">
        <v>353</v>
      </c>
      <c r="N399" s="1">
        <v>1</v>
      </c>
      <c r="O399" s="14">
        <v>1</v>
      </c>
      <c r="Q399" s="17">
        <v>0</v>
      </c>
      <c r="U399" s="20"/>
      <c r="V399" s="1" t="s">
        <v>204</v>
      </c>
      <c r="W399" s="1" t="s">
        <v>342</v>
      </c>
      <c r="X399" s="8" t="s">
        <v>341</v>
      </c>
    </row>
    <row r="400" spans="1:24">
      <c r="A400" s="1" t="s">
        <v>458</v>
      </c>
      <c r="B400" s="1">
        <v>1</v>
      </c>
      <c r="C400" s="1" t="s">
        <v>7</v>
      </c>
      <c r="D400" s="1">
        <v>50</v>
      </c>
      <c r="E400" s="1" t="s">
        <v>8</v>
      </c>
      <c r="G400" s="1" t="s">
        <v>38</v>
      </c>
      <c r="H400" s="1">
        <v>30</v>
      </c>
      <c r="I400" s="1">
        <v>0.5</v>
      </c>
      <c r="J400" s="1">
        <v>300</v>
      </c>
      <c r="K400" s="1" t="s">
        <v>343</v>
      </c>
      <c r="L400" s="1" t="s">
        <v>354</v>
      </c>
      <c r="M400" s="1" t="s">
        <v>353</v>
      </c>
      <c r="N400" s="1">
        <v>1</v>
      </c>
      <c r="O400" s="14">
        <v>1.57</v>
      </c>
      <c r="Q400" s="17">
        <v>0</v>
      </c>
      <c r="U400" s="20"/>
      <c r="V400" s="1" t="s">
        <v>204</v>
      </c>
      <c r="W400" s="1" t="s">
        <v>342</v>
      </c>
      <c r="X400" s="8" t="s">
        <v>341</v>
      </c>
    </row>
    <row r="401" spans="1:24">
      <c r="A401" s="1" t="s">
        <v>458</v>
      </c>
      <c r="B401" s="1">
        <v>1</v>
      </c>
      <c r="C401" s="1" t="s">
        <v>7</v>
      </c>
      <c r="D401" s="1">
        <v>50</v>
      </c>
      <c r="E401" s="1" t="s">
        <v>8</v>
      </c>
      <c r="G401" s="1" t="s">
        <v>39</v>
      </c>
      <c r="H401" s="1">
        <v>3600</v>
      </c>
      <c r="I401" s="1">
        <v>60</v>
      </c>
      <c r="J401" s="1">
        <v>44</v>
      </c>
      <c r="L401" s="1" t="s">
        <v>358</v>
      </c>
      <c r="O401" s="14">
        <v>1</v>
      </c>
      <c r="R401" s="10">
        <v>4.9000000000000004</v>
      </c>
      <c r="S401" s="10">
        <v>4.9000000000000004</v>
      </c>
      <c r="U401" s="20"/>
      <c r="V401" s="11" t="s">
        <v>357</v>
      </c>
      <c r="W401" s="1" t="s">
        <v>356</v>
      </c>
      <c r="X401" s="8" t="s">
        <v>355</v>
      </c>
    </row>
    <row r="402" spans="1:24">
      <c r="A402" s="1" t="s">
        <v>458</v>
      </c>
      <c r="B402" s="1">
        <v>1</v>
      </c>
      <c r="C402" s="1" t="s">
        <v>7</v>
      </c>
      <c r="D402" s="1">
        <v>50</v>
      </c>
      <c r="E402" s="1" t="s">
        <v>8</v>
      </c>
      <c r="G402" s="1" t="s">
        <v>39</v>
      </c>
      <c r="H402" s="1">
        <v>7200</v>
      </c>
      <c r="I402" s="1">
        <v>120</v>
      </c>
      <c r="J402" s="1">
        <v>44</v>
      </c>
      <c r="L402" s="1" t="s">
        <v>358</v>
      </c>
      <c r="O402" s="14">
        <v>1</v>
      </c>
      <c r="R402" s="10">
        <v>4.9000000000000004</v>
      </c>
      <c r="S402" s="10">
        <v>4.9000000000000004</v>
      </c>
      <c r="U402" s="20"/>
      <c r="V402" s="11" t="s">
        <v>357</v>
      </c>
      <c r="W402" s="1" t="s">
        <v>356</v>
      </c>
      <c r="X402" s="8" t="s">
        <v>355</v>
      </c>
    </row>
    <row r="403" spans="1:24">
      <c r="A403" s="1" t="s">
        <v>458</v>
      </c>
      <c r="B403" s="1">
        <v>1</v>
      </c>
      <c r="C403" s="1" t="s">
        <v>7</v>
      </c>
      <c r="D403" s="1">
        <v>50</v>
      </c>
      <c r="E403" s="1" t="s">
        <v>8</v>
      </c>
      <c r="G403" s="1" t="s">
        <v>39</v>
      </c>
      <c r="H403" s="1">
        <v>12480</v>
      </c>
      <c r="I403" s="1">
        <v>208</v>
      </c>
      <c r="J403" s="1">
        <v>44</v>
      </c>
      <c r="L403" s="1" t="s">
        <v>358</v>
      </c>
      <c r="O403" s="14">
        <v>0.6734693877551019</v>
      </c>
      <c r="R403" s="10">
        <v>4.9000000000000004</v>
      </c>
      <c r="S403" s="10">
        <v>3.3</v>
      </c>
      <c r="U403" s="20"/>
      <c r="V403" s="11" t="s">
        <v>357</v>
      </c>
      <c r="W403" s="1" t="s">
        <v>356</v>
      </c>
      <c r="X403" s="8" t="s">
        <v>355</v>
      </c>
    </row>
    <row r="404" spans="1:24">
      <c r="A404" s="1" t="s">
        <v>458</v>
      </c>
      <c r="B404" s="1">
        <v>1</v>
      </c>
      <c r="C404" s="1" t="s">
        <v>7</v>
      </c>
      <c r="D404" s="1">
        <v>50</v>
      </c>
      <c r="E404" s="1" t="s">
        <v>8</v>
      </c>
      <c r="G404" s="1" t="s">
        <v>39</v>
      </c>
      <c r="H404" s="1">
        <v>12480</v>
      </c>
      <c r="I404" s="1">
        <v>208</v>
      </c>
      <c r="J404" s="1">
        <v>44</v>
      </c>
      <c r="L404" s="1" t="s">
        <v>312</v>
      </c>
      <c r="O404" s="14">
        <v>3.3000000000000003</v>
      </c>
      <c r="R404" s="10">
        <v>0.6</v>
      </c>
      <c r="S404" s="10">
        <v>1.98</v>
      </c>
      <c r="U404" s="20"/>
      <c r="V404" s="11" t="s">
        <v>357</v>
      </c>
      <c r="W404" s="1" t="s">
        <v>356</v>
      </c>
      <c r="X404" s="8" t="s">
        <v>355</v>
      </c>
    </row>
    <row r="405" spans="1:24">
      <c r="A405" s="1" t="s">
        <v>458</v>
      </c>
      <c r="B405" s="1">
        <v>1</v>
      </c>
      <c r="C405" s="1" t="s">
        <v>7</v>
      </c>
      <c r="D405" s="1">
        <v>50</v>
      </c>
      <c r="E405" s="1" t="s">
        <v>8</v>
      </c>
      <c r="G405" s="1" t="s">
        <v>39</v>
      </c>
      <c r="H405" s="1">
        <v>3600</v>
      </c>
      <c r="I405" s="1">
        <v>60</v>
      </c>
      <c r="J405" s="1">
        <v>44</v>
      </c>
      <c r="L405" s="1" t="s">
        <v>135</v>
      </c>
      <c r="O405" s="14">
        <v>1</v>
      </c>
      <c r="U405" s="20"/>
      <c r="V405" s="11" t="s">
        <v>357</v>
      </c>
      <c r="W405" s="1" t="s">
        <v>356</v>
      </c>
      <c r="X405" s="8" t="s">
        <v>355</v>
      </c>
    </row>
    <row r="406" spans="1:24">
      <c r="A406" s="1" t="s">
        <v>458</v>
      </c>
      <c r="B406" s="1">
        <v>1</v>
      </c>
      <c r="C406" s="1" t="s">
        <v>7</v>
      </c>
      <c r="D406" s="1">
        <v>50</v>
      </c>
      <c r="E406" s="1" t="s">
        <v>8</v>
      </c>
      <c r="G406" s="1" t="s">
        <v>39</v>
      </c>
      <c r="H406" s="1">
        <v>7200</v>
      </c>
      <c r="I406" s="1">
        <v>120</v>
      </c>
      <c r="J406" s="1">
        <v>44</v>
      </c>
      <c r="L406" s="1" t="s">
        <v>135</v>
      </c>
      <c r="O406" s="14">
        <v>1.1000000000000001</v>
      </c>
      <c r="V406" s="11" t="s">
        <v>357</v>
      </c>
      <c r="W406" s="1" t="s">
        <v>356</v>
      </c>
      <c r="X406" s="8" t="s">
        <v>355</v>
      </c>
    </row>
    <row r="407" spans="1:24">
      <c r="A407" s="1" t="s">
        <v>458</v>
      </c>
      <c r="B407" s="1">
        <v>1</v>
      </c>
      <c r="C407" s="1" t="s">
        <v>7</v>
      </c>
      <c r="D407" s="1">
        <v>50</v>
      </c>
      <c r="E407" s="1" t="s">
        <v>8</v>
      </c>
      <c r="G407" s="1" t="s">
        <v>39</v>
      </c>
      <c r="H407" s="1">
        <v>12480</v>
      </c>
      <c r="I407" s="1">
        <v>208</v>
      </c>
      <c r="J407" s="1">
        <v>44</v>
      </c>
      <c r="L407" s="1" t="s">
        <v>135</v>
      </c>
      <c r="O407" s="14">
        <v>1.2</v>
      </c>
      <c r="V407" s="11" t="s">
        <v>357</v>
      </c>
      <c r="W407" s="1" t="s">
        <v>356</v>
      </c>
      <c r="X407" s="8" t="s">
        <v>355</v>
      </c>
    </row>
    <row r="408" spans="1:24">
      <c r="A408" s="1" t="s">
        <v>458</v>
      </c>
      <c r="B408" s="1">
        <v>1</v>
      </c>
      <c r="C408" s="1" t="s">
        <v>7</v>
      </c>
      <c r="D408" s="1">
        <v>50</v>
      </c>
      <c r="E408" s="1" t="s">
        <v>8</v>
      </c>
      <c r="G408" s="1" t="s">
        <v>39</v>
      </c>
      <c r="H408" s="1">
        <v>3600</v>
      </c>
      <c r="I408" s="1">
        <v>60</v>
      </c>
      <c r="J408" s="1">
        <v>44</v>
      </c>
      <c r="L408" s="1" t="s">
        <v>127</v>
      </c>
      <c r="O408" s="14">
        <v>1.6</v>
      </c>
      <c r="V408" s="11" t="s">
        <v>357</v>
      </c>
      <c r="W408" s="1" t="s">
        <v>356</v>
      </c>
      <c r="X408" s="8" t="s">
        <v>355</v>
      </c>
    </row>
    <row r="409" spans="1:24">
      <c r="A409" s="1" t="s">
        <v>458</v>
      </c>
      <c r="B409" s="1">
        <v>1</v>
      </c>
      <c r="C409" s="1" t="s">
        <v>7</v>
      </c>
      <c r="D409" s="1">
        <v>50</v>
      </c>
      <c r="E409" s="1" t="s">
        <v>8</v>
      </c>
      <c r="G409" s="1" t="s">
        <v>39</v>
      </c>
      <c r="H409" s="1">
        <v>7200</v>
      </c>
      <c r="I409" s="1">
        <v>120</v>
      </c>
      <c r="J409" s="1">
        <v>44</v>
      </c>
      <c r="L409" s="1" t="s">
        <v>127</v>
      </c>
      <c r="O409" s="14">
        <v>1.7</v>
      </c>
      <c r="V409" s="11" t="s">
        <v>357</v>
      </c>
      <c r="W409" s="1" t="s">
        <v>356</v>
      </c>
      <c r="X409" s="8" t="s">
        <v>355</v>
      </c>
    </row>
    <row r="410" spans="1:24">
      <c r="A410" s="1" t="s">
        <v>458</v>
      </c>
      <c r="B410" s="1">
        <v>1</v>
      </c>
      <c r="C410" s="1" t="s">
        <v>7</v>
      </c>
      <c r="D410" s="1">
        <v>50</v>
      </c>
      <c r="E410" s="1" t="s">
        <v>8</v>
      </c>
      <c r="G410" s="1" t="s">
        <v>39</v>
      </c>
      <c r="H410" s="1">
        <v>12480</v>
      </c>
      <c r="I410" s="1">
        <v>208</v>
      </c>
      <c r="J410" s="1">
        <v>44</v>
      </c>
      <c r="L410" s="1" t="s">
        <v>127</v>
      </c>
      <c r="O410" s="14">
        <v>2.5</v>
      </c>
      <c r="V410" s="11" t="s">
        <v>357</v>
      </c>
      <c r="W410" s="1" t="s">
        <v>356</v>
      </c>
      <c r="X410" s="8" t="s">
        <v>355</v>
      </c>
    </row>
    <row r="411" spans="1:24">
      <c r="A411" s="1" t="s">
        <v>458</v>
      </c>
      <c r="B411" s="1">
        <v>1</v>
      </c>
      <c r="C411" s="1" t="s">
        <v>7</v>
      </c>
      <c r="D411" s="1">
        <v>50</v>
      </c>
      <c r="E411" s="1" t="s">
        <v>8</v>
      </c>
      <c r="G411" s="1" t="s">
        <v>39</v>
      </c>
      <c r="H411" s="1">
        <v>3600</v>
      </c>
      <c r="I411" s="1">
        <v>60</v>
      </c>
      <c r="J411" s="1">
        <v>44</v>
      </c>
      <c r="L411" s="1" t="s">
        <v>31</v>
      </c>
      <c r="M411" s="1" t="s">
        <v>349</v>
      </c>
      <c r="O411" s="14">
        <v>1.4</v>
      </c>
      <c r="V411" s="11" t="s">
        <v>357</v>
      </c>
      <c r="W411" s="1" t="s">
        <v>356</v>
      </c>
      <c r="X411" s="8" t="s">
        <v>355</v>
      </c>
    </row>
    <row r="412" spans="1:24">
      <c r="A412" s="1" t="s">
        <v>458</v>
      </c>
      <c r="B412" s="1">
        <v>1</v>
      </c>
      <c r="C412" s="1" t="s">
        <v>7</v>
      </c>
      <c r="D412" s="1">
        <v>50</v>
      </c>
      <c r="E412" s="1" t="s">
        <v>8</v>
      </c>
      <c r="G412" s="1" t="s">
        <v>39</v>
      </c>
      <c r="H412" s="1">
        <v>7200</v>
      </c>
      <c r="I412" s="1">
        <v>120</v>
      </c>
      <c r="J412" s="1">
        <v>44</v>
      </c>
      <c r="L412" s="1" t="s">
        <v>31</v>
      </c>
      <c r="M412" s="1" t="s">
        <v>349</v>
      </c>
      <c r="O412" s="14">
        <v>1.5</v>
      </c>
      <c r="V412" s="11" t="s">
        <v>357</v>
      </c>
      <c r="W412" s="1" t="s">
        <v>356</v>
      </c>
      <c r="X412" s="8" t="s">
        <v>355</v>
      </c>
    </row>
    <row r="413" spans="1:24">
      <c r="A413" s="1" t="s">
        <v>458</v>
      </c>
      <c r="B413" s="1">
        <v>1</v>
      </c>
      <c r="C413" s="1" t="s">
        <v>7</v>
      </c>
      <c r="D413" s="1">
        <v>50</v>
      </c>
      <c r="E413" s="1" t="s">
        <v>8</v>
      </c>
      <c r="G413" s="1" t="s">
        <v>39</v>
      </c>
      <c r="H413" s="1">
        <v>12480</v>
      </c>
      <c r="I413" s="1">
        <v>208</v>
      </c>
      <c r="J413" s="1">
        <v>44</v>
      </c>
      <c r="L413" s="1" t="s">
        <v>31</v>
      </c>
      <c r="M413" s="1" t="s">
        <v>349</v>
      </c>
      <c r="O413" s="14">
        <v>1.8</v>
      </c>
      <c r="V413" s="11" t="s">
        <v>357</v>
      </c>
      <c r="W413" s="1" t="s">
        <v>356</v>
      </c>
      <c r="X413" s="8" t="s">
        <v>355</v>
      </c>
    </row>
    <row r="414" spans="1:24">
      <c r="A414" s="1" t="s">
        <v>458</v>
      </c>
      <c r="B414" s="1">
        <v>1</v>
      </c>
      <c r="C414" s="1" t="s">
        <v>7</v>
      </c>
      <c r="D414" s="1">
        <v>50</v>
      </c>
      <c r="E414" s="1" t="s">
        <v>8</v>
      </c>
      <c r="G414" s="1" t="s">
        <v>39</v>
      </c>
      <c r="H414" s="1">
        <v>3600</v>
      </c>
      <c r="I414" s="1">
        <v>60</v>
      </c>
      <c r="J414" s="1">
        <v>44</v>
      </c>
      <c r="L414" s="1" t="s">
        <v>30</v>
      </c>
      <c r="M414" s="1" t="s">
        <v>359</v>
      </c>
      <c r="O414" s="14">
        <v>4.8</v>
      </c>
      <c r="V414" s="11" t="s">
        <v>357</v>
      </c>
      <c r="W414" s="1" t="s">
        <v>356</v>
      </c>
      <c r="X414" s="8" t="s">
        <v>355</v>
      </c>
    </row>
    <row r="415" spans="1:24">
      <c r="A415" s="1" t="s">
        <v>458</v>
      </c>
      <c r="B415" s="1">
        <v>1</v>
      </c>
      <c r="C415" s="1" t="s">
        <v>7</v>
      </c>
      <c r="D415" s="1">
        <v>50</v>
      </c>
      <c r="E415" s="1" t="s">
        <v>8</v>
      </c>
      <c r="G415" s="1" t="s">
        <v>39</v>
      </c>
      <c r="H415" s="1">
        <v>7200</v>
      </c>
      <c r="I415" s="1">
        <v>120</v>
      </c>
      <c r="J415" s="1">
        <v>44</v>
      </c>
      <c r="L415" s="1" t="s">
        <v>30</v>
      </c>
      <c r="M415" s="1" t="s">
        <v>359</v>
      </c>
      <c r="O415" s="14">
        <v>3</v>
      </c>
      <c r="V415" s="11" t="s">
        <v>357</v>
      </c>
      <c r="W415" s="1" t="s">
        <v>356</v>
      </c>
      <c r="X415" s="8" t="s">
        <v>355</v>
      </c>
    </row>
    <row r="416" spans="1:24">
      <c r="A416" s="1" t="s">
        <v>458</v>
      </c>
      <c r="B416" s="1">
        <v>1</v>
      </c>
      <c r="C416" s="1" t="s">
        <v>7</v>
      </c>
      <c r="D416" s="1">
        <v>50</v>
      </c>
      <c r="E416" s="1" t="s">
        <v>8</v>
      </c>
      <c r="G416" s="1" t="s">
        <v>39</v>
      </c>
      <c r="H416" s="1">
        <v>12480</v>
      </c>
      <c r="I416" s="1">
        <v>208</v>
      </c>
      <c r="J416" s="1">
        <v>44</v>
      </c>
      <c r="L416" s="1" t="s">
        <v>30</v>
      </c>
      <c r="M416" s="1" t="s">
        <v>359</v>
      </c>
      <c r="O416" s="14">
        <v>2.5</v>
      </c>
      <c r="V416" s="11" t="s">
        <v>357</v>
      </c>
      <c r="W416" s="1" t="s">
        <v>356</v>
      </c>
      <c r="X416" s="8" t="s">
        <v>355</v>
      </c>
    </row>
    <row r="417" spans="1:24">
      <c r="A417" s="1" t="s">
        <v>458</v>
      </c>
      <c r="B417" s="1">
        <v>1</v>
      </c>
      <c r="C417" s="1" t="s">
        <v>7</v>
      </c>
      <c r="D417" s="1">
        <v>50</v>
      </c>
      <c r="E417" s="1" t="s">
        <v>8</v>
      </c>
      <c r="G417" s="1" t="s">
        <v>39</v>
      </c>
      <c r="H417" s="1">
        <v>3600</v>
      </c>
      <c r="I417" s="1">
        <v>60</v>
      </c>
      <c r="J417" s="1">
        <v>44</v>
      </c>
      <c r="L417" s="1" t="s">
        <v>20</v>
      </c>
      <c r="M417" s="1" t="s">
        <v>360</v>
      </c>
      <c r="O417" s="14">
        <v>1.057377049180328</v>
      </c>
      <c r="R417" s="10">
        <v>24.4</v>
      </c>
      <c r="S417" s="10">
        <v>25.8</v>
      </c>
      <c r="V417" s="11" t="s">
        <v>357</v>
      </c>
      <c r="W417" s="1" t="s">
        <v>356</v>
      </c>
      <c r="X417" s="8" t="s">
        <v>355</v>
      </c>
    </row>
    <row r="418" spans="1:24">
      <c r="A418" s="1" t="s">
        <v>458</v>
      </c>
      <c r="B418" s="1">
        <v>1</v>
      </c>
      <c r="C418" s="1" t="s">
        <v>7</v>
      </c>
      <c r="D418" s="1">
        <v>50</v>
      </c>
      <c r="E418" s="1" t="s">
        <v>8</v>
      </c>
      <c r="G418" s="1" t="s">
        <v>39</v>
      </c>
      <c r="H418" s="1">
        <v>7200</v>
      </c>
      <c r="I418" s="1">
        <v>120</v>
      </c>
      <c r="J418" s="1">
        <v>44</v>
      </c>
      <c r="L418" s="1" t="s">
        <v>20</v>
      </c>
      <c r="M418" s="1" t="s">
        <v>360</v>
      </c>
      <c r="O418" s="14">
        <v>1.069672131147541</v>
      </c>
      <c r="R418" s="10">
        <v>24.4</v>
      </c>
      <c r="S418" s="10">
        <v>26.1</v>
      </c>
      <c r="V418" s="11" t="s">
        <v>357</v>
      </c>
      <c r="W418" s="1" t="s">
        <v>356</v>
      </c>
      <c r="X418" s="8" t="s">
        <v>355</v>
      </c>
    </row>
    <row r="419" spans="1:24">
      <c r="A419" s="1" t="s">
        <v>458</v>
      </c>
      <c r="B419" s="1">
        <v>1</v>
      </c>
      <c r="C419" s="1" t="s">
        <v>7</v>
      </c>
      <c r="D419" s="1">
        <v>50</v>
      </c>
      <c r="E419" s="1" t="s">
        <v>8</v>
      </c>
      <c r="G419" s="1" t="s">
        <v>39</v>
      </c>
      <c r="H419" s="1">
        <v>12480</v>
      </c>
      <c r="I419" s="1">
        <v>208</v>
      </c>
      <c r="J419" s="1">
        <v>44</v>
      </c>
      <c r="L419" s="1" t="s">
        <v>20</v>
      </c>
      <c r="M419" s="1" t="s">
        <v>360</v>
      </c>
      <c r="O419" s="14">
        <v>1.057377049180328</v>
      </c>
      <c r="R419" s="10">
        <v>24.4</v>
      </c>
      <c r="S419" s="10">
        <v>25.8</v>
      </c>
      <c r="V419" s="11" t="s">
        <v>357</v>
      </c>
      <c r="W419" s="1" t="s">
        <v>356</v>
      </c>
      <c r="X419" s="8" t="s">
        <v>355</v>
      </c>
    </row>
    <row r="420" spans="1:24" ht="30">
      <c r="A420" s="1" t="s">
        <v>458</v>
      </c>
      <c r="B420" s="1">
        <v>1</v>
      </c>
      <c r="C420" s="1" t="s">
        <v>7</v>
      </c>
      <c r="D420" s="1">
        <v>50</v>
      </c>
      <c r="E420" s="1" t="s">
        <v>8</v>
      </c>
      <c r="G420" s="1" t="s">
        <v>39</v>
      </c>
      <c r="H420" s="1">
        <v>3600</v>
      </c>
      <c r="I420" s="1">
        <v>60</v>
      </c>
      <c r="J420" s="1">
        <v>44</v>
      </c>
      <c r="L420" s="1" t="s">
        <v>322</v>
      </c>
      <c r="M420" s="2" t="s">
        <v>361</v>
      </c>
      <c r="O420" s="14">
        <v>1.074074074074074</v>
      </c>
      <c r="R420" s="10">
        <v>2.7</v>
      </c>
      <c r="S420" s="10">
        <v>2.9</v>
      </c>
      <c r="V420" s="11" t="s">
        <v>357</v>
      </c>
      <c r="W420" s="1" t="s">
        <v>356</v>
      </c>
      <c r="X420" s="8" t="s">
        <v>355</v>
      </c>
    </row>
    <row r="421" spans="1:24" ht="30">
      <c r="A421" s="1" t="s">
        <v>458</v>
      </c>
      <c r="B421" s="1">
        <v>1</v>
      </c>
      <c r="C421" s="1" t="s">
        <v>7</v>
      </c>
      <c r="D421" s="1">
        <v>50</v>
      </c>
      <c r="E421" s="1" t="s">
        <v>8</v>
      </c>
      <c r="G421" s="1" t="s">
        <v>39</v>
      </c>
      <c r="H421" s="1">
        <v>7200</v>
      </c>
      <c r="I421" s="1">
        <v>120</v>
      </c>
      <c r="J421" s="1">
        <v>44</v>
      </c>
      <c r="L421" s="1" t="s">
        <v>322</v>
      </c>
      <c r="M421" s="2" t="s">
        <v>361</v>
      </c>
      <c r="O421" s="14">
        <v>1.074074074074074</v>
      </c>
      <c r="R421" s="10">
        <v>2.7</v>
      </c>
      <c r="S421" s="10">
        <v>2.9</v>
      </c>
      <c r="V421" s="11" t="s">
        <v>357</v>
      </c>
      <c r="W421" s="1" t="s">
        <v>356</v>
      </c>
      <c r="X421" s="8" t="s">
        <v>355</v>
      </c>
    </row>
    <row r="422" spans="1:24" ht="30">
      <c r="A422" s="1" t="s">
        <v>458</v>
      </c>
      <c r="B422" s="1">
        <v>1</v>
      </c>
      <c r="C422" s="1" t="s">
        <v>7</v>
      </c>
      <c r="D422" s="1">
        <v>50</v>
      </c>
      <c r="E422" s="1" t="s">
        <v>8</v>
      </c>
      <c r="G422" s="1" t="s">
        <v>39</v>
      </c>
      <c r="H422" s="1">
        <v>12480</v>
      </c>
      <c r="I422" s="1">
        <v>208</v>
      </c>
      <c r="J422" s="1">
        <v>44</v>
      </c>
      <c r="L422" s="1" t="s">
        <v>322</v>
      </c>
      <c r="M422" s="2" t="s">
        <v>361</v>
      </c>
      <c r="O422" s="14">
        <v>1.074074074074074</v>
      </c>
      <c r="R422" s="10">
        <v>2.7</v>
      </c>
      <c r="S422" s="10">
        <v>2.9</v>
      </c>
      <c r="V422" s="11" t="s">
        <v>357</v>
      </c>
      <c r="W422" s="1" t="s">
        <v>356</v>
      </c>
      <c r="X422" s="8" t="s">
        <v>355</v>
      </c>
    </row>
    <row r="423" spans="1:24" ht="30">
      <c r="A423" s="1" t="s">
        <v>458</v>
      </c>
      <c r="B423" s="1">
        <v>1</v>
      </c>
      <c r="C423" s="1" t="s">
        <v>7</v>
      </c>
      <c r="D423" s="1">
        <v>50</v>
      </c>
      <c r="E423" s="1" t="s">
        <v>8</v>
      </c>
      <c r="G423" s="1" t="s">
        <v>39</v>
      </c>
      <c r="H423" s="1">
        <v>3600</v>
      </c>
      <c r="I423" s="1">
        <v>60</v>
      </c>
      <c r="J423" s="1">
        <v>44</v>
      </c>
      <c r="L423" s="1" t="s">
        <v>54</v>
      </c>
      <c r="M423" s="2" t="s">
        <v>362</v>
      </c>
      <c r="O423" s="14">
        <v>1.0999999999999999</v>
      </c>
      <c r="R423" s="10">
        <v>0.1</v>
      </c>
      <c r="S423" s="10">
        <v>0.11</v>
      </c>
      <c r="V423" s="11" t="s">
        <v>357</v>
      </c>
      <c r="W423" s="1" t="s">
        <v>356</v>
      </c>
      <c r="X423" s="8" t="s">
        <v>355</v>
      </c>
    </row>
    <row r="424" spans="1:24" ht="30">
      <c r="A424" s="1" t="s">
        <v>458</v>
      </c>
      <c r="B424" s="1">
        <v>1</v>
      </c>
      <c r="C424" s="1" t="s">
        <v>7</v>
      </c>
      <c r="D424" s="1">
        <v>50</v>
      </c>
      <c r="E424" s="1" t="s">
        <v>8</v>
      </c>
      <c r="G424" s="1" t="s">
        <v>39</v>
      </c>
      <c r="H424" s="1">
        <v>7200</v>
      </c>
      <c r="I424" s="1">
        <v>120</v>
      </c>
      <c r="J424" s="1">
        <v>44</v>
      </c>
      <c r="L424" s="1" t="s">
        <v>54</v>
      </c>
      <c r="M424" s="2" t="s">
        <v>362</v>
      </c>
      <c r="O424" s="14">
        <v>1.2</v>
      </c>
      <c r="R424" s="10">
        <v>0.1</v>
      </c>
      <c r="S424" s="10">
        <v>0.12</v>
      </c>
      <c r="V424" s="11" t="s">
        <v>357</v>
      </c>
      <c r="W424" s="1" t="s">
        <v>356</v>
      </c>
      <c r="X424" s="8" t="s">
        <v>355</v>
      </c>
    </row>
    <row r="425" spans="1:24" ht="30">
      <c r="A425" s="1" t="s">
        <v>458</v>
      </c>
      <c r="B425" s="1">
        <v>1</v>
      </c>
      <c r="C425" s="1" t="s">
        <v>7</v>
      </c>
      <c r="D425" s="1">
        <v>50</v>
      </c>
      <c r="E425" s="1" t="s">
        <v>8</v>
      </c>
      <c r="G425" s="1" t="s">
        <v>39</v>
      </c>
      <c r="H425" s="1">
        <v>12480</v>
      </c>
      <c r="I425" s="1">
        <v>208</v>
      </c>
      <c r="J425" s="1">
        <v>44</v>
      </c>
      <c r="L425" s="1" t="s">
        <v>54</v>
      </c>
      <c r="M425" s="2" t="s">
        <v>362</v>
      </c>
      <c r="O425" s="14">
        <v>1.0999999999999999</v>
      </c>
      <c r="R425" s="10">
        <v>0.1</v>
      </c>
      <c r="S425" s="10">
        <v>0.11</v>
      </c>
      <c r="V425" s="11" t="s">
        <v>357</v>
      </c>
      <c r="W425" s="1" t="s">
        <v>356</v>
      </c>
      <c r="X425" s="8" t="s">
        <v>355</v>
      </c>
    </row>
    <row r="426" spans="1:24">
      <c r="A426" s="1" t="s">
        <v>458</v>
      </c>
      <c r="B426" s="1">
        <v>1</v>
      </c>
      <c r="C426" s="1" t="s">
        <v>7</v>
      </c>
      <c r="D426" s="1">
        <v>50</v>
      </c>
      <c r="E426" s="1" t="s">
        <v>8</v>
      </c>
      <c r="G426" s="1" t="s">
        <v>39</v>
      </c>
      <c r="H426" s="1">
        <v>3600</v>
      </c>
      <c r="I426" s="1">
        <v>60</v>
      </c>
      <c r="J426" s="1">
        <v>44</v>
      </c>
      <c r="L426" s="1" t="s">
        <v>65</v>
      </c>
      <c r="M426" s="1" t="s">
        <v>363</v>
      </c>
      <c r="O426" s="14">
        <v>1</v>
      </c>
      <c r="R426" s="10">
        <v>0.43</v>
      </c>
      <c r="S426" s="10">
        <v>0.43</v>
      </c>
      <c r="V426" s="11" t="s">
        <v>357</v>
      </c>
      <c r="W426" s="1" t="s">
        <v>356</v>
      </c>
      <c r="X426" s="8" t="s">
        <v>355</v>
      </c>
    </row>
    <row r="427" spans="1:24">
      <c r="A427" s="1" t="s">
        <v>458</v>
      </c>
      <c r="B427" s="1">
        <v>1</v>
      </c>
      <c r="C427" s="1" t="s">
        <v>7</v>
      </c>
      <c r="D427" s="1">
        <v>50</v>
      </c>
      <c r="E427" s="1" t="s">
        <v>8</v>
      </c>
      <c r="G427" s="1" t="s">
        <v>39</v>
      </c>
      <c r="H427" s="1">
        <v>7200</v>
      </c>
      <c r="I427" s="1">
        <v>120</v>
      </c>
      <c r="J427" s="1">
        <v>44</v>
      </c>
      <c r="L427" s="1" t="s">
        <v>65</v>
      </c>
      <c r="M427" s="1" t="s">
        <v>363</v>
      </c>
      <c r="O427" s="14">
        <v>1.0697674418604652</v>
      </c>
      <c r="R427" s="10">
        <v>0.43</v>
      </c>
      <c r="S427" s="10">
        <v>0.46</v>
      </c>
      <c r="V427" s="11" t="s">
        <v>357</v>
      </c>
      <c r="W427" s="1" t="s">
        <v>356</v>
      </c>
      <c r="X427" s="8" t="s">
        <v>355</v>
      </c>
    </row>
    <row r="428" spans="1:24">
      <c r="A428" s="1" t="s">
        <v>458</v>
      </c>
      <c r="B428" s="1">
        <v>1</v>
      </c>
      <c r="C428" s="1" t="s">
        <v>7</v>
      </c>
      <c r="D428" s="1">
        <v>50</v>
      </c>
      <c r="E428" s="1" t="s">
        <v>8</v>
      </c>
      <c r="G428" s="1" t="s">
        <v>39</v>
      </c>
      <c r="H428" s="1">
        <v>12480</v>
      </c>
      <c r="I428" s="1">
        <v>208</v>
      </c>
      <c r="J428" s="1">
        <v>44</v>
      </c>
      <c r="L428" s="1" t="s">
        <v>65</v>
      </c>
      <c r="M428" s="1" t="s">
        <v>363</v>
      </c>
      <c r="O428" s="14">
        <v>1</v>
      </c>
      <c r="R428" s="10">
        <v>0.43</v>
      </c>
      <c r="S428" s="10">
        <v>0.43</v>
      </c>
      <c r="V428" s="11" t="s">
        <v>357</v>
      </c>
      <c r="W428" s="1" t="s">
        <v>356</v>
      </c>
      <c r="X428" s="8" t="s">
        <v>355</v>
      </c>
    </row>
    <row r="429" spans="1:24" ht="30">
      <c r="A429" s="1" t="s">
        <v>458</v>
      </c>
      <c r="B429" s="1">
        <v>1</v>
      </c>
      <c r="C429" s="1" t="s">
        <v>7</v>
      </c>
      <c r="D429" s="1">
        <v>50</v>
      </c>
      <c r="E429" s="1" t="s">
        <v>8</v>
      </c>
      <c r="G429" s="1" t="s">
        <v>39</v>
      </c>
      <c r="H429" s="1">
        <v>3600</v>
      </c>
      <c r="I429" s="1">
        <v>60</v>
      </c>
      <c r="J429" s="1">
        <v>44</v>
      </c>
      <c r="L429" s="1" t="s">
        <v>15</v>
      </c>
      <c r="M429" s="2" t="s">
        <v>364</v>
      </c>
      <c r="O429" s="14">
        <v>0.77923784494086734</v>
      </c>
      <c r="R429" s="10">
        <v>76.099999999999994</v>
      </c>
      <c r="S429" s="10">
        <v>59.3</v>
      </c>
      <c r="V429" s="11" t="s">
        <v>357</v>
      </c>
      <c r="W429" s="1" t="s">
        <v>356</v>
      </c>
      <c r="X429" s="8" t="s">
        <v>355</v>
      </c>
    </row>
    <row r="430" spans="1:24" ht="30">
      <c r="A430" s="1" t="s">
        <v>458</v>
      </c>
      <c r="B430" s="1">
        <v>1</v>
      </c>
      <c r="C430" s="1" t="s">
        <v>7</v>
      </c>
      <c r="D430" s="1">
        <v>50</v>
      </c>
      <c r="E430" s="1" t="s">
        <v>8</v>
      </c>
      <c r="G430" s="1" t="s">
        <v>39</v>
      </c>
      <c r="H430" s="1">
        <v>7200</v>
      </c>
      <c r="I430" s="1">
        <v>120</v>
      </c>
      <c r="J430" s="1">
        <v>44</v>
      </c>
      <c r="L430" s="1" t="s">
        <v>15</v>
      </c>
      <c r="M430" s="2" t="s">
        <v>364</v>
      </c>
      <c r="O430" s="14">
        <v>0.81603153745072277</v>
      </c>
      <c r="R430" s="10">
        <v>76.099999999999994</v>
      </c>
      <c r="S430" s="10">
        <v>62.1</v>
      </c>
      <c r="V430" s="11" t="s">
        <v>357</v>
      </c>
      <c r="W430" s="1" t="s">
        <v>356</v>
      </c>
      <c r="X430" s="8" t="s">
        <v>355</v>
      </c>
    </row>
    <row r="431" spans="1:24" ht="30">
      <c r="A431" s="1" t="s">
        <v>458</v>
      </c>
      <c r="B431" s="1">
        <v>1</v>
      </c>
      <c r="C431" s="1" t="s">
        <v>7</v>
      </c>
      <c r="D431" s="1">
        <v>50</v>
      </c>
      <c r="E431" s="1" t="s">
        <v>8</v>
      </c>
      <c r="G431" s="1" t="s">
        <v>39</v>
      </c>
      <c r="H431" s="1">
        <v>12480</v>
      </c>
      <c r="I431" s="1">
        <v>208</v>
      </c>
      <c r="J431" s="1">
        <v>44</v>
      </c>
      <c r="L431" s="1" t="s">
        <v>15</v>
      </c>
      <c r="M431" s="2" t="s">
        <v>364</v>
      </c>
      <c r="O431" s="14">
        <v>0.95269382391590018</v>
      </c>
      <c r="R431" s="10">
        <v>76.099999999999994</v>
      </c>
      <c r="S431" s="10">
        <v>72.5</v>
      </c>
      <c r="V431" s="11" t="s">
        <v>357</v>
      </c>
      <c r="W431" s="1" t="s">
        <v>356</v>
      </c>
      <c r="X431" s="8" t="s">
        <v>355</v>
      </c>
    </row>
    <row r="432" spans="1:24">
      <c r="A432" s="1" t="s">
        <v>458</v>
      </c>
      <c r="B432" s="1">
        <v>1</v>
      </c>
      <c r="C432" s="1" t="s">
        <v>7</v>
      </c>
      <c r="D432" s="1">
        <v>50</v>
      </c>
      <c r="E432" s="1" t="s">
        <v>8</v>
      </c>
      <c r="G432" s="1" t="s">
        <v>39</v>
      </c>
      <c r="H432" s="1">
        <v>3600</v>
      </c>
      <c r="I432" s="1">
        <v>60</v>
      </c>
      <c r="J432" s="1">
        <v>44</v>
      </c>
      <c r="L432" s="1" t="s">
        <v>64</v>
      </c>
      <c r="M432" s="2" t="s">
        <v>365</v>
      </c>
      <c r="O432" s="14">
        <v>1.5362694300518134</v>
      </c>
      <c r="R432" s="10">
        <v>38.6</v>
      </c>
      <c r="S432" s="10">
        <v>59.3</v>
      </c>
      <c r="V432" s="11" t="s">
        <v>357</v>
      </c>
      <c r="W432" s="1" t="s">
        <v>356</v>
      </c>
      <c r="X432" s="8" t="s">
        <v>355</v>
      </c>
    </row>
    <row r="433" spans="1:24">
      <c r="A433" s="1" t="s">
        <v>458</v>
      </c>
      <c r="B433" s="1">
        <v>1</v>
      </c>
      <c r="C433" s="1" t="s">
        <v>7</v>
      </c>
      <c r="D433" s="1">
        <v>50</v>
      </c>
      <c r="E433" s="1" t="s">
        <v>8</v>
      </c>
      <c r="G433" s="1" t="s">
        <v>39</v>
      </c>
      <c r="H433" s="1">
        <v>7200</v>
      </c>
      <c r="I433" s="1">
        <v>120</v>
      </c>
      <c r="J433" s="1">
        <v>44</v>
      </c>
      <c r="L433" s="1" t="s">
        <v>64</v>
      </c>
      <c r="M433" s="2" t="s">
        <v>365</v>
      </c>
      <c r="O433" s="14">
        <v>1.5932642487046631</v>
      </c>
      <c r="R433" s="10">
        <v>38.6</v>
      </c>
      <c r="S433" s="10">
        <v>61.5</v>
      </c>
      <c r="V433" s="11" t="s">
        <v>357</v>
      </c>
      <c r="W433" s="1" t="s">
        <v>356</v>
      </c>
      <c r="X433" s="8" t="s">
        <v>355</v>
      </c>
    </row>
    <row r="434" spans="1:24">
      <c r="A434" s="1" t="s">
        <v>458</v>
      </c>
      <c r="B434" s="1">
        <v>1</v>
      </c>
      <c r="C434" s="1" t="s">
        <v>7</v>
      </c>
      <c r="D434" s="1">
        <v>50</v>
      </c>
      <c r="E434" s="1" t="s">
        <v>8</v>
      </c>
      <c r="G434" s="1" t="s">
        <v>39</v>
      </c>
      <c r="H434" s="1">
        <v>12480</v>
      </c>
      <c r="I434" s="1">
        <v>208</v>
      </c>
      <c r="J434" s="1">
        <v>44</v>
      </c>
      <c r="L434" s="1" t="s">
        <v>64</v>
      </c>
      <c r="M434" s="2" t="s">
        <v>365</v>
      </c>
      <c r="O434" s="14">
        <v>1.4766839378238341</v>
      </c>
      <c r="R434" s="10">
        <v>38.6</v>
      </c>
      <c r="S434" s="10">
        <v>57</v>
      </c>
      <c r="V434" s="11" t="s">
        <v>357</v>
      </c>
      <c r="W434" s="1" t="s">
        <v>356</v>
      </c>
      <c r="X434" s="8" t="s">
        <v>355</v>
      </c>
    </row>
    <row r="435" spans="1:24">
      <c r="A435" s="1" t="s">
        <v>458</v>
      </c>
      <c r="B435" s="1">
        <v>1</v>
      </c>
      <c r="C435" s="1" t="s">
        <v>7</v>
      </c>
      <c r="D435" s="1">
        <v>50</v>
      </c>
      <c r="E435" s="1" t="s">
        <v>8</v>
      </c>
      <c r="G435" s="1" t="s">
        <v>39</v>
      </c>
      <c r="H435" s="1">
        <v>3600</v>
      </c>
      <c r="I435" s="1">
        <v>60</v>
      </c>
      <c r="J435" s="1">
        <v>44</v>
      </c>
      <c r="L435" s="1" t="s">
        <v>319</v>
      </c>
      <c r="M435" s="2" t="s">
        <v>366</v>
      </c>
      <c r="O435" s="14">
        <v>0.75867269984917041</v>
      </c>
      <c r="R435" s="10">
        <v>0.66300000000000003</v>
      </c>
      <c r="S435" s="10">
        <v>0.503</v>
      </c>
      <c r="V435" s="11" t="s">
        <v>357</v>
      </c>
      <c r="W435" s="1" t="s">
        <v>356</v>
      </c>
      <c r="X435" s="8" t="s">
        <v>355</v>
      </c>
    </row>
    <row r="436" spans="1:24">
      <c r="A436" s="1" t="s">
        <v>458</v>
      </c>
      <c r="B436" s="1">
        <v>1</v>
      </c>
      <c r="C436" s="1" t="s">
        <v>7</v>
      </c>
      <c r="D436" s="1">
        <v>50</v>
      </c>
      <c r="E436" s="1" t="s">
        <v>8</v>
      </c>
      <c r="G436" s="1" t="s">
        <v>39</v>
      </c>
      <c r="H436" s="1">
        <v>7200</v>
      </c>
      <c r="I436" s="1">
        <v>120</v>
      </c>
      <c r="J436" s="1">
        <v>44</v>
      </c>
      <c r="L436" s="1" t="s">
        <v>319</v>
      </c>
      <c r="M436" s="2" t="s">
        <v>366</v>
      </c>
      <c r="O436" s="14">
        <v>0.75867269984917041</v>
      </c>
      <c r="R436" s="10">
        <v>0.66300000000000003</v>
      </c>
      <c r="S436" s="10">
        <v>0.503</v>
      </c>
      <c r="V436" s="11" t="s">
        <v>357</v>
      </c>
      <c r="W436" s="1" t="s">
        <v>356</v>
      </c>
      <c r="X436" s="8" t="s">
        <v>355</v>
      </c>
    </row>
    <row r="437" spans="1:24">
      <c r="A437" s="1" t="s">
        <v>458</v>
      </c>
      <c r="B437" s="1">
        <v>1</v>
      </c>
      <c r="C437" s="1" t="s">
        <v>7</v>
      </c>
      <c r="D437" s="1">
        <v>50</v>
      </c>
      <c r="E437" s="1" t="s">
        <v>8</v>
      </c>
      <c r="G437" s="1" t="s">
        <v>39</v>
      </c>
      <c r="H437" s="1">
        <v>12480</v>
      </c>
      <c r="I437" s="1">
        <v>208</v>
      </c>
      <c r="J437" s="1">
        <v>44</v>
      </c>
      <c r="L437" s="1" t="s">
        <v>319</v>
      </c>
      <c r="M437" s="2" t="s">
        <v>366</v>
      </c>
      <c r="O437" s="14">
        <v>0.84615384615384615</v>
      </c>
      <c r="R437" s="10">
        <v>0.66300000000000003</v>
      </c>
      <c r="S437" s="10">
        <v>0.56100000000000005</v>
      </c>
      <c r="V437" s="11" t="s">
        <v>357</v>
      </c>
      <c r="W437" s="1" t="s">
        <v>356</v>
      </c>
      <c r="X437" s="8" t="s">
        <v>355</v>
      </c>
    </row>
    <row r="438" spans="1:24">
      <c r="A438" s="1" t="s">
        <v>458</v>
      </c>
      <c r="B438" s="1">
        <v>1</v>
      </c>
      <c r="C438" s="1" t="s">
        <v>68</v>
      </c>
      <c r="D438" s="1">
        <v>48</v>
      </c>
      <c r="E438" s="1" t="s">
        <v>8</v>
      </c>
      <c r="G438" s="1" t="s">
        <v>39</v>
      </c>
      <c r="H438" s="1">
        <v>1200</v>
      </c>
      <c r="I438" s="1">
        <v>20</v>
      </c>
      <c r="J438" s="1">
        <v>40</v>
      </c>
      <c r="L438" s="1" t="s">
        <v>168</v>
      </c>
      <c r="M438" s="1" t="s">
        <v>369</v>
      </c>
      <c r="O438" s="14">
        <v>1.4545454545454546</v>
      </c>
      <c r="R438" s="10">
        <v>1.1000000000000001</v>
      </c>
      <c r="S438" s="10">
        <v>1.6</v>
      </c>
      <c r="V438" s="1" t="s">
        <v>380</v>
      </c>
      <c r="W438" s="1" t="s">
        <v>368</v>
      </c>
      <c r="X438" s="1" t="s">
        <v>367</v>
      </c>
    </row>
    <row r="439" spans="1:24">
      <c r="A439" s="1" t="s">
        <v>458</v>
      </c>
      <c r="B439" s="1">
        <v>1</v>
      </c>
      <c r="C439" s="1" t="s">
        <v>68</v>
      </c>
      <c r="D439" s="1">
        <v>48</v>
      </c>
      <c r="E439" s="1" t="s">
        <v>8</v>
      </c>
      <c r="G439" s="1" t="s">
        <v>39</v>
      </c>
      <c r="H439" s="1">
        <v>1200</v>
      </c>
      <c r="I439" s="1">
        <v>20</v>
      </c>
      <c r="J439" s="1">
        <v>59</v>
      </c>
      <c r="L439" s="1" t="s">
        <v>168</v>
      </c>
      <c r="M439" s="1" t="s">
        <v>369</v>
      </c>
      <c r="O439" s="14">
        <v>2.545454545454545</v>
      </c>
      <c r="R439" s="10">
        <v>1.1000000000000001</v>
      </c>
      <c r="S439" s="10">
        <v>2.8</v>
      </c>
      <c r="V439" s="1" t="s">
        <v>381</v>
      </c>
      <c r="W439" s="1" t="s">
        <v>368</v>
      </c>
      <c r="X439" s="1" t="s">
        <v>367</v>
      </c>
    </row>
    <row r="440" spans="1:24">
      <c r="A440" s="1" t="s">
        <v>458</v>
      </c>
      <c r="B440" s="1">
        <v>1</v>
      </c>
      <c r="C440" s="1" t="s">
        <v>68</v>
      </c>
      <c r="D440" s="1">
        <v>48</v>
      </c>
      <c r="E440" s="1" t="s">
        <v>8</v>
      </c>
      <c r="G440" s="1" t="s">
        <v>39</v>
      </c>
      <c r="H440" s="1">
        <v>1200</v>
      </c>
      <c r="I440" s="1">
        <v>20</v>
      </c>
      <c r="J440" s="1">
        <v>79</v>
      </c>
      <c r="L440" s="1" t="s">
        <v>168</v>
      </c>
      <c r="M440" s="1" t="s">
        <v>369</v>
      </c>
      <c r="O440" s="14">
        <v>6.545454545454545</v>
      </c>
      <c r="R440" s="10">
        <v>1.1000000000000001</v>
      </c>
      <c r="S440" s="10">
        <v>7.2</v>
      </c>
      <c r="V440" s="1" t="s">
        <v>382</v>
      </c>
      <c r="W440" s="1" t="s">
        <v>368</v>
      </c>
      <c r="X440" s="1" t="s">
        <v>367</v>
      </c>
    </row>
    <row r="441" spans="1:24">
      <c r="A441" s="1" t="s">
        <v>458</v>
      </c>
      <c r="B441" s="1">
        <v>1</v>
      </c>
      <c r="C441" s="1" t="s">
        <v>68</v>
      </c>
      <c r="D441" s="1">
        <v>48</v>
      </c>
      <c r="E441" s="1" t="s">
        <v>8</v>
      </c>
      <c r="G441" s="1" t="s">
        <v>39</v>
      </c>
      <c r="H441" s="1">
        <v>1200</v>
      </c>
      <c r="I441" s="1">
        <v>20</v>
      </c>
      <c r="J441" s="1">
        <v>40</v>
      </c>
      <c r="L441" s="1" t="s">
        <v>69</v>
      </c>
      <c r="M441" s="1" t="s">
        <v>370</v>
      </c>
      <c r="O441" s="14">
        <v>1.7586206896551724</v>
      </c>
      <c r="R441" s="10">
        <v>2.9</v>
      </c>
      <c r="S441" s="10">
        <v>5.0999999999999996</v>
      </c>
      <c r="V441" s="1" t="s">
        <v>380</v>
      </c>
      <c r="W441" s="1" t="s">
        <v>368</v>
      </c>
      <c r="X441" s="1" t="s">
        <v>367</v>
      </c>
    </row>
    <row r="442" spans="1:24">
      <c r="A442" s="1" t="s">
        <v>458</v>
      </c>
      <c r="B442" s="1">
        <v>1</v>
      </c>
      <c r="C442" s="1" t="s">
        <v>68</v>
      </c>
      <c r="D442" s="1">
        <v>48</v>
      </c>
      <c r="E442" s="1" t="s">
        <v>8</v>
      </c>
      <c r="G442" s="1" t="s">
        <v>39</v>
      </c>
      <c r="H442" s="1">
        <v>1200</v>
      </c>
      <c r="I442" s="1">
        <v>20</v>
      </c>
      <c r="J442" s="1">
        <v>59</v>
      </c>
      <c r="L442" s="1" t="s">
        <v>69</v>
      </c>
      <c r="M442" s="1" t="s">
        <v>370</v>
      </c>
      <c r="O442" s="14">
        <v>4.6206896551724137</v>
      </c>
      <c r="R442" s="10">
        <v>2.9</v>
      </c>
      <c r="S442" s="10">
        <v>13.4</v>
      </c>
      <c r="V442" s="1" t="s">
        <v>381</v>
      </c>
      <c r="W442" s="1" t="s">
        <v>368</v>
      </c>
      <c r="X442" s="1" t="s">
        <v>367</v>
      </c>
    </row>
    <row r="443" spans="1:24">
      <c r="A443" s="1" t="s">
        <v>458</v>
      </c>
      <c r="B443" s="1">
        <v>1</v>
      </c>
      <c r="C443" s="1" t="s">
        <v>68</v>
      </c>
      <c r="D443" s="1">
        <v>48</v>
      </c>
      <c r="E443" s="1" t="s">
        <v>8</v>
      </c>
      <c r="G443" s="1" t="s">
        <v>39</v>
      </c>
      <c r="H443" s="1">
        <v>1200</v>
      </c>
      <c r="I443" s="1">
        <v>20</v>
      </c>
      <c r="J443" s="1">
        <v>79</v>
      </c>
      <c r="L443" s="1" t="s">
        <v>69</v>
      </c>
      <c r="M443" s="1" t="s">
        <v>370</v>
      </c>
      <c r="O443" s="14">
        <v>6.7931034482758621</v>
      </c>
      <c r="R443" s="10">
        <v>2.9</v>
      </c>
      <c r="S443" s="10">
        <v>19.7</v>
      </c>
      <c r="V443" s="1" t="s">
        <v>382</v>
      </c>
      <c r="W443" s="1" t="s">
        <v>368</v>
      </c>
      <c r="X443" s="1" t="s">
        <v>367</v>
      </c>
    </row>
    <row r="444" spans="1:24">
      <c r="A444" s="1" t="s">
        <v>458</v>
      </c>
      <c r="B444" s="1">
        <v>1</v>
      </c>
      <c r="C444" s="1" t="s">
        <v>68</v>
      </c>
      <c r="D444" s="1">
        <v>48</v>
      </c>
      <c r="E444" s="1" t="s">
        <v>8</v>
      </c>
      <c r="G444" s="1" t="s">
        <v>39</v>
      </c>
      <c r="H444" s="1">
        <v>1200</v>
      </c>
      <c r="I444" s="1">
        <v>20</v>
      </c>
      <c r="J444" s="1">
        <v>40</v>
      </c>
      <c r="L444" s="1" t="s">
        <v>20</v>
      </c>
      <c r="M444" s="1" t="s">
        <v>371</v>
      </c>
      <c r="O444" s="14">
        <v>1.0044642857142858</v>
      </c>
      <c r="R444" s="10">
        <v>22.4</v>
      </c>
      <c r="S444" s="10">
        <v>22.5</v>
      </c>
      <c r="V444" s="1" t="s">
        <v>380</v>
      </c>
      <c r="W444" s="1" t="s">
        <v>368</v>
      </c>
      <c r="X444" s="1" t="s">
        <v>367</v>
      </c>
    </row>
    <row r="445" spans="1:24">
      <c r="A445" s="1" t="s">
        <v>458</v>
      </c>
      <c r="B445" s="1">
        <v>1</v>
      </c>
      <c r="C445" s="1" t="s">
        <v>68</v>
      </c>
      <c r="D445" s="1">
        <v>48</v>
      </c>
      <c r="E445" s="1" t="s">
        <v>8</v>
      </c>
      <c r="G445" s="1" t="s">
        <v>39</v>
      </c>
      <c r="H445" s="1">
        <v>1200</v>
      </c>
      <c r="I445" s="1">
        <v>20</v>
      </c>
      <c r="J445" s="1">
        <v>59</v>
      </c>
      <c r="L445" s="1" t="s">
        <v>20</v>
      </c>
      <c r="M445" s="1" t="s">
        <v>371</v>
      </c>
      <c r="O445" s="14">
        <v>1</v>
      </c>
      <c r="R445" s="10">
        <v>22.4</v>
      </c>
      <c r="S445" s="10">
        <v>22.4</v>
      </c>
      <c r="V445" s="1" t="s">
        <v>381</v>
      </c>
      <c r="W445" s="1" t="s">
        <v>368</v>
      </c>
      <c r="X445" s="1" t="s">
        <v>367</v>
      </c>
    </row>
    <row r="446" spans="1:24">
      <c r="A446" s="1" t="s">
        <v>458</v>
      </c>
      <c r="B446" s="1">
        <v>1</v>
      </c>
      <c r="C446" s="1" t="s">
        <v>68</v>
      </c>
      <c r="D446" s="1">
        <v>48</v>
      </c>
      <c r="E446" s="1" t="s">
        <v>8</v>
      </c>
      <c r="G446" s="1" t="s">
        <v>39</v>
      </c>
      <c r="H446" s="1">
        <v>1200</v>
      </c>
      <c r="I446" s="1">
        <v>20</v>
      </c>
      <c r="J446" s="1">
        <v>79</v>
      </c>
      <c r="L446" s="1" t="s">
        <v>20</v>
      </c>
      <c r="M446" s="1" t="s">
        <v>371</v>
      </c>
      <c r="O446" s="14">
        <v>0.91964285714285732</v>
      </c>
      <c r="R446" s="10">
        <v>22.4</v>
      </c>
      <c r="S446" s="10">
        <v>20.6</v>
      </c>
      <c r="V446" s="1" t="s">
        <v>382</v>
      </c>
      <c r="W446" s="1" t="s">
        <v>368</v>
      </c>
      <c r="X446" s="1" t="s">
        <v>367</v>
      </c>
    </row>
    <row r="447" spans="1:24">
      <c r="A447" s="1" t="s">
        <v>458</v>
      </c>
      <c r="B447" s="1">
        <v>1</v>
      </c>
      <c r="C447" s="1" t="s">
        <v>68</v>
      </c>
      <c r="D447" s="1">
        <v>48</v>
      </c>
      <c r="E447" s="1" t="s">
        <v>8</v>
      </c>
      <c r="G447" s="1" t="s">
        <v>39</v>
      </c>
      <c r="H447" s="1">
        <v>1200</v>
      </c>
      <c r="I447" s="1">
        <v>20</v>
      </c>
      <c r="J447" s="1">
        <v>40</v>
      </c>
      <c r="L447" s="1" t="s">
        <v>373</v>
      </c>
      <c r="M447" s="1" t="s">
        <v>372</v>
      </c>
      <c r="O447" s="14">
        <v>1.3186409550045912</v>
      </c>
      <c r="R447" s="10">
        <v>108.9</v>
      </c>
      <c r="S447" s="10">
        <v>143.6</v>
      </c>
      <c r="V447" s="1" t="s">
        <v>380</v>
      </c>
      <c r="W447" s="1" t="s">
        <v>368</v>
      </c>
      <c r="X447" s="1" t="s">
        <v>367</v>
      </c>
    </row>
    <row r="448" spans="1:24">
      <c r="A448" s="1" t="s">
        <v>458</v>
      </c>
      <c r="B448" s="1">
        <v>1</v>
      </c>
      <c r="C448" s="1" t="s">
        <v>68</v>
      </c>
      <c r="D448" s="1">
        <v>48</v>
      </c>
      <c r="E448" s="1" t="s">
        <v>8</v>
      </c>
      <c r="G448" s="1" t="s">
        <v>39</v>
      </c>
      <c r="H448" s="1">
        <v>1200</v>
      </c>
      <c r="I448" s="1">
        <v>20</v>
      </c>
      <c r="J448" s="1">
        <v>59</v>
      </c>
      <c r="L448" s="1" t="s">
        <v>373</v>
      </c>
      <c r="M448" s="1" t="s">
        <v>372</v>
      </c>
      <c r="O448" s="14">
        <v>2.7392102846648303</v>
      </c>
      <c r="R448" s="10">
        <v>108.9</v>
      </c>
      <c r="S448" s="10">
        <v>298.3</v>
      </c>
      <c r="V448" s="1" t="s">
        <v>381</v>
      </c>
      <c r="W448" s="1" t="s">
        <v>368</v>
      </c>
      <c r="X448" s="1" t="s">
        <v>367</v>
      </c>
    </row>
    <row r="449" spans="1:24">
      <c r="A449" s="1" t="s">
        <v>458</v>
      </c>
      <c r="B449" s="1">
        <v>1</v>
      </c>
      <c r="C449" s="1" t="s">
        <v>68</v>
      </c>
      <c r="D449" s="1">
        <v>48</v>
      </c>
      <c r="E449" s="1" t="s">
        <v>8</v>
      </c>
      <c r="G449" s="1" t="s">
        <v>39</v>
      </c>
      <c r="H449" s="1">
        <v>1200</v>
      </c>
      <c r="I449" s="1">
        <v>20</v>
      </c>
      <c r="J449" s="1">
        <v>79</v>
      </c>
      <c r="L449" s="1" t="s">
        <v>373</v>
      </c>
      <c r="M449" s="1" t="s">
        <v>372</v>
      </c>
      <c r="O449" s="14">
        <v>5.8264462809917354</v>
      </c>
      <c r="R449" s="10">
        <v>108.9</v>
      </c>
      <c r="S449" s="10">
        <v>634.5</v>
      </c>
      <c r="V449" s="1" t="s">
        <v>382</v>
      </c>
      <c r="W449" s="1" t="s">
        <v>368</v>
      </c>
      <c r="X449" s="1" t="s">
        <v>367</v>
      </c>
    </row>
    <row r="450" spans="1:24">
      <c r="A450" s="1" t="s">
        <v>458</v>
      </c>
      <c r="B450" s="1">
        <v>1</v>
      </c>
      <c r="C450" s="1" t="s">
        <v>68</v>
      </c>
      <c r="D450" s="1">
        <v>48</v>
      </c>
      <c r="E450" s="1" t="s">
        <v>8</v>
      </c>
      <c r="G450" s="1" t="s">
        <v>39</v>
      </c>
      <c r="H450" s="1">
        <v>1200</v>
      </c>
      <c r="I450" s="1">
        <v>20</v>
      </c>
      <c r="J450" s="1">
        <v>40</v>
      </c>
      <c r="L450" s="1" t="s">
        <v>375</v>
      </c>
      <c r="M450" s="1" t="s">
        <v>374</v>
      </c>
      <c r="O450" s="14">
        <v>1.6666666666666667</v>
      </c>
      <c r="R450" s="10">
        <v>0.6</v>
      </c>
      <c r="S450" s="10">
        <v>1</v>
      </c>
      <c r="V450" s="1" t="s">
        <v>380</v>
      </c>
      <c r="W450" s="1" t="s">
        <v>368</v>
      </c>
      <c r="X450" s="1" t="s">
        <v>367</v>
      </c>
    </row>
    <row r="451" spans="1:24">
      <c r="A451" s="1" t="s">
        <v>458</v>
      </c>
      <c r="B451" s="1">
        <v>1</v>
      </c>
      <c r="C451" s="1" t="s">
        <v>68</v>
      </c>
      <c r="D451" s="1">
        <v>48</v>
      </c>
      <c r="E451" s="1" t="s">
        <v>8</v>
      </c>
      <c r="G451" s="1" t="s">
        <v>39</v>
      </c>
      <c r="H451" s="1">
        <v>1200</v>
      </c>
      <c r="I451" s="1">
        <v>20</v>
      </c>
      <c r="J451" s="1">
        <v>59</v>
      </c>
      <c r="L451" s="1" t="s">
        <v>375</v>
      </c>
      <c r="M451" s="1" t="s">
        <v>374</v>
      </c>
      <c r="O451" s="14">
        <v>9.6666666666666661</v>
      </c>
      <c r="R451" s="10">
        <v>0.6</v>
      </c>
      <c r="S451" s="10">
        <v>5.8</v>
      </c>
      <c r="V451" s="1" t="s">
        <v>381</v>
      </c>
      <c r="W451" s="1" t="s">
        <v>368</v>
      </c>
      <c r="X451" s="1" t="s">
        <v>367</v>
      </c>
    </row>
    <row r="452" spans="1:24">
      <c r="A452" s="1" t="s">
        <v>458</v>
      </c>
      <c r="B452" s="1">
        <v>1</v>
      </c>
      <c r="C452" s="1" t="s">
        <v>68</v>
      </c>
      <c r="D452" s="1">
        <v>48</v>
      </c>
      <c r="E452" s="1" t="s">
        <v>8</v>
      </c>
      <c r="G452" s="1" t="s">
        <v>39</v>
      </c>
      <c r="H452" s="1">
        <v>1200</v>
      </c>
      <c r="I452" s="1">
        <v>20</v>
      </c>
      <c r="J452" s="1">
        <v>79</v>
      </c>
      <c r="L452" s="1" t="s">
        <v>375</v>
      </c>
      <c r="M452" s="1" t="s">
        <v>374</v>
      </c>
      <c r="O452" s="14">
        <v>46.166666666666664</v>
      </c>
      <c r="R452" s="10">
        <v>0.6</v>
      </c>
      <c r="S452" s="10">
        <v>27.7</v>
      </c>
      <c r="V452" s="1" t="s">
        <v>382</v>
      </c>
      <c r="W452" s="1" t="s">
        <v>368</v>
      </c>
      <c r="X452" s="1" t="s">
        <v>367</v>
      </c>
    </row>
    <row r="453" spans="1:24">
      <c r="A453" s="1" t="s">
        <v>458</v>
      </c>
      <c r="B453" s="1">
        <v>1</v>
      </c>
      <c r="C453" s="1" t="s">
        <v>68</v>
      </c>
      <c r="D453" s="1">
        <v>48</v>
      </c>
      <c r="E453" s="1" t="s">
        <v>8</v>
      </c>
      <c r="G453" s="1" t="s">
        <v>39</v>
      </c>
      <c r="H453" s="1">
        <v>1200</v>
      </c>
      <c r="I453" s="1">
        <v>20</v>
      </c>
      <c r="J453" s="1">
        <v>40</v>
      </c>
      <c r="L453" s="1" t="s">
        <v>78</v>
      </c>
      <c r="M453" s="1" t="s">
        <v>376</v>
      </c>
      <c r="O453" s="14">
        <v>1.3333333333333335</v>
      </c>
      <c r="R453" s="10">
        <v>0.03</v>
      </c>
      <c r="S453" s="10">
        <v>0.04</v>
      </c>
      <c r="V453" s="1" t="s">
        <v>380</v>
      </c>
      <c r="W453" s="1" t="s">
        <v>368</v>
      </c>
      <c r="X453" s="1" t="s">
        <v>367</v>
      </c>
    </row>
    <row r="454" spans="1:24">
      <c r="A454" s="1" t="s">
        <v>458</v>
      </c>
      <c r="B454" s="1">
        <v>1</v>
      </c>
      <c r="C454" s="1" t="s">
        <v>68</v>
      </c>
      <c r="D454" s="1">
        <v>48</v>
      </c>
      <c r="E454" s="1" t="s">
        <v>8</v>
      </c>
      <c r="G454" s="1" t="s">
        <v>39</v>
      </c>
      <c r="H454" s="1">
        <v>1200</v>
      </c>
      <c r="I454" s="1">
        <v>20</v>
      </c>
      <c r="J454" s="1">
        <v>59</v>
      </c>
      <c r="L454" s="1" t="s">
        <v>78</v>
      </c>
      <c r="M454" s="1" t="s">
        <v>376</v>
      </c>
      <c r="O454" s="14">
        <v>7.3333333333333339</v>
      </c>
      <c r="R454" s="10">
        <v>0.03</v>
      </c>
      <c r="S454" s="10">
        <v>0.22</v>
      </c>
      <c r="V454" s="1" t="s">
        <v>381</v>
      </c>
      <c r="W454" s="1" t="s">
        <v>368</v>
      </c>
      <c r="X454" s="1" t="s">
        <v>367</v>
      </c>
    </row>
    <row r="455" spans="1:24">
      <c r="A455" s="1" t="s">
        <v>458</v>
      </c>
      <c r="B455" s="1">
        <v>1</v>
      </c>
      <c r="C455" s="1" t="s">
        <v>68</v>
      </c>
      <c r="D455" s="1">
        <v>48</v>
      </c>
      <c r="E455" s="1" t="s">
        <v>8</v>
      </c>
      <c r="G455" s="1" t="s">
        <v>39</v>
      </c>
      <c r="H455" s="1">
        <v>1200</v>
      </c>
      <c r="I455" s="1">
        <v>20</v>
      </c>
      <c r="J455" s="1">
        <v>79</v>
      </c>
      <c r="L455" s="1" t="s">
        <v>78</v>
      </c>
      <c r="M455" s="1" t="s">
        <v>376</v>
      </c>
      <c r="O455" s="14">
        <v>36.666666666666671</v>
      </c>
      <c r="R455" s="10">
        <v>0.03</v>
      </c>
      <c r="S455" s="10">
        <v>1.1000000000000001</v>
      </c>
      <c r="V455" s="1" t="s">
        <v>382</v>
      </c>
      <c r="W455" s="1" t="s">
        <v>368</v>
      </c>
      <c r="X455" s="1" t="s">
        <v>367</v>
      </c>
    </row>
    <row r="456" spans="1:24">
      <c r="A456" s="1" t="s">
        <v>458</v>
      </c>
      <c r="B456" s="1">
        <v>1</v>
      </c>
      <c r="C456" s="1" t="s">
        <v>68</v>
      </c>
      <c r="D456" s="1">
        <v>48</v>
      </c>
      <c r="E456" s="1" t="s">
        <v>8</v>
      </c>
      <c r="G456" s="1" t="s">
        <v>39</v>
      </c>
      <c r="H456" s="1">
        <v>1200</v>
      </c>
      <c r="I456" s="1">
        <v>20</v>
      </c>
      <c r="J456" s="1">
        <v>40</v>
      </c>
      <c r="L456" s="1" t="s">
        <v>15</v>
      </c>
      <c r="M456" s="1" t="s">
        <v>377</v>
      </c>
      <c r="O456" s="14">
        <v>0.91108247422680422</v>
      </c>
      <c r="R456" s="10">
        <v>77.599999999999994</v>
      </c>
      <c r="S456" s="10">
        <v>70.7</v>
      </c>
      <c r="V456" s="1" t="s">
        <v>380</v>
      </c>
      <c r="W456" s="1" t="s">
        <v>368</v>
      </c>
      <c r="X456" s="1" t="s">
        <v>367</v>
      </c>
    </row>
    <row r="457" spans="1:24">
      <c r="A457" s="1" t="s">
        <v>458</v>
      </c>
      <c r="B457" s="1">
        <v>1</v>
      </c>
      <c r="C457" s="1" t="s">
        <v>68</v>
      </c>
      <c r="D457" s="1">
        <v>48</v>
      </c>
      <c r="E457" s="1" t="s">
        <v>8</v>
      </c>
      <c r="G457" s="1" t="s">
        <v>39</v>
      </c>
      <c r="H457" s="1">
        <v>1200</v>
      </c>
      <c r="I457" s="1">
        <v>20</v>
      </c>
      <c r="J457" s="1">
        <v>59</v>
      </c>
      <c r="L457" s="1" t="s">
        <v>15</v>
      </c>
      <c r="M457" s="1" t="s">
        <v>377</v>
      </c>
      <c r="O457" s="14">
        <v>0.67525773195876293</v>
      </c>
      <c r="R457" s="10">
        <v>77.599999999999994</v>
      </c>
      <c r="S457" s="10">
        <v>52.4</v>
      </c>
      <c r="V457" s="1" t="s">
        <v>381</v>
      </c>
      <c r="W457" s="1" t="s">
        <v>368</v>
      </c>
      <c r="X457" s="1" t="s">
        <v>367</v>
      </c>
    </row>
    <row r="458" spans="1:24">
      <c r="A458" s="1" t="s">
        <v>458</v>
      </c>
      <c r="B458" s="1">
        <v>1</v>
      </c>
      <c r="C458" s="1" t="s">
        <v>68</v>
      </c>
      <c r="D458" s="1">
        <v>48</v>
      </c>
      <c r="E458" s="1" t="s">
        <v>8</v>
      </c>
      <c r="G458" s="1" t="s">
        <v>39</v>
      </c>
      <c r="H458" s="1">
        <v>1200</v>
      </c>
      <c r="I458" s="1">
        <v>20</v>
      </c>
      <c r="J458" s="1">
        <v>79</v>
      </c>
      <c r="L458" s="1" t="s">
        <v>15</v>
      </c>
      <c r="M458" s="1" t="s">
        <v>377</v>
      </c>
      <c r="O458" s="14">
        <v>0.45747422680412375</v>
      </c>
      <c r="R458" s="10">
        <v>77.599999999999994</v>
      </c>
      <c r="S458" s="10">
        <v>35.5</v>
      </c>
      <c r="V458" s="1" t="s">
        <v>382</v>
      </c>
      <c r="W458" s="1" t="s">
        <v>368</v>
      </c>
      <c r="X458" s="1" t="s">
        <v>367</v>
      </c>
    </row>
    <row r="459" spans="1:24">
      <c r="A459" s="1" t="s">
        <v>458</v>
      </c>
      <c r="B459" s="1">
        <v>1</v>
      </c>
      <c r="C459" s="1" t="s">
        <v>68</v>
      </c>
      <c r="D459" s="1">
        <v>48</v>
      </c>
      <c r="E459" s="1" t="s">
        <v>8</v>
      </c>
      <c r="G459" s="1" t="s">
        <v>39</v>
      </c>
      <c r="H459" s="1">
        <v>1200</v>
      </c>
      <c r="I459" s="1">
        <v>20</v>
      </c>
      <c r="J459" s="1">
        <v>40</v>
      </c>
      <c r="L459" s="1" t="s">
        <v>64</v>
      </c>
      <c r="M459" s="1" t="s">
        <v>378</v>
      </c>
      <c r="O459" s="14">
        <v>1.1869918699186992</v>
      </c>
      <c r="R459" s="10">
        <v>36.9</v>
      </c>
      <c r="S459" s="10">
        <v>43.8</v>
      </c>
      <c r="V459" s="1" t="s">
        <v>380</v>
      </c>
      <c r="W459" s="1" t="s">
        <v>368</v>
      </c>
      <c r="X459" s="1" t="s">
        <v>367</v>
      </c>
    </row>
    <row r="460" spans="1:24">
      <c r="A460" s="1" t="s">
        <v>458</v>
      </c>
      <c r="B460" s="1">
        <v>1</v>
      </c>
      <c r="C460" s="1" t="s">
        <v>68</v>
      </c>
      <c r="D460" s="1">
        <v>48</v>
      </c>
      <c r="E460" s="1" t="s">
        <v>8</v>
      </c>
      <c r="G460" s="1" t="s">
        <v>39</v>
      </c>
      <c r="H460" s="1">
        <v>1200</v>
      </c>
      <c r="I460" s="1">
        <v>20</v>
      </c>
      <c r="J460" s="1">
        <v>59</v>
      </c>
      <c r="L460" s="1" t="s">
        <v>64</v>
      </c>
      <c r="M460" s="1" t="s">
        <v>378</v>
      </c>
      <c r="O460" s="14">
        <v>1.8021680216802169</v>
      </c>
      <c r="R460" s="10">
        <v>36.9</v>
      </c>
      <c r="S460" s="10">
        <v>66.5</v>
      </c>
      <c r="V460" s="1" t="s">
        <v>381</v>
      </c>
      <c r="W460" s="1" t="s">
        <v>368</v>
      </c>
      <c r="X460" s="1" t="s">
        <v>367</v>
      </c>
    </row>
    <row r="461" spans="1:24">
      <c r="A461" s="1" t="s">
        <v>458</v>
      </c>
      <c r="B461" s="1">
        <v>1</v>
      </c>
      <c r="C461" s="1" t="s">
        <v>68</v>
      </c>
      <c r="D461" s="1">
        <v>48</v>
      </c>
      <c r="E461" s="1" t="s">
        <v>8</v>
      </c>
      <c r="G461" s="1" t="s">
        <v>39</v>
      </c>
      <c r="H461" s="1">
        <v>1200</v>
      </c>
      <c r="I461" s="1">
        <v>20</v>
      </c>
      <c r="J461" s="1">
        <v>79</v>
      </c>
      <c r="L461" s="1" t="s">
        <v>64</v>
      </c>
      <c r="M461" s="1" t="s">
        <v>378</v>
      </c>
      <c r="O461" s="14">
        <v>2.2222222222222223</v>
      </c>
      <c r="R461" s="10">
        <v>36.9</v>
      </c>
      <c r="S461" s="10">
        <v>82</v>
      </c>
      <c r="V461" s="1" t="s">
        <v>382</v>
      </c>
      <c r="W461" s="1" t="s">
        <v>368</v>
      </c>
      <c r="X461" s="1" t="s">
        <v>367</v>
      </c>
    </row>
    <row r="462" spans="1:24">
      <c r="A462" s="1" t="s">
        <v>458</v>
      </c>
      <c r="B462" s="1">
        <v>1</v>
      </c>
      <c r="C462" s="1" t="s">
        <v>68</v>
      </c>
      <c r="D462" s="1">
        <v>48</v>
      </c>
      <c r="E462" s="1" t="s">
        <v>8</v>
      </c>
      <c r="G462" s="1" t="s">
        <v>39</v>
      </c>
      <c r="H462" s="1">
        <v>1200</v>
      </c>
      <c r="I462" s="1">
        <v>20</v>
      </c>
      <c r="J462" s="1">
        <v>40</v>
      </c>
      <c r="L462" s="1" t="s">
        <v>319</v>
      </c>
      <c r="M462" s="1" t="s">
        <v>340</v>
      </c>
      <c r="O462" s="14">
        <v>0.91108247422680422</v>
      </c>
      <c r="R462" s="10">
        <v>0.67772925764192138</v>
      </c>
      <c r="S462" s="10">
        <v>0.61746724890829696</v>
      </c>
      <c r="V462" s="1" t="s">
        <v>380</v>
      </c>
      <c r="W462" s="1" t="s">
        <v>368</v>
      </c>
      <c r="X462" s="1" t="s">
        <v>367</v>
      </c>
    </row>
    <row r="463" spans="1:24">
      <c r="A463" s="1" t="s">
        <v>458</v>
      </c>
      <c r="B463" s="1">
        <v>1</v>
      </c>
      <c r="C463" s="1" t="s">
        <v>68</v>
      </c>
      <c r="D463" s="1">
        <v>48</v>
      </c>
      <c r="E463" s="1" t="s">
        <v>8</v>
      </c>
      <c r="G463" s="1" t="s">
        <v>39</v>
      </c>
      <c r="H463" s="1">
        <v>1200</v>
      </c>
      <c r="I463" s="1">
        <v>20</v>
      </c>
      <c r="J463" s="1">
        <v>59</v>
      </c>
      <c r="L463" s="1" t="s">
        <v>319</v>
      </c>
      <c r="M463" s="1" t="s">
        <v>340</v>
      </c>
      <c r="O463" s="14">
        <v>0.65026922043127289</v>
      </c>
      <c r="R463" s="10">
        <v>0.67772925764192138</v>
      </c>
      <c r="S463" s="10">
        <v>0.44070647603027752</v>
      </c>
      <c r="V463" s="1" t="s">
        <v>381</v>
      </c>
      <c r="W463" s="1" t="s">
        <v>368</v>
      </c>
      <c r="X463" s="1" t="s">
        <v>367</v>
      </c>
    </row>
    <row r="464" spans="1:24">
      <c r="A464" s="1" t="s">
        <v>458</v>
      </c>
      <c r="B464" s="1">
        <v>1</v>
      </c>
      <c r="C464" s="1" t="s">
        <v>68</v>
      </c>
      <c r="D464" s="1">
        <v>48</v>
      </c>
      <c r="E464" s="1" t="s">
        <v>8</v>
      </c>
      <c r="G464" s="1" t="s">
        <v>39</v>
      </c>
      <c r="H464" s="1">
        <v>1200</v>
      </c>
      <c r="I464" s="1">
        <v>20</v>
      </c>
      <c r="J464" s="1">
        <v>79</v>
      </c>
      <c r="L464" s="1" t="s">
        <v>319</v>
      </c>
      <c r="M464" s="1" t="s">
        <v>340</v>
      </c>
      <c r="O464" s="14">
        <v>0.44579403377933757</v>
      </c>
      <c r="R464" s="10">
        <v>0.67772925764192138</v>
      </c>
      <c r="S464" s="10">
        <v>0.30212765957446808</v>
      </c>
      <c r="V464" s="1" t="s">
        <v>382</v>
      </c>
      <c r="W464" s="1" t="s">
        <v>368</v>
      </c>
      <c r="X464" s="1" t="s">
        <v>367</v>
      </c>
    </row>
    <row r="465" spans="1:24">
      <c r="A465" s="1" t="s">
        <v>458</v>
      </c>
      <c r="B465" s="1">
        <v>1</v>
      </c>
      <c r="C465" s="1" t="s">
        <v>68</v>
      </c>
      <c r="D465" s="1">
        <v>48</v>
      </c>
      <c r="E465" s="1" t="s">
        <v>8</v>
      </c>
      <c r="G465" s="1" t="s">
        <v>39</v>
      </c>
      <c r="H465" s="1">
        <v>1200</v>
      </c>
      <c r="I465" s="1">
        <v>20</v>
      </c>
      <c r="J465" s="1">
        <v>40</v>
      </c>
      <c r="L465" s="1" t="s">
        <v>53</v>
      </c>
      <c r="M465" s="1" t="s">
        <v>379</v>
      </c>
      <c r="O465" s="14">
        <v>1.1000000000000001</v>
      </c>
      <c r="V465" s="1" t="s">
        <v>380</v>
      </c>
      <c r="W465" s="1" t="s">
        <v>368</v>
      </c>
      <c r="X465" s="1" t="s">
        <v>367</v>
      </c>
    </row>
    <row r="466" spans="1:24">
      <c r="A466" s="1" t="s">
        <v>458</v>
      </c>
      <c r="B466" s="1">
        <v>1</v>
      </c>
      <c r="C466" s="1" t="s">
        <v>68</v>
      </c>
      <c r="D466" s="1">
        <v>48</v>
      </c>
      <c r="E466" s="1" t="s">
        <v>8</v>
      </c>
      <c r="G466" s="1" t="s">
        <v>39</v>
      </c>
      <c r="H466" s="1">
        <v>1200</v>
      </c>
      <c r="I466" s="1">
        <v>20</v>
      </c>
      <c r="J466" s="1">
        <v>59</v>
      </c>
      <c r="L466" s="1" t="s">
        <v>53</v>
      </c>
      <c r="M466" s="1" t="s">
        <v>379</v>
      </c>
      <c r="O466" s="14">
        <v>1.6</v>
      </c>
      <c r="V466" s="1" t="s">
        <v>381</v>
      </c>
      <c r="W466" s="1" t="s">
        <v>368</v>
      </c>
      <c r="X466" s="1" t="s">
        <v>367</v>
      </c>
    </row>
    <row r="467" spans="1:24">
      <c r="A467" s="1" t="s">
        <v>458</v>
      </c>
      <c r="B467" s="1">
        <v>1</v>
      </c>
      <c r="C467" s="1" t="s">
        <v>68</v>
      </c>
      <c r="D467" s="1">
        <v>48</v>
      </c>
      <c r="E467" s="1" t="s">
        <v>8</v>
      </c>
      <c r="G467" s="1" t="s">
        <v>39</v>
      </c>
      <c r="H467" s="1">
        <v>1200</v>
      </c>
      <c r="I467" s="1">
        <v>20</v>
      </c>
      <c r="J467" s="1">
        <v>79</v>
      </c>
      <c r="L467" s="1" t="s">
        <v>53</v>
      </c>
      <c r="M467" s="1" t="s">
        <v>379</v>
      </c>
      <c r="O467" s="14">
        <v>1.7</v>
      </c>
      <c r="V467" s="1" t="s">
        <v>382</v>
      </c>
      <c r="W467" s="1" t="s">
        <v>368</v>
      </c>
      <c r="X467" s="1" t="s">
        <v>367</v>
      </c>
    </row>
    <row r="468" spans="1:24">
      <c r="A468" s="1" t="s">
        <v>458</v>
      </c>
      <c r="B468" s="1">
        <v>1</v>
      </c>
      <c r="C468" s="1" t="s">
        <v>68</v>
      </c>
      <c r="D468" s="1">
        <v>48</v>
      </c>
      <c r="E468" s="1" t="s">
        <v>8</v>
      </c>
      <c r="G468" s="1" t="s">
        <v>39</v>
      </c>
      <c r="H468" s="1">
        <v>1200</v>
      </c>
      <c r="I468" s="1">
        <v>20</v>
      </c>
      <c r="J468" s="1">
        <v>40</v>
      </c>
      <c r="L468" s="1" t="s">
        <v>135</v>
      </c>
      <c r="O468" s="14">
        <v>1.1000000000000001</v>
      </c>
      <c r="V468" s="1" t="s">
        <v>380</v>
      </c>
      <c r="W468" s="1" t="s">
        <v>368</v>
      </c>
      <c r="X468" s="1" t="s">
        <v>367</v>
      </c>
    </row>
    <row r="469" spans="1:24">
      <c r="A469" s="1" t="s">
        <v>458</v>
      </c>
      <c r="B469" s="1">
        <v>1</v>
      </c>
      <c r="C469" s="1" t="s">
        <v>68</v>
      </c>
      <c r="D469" s="1">
        <v>48</v>
      </c>
      <c r="E469" s="1" t="s">
        <v>8</v>
      </c>
      <c r="G469" s="1" t="s">
        <v>39</v>
      </c>
      <c r="H469" s="1">
        <v>1200</v>
      </c>
      <c r="I469" s="1">
        <v>20</v>
      </c>
      <c r="J469" s="1">
        <v>59</v>
      </c>
      <c r="L469" s="1" t="s">
        <v>135</v>
      </c>
      <c r="O469" s="14">
        <v>1.6</v>
      </c>
      <c r="V469" s="1" t="s">
        <v>381</v>
      </c>
      <c r="W469" s="1" t="s">
        <v>368</v>
      </c>
      <c r="X469" s="1" t="s">
        <v>367</v>
      </c>
    </row>
    <row r="470" spans="1:24">
      <c r="A470" s="1" t="s">
        <v>458</v>
      </c>
      <c r="B470" s="1">
        <v>1</v>
      </c>
      <c r="C470" s="1" t="s">
        <v>68</v>
      </c>
      <c r="D470" s="1">
        <v>48</v>
      </c>
      <c r="E470" s="1" t="s">
        <v>8</v>
      </c>
      <c r="G470" s="1" t="s">
        <v>39</v>
      </c>
      <c r="H470" s="1">
        <v>1200</v>
      </c>
      <c r="I470" s="1">
        <v>20</v>
      </c>
      <c r="J470" s="1">
        <v>79</v>
      </c>
      <c r="L470" s="1" t="s">
        <v>135</v>
      </c>
      <c r="O470" s="14">
        <v>1.6</v>
      </c>
      <c r="V470" s="1" t="s">
        <v>382</v>
      </c>
      <c r="W470" s="1" t="s">
        <v>368</v>
      </c>
      <c r="X470" s="1" t="s">
        <v>367</v>
      </c>
    </row>
    <row r="471" spans="1:24">
      <c r="A471" s="1" t="s">
        <v>458</v>
      </c>
      <c r="B471" s="1">
        <v>1</v>
      </c>
      <c r="C471" s="1" t="s">
        <v>68</v>
      </c>
      <c r="D471" s="1">
        <v>48</v>
      </c>
      <c r="E471" s="1" t="s">
        <v>8</v>
      </c>
      <c r="G471" s="1" t="s">
        <v>39</v>
      </c>
      <c r="H471" s="1">
        <v>1200</v>
      </c>
      <c r="I471" s="1">
        <v>20</v>
      </c>
      <c r="J471" s="1">
        <v>40</v>
      </c>
      <c r="L471" s="1" t="s">
        <v>127</v>
      </c>
      <c r="O471" s="14">
        <v>1.2</v>
      </c>
      <c r="V471" s="1" t="s">
        <v>380</v>
      </c>
      <c r="W471" s="1" t="s">
        <v>368</v>
      </c>
      <c r="X471" s="1" t="s">
        <v>367</v>
      </c>
    </row>
    <row r="472" spans="1:24">
      <c r="A472" s="1" t="s">
        <v>458</v>
      </c>
      <c r="B472" s="1">
        <v>1</v>
      </c>
      <c r="C472" s="1" t="s">
        <v>68</v>
      </c>
      <c r="D472" s="1">
        <v>48</v>
      </c>
      <c r="E472" s="1" t="s">
        <v>8</v>
      </c>
      <c r="G472" s="1" t="s">
        <v>39</v>
      </c>
      <c r="H472" s="1">
        <v>1200</v>
      </c>
      <c r="I472" s="1">
        <v>20</v>
      </c>
      <c r="J472" s="1">
        <v>59</v>
      </c>
      <c r="L472" s="1" t="s">
        <v>127</v>
      </c>
      <c r="O472" s="14">
        <v>5</v>
      </c>
      <c r="V472" s="1" t="s">
        <v>381</v>
      </c>
      <c r="W472" s="1" t="s">
        <v>368</v>
      </c>
      <c r="X472" s="1" t="s">
        <v>367</v>
      </c>
    </row>
    <row r="473" spans="1:24">
      <c r="A473" s="1" t="s">
        <v>458</v>
      </c>
      <c r="B473" s="1">
        <v>1</v>
      </c>
      <c r="C473" s="1" t="s">
        <v>68</v>
      </c>
      <c r="D473" s="1">
        <v>48</v>
      </c>
      <c r="E473" s="1" t="s">
        <v>8</v>
      </c>
      <c r="G473" s="1" t="s">
        <v>39</v>
      </c>
      <c r="H473" s="1">
        <v>1200</v>
      </c>
      <c r="I473" s="1">
        <v>20</v>
      </c>
      <c r="J473" s="1">
        <v>79</v>
      </c>
      <c r="L473" s="1" t="s">
        <v>127</v>
      </c>
      <c r="O473" s="14">
        <v>8</v>
      </c>
      <c r="V473" s="1" t="s">
        <v>382</v>
      </c>
      <c r="W473" s="1" t="s">
        <v>368</v>
      </c>
      <c r="X473" s="1" t="s">
        <v>367</v>
      </c>
    </row>
    <row r="474" spans="1:24">
      <c r="A474" s="1" t="s">
        <v>458</v>
      </c>
      <c r="B474" s="1">
        <v>1</v>
      </c>
      <c r="C474" s="1" t="s">
        <v>68</v>
      </c>
      <c r="D474" s="1">
        <v>48</v>
      </c>
      <c r="E474" s="1" t="s">
        <v>8</v>
      </c>
      <c r="G474" s="1" t="s">
        <v>39</v>
      </c>
      <c r="H474" s="1">
        <v>1200</v>
      </c>
      <c r="I474" s="1">
        <v>20</v>
      </c>
      <c r="J474" s="1">
        <v>40</v>
      </c>
      <c r="L474" s="1" t="s">
        <v>30</v>
      </c>
      <c r="M474" s="1" t="s">
        <v>359</v>
      </c>
      <c r="O474" s="14">
        <v>3</v>
      </c>
      <c r="V474" s="1" t="s">
        <v>380</v>
      </c>
      <c r="W474" s="1" t="s">
        <v>368</v>
      </c>
      <c r="X474" s="1" t="s">
        <v>367</v>
      </c>
    </row>
    <row r="475" spans="1:24">
      <c r="A475" s="1" t="s">
        <v>458</v>
      </c>
      <c r="B475" s="1">
        <v>1</v>
      </c>
      <c r="C475" s="1" t="s">
        <v>68</v>
      </c>
      <c r="D475" s="1">
        <v>48</v>
      </c>
      <c r="E475" s="1" t="s">
        <v>8</v>
      </c>
      <c r="G475" s="1" t="s">
        <v>39</v>
      </c>
      <c r="H475" s="1">
        <v>1200</v>
      </c>
      <c r="I475" s="1">
        <v>20</v>
      </c>
      <c r="J475" s="1">
        <v>59</v>
      </c>
      <c r="L475" s="1" t="s">
        <v>30</v>
      </c>
      <c r="M475" s="1" t="s">
        <v>359</v>
      </c>
      <c r="O475" s="14">
        <v>8</v>
      </c>
      <c r="V475" s="1" t="s">
        <v>381</v>
      </c>
      <c r="W475" s="1" t="s">
        <v>368</v>
      </c>
      <c r="X475" s="1" t="s">
        <v>367</v>
      </c>
    </row>
    <row r="476" spans="1:24">
      <c r="A476" s="1" t="s">
        <v>458</v>
      </c>
      <c r="B476" s="1">
        <v>1</v>
      </c>
      <c r="C476" s="1" t="s">
        <v>68</v>
      </c>
      <c r="D476" s="1">
        <v>48</v>
      </c>
      <c r="E476" s="1" t="s">
        <v>8</v>
      </c>
      <c r="G476" s="1" t="s">
        <v>39</v>
      </c>
      <c r="H476" s="1">
        <v>1200</v>
      </c>
      <c r="I476" s="1">
        <v>20</v>
      </c>
      <c r="J476" s="1">
        <v>79</v>
      </c>
      <c r="L476" s="1" t="s">
        <v>30</v>
      </c>
      <c r="M476" s="1" t="s">
        <v>359</v>
      </c>
      <c r="O476" s="14">
        <v>10</v>
      </c>
      <c r="V476" s="1" t="s">
        <v>382</v>
      </c>
      <c r="W476" s="1" t="s">
        <v>368</v>
      </c>
      <c r="X476" s="1" t="s">
        <v>367</v>
      </c>
    </row>
    <row r="477" spans="1:24">
      <c r="A477" s="1" t="s">
        <v>458</v>
      </c>
      <c r="B477" s="1">
        <v>1</v>
      </c>
      <c r="C477" s="1" t="s">
        <v>68</v>
      </c>
      <c r="D477" s="1">
        <v>48</v>
      </c>
      <c r="E477" s="1" t="s">
        <v>8</v>
      </c>
      <c r="G477" s="1" t="s">
        <v>39</v>
      </c>
      <c r="H477" s="1">
        <v>1200</v>
      </c>
      <c r="I477" s="1">
        <v>20</v>
      </c>
      <c r="J477" s="1">
        <v>40</v>
      </c>
      <c r="L477" s="1" t="s">
        <v>136</v>
      </c>
      <c r="M477" s="1" t="s">
        <v>383</v>
      </c>
      <c r="O477" s="14">
        <v>2.1</v>
      </c>
      <c r="V477" s="1" t="s">
        <v>380</v>
      </c>
      <c r="W477" s="1" t="s">
        <v>368</v>
      </c>
      <c r="X477" s="1" t="s">
        <v>367</v>
      </c>
    </row>
    <row r="478" spans="1:24">
      <c r="A478" s="1" t="s">
        <v>458</v>
      </c>
      <c r="B478" s="1">
        <v>1</v>
      </c>
      <c r="C478" s="1" t="s">
        <v>68</v>
      </c>
      <c r="D478" s="1">
        <v>48</v>
      </c>
      <c r="E478" s="1" t="s">
        <v>8</v>
      </c>
      <c r="G478" s="1" t="s">
        <v>39</v>
      </c>
      <c r="H478" s="1">
        <v>1200</v>
      </c>
      <c r="I478" s="1">
        <v>20</v>
      </c>
      <c r="J478" s="1">
        <v>59</v>
      </c>
      <c r="L478" s="1" t="s">
        <v>136</v>
      </c>
      <c r="M478" s="1" t="s">
        <v>383</v>
      </c>
      <c r="O478" s="14">
        <v>3.2</v>
      </c>
      <c r="V478" s="1" t="s">
        <v>381</v>
      </c>
      <c r="W478" s="1" t="s">
        <v>368</v>
      </c>
      <c r="X478" s="1" t="s">
        <v>367</v>
      </c>
    </row>
    <row r="479" spans="1:24">
      <c r="A479" s="1" t="s">
        <v>458</v>
      </c>
      <c r="B479" s="1">
        <v>1</v>
      </c>
      <c r="C479" s="1" t="s">
        <v>68</v>
      </c>
      <c r="D479" s="1">
        <v>48</v>
      </c>
      <c r="E479" s="1" t="s">
        <v>8</v>
      </c>
      <c r="G479" s="1" t="s">
        <v>39</v>
      </c>
      <c r="H479" s="1">
        <v>1200</v>
      </c>
      <c r="I479" s="1">
        <v>20</v>
      </c>
      <c r="J479" s="1">
        <v>79</v>
      </c>
      <c r="L479" s="1" t="s">
        <v>136</v>
      </c>
      <c r="M479" s="1" t="s">
        <v>383</v>
      </c>
      <c r="O479" s="14">
        <v>4.3</v>
      </c>
      <c r="V479" s="1" t="s">
        <v>382</v>
      </c>
      <c r="W479" s="1" t="s">
        <v>368</v>
      </c>
      <c r="X479" s="1" t="s">
        <v>367</v>
      </c>
    </row>
    <row r="480" spans="1:24">
      <c r="A480" s="1" t="s">
        <v>458</v>
      </c>
      <c r="B480" s="1">
        <v>1</v>
      </c>
      <c r="C480" s="1" t="s">
        <v>68</v>
      </c>
      <c r="D480" s="1">
        <v>44</v>
      </c>
      <c r="E480" s="1" t="s">
        <v>8</v>
      </c>
      <c r="G480" s="1" t="s">
        <v>39</v>
      </c>
      <c r="H480" s="1">
        <v>1800</v>
      </c>
      <c r="I480" s="1">
        <v>30</v>
      </c>
      <c r="J480" s="1">
        <v>70</v>
      </c>
      <c r="L480" s="1" t="s">
        <v>31</v>
      </c>
      <c r="M480" s="1" t="s">
        <v>349</v>
      </c>
      <c r="O480" s="14">
        <v>1.1000000000000001</v>
      </c>
      <c r="W480" s="1" t="s">
        <v>386</v>
      </c>
      <c r="X480" s="1" t="s">
        <v>385</v>
      </c>
    </row>
    <row r="481" spans="1:24">
      <c r="A481" s="1" t="s">
        <v>458</v>
      </c>
      <c r="B481" s="1">
        <v>1</v>
      </c>
      <c r="C481" s="1" t="s">
        <v>68</v>
      </c>
      <c r="D481" s="1">
        <v>44</v>
      </c>
      <c r="E481" s="1" t="s">
        <v>8</v>
      </c>
      <c r="G481" s="1" t="s">
        <v>39</v>
      </c>
      <c r="H481" s="1">
        <v>3600</v>
      </c>
      <c r="I481" s="1">
        <v>60</v>
      </c>
      <c r="J481" s="1">
        <v>70</v>
      </c>
      <c r="K481" s="1" t="s">
        <v>387</v>
      </c>
      <c r="L481" s="1" t="s">
        <v>31</v>
      </c>
      <c r="M481" s="1" t="s">
        <v>349</v>
      </c>
      <c r="O481" s="14">
        <v>2.9</v>
      </c>
      <c r="V481" s="11" t="s">
        <v>388</v>
      </c>
      <c r="W481" s="1" t="s">
        <v>386</v>
      </c>
      <c r="X481" s="1" t="s">
        <v>385</v>
      </c>
    </row>
    <row r="482" spans="1:24">
      <c r="A482" s="1" t="s">
        <v>458</v>
      </c>
      <c r="B482" s="1">
        <v>1</v>
      </c>
      <c r="C482" s="1" t="s">
        <v>68</v>
      </c>
      <c r="D482" s="1">
        <v>44</v>
      </c>
      <c r="E482" s="1" t="s">
        <v>8</v>
      </c>
      <c r="G482" s="1" t="s">
        <v>39</v>
      </c>
      <c r="H482" s="1">
        <v>1800</v>
      </c>
      <c r="I482" s="1">
        <v>30</v>
      </c>
      <c r="J482" s="1">
        <v>70</v>
      </c>
      <c r="L482" s="1" t="s">
        <v>33</v>
      </c>
      <c r="M482" s="1" t="s">
        <v>389</v>
      </c>
      <c r="O482" s="14">
        <v>1.4</v>
      </c>
      <c r="W482" s="1" t="s">
        <v>386</v>
      </c>
      <c r="X482" s="1" t="s">
        <v>385</v>
      </c>
    </row>
    <row r="483" spans="1:24">
      <c r="A483" s="1" t="s">
        <v>458</v>
      </c>
      <c r="B483" s="1">
        <v>1</v>
      </c>
      <c r="C483" s="1" t="s">
        <v>68</v>
      </c>
      <c r="D483" s="1">
        <v>44</v>
      </c>
      <c r="E483" s="1" t="s">
        <v>8</v>
      </c>
      <c r="G483" s="1" t="s">
        <v>39</v>
      </c>
      <c r="H483" s="1">
        <v>3600</v>
      </c>
      <c r="I483" s="1">
        <v>60</v>
      </c>
      <c r="J483" s="1">
        <v>70</v>
      </c>
      <c r="K483" s="1" t="s">
        <v>387</v>
      </c>
      <c r="L483" s="1" t="s">
        <v>33</v>
      </c>
      <c r="M483" s="1" t="s">
        <v>389</v>
      </c>
      <c r="O483" s="14">
        <v>4.2</v>
      </c>
      <c r="V483" s="11" t="s">
        <v>388</v>
      </c>
      <c r="W483" s="1" t="s">
        <v>386</v>
      </c>
      <c r="X483" s="1" t="s">
        <v>385</v>
      </c>
    </row>
    <row r="484" spans="1:24">
      <c r="A484" s="1" t="s">
        <v>458</v>
      </c>
      <c r="B484" s="1">
        <v>1</v>
      </c>
      <c r="C484" s="1" t="s">
        <v>68</v>
      </c>
      <c r="D484" s="1">
        <v>44</v>
      </c>
      <c r="E484" s="1" t="s">
        <v>8</v>
      </c>
      <c r="G484" s="1" t="s">
        <v>39</v>
      </c>
      <c r="H484" s="1">
        <v>1800</v>
      </c>
      <c r="I484" s="1">
        <v>30</v>
      </c>
      <c r="J484" s="1">
        <v>70</v>
      </c>
      <c r="L484" s="1" t="s">
        <v>111</v>
      </c>
      <c r="M484" s="1" t="s">
        <v>351</v>
      </c>
      <c r="O484" s="14">
        <v>1.3</v>
      </c>
      <c r="W484" s="1" t="s">
        <v>386</v>
      </c>
      <c r="X484" s="1" t="s">
        <v>385</v>
      </c>
    </row>
    <row r="485" spans="1:24">
      <c r="A485" s="1" t="s">
        <v>458</v>
      </c>
      <c r="B485" s="1">
        <v>1</v>
      </c>
      <c r="C485" s="1" t="s">
        <v>68</v>
      </c>
      <c r="D485" s="1">
        <v>44</v>
      </c>
      <c r="E485" s="1" t="s">
        <v>8</v>
      </c>
      <c r="G485" s="1" t="s">
        <v>39</v>
      </c>
      <c r="H485" s="1">
        <v>3600</v>
      </c>
      <c r="I485" s="1">
        <v>60</v>
      </c>
      <c r="J485" s="1">
        <v>70</v>
      </c>
      <c r="K485" s="1" t="s">
        <v>387</v>
      </c>
      <c r="L485" s="1" t="s">
        <v>111</v>
      </c>
      <c r="M485" s="1" t="s">
        <v>351</v>
      </c>
      <c r="O485" s="14">
        <v>2.7</v>
      </c>
      <c r="V485" s="11" t="s">
        <v>388</v>
      </c>
      <c r="W485" s="1" t="s">
        <v>386</v>
      </c>
      <c r="X485" s="1" t="s">
        <v>385</v>
      </c>
    </row>
    <row r="486" spans="1:24">
      <c r="A486" s="1" t="s">
        <v>458</v>
      </c>
      <c r="B486" s="1">
        <v>1</v>
      </c>
      <c r="C486" s="1" t="s">
        <v>29</v>
      </c>
      <c r="D486" s="1">
        <v>61.5</v>
      </c>
      <c r="E486" s="1" t="s">
        <v>8</v>
      </c>
      <c r="G486" s="1" t="s">
        <v>39</v>
      </c>
      <c r="H486" s="1">
        <v>3600</v>
      </c>
      <c r="I486" s="1">
        <v>60</v>
      </c>
      <c r="J486" s="1">
        <v>70</v>
      </c>
      <c r="L486" s="1" t="s">
        <v>32</v>
      </c>
      <c r="O486" s="14">
        <v>0.66282420749279536</v>
      </c>
      <c r="R486" s="10">
        <v>694</v>
      </c>
      <c r="S486" s="10">
        <v>460</v>
      </c>
      <c r="W486" s="1" t="s">
        <v>391</v>
      </c>
      <c r="X486" s="1" t="s">
        <v>390</v>
      </c>
    </row>
    <row r="487" spans="1:24">
      <c r="A487" s="1" t="s">
        <v>458</v>
      </c>
      <c r="B487" s="1">
        <v>1</v>
      </c>
      <c r="C487" s="1" t="s">
        <v>29</v>
      </c>
      <c r="D487" s="1">
        <v>61.5</v>
      </c>
      <c r="E487" s="1" t="s">
        <v>8</v>
      </c>
      <c r="G487" s="1" t="s">
        <v>39</v>
      </c>
      <c r="H487" s="1">
        <v>3600</v>
      </c>
      <c r="I487" s="1">
        <v>60</v>
      </c>
      <c r="J487" s="1">
        <v>70</v>
      </c>
      <c r="K487" s="1" t="s">
        <v>392</v>
      </c>
      <c r="L487" s="1" t="s">
        <v>32</v>
      </c>
      <c r="O487" s="14">
        <v>0.67458866544789764</v>
      </c>
      <c r="R487" s="10">
        <v>547</v>
      </c>
      <c r="S487" s="10">
        <v>369</v>
      </c>
      <c r="W487" s="1" t="s">
        <v>391</v>
      </c>
      <c r="X487" s="1" t="s">
        <v>390</v>
      </c>
    </row>
    <row r="488" spans="1:24">
      <c r="A488" s="1" t="s">
        <v>458</v>
      </c>
      <c r="B488" s="1">
        <v>1</v>
      </c>
      <c r="C488" s="1" t="s">
        <v>29</v>
      </c>
      <c r="D488" s="1">
        <v>61.5</v>
      </c>
      <c r="E488" s="1" t="s">
        <v>8</v>
      </c>
      <c r="G488" s="1" t="s">
        <v>39</v>
      </c>
      <c r="H488" s="1">
        <v>3600</v>
      </c>
      <c r="I488" s="1">
        <v>60</v>
      </c>
      <c r="J488" s="1">
        <v>70</v>
      </c>
      <c r="L488" s="1" t="s">
        <v>135</v>
      </c>
      <c r="O488" s="14">
        <v>1.4</v>
      </c>
      <c r="V488" s="11" t="s">
        <v>393</v>
      </c>
      <c r="W488" s="1" t="s">
        <v>391</v>
      </c>
      <c r="X488" s="1" t="s">
        <v>390</v>
      </c>
    </row>
    <row r="489" spans="1:24">
      <c r="A489" s="1" t="s">
        <v>458</v>
      </c>
      <c r="B489" s="1">
        <v>1</v>
      </c>
      <c r="C489" s="1" t="s">
        <v>29</v>
      </c>
      <c r="D489" s="1">
        <v>61.5</v>
      </c>
      <c r="E489" s="1" t="s">
        <v>8</v>
      </c>
      <c r="G489" s="1" t="s">
        <v>39</v>
      </c>
      <c r="H489" s="1">
        <v>3600</v>
      </c>
      <c r="I489" s="1">
        <v>60</v>
      </c>
      <c r="J489" s="1">
        <v>70</v>
      </c>
      <c r="K489" s="1" t="s">
        <v>392</v>
      </c>
      <c r="L489" s="1" t="s">
        <v>135</v>
      </c>
      <c r="O489" s="14">
        <v>1.2</v>
      </c>
      <c r="V489" s="11" t="s">
        <v>393</v>
      </c>
      <c r="W489" s="1" t="s">
        <v>391</v>
      </c>
      <c r="X489" s="1" t="s">
        <v>390</v>
      </c>
    </row>
    <row r="490" spans="1:24">
      <c r="A490" s="1" t="s">
        <v>458</v>
      </c>
      <c r="B490" s="1">
        <v>1</v>
      </c>
      <c r="C490" s="1" t="s">
        <v>29</v>
      </c>
      <c r="D490" s="1">
        <v>61.5</v>
      </c>
      <c r="E490" s="1" t="s">
        <v>8</v>
      </c>
      <c r="G490" s="1" t="s">
        <v>39</v>
      </c>
      <c r="H490" s="1">
        <v>3600</v>
      </c>
      <c r="I490" s="1">
        <v>60</v>
      </c>
      <c r="J490" s="1">
        <v>70</v>
      </c>
      <c r="L490" s="1" t="s">
        <v>127</v>
      </c>
      <c r="O490" s="14">
        <v>1.35</v>
      </c>
      <c r="V490" s="11" t="s">
        <v>393</v>
      </c>
      <c r="W490" s="1" t="s">
        <v>391</v>
      </c>
      <c r="X490" s="1" t="s">
        <v>390</v>
      </c>
    </row>
    <row r="491" spans="1:24">
      <c r="A491" s="1" t="s">
        <v>458</v>
      </c>
      <c r="B491" s="1">
        <v>1</v>
      </c>
      <c r="C491" s="1" t="s">
        <v>29</v>
      </c>
      <c r="D491" s="1">
        <v>61.5</v>
      </c>
      <c r="E491" s="1" t="s">
        <v>8</v>
      </c>
      <c r="G491" s="1" t="s">
        <v>39</v>
      </c>
      <c r="H491" s="1">
        <v>3600</v>
      </c>
      <c r="I491" s="1">
        <v>60</v>
      </c>
      <c r="J491" s="1">
        <v>70</v>
      </c>
      <c r="K491" s="1" t="s">
        <v>392</v>
      </c>
      <c r="L491" s="1" t="s">
        <v>127</v>
      </c>
      <c r="O491" s="14">
        <v>1.2</v>
      </c>
      <c r="V491" s="11" t="s">
        <v>393</v>
      </c>
      <c r="W491" s="1" t="s">
        <v>391</v>
      </c>
      <c r="X491" s="1" t="s">
        <v>390</v>
      </c>
    </row>
    <row r="492" spans="1:24">
      <c r="A492" s="1" t="s">
        <v>458</v>
      </c>
      <c r="B492" s="1">
        <v>1</v>
      </c>
      <c r="C492" s="1" t="s">
        <v>29</v>
      </c>
      <c r="D492" s="1">
        <v>61.5</v>
      </c>
      <c r="E492" s="1" t="s">
        <v>8</v>
      </c>
      <c r="G492" s="1" t="s">
        <v>39</v>
      </c>
      <c r="H492" s="1">
        <v>3600</v>
      </c>
      <c r="I492" s="1">
        <v>60</v>
      </c>
      <c r="J492" s="1">
        <v>70</v>
      </c>
      <c r="L492" s="1" t="s">
        <v>30</v>
      </c>
      <c r="M492" s="1" t="s">
        <v>359</v>
      </c>
      <c r="O492" s="14">
        <v>1.4</v>
      </c>
      <c r="V492" s="11" t="s">
        <v>393</v>
      </c>
      <c r="W492" s="1" t="s">
        <v>391</v>
      </c>
      <c r="X492" s="1" t="s">
        <v>390</v>
      </c>
    </row>
    <row r="493" spans="1:24">
      <c r="A493" s="1" t="s">
        <v>458</v>
      </c>
      <c r="B493" s="1">
        <v>1</v>
      </c>
      <c r="C493" s="1" t="s">
        <v>29</v>
      </c>
      <c r="D493" s="1">
        <v>61.5</v>
      </c>
      <c r="E493" s="1" t="s">
        <v>8</v>
      </c>
      <c r="G493" s="1" t="s">
        <v>39</v>
      </c>
      <c r="H493" s="1">
        <v>3600</v>
      </c>
      <c r="I493" s="1">
        <v>60</v>
      </c>
      <c r="J493" s="1">
        <v>70</v>
      </c>
      <c r="K493" s="1" t="s">
        <v>392</v>
      </c>
      <c r="L493" s="1" t="s">
        <v>30</v>
      </c>
      <c r="M493" s="1" t="s">
        <v>359</v>
      </c>
      <c r="O493" s="14">
        <v>1.4</v>
      </c>
      <c r="V493" s="11" t="s">
        <v>393</v>
      </c>
      <c r="W493" s="1" t="s">
        <v>391</v>
      </c>
      <c r="X493" s="1" t="s">
        <v>390</v>
      </c>
    </row>
    <row r="494" spans="1:24">
      <c r="A494" s="1" t="s">
        <v>458</v>
      </c>
      <c r="B494" s="1">
        <v>1</v>
      </c>
      <c r="C494" s="1" t="s">
        <v>68</v>
      </c>
      <c r="D494" s="1">
        <v>50</v>
      </c>
      <c r="E494" s="1" t="s">
        <v>8</v>
      </c>
      <c r="G494" s="1" t="s">
        <v>39</v>
      </c>
      <c r="H494" s="1">
        <v>1800</v>
      </c>
      <c r="I494" s="1">
        <v>30</v>
      </c>
      <c r="J494" s="1">
        <v>69</v>
      </c>
      <c r="L494" s="1" t="s">
        <v>399</v>
      </c>
      <c r="M494" s="1" t="s">
        <v>398</v>
      </c>
      <c r="O494" s="14">
        <v>0.60629921259842523</v>
      </c>
      <c r="R494" s="10">
        <v>3.81</v>
      </c>
      <c r="S494" s="10">
        <v>2.31</v>
      </c>
      <c r="V494" s="11" t="s">
        <v>400</v>
      </c>
      <c r="W494" s="1" t="s">
        <v>395</v>
      </c>
      <c r="X494" s="1" t="s">
        <v>394</v>
      </c>
    </row>
    <row r="495" spans="1:24">
      <c r="A495" s="1" t="s">
        <v>458</v>
      </c>
      <c r="B495" s="1">
        <v>1</v>
      </c>
      <c r="C495" s="1" t="s">
        <v>68</v>
      </c>
      <c r="D495" s="1">
        <v>50</v>
      </c>
      <c r="E495" s="1" t="s">
        <v>8</v>
      </c>
      <c r="G495" s="1" t="s">
        <v>397</v>
      </c>
      <c r="H495" s="1">
        <v>540</v>
      </c>
      <c r="I495" s="1">
        <v>9</v>
      </c>
      <c r="J495" s="1">
        <v>95</v>
      </c>
      <c r="L495" s="1" t="s">
        <v>399</v>
      </c>
      <c r="M495" s="1" t="s">
        <v>398</v>
      </c>
      <c r="O495" s="14">
        <v>1.9051918735891649</v>
      </c>
      <c r="R495" s="10">
        <v>4.43</v>
      </c>
      <c r="S495" s="10">
        <v>8.44</v>
      </c>
      <c r="V495" s="11" t="s">
        <v>396</v>
      </c>
      <c r="W495" s="1" t="s">
        <v>395</v>
      </c>
      <c r="X495" s="1" t="s">
        <v>394</v>
      </c>
    </row>
    <row r="496" spans="1:24">
      <c r="A496" s="1" t="s">
        <v>458</v>
      </c>
      <c r="B496" s="1">
        <v>1</v>
      </c>
      <c r="C496" s="1" t="s">
        <v>68</v>
      </c>
      <c r="D496" s="1">
        <v>50</v>
      </c>
      <c r="E496" s="1" t="s">
        <v>8</v>
      </c>
      <c r="G496" s="1" t="s">
        <v>39</v>
      </c>
      <c r="H496" s="1">
        <v>1800</v>
      </c>
      <c r="I496" s="1">
        <v>30</v>
      </c>
      <c r="J496" s="1">
        <v>69</v>
      </c>
      <c r="L496" s="1" t="s">
        <v>312</v>
      </c>
      <c r="M496" s="1" t="s">
        <v>401</v>
      </c>
      <c r="O496" s="14">
        <v>6.5714285714285712</v>
      </c>
      <c r="R496" s="10">
        <v>0.7</v>
      </c>
      <c r="S496" s="10">
        <v>4.5999999999999996</v>
      </c>
      <c r="V496" s="11" t="s">
        <v>400</v>
      </c>
      <c r="W496" s="1" t="s">
        <v>395</v>
      </c>
      <c r="X496" s="1" t="s">
        <v>394</v>
      </c>
    </row>
    <row r="497" spans="1:24">
      <c r="A497" s="1" t="s">
        <v>458</v>
      </c>
      <c r="B497" s="1">
        <v>1</v>
      </c>
      <c r="C497" s="1" t="s">
        <v>68</v>
      </c>
      <c r="D497" s="1">
        <v>50</v>
      </c>
      <c r="E497" s="1" t="s">
        <v>8</v>
      </c>
      <c r="G497" s="1" t="s">
        <v>397</v>
      </c>
      <c r="H497" s="1">
        <v>540</v>
      </c>
      <c r="I497" s="1">
        <v>9</v>
      </c>
      <c r="J497" s="1">
        <v>95</v>
      </c>
      <c r="L497" s="1" t="s">
        <v>312</v>
      </c>
      <c r="M497" s="1" t="s">
        <v>401</v>
      </c>
      <c r="O497" s="14">
        <v>20</v>
      </c>
      <c r="R497" s="10">
        <v>0.7</v>
      </c>
      <c r="S497" s="10">
        <v>14</v>
      </c>
      <c r="V497" s="11" t="s">
        <v>396</v>
      </c>
      <c r="W497" s="1" t="s">
        <v>395</v>
      </c>
      <c r="X497" s="1" t="s">
        <v>394</v>
      </c>
    </row>
    <row r="498" spans="1:24">
      <c r="A498" s="1" t="s">
        <v>458</v>
      </c>
      <c r="B498" s="1">
        <v>1</v>
      </c>
      <c r="C498" s="1" t="s">
        <v>68</v>
      </c>
      <c r="D498" s="1">
        <v>50</v>
      </c>
      <c r="E498" s="1" t="s">
        <v>8</v>
      </c>
      <c r="G498" s="1" t="s">
        <v>39</v>
      </c>
      <c r="H498" s="1">
        <v>1800</v>
      </c>
      <c r="I498" s="1">
        <v>30</v>
      </c>
      <c r="J498" s="1">
        <v>69</v>
      </c>
      <c r="L498" s="1" t="s">
        <v>76</v>
      </c>
      <c r="M498" s="1" t="s">
        <v>402</v>
      </c>
      <c r="O498" s="14">
        <v>14.2</v>
      </c>
      <c r="R498" s="10">
        <v>0.2</v>
      </c>
      <c r="S498" s="10">
        <v>2.84</v>
      </c>
      <c r="V498" s="11" t="s">
        <v>400</v>
      </c>
      <c r="W498" s="1" t="s">
        <v>395</v>
      </c>
      <c r="X498" s="1" t="s">
        <v>394</v>
      </c>
    </row>
    <row r="499" spans="1:24">
      <c r="A499" s="1" t="s">
        <v>458</v>
      </c>
      <c r="B499" s="1">
        <v>1</v>
      </c>
      <c r="C499" s="1" t="s">
        <v>68</v>
      </c>
      <c r="D499" s="1">
        <v>50</v>
      </c>
      <c r="E499" s="1" t="s">
        <v>8</v>
      </c>
      <c r="G499" s="1" t="s">
        <v>397</v>
      </c>
      <c r="H499" s="1">
        <v>540</v>
      </c>
      <c r="I499" s="1">
        <v>9</v>
      </c>
      <c r="J499" s="1">
        <v>95</v>
      </c>
      <c r="L499" s="1" t="s">
        <v>76</v>
      </c>
      <c r="M499" s="1" t="s">
        <v>402</v>
      </c>
      <c r="O499" s="14">
        <v>8.741935483870968</v>
      </c>
      <c r="R499" s="10">
        <v>0.31</v>
      </c>
      <c r="S499" s="10">
        <v>2.71</v>
      </c>
      <c r="V499" s="11" t="s">
        <v>396</v>
      </c>
      <c r="W499" s="1" t="s">
        <v>395</v>
      </c>
      <c r="X499" s="1" t="s">
        <v>394</v>
      </c>
    </row>
    <row r="500" spans="1:24">
      <c r="A500" s="1" t="s">
        <v>458</v>
      </c>
      <c r="B500" s="1">
        <v>1</v>
      </c>
      <c r="C500" s="1" t="s">
        <v>68</v>
      </c>
      <c r="D500" s="1">
        <v>50</v>
      </c>
      <c r="E500" s="1" t="s">
        <v>8</v>
      </c>
      <c r="G500" s="1" t="s">
        <v>39</v>
      </c>
      <c r="H500" s="1">
        <v>1800</v>
      </c>
      <c r="I500" s="1">
        <v>30</v>
      </c>
      <c r="J500" s="1">
        <v>69</v>
      </c>
      <c r="L500" s="1" t="s">
        <v>315</v>
      </c>
      <c r="M500" s="1" t="s">
        <v>403</v>
      </c>
      <c r="O500" s="14">
        <v>13.594936708860759</v>
      </c>
      <c r="R500" s="10">
        <v>1.58</v>
      </c>
      <c r="S500" s="10">
        <v>21.48</v>
      </c>
      <c r="V500" s="11" t="s">
        <v>400</v>
      </c>
      <c r="W500" s="1" t="s">
        <v>395</v>
      </c>
      <c r="X500" s="1" t="s">
        <v>394</v>
      </c>
    </row>
    <row r="501" spans="1:24">
      <c r="A501" s="1" t="s">
        <v>458</v>
      </c>
      <c r="B501" s="1">
        <v>1</v>
      </c>
      <c r="C501" s="1" t="s">
        <v>68</v>
      </c>
      <c r="D501" s="1">
        <v>50</v>
      </c>
      <c r="E501" s="1" t="s">
        <v>8</v>
      </c>
      <c r="G501" s="1" t="s">
        <v>397</v>
      </c>
      <c r="H501" s="1">
        <v>540</v>
      </c>
      <c r="I501" s="1">
        <v>9</v>
      </c>
      <c r="J501" s="1">
        <v>95</v>
      </c>
      <c r="L501" s="1" t="s">
        <v>315</v>
      </c>
      <c r="M501" s="1" t="s">
        <v>403</v>
      </c>
      <c r="O501" s="14">
        <v>17.461988304093566</v>
      </c>
      <c r="R501" s="10">
        <v>1.71</v>
      </c>
      <c r="S501" s="10">
        <v>29.86</v>
      </c>
      <c r="V501" s="11" t="s">
        <v>396</v>
      </c>
      <c r="W501" s="1" t="s">
        <v>395</v>
      </c>
      <c r="X501" s="1" t="s">
        <v>394</v>
      </c>
    </row>
    <row r="502" spans="1:24">
      <c r="A502" s="1" t="s">
        <v>458</v>
      </c>
      <c r="B502" s="1">
        <v>1</v>
      </c>
      <c r="C502" s="1" t="s">
        <v>68</v>
      </c>
      <c r="D502" s="1">
        <v>50</v>
      </c>
      <c r="E502" s="1" t="s">
        <v>8</v>
      </c>
      <c r="G502" s="1" t="s">
        <v>39</v>
      </c>
      <c r="H502" s="1">
        <v>1800</v>
      </c>
      <c r="I502" s="1">
        <v>30</v>
      </c>
      <c r="J502" s="1">
        <v>69</v>
      </c>
      <c r="L502" s="1" t="s">
        <v>32</v>
      </c>
      <c r="M502" s="1" t="s">
        <v>404</v>
      </c>
      <c r="O502" s="14">
        <v>0.5403624382207578</v>
      </c>
      <c r="R502" s="10">
        <v>607</v>
      </c>
      <c r="S502" s="10">
        <v>328</v>
      </c>
      <c r="V502" s="11" t="s">
        <v>400</v>
      </c>
      <c r="W502" s="1" t="s">
        <v>395</v>
      </c>
      <c r="X502" s="1" t="s">
        <v>394</v>
      </c>
    </row>
    <row r="503" spans="1:24">
      <c r="A503" s="1" t="s">
        <v>458</v>
      </c>
      <c r="B503" s="1">
        <v>1</v>
      </c>
      <c r="C503" s="1" t="s">
        <v>68</v>
      </c>
      <c r="D503" s="1">
        <v>50</v>
      </c>
      <c r="E503" s="1" t="s">
        <v>8</v>
      </c>
      <c r="G503" s="1" t="s">
        <v>397</v>
      </c>
      <c r="H503" s="1">
        <v>540</v>
      </c>
      <c r="I503" s="1">
        <v>9</v>
      </c>
      <c r="J503" s="1">
        <v>95</v>
      </c>
      <c r="L503" s="1" t="s">
        <v>32</v>
      </c>
      <c r="M503" s="1" t="s">
        <v>404</v>
      </c>
      <c r="O503" s="14">
        <v>0.41867469879518071</v>
      </c>
      <c r="R503" s="10">
        <v>664</v>
      </c>
      <c r="S503" s="10">
        <v>278</v>
      </c>
      <c r="V503" s="11" t="s">
        <v>396</v>
      </c>
      <c r="W503" s="1" t="s">
        <v>395</v>
      </c>
      <c r="X503" s="1" t="s">
        <v>394</v>
      </c>
    </row>
    <row r="504" spans="1:24">
      <c r="A504" s="1" t="s">
        <v>458</v>
      </c>
      <c r="B504" s="1">
        <v>1</v>
      </c>
      <c r="C504" s="1" t="s">
        <v>68</v>
      </c>
      <c r="D504" s="1">
        <v>50</v>
      </c>
      <c r="E504" s="1" t="s">
        <v>8</v>
      </c>
      <c r="G504" s="1" t="s">
        <v>39</v>
      </c>
      <c r="H504" s="1">
        <v>1800</v>
      </c>
      <c r="I504" s="1">
        <v>30</v>
      </c>
      <c r="J504" s="1">
        <v>69</v>
      </c>
      <c r="L504" s="1" t="s">
        <v>69</v>
      </c>
      <c r="M504" s="1" t="s">
        <v>405</v>
      </c>
      <c r="O504" s="14">
        <v>1.1470967741935485</v>
      </c>
      <c r="R504" s="10">
        <v>77.5</v>
      </c>
      <c r="S504" s="10">
        <v>88.9</v>
      </c>
      <c r="V504" s="11" t="s">
        <v>400</v>
      </c>
      <c r="W504" s="1" t="s">
        <v>395</v>
      </c>
      <c r="X504" s="1" t="s">
        <v>394</v>
      </c>
    </row>
    <row r="505" spans="1:24">
      <c r="A505" s="1" t="s">
        <v>458</v>
      </c>
      <c r="B505" s="1">
        <v>1</v>
      </c>
      <c r="C505" s="1" t="s">
        <v>68</v>
      </c>
      <c r="D505" s="1">
        <v>50</v>
      </c>
      <c r="E505" s="1" t="s">
        <v>8</v>
      </c>
      <c r="G505" s="1" t="s">
        <v>397</v>
      </c>
      <c r="H505" s="1">
        <v>540</v>
      </c>
      <c r="I505" s="1">
        <v>9</v>
      </c>
      <c r="J505" s="1">
        <v>95</v>
      </c>
      <c r="L505" s="1" t="s">
        <v>69</v>
      </c>
      <c r="M505" s="1" t="s">
        <v>405</v>
      </c>
      <c r="O505" s="14">
        <v>2.2005730659025788</v>
      </c>
      <c r="R505" s="10">
        <v>69.8</v>
      </c>
      <c r="S505" s="10">
        <v>153.6</v>
      </c>
      <c r="V505" s="11" t="s">
        <v>396</v>
      </c>
      <c r="W505" s="1" t="s">
        <v>395</v>
      </c>
      <c r="X505" s="1" t="s">
        <v>394</v>
      </c>
    </row>
    <row r="506" spans="1:24">
      <c r="A506" s="1" t="s">
        <v>458</v>
      </c>
      <c r="B506" s="1">
        <v>1</v>
      </c>
      <c r="C506" s="1" t="s">
        <v>68</v>
      </c>
      <c r="D506" s="1">
        <v>50</v>
      </c>
      <c r="E506" s="1" t="s">
        <v>8</v>
      </c>
      <c r="G506" s="1" t="s">
        <v>39</v>
      </c>
      <c r="H506" s="1">
        <v>1800</v>
      </c>
      <c r="I506" s="1">
        <v>30</v>
      </c>
      <c r="J506" s="1">
        <v>69</v>
      </c>
      <c r="L506" s="1" t="s">
        <v>64</v>
      </c>
      <c r="M506" s="1" t="s">
        <v>406</v>
      </c>
      <c r="O506" s="14">
        <v>1.5582191780821919</v>
      </c>
      <c r="R506" s="10">
        <v>29.2</v>
      </c>
      <c r="S506" s="10">
        <v>45.5</v>
      </c>
      <c r="V506" s="11" t="s">
        <v>400</v>
      </c>
      <c r="W506" s="1" t="s">
        <v>395</v>
      </c>
      <c r="X506" s="1" t="s">
        <v>394</v>
      </c>
    </row>
    <row r="507" spans="1:24">
      <c r="A507" s="1" t="s">
        <v>458</v>
      </c>
      <c r="B507" s="1">
        <v>1</v>
      </c>
      <c r="C507" s="1" t="s">
        <v>68</v>
      </c>
      <c r="D507" s="1">
        <v>50</v>
      </c>
      <c r="E507" s="1" t="s">
        <v>8</v>
      </c>
      <c r="G507" s="1" t="s">
        <v>397</v>
      </c>
      <c r="H507" s="1">
        <v>540</v>
      </c>
      <c r="I507" s="1">
        <v>9</v>
      </c>
      <c r="J507" s="1">
        <v>95</v>
      </c>
      <c r="L507" s="1" t="s">
        <v>64</v>
      </c>
      <c r="M507" s="1" t="s">
        <v>406</v>
      </c>
      <c r="O507" s="14">
        <v>2.3861003861003862</v>
      </c>
      <c r="R507" s="10">
        <v>25.9</v>
      </c>
      <c r="S507" s="10">
        <v>61.8</v>
      </c>
      <c r="V507" s="11" t="s">
        <v>396</v>
      </c>
      <c r="W507" s="1" t="s">
        <v>395</v>
      </c>
      <c r="X507" s="1" t="s">
        <v>394</v>
      </c>
    </row>
    <row r="508" spans="1:24">
      <c r="A508" s="1" t="s">
        <v>458</v>
      </c>
      <c r="B508" s="1">
        <v>1</v>
      </c>
      <c r="C508" s="1" t="s">
        <v>68</v>
      </c>
      <c r="D508" s="1">
        <v>50</v>
      </c>
      <c r="E508" s="1" t="s">
        <v>8</v>
      </c>
      <c r="G508" s="1" t="s">
        <v>39</v>
      </c>
      <c r="H508" s="1">
        <v>1800</v>
      </c>
      <c r="I508" s="1">
        <v>30</v>
      </c>
      <c r="J508" s="1">
        <v>69</v>
      </c>
      <c r="L508" s="1" t="s">
        <v>15</v>
      </c>
      <c r="M508" s="1" t="s">
        <v>407</v>
      </c>
      <c r="O508" s="14">
        <v>0.83843537414965985</v>
      </c>
      <c r="R508" s="10">
        <v>58.8</v>
      </c>
      <c r="S508" s="10">
        <v>49.3</v>
      </c>
      <c r="V508" s="11" t="s">
        <v>400</v>
      </c>
      <c r="W508" s="1" t="s">
        <v>395</v>
      </c>
      <c r="X508" s="1" t="s">
        <v>394</v>
      </c>
    </row>
    <row r="509" spans="1:24">
      <c r="A509" s="1" t="s">
        <v>458</v>
      </c>
      <c r="B509" s="1">
        <v>1</v>
      </c>
      <c r="C509" s="1" t="s">
        <v>68</v>
      </c>
      <c r="D509" s="1">
        <v>50</v>
      </c>
      <c r="E509" s="1" t="s">
        <v>8</v>
      </c>
      <c r="G509" s="1" t="s">
        <v>397</v>
      </c>
      <c r="H509" s="1">
        <v>540</v>
      </c>
      <c r="I509" s="1">
        <v>9</v>
      </c>
      <c r="J509" s="1">
        <v>95</v>
      </c>
      <c r="L509" s="1" t="s">
        <v>15</v>
      </c>
      <c r="M509" s="1" t="s">
        <v>407</v>
      </c>
      <c r="O509" s="14">
        <v>0.51580698835274541</v>
      </c>
      <c r="R509" s="10">
        <v>60.1</v>
      </c>
      <c r="S509" s="10">
        <v>31</v>
      </c>
      <c r="V509" s="11" t="s">
        <v>396</v>
      </c>
      <c r="W509" s="1" t="s">
        <v>395</v>
      </c>
      <c r="X509" s="1" t="s">
        <v>394</v>
      </c>
    </row>
    <row r="510" spans="1:24">
      <c r="A510" s="1" t="s">
        <v>458</v>
      </c>
      <c r="B510" s="1">
        <v>1</v>
      </c>
      <c r="C510" s="1" t="s">
        <v>68</v>
      </c>
      <c r="D510" s="1">
        <v>50</v>
      </c>
      <c r="E510" s="1" t="s">
        <v>8</v>
      </c>
      <c r="G510" s="1" t="s">
        <v>39</v>
      </c>
      <c r="H510" s="1">
        <v>1800</v>
      </c>
      <c r="I510" s="1">
        <v>30</v>
      </c>
      <c r="J510" s="1">
        <v>69</v>
      </c>
      <c r="L510" s="1" t="s">
        <v>319</v>
      </c>
      <c r="M510" s="1" t="s">
        <v>408</v>
      </c>
      <c r="O510" s="14">
        <v>0.77286135693215341</v>
      </c>
      <c r="R510" s="10">
        <v>67.8</v>
      </c>
      <c r="S510" s="10">
        <v>52.4</v>
      </c>
      <c r="V510" s="11" t="s">
        <v>400</v>
      </c>
      <c r="W510" s="1" t="s">
        <v>395</v>
      </c>
      <c r="X510" s="1" t="s">
        <v>394</v>
      </c>
    </row>
    <row r="511" spans="1:24">
      <c r="A511" s="1" t="s">
        <v>458</v>
      </c>
      <c r="B511" s="1">
        <v>1</v>
      </c>
      <c r="C511" s="1" t="s">
        <v>68</v>
      </c>
      <c r="D511" s="1">
        <v>50</v>
      </c>
      <c r="E511" s="1" t="s">
        <v>8</v>
      </c>
      <c r="G511" s="1" t="s">
        <v>397</v>
      </c>
      <c r="H511" s="1">
        <v>540</v>
      </c>
      <c r="I511" s="1">
        <v>9</v>
      </c>
      <c r="J511" s="1">
        <v>95</v>
      </c>
      <c r="L511" s="1" t="s">
        <v>319</v>
      </c>
      <c r="M511" s="1" t="s">
        <v>408</v>
      </c>
      <c r="O511" s="14">
        <v>0.47782546494992839</v>
      </c>
      <c r="R511" s="10">
        <v>69.900000000000006</v>
      </c>
      <c r="S511" s="10">
        <v>33.4</v>
      </c>
      <c r="V511" s="11" t="s">
        <v>396</v>
      </c>
      <c r="W511" s="1" t="s">
        <v>395</v>
      </c>
      <c r="X511" s="1" t="s">
        <v>394</v>
      </c>
    </row>
    <row r="512" spans="1:24">
      <c r="A512" s="1" t="s">
        <v>458</v>
      </c>
      <c r="B512" s="1">
        <v>1</v>
      </c>
      <c r="C512" s="1" t="s">
        <v>68</v>
      </c>
      <c r="D512" s="1">
        <v>50</v>
      </c>
      <c r="E512" s="1" t="s">
        <v>8</v>
      </c>
      <c r="G512" s="1" t="s">
        <v>39</v>
      </c>
      <c r="H512" s="1">
        <v>1800</v>
      </c>
      <c r="I512" s="1">
        <v>30</v>
      </c>
      <c r="J512" s="1">
        <v>69</v>
      </c>
      <c r="L512" s="1" t="s">
        <v>135</v>
      </c>
      <c r="M512" s="1" t="s">
        <v>409</v>
      </c>
      <c r="O512" s="14">
        <v>0.85542168674698793</v>
      </c>
      <c r="R512" s="10">
        <v>1.66</v>
      </c>
      <c r="S512" s="10">
        <v>1.42</v>
      </c>
      <c r="V512" s="11" t="s">
        <v>400</v>
      </c>
      <c r="W512" s="1" t="s">
        <v>395</v>
      </c>
      <c r="X512" s="1" t="s">
        <v>394</v>
      </c>
    </row>
    <row r="513" spans="1:24">
      <c r="A513" s="1" t="s">
        <v>458</v>
      </c>
      <c r="B513" s="1">
        <v>1</v>
      </c>
      <c r="C513" s="1" t="s">
        <v>68</v>
      </c>
      <c r="D513" s="1">
        <v>50</v>
      </c>
      <c r="E513" s="1" t="s">
        <v>8</v>
      </c>
      <c r="G513" s="1" t="s">
        <v>397</v>
      </c>
      <c r="H513" s="1">
        <v>540</v>
      </c>
      <c r="I513" s="1">
        <v>9</v>
      </c>
      <c r="J513" s="1">
        <v>95</v>
      </c>
      <c r="L513" s="1" t="s">
        <v>135</v>
      </c>
      <c r="M513" s="1" t="s">
        <v>409</v>
      </c>
      <c r="O513" s="14">
        <v>0.81168831168831168</v>
      </c>
      <c r="R513" s="10">
        <v>1.54</v>
      </c>
      <c r="S513" s="10">
        <v>1.25</v>
      </c>
      <c r="V513" s="11" t="s">
        <v>396</v>
      </c>
      <c r="W513" s="1" t="s">
        <v>395</v>
      </c>
      <c r="X513" s="1" t="s">
        <v>394</v>
      </c>
    </row>
    <row r="514" spans="1:24">
      <c r="A514" s="1" t="s">
        <v>458</v>
      </c>
      <c r="B514" s="1">
        <v>1</v>
      </c>
      <c r="C514" s="1" t="s">
        <v>68</v>
      </c>
      <c r="D514" s="1">
        <v>50</v>
      </c>
      <c r="E514" s="1" t="s">
        <v>8</v>
      </c>
      <c r="G514" s="1" t="s">
        <v>39</v>
      </c>
      <c r="H514" s="1">
        <v>1800</v>
      </c>
      <c r="I514" s="1">
        <v>30</v>
      </c>
      <c r="J514" s="1">
        <v>69</v>
      </c>
      <c r="L514" s="1" t="s">
        <v>413</v>
      </c>
      <c r="M514" s="1" t="s">
        <v>412</v>
      </c>
      <c r="O514" s="14">
        <v>1.1578947368421053</v>
      </c>
      <c r="R514" s="10">
        <v>0.95</v>
      </c>
      <c r="S514" s="10">
        <v>1.1000000000000001</v>
      </c>
      <c r="V514" s="11" t="s">
        <v>400</v>
      </c>
      <c r="W514" s="1" t="s">
        <v>395</v>
      </c>
      <c r="X514" s="1" t="s">
        <v>394</v>
      </c>
    </row>
    <row r="515" spans="1:24">
      <c r="A515" s="1" t="s">
        <v>458</v>
      </c>
      <c r="B515" s="1">
        <v>1</v>
      </c>
      <c r="C515" s="1" t="s">
        <v>68</v>
      </c>
      <c r="D515" s="1">
        <v>50</v>
      </c>
      <c r="E515" s="1" t="s">
        <v>8</v>
      </c>
      <c r="G515" s="1" t="s">
        <v>397</v>
      </c>
      <c r="H515" s="1">
        <v>540</v>
      </c>
      <c r="I515" s="1">
        <v>9</v>
      </c>
      <c r="J515" s="1">
        <v>95</v>
      </c>
      <c r="L515" s="1" t="s">
        <v>413</v>
      </c>
      <c r="M515" s="1" t="s">
        <v>412</v>
      </c>
      <c r="O515" s="14">
        <v>1.2</v>
      </c>
      <c r="R515" s="10">
        <v>1</v>
      </c>
      <c r="S515" s="10">
        <v>1.2</v>
      </c>
      <c r="V515" s="11" t="s">
        <v>396</v>
      </c>
      <c r="W515" s="1" t="s">
        <v>395</v>
      </c>
      <c r="X515" s="1" t="s">
        <v>394</v>
      </c>
    </row>
    <row r="516" spans="1:24">
      <c r="A516" s="1" t="s">
        <v>458</v>
      </c>
      <c r="B516" s="1">
        <v>1</v>
      </c>
      <c r="C516" s="1" t="s">
        <v>68</v>
      </c>
      <c r="D516" s="1">
        <v>50</v>
      </c>
      <c r="E516" s="1" t="s">
        <v>8</v>
      </c>
      <c r="G516" s="1" t="s">
        <v>39</v>
      </c>
      <c r="H516" s="1">
        <v>1800</v>
      </c>
      <c r="I516" s="1">
        <v>30</v>
      </c>
      <c r="J516" s="1">
        <v>69</v>
      </c>
      <c r="L516" s="1" t="s">
        <v>411</v>
      </c>
      <c r="M516" s="1" t="s">
        <v>410</v>
      </c>
      <c r="O516" s="14">
        <v>12.95</v>
      </c>
      <c r="R516" s="10">
        <v>0.2</v>
      </c>
      <c r="S516" s="10">
        <v>2.59</v>
      </c>
      <c r="V516" s="11" t="s">
        <v>400</v>
      </c>
      <c r="W516" s="1" t="s">
        <v>395</v>
      </c>
      <c r="X516" s="1" t="s">
        <v>394</v>
      </c>
    </row>
    <row r="517" spans="1:24">
      <c r="A517" s="1" t="s">
        <v>458</v>
      </c>
      <c r="B517" s="1">
        <v>1</v>
      </c>
      <c r="C517" s="1" t="s">
        <v>68</v>
      </c>
      <c r="D517" s="1">
        <v>50</v>
      </c>
      <c r="E517" s="1" t="s">
        <v>8</v>
      </c>
      <c r="G517" s="1" t="s">
        <v>397</v>
      </c>
      <c r="H517" s="1">
        <v>540</v>
      </c>
      <c r="I517" s="1">
        <v>9</v>
      </c>
      <c r="J517" s="1">
        <v>95</v>
      </c>
      <c r="L517" s="1" t="s">
        <v>411</v>
      </c>
      <c r="M517" s="1" t="s">
        <v>410</v>
      </c>
      <c r="O517" s="14">
        <v>28.5</v>
      </c>
      <c r="R517" s="10">
        <v>0.2</v>
      </c>
      <c r="S517" s="10">
        <v>5.7</v>
      </c>
      <c r="V517" s="11" t="s">
        <v>396</v>
      </c>
      <c r="W517" s="1" t="s">
        <v>395</v>
      </c>
      <c r="X517" s="1" t="s">
        <v>394</v>
      </c>
    </row>
    <row r="518" spans="1:24">
      <c r="A518" s="1" t="s">
        <v>458</v>
      </c>
      <c r="B518" s="1">
        <v>1</v>
      </c>
      <c r="C518" s="1" t="s">
        <v>68</v>
      </c>
      <c r="D518" s="1">
        <v>50</v>
      </c>
      <c r="E518" s="1" t="s">
        <v>8</v>
      </c>
      <c r="G518" s="1" t="s">
        <v>39</v>
      </c>
      <c r="H518" s="1">
        <v>1800</v>
      </c>
      <c r="I518" s="1">
        <v>30</v>
      </c>
      <c r="J518" s="1">
        <v>69</v>
      </c>
      <c r="L518" s="1" t="s">
        <v>31</v>
      </c>
      <c r="M518" s="1" t="s">
        <v>414</v>
      </c>
      <c r="O518" s="14">
        <v>2.0674157303370788</v>
      </c>
      <c r="R518" s="10">
        <v>89</v>
      </c>
      <c r="S518" s="10">
        <v>184</v>
      </c>
      <c r="V518" s="11" t="s">
        <v>400</v>
      </c>
      <c r="W518" s="1" t="s">
        <v>395</v>
      </c>
      <c r="X518" s="1" t="s">
        <v>394</v>
      </c>
    </row>
    <row r="519" spans="1:24">
      <c r="A519" s="1" t="s">
        <v>458</v>
      </c>
      <c r="B519" s="1">
        <v>1</v>
      </c>
      <c r="C519" s="1" t="s">
        <v>68</v>
      </c>
      <c r="D519" s="1">
        <v>50</v>
      </c>
      <c r="E519" s="1" t="s">
        <v>8</v>
      </c>
      <c r="G519" s="1" t="s">
        <v>397</v>
      </c>
      <c r="H519" s="1">
        <v>540</v>
      </c>
      <c r="I519" s="1">
        <v>9</v>
      </c>
      <c r="J519" s="1">
        <v>95</v>
      </c>
      <c r="L519" s="1" t="s">
        <v>31</v>
      </c>
      <c r="M519" s="1" t="s">
        <v>414</v>
      </c>
      <c r="O519" s="14">
        <v>2.4827586206896552</v>
      </c>
      <c r="R519" s="10">
        <v>87</v>
      </c>
      <c r="S519" s="10">
        <v>216</v>
      </c>
      <c r="V519" s="11" t="s">
        <v>396</v>
      </c>
      <c r="W519" s="1" t="s">
        <v>395</v>
      </c>
      <c r="X519" s="1" t="s">
        <v>394</v>
      </c>
    </row>
    <row r="520" spans="1:24">
      <c r="A520" s="1" t="s">
        <v>458</v>
      </c>
      <c r="B520" s="1">
        <v>1</v>
      </c>
      <c r="C520" s="1" t="s">
        <v>68</v>
      </c>
      <c r="D520" s="1">
        <v>50</v>
      </c>
      <c r="E520" s="1" t="s">
        <v>8</v>
      </c>
      <c r="G520" s="1" t="s">
        <v>39</v>
      </c>
      <c r="H520" s="1">
        <v>1800</v>
      </c>
      <c r="I520" s="1">
        <v>30</v>
      </c>
      <c r="J520" s="1">
        <v>69</v>
      </c>
      <c r="L520" s="1" t="s">
        <v>30</v>
      </c>
      <c r="M520" s="1" t="s">
        <v>415</v>
      </c>
      <c r="O520" s="14">
        <v>6.4285714285714288</v>
      </c>
      <c r="R520" s="10">
        <v>49</v>
      </c>
      <c r="S520" s="10">
        <v>315</v>
      </c>
      <c r="V520" s="11" t="s">
        <v>400</v>
      </c>
      <c r="W520" s="1" t="s">
        <v>395</v>
      </c>
      <c r="X520" s="1" t="s">
        <v>394</v>
      </c>
    </row>
    <row r="521" spans="1:24">
      <c r="A521" s="1" t="s">
        <v>458</v>
      </c>
      <c r="B521" s="1">
        <v>1</v>
      </c>
      <c r="C521" s="1" t="s">
        <v>68</v>
      </c>
      <c r="D521" s="1">
        <v>50</v>
      </c>
      <c r="E521" s="1" t="s">
        <v>8</v>
      </c>
      <c r="G521" s="1" t="s">
        <v>397</v>
      </c>
      <c r="H521" s="1">
        <v>540</v>
      </c>
      <c r="I521" s="1">
        <v>9</v>
      </c>
      <c r="J521" s="1">
        <v>95</v>
      </c>
      <c r="L521" s="1" t="s">
        <v>30</v>
      </c>
      <c r="M521" s="1" t="s">
        <v>415</v>
      </c>
      <c r="O521" s="14">
        <v>8.7111111111111104</v>
      </c>
      <c r="R521" s="10">
        <v>45</v>
      </c>
      <c r="S521" s="10">
        <v>392</v>
      </c>
      <c r="V521" s="11" t="s">
        <v>396</v>
      </c>
      <c r="W521" s="1" t="s">
        <v>395</v>
      </c>
      <c r="X521" s="1" t="s">
        <v>394</v>
      </c>
    </row>
    <row r="522" spans="1:24">
      <c r="A522" s="1" t="s">
        <v>458</v>
      </c>
      <c r="B522" s="1">
        <v>1</v>
      </c>
      <c r="C522" s="1" t="s">
        <v>68</v>
      </c>
      <c r="D522" s="1">
        <v>50</v>
      </c>
      <c r="E522" s="1" t="s">
        <v>8</v>
      </c>
      <c r="G522" s="1" t="s">
        <v>39</v>
      </c>
      <c r="H522" s="1">
        <v>1800</v>
      </c>
      <c r="I522" s="1">
        <v>30</v>
      </c>
      <c r="J522" s="1">
        <v>69</v>
      </c>
      <c r="L522" s="1" t="s">
        <v>417</v>
      </c>
      <c r="M522" s="1" t="s">
        <v>416</v>
      </c>
      <c r="O522" s="14">
        <v>1.8268398268398269</v>
      </c>
      <c r="R522" s="10">
        <v>231</v>
      </c>
      <c r="S522" s="10">
        <v>422</v>
      </c>
      <c r="V522" s="11" t="s">
        <v>419</v>
      </c>
      <c r="W522" s="1" t="s">
        <v>395</v>
      </c>
      <c r="X522" s="1" t="s">
        <v>394</v>
      </c>
    </row>
    <row r="523" spans="1:24">
      <c r="A523" s="1" t="s">
        <v>458</v>
      </c>
      <c r="B523" s="1">
        <v>1</v>
      </c>
      <c r="C523" s="1" t="s">
        <v>68</v>
      </c>
      <c r="D523" s="1">
        <v>50</v>
      </c>
      <c r="E523" s="1" t="s">
        <v>8</v>
      </c>
      <c r="G523" s="1" t="s">
        <v>397</v>
      </c>
      <c r="H523" s="1">
        <v>540</v>
      </c>
      <c r="I523" s="1">
        <v>9</v>
      </c>
      <c r="J523" s="1">
        <v>95</v>
      </c>
      <c r="L523" s="1" t="s">
        <v>417</v>
      </c>
      <c r="M523" s="1" t="s">
        <v>416</v>
      </c>
      <c r="O523" s="14">
        <v>2.7207207207207209</v>
      </c>
      <c r="R523" s="10">
        <v>222</v>
      </c>
      <c r="S523" s="10">
        <v>604</v>
      </c>
      <c r="V523" s="11" t="s">
        <v>419</v>
      </c>
      <c r="W523" s="1" t="s">
        <v>395</v>
      </c>
      <c r="X523" s="1" t="s">
        <v>394</v>
      </c>
    </row>
    <row r="524" spans="1:24">
      <c r="A524" s="1" t="s">
        <v>458</v>
      </c>
      <c r="B524" s="1">
        <v>1</v>
      </c>
      <c r="C524" s="1" t="s">
        <v>68</v>
      </c>
      <c r="D524" s="1">
        <v>50</v>
      </c>
      <c r="E524" s="1" t="s">
        <v>8</v>
      </c>
      <c r="G524" s="1" t="s">
        <v>39</v>
      </c>
      <c r="H524" s="1">
        <v>1800</v>
      </c>
      <c r="I524" s="1">
        <v>30</v>
      </c>
      <c r="J524" s="1">
        <v>69</v>
      </c>
      <c r="L524" s="1" t="s">
        <v>98</v>
      </c>
      <c r="M524" s="1" t="s">
        <v>418</v>
      </c>
      <c r="O524" s="14">
        <v>1.4259259259259258</v>
      </c>
      <c r="R524" s="10">
        <v>216</v>
      </c>
      <c r="S524" s="10">
        <v>308</v>
      </c>
      <c r="V524" s="11" t="s">
        <v>419</v>
      </c>
      <c r="W524" s="1" t="s">
        <v>395</v>
      </c>
      <c r="X524" s="1" t="s">
        <v>394</v>
      </c>
    </row>
    <row r="525" spans="1:24">
      <c r="A525" s="1" t="s">
        <v>458</v>
      </c>
      <c r="B525" s="1">
        <v>1</v>
      </c>
      <c r="C525" s="1" t="s">
        <v>68</v>
      </c>
      <c r="D525" s="1">
        <v>50</v>
      </c>
      <c r="E525" s="1" t="s">
        <v>8</v>
      </c>
      <c r="G525" s="1" t="s">
        <v>397</v>
      </c>
      <c r="H525" s="1">
        <v>540</v>
      </c>
      <c r="I525" s="1">
        <v>9</v>
      </c>
      <c r="J525" s="1">
        <v>95</v>
      </c>
      <c r="L525" s="1" t="s">
        <v>98</v>
      </c>
      <c r="M525" s="1" t="s">
        <v>418</v>
      </c>
      <c r="O525" s="14">
        <v>1.8738317757009346</v>
      </c>
      <c r="R525" s="10">
        <v>214</v>
      </c>
      <c r="S525" s="10">
        <v>401</v>
      </c>
      <c r="V525" s="11" t="s">
        <v>419</v>
      </c>
      <c r="W525" s="1" t="s">
        <v>395</v>
      </c>
      <c r="X525" s="1" t="s">
        <v>394</v>
      </c>
    </row>
    <row r="526" spans="1:24">
      <c r="A526" s="1" t="s">
        <v>458</v>
      </c>
      <c r="B526" s="1">
        <v>1</v>
      </c>
      <c r="C526" s="1" t="s">
        <v>68</v>
      </c>
      <c r="D526" s="1">
        <v>50</v>
      </c>
      <c r="E526" s="1" t="s">
        <v>8</v>
      </c>
      <c r="G526" s="1" t="s">
        <v>39</v>
      </c>
      <c r="H526" s="1">
        <v>1800</v>
      </c>
      <c r="I526" s="1">
        <v>30</v>
      </c>
      <c r="J526" s="1">
        <v>69</v>
      </c>
      <c r="L526" s="1" t="s">
        <v>422</v>
      </c>
      <c r="M526" s="1" t="s">
        <v>423</v>
      </c>
      <c r="O526" s="14">
        <v>3.3981481481481484</v>
      </c>
      <c r="R526" s="10">
        <v>108</v>
      </c>
      <c r="S526" s="10">
        <v>367</v>
      </c>
      <c r="V526" s="11" t="s">
        <v>420</v>
      </c>
      <c r="W526" s="1" t="s">
        <v>395</v>
      </c>
      <c r="X526" s="1" t="s">
        <v>394</v>
      </c>
    </row>
    <row r="527" spans="1:24">
      <c r="A527" s="1" t="s">
        <v>458</v>
      </c>
      <c r="B527" s="1">
        <v>1</v>
      </c>
      <c r="C527" s="1" t="s">
        <v>68</v>
      </c>
      <c r="D527" s="1">
        <v>50</v>
      </c>
      <c r="E527" s="1" t="s">
        <v>8</v>
      </c>
      <c r="G527" s="1" t="s">
        <v>397</v>
      </c>
      <c r="H527" s="1">
        <v>540</v>
      </c>
      <c r="I527" s="1">
        <v>9</v>
      </c>
      <c r="J527" s="1">
        <v>95</v>
      </c>
      <c r="L527" s="1" t="s">
        <v>422</v>
      </c>
      <c r="M527" s="1" t="s">
        <v>423</v>
      </c>
      <c r="O527" s="14">
        <v>2.2325581395348837</v>
      </c>
      <c r="R527" s="10">
        <v>129</v>
      </c>
      <c r="S527" s="10">
        <v>288</v>
      </c>
      <c r="V527" s="11" t="s">
        <v>421</v>
      </c>
      <c r="W527" s="1" t="s">
        <v>395</v>
      </c>
      <c r="X527" s="1" t="s">
        <v>394</v>
      </c>
    </row>
    <row r="528" spans="1:24">
      <c r="A528" s="1" t="s">
        <v>458</v>
      </c>
      <c r="B528" s="1">
        <v>1</v>
      </c>
      <c r="C528" s="1" t="s">
        <v>68</v>
      </c>
      <c r="D528" s="1">
        <v>50</v>
      </c>
      <c r="E528" s="1" t="s">
        <v>8</v>
      </c>
      <c r="G528" s="1" t="s">
        <v>39</v>
      </c>
      <c r="H528" s="1">
        <v>1800</v>
      </c>
      <c r="I528" s="1">
        <v>30</v>
      </c>
      <c r="J528" s="1">
        <v>69</v>
      </c>
      <c r="L528" s="1" t="s">
        <v>425</v>
      </c>
      <c r="M528" s="1" t="s">
        <v>424</v>
      </c>
      <c r="O528" s="14">
        <v>0.58533333333333337</v>
      </c>
      <c r="R528" s="10">
        <v>750</v>
      </c>
      <c r="S528" s="10">
        <v>439</v>
      </c>
      <c r="V528" s="11" t="s">
        <v>420</v>
      </c>
      <c r="W528" s="1" t="s">
        <v>395</v>
      </c>
      <c r="X528" s="1" t="s">
        <v>394</v>
      </c>
    </row>
    <row r="529" spans="1:24">
      <c r="A529" s="1" t="s">
        <v>458</v>
      </c>
      <c r="B529" s="1">
        <v>1</v>
      </c>
      <c r="C529" s="1" t="s">
        <v>68</v>
      </c>
      <c r="D529" s="1">
        <v>50</v>
      </c>
      <c r="E529" s="1" t="s">
        <v>8</v>
      </c>
      <c r="G529" s="1" t="s">
        <v>397</v>
      </c>
      <c r="H529" s="1">
        <v>540</v>
      </c>
      <c r="I529" s="1">
        <v>9</v>
      </c>
      <c r="J529" s="1">
        <v>95</v>
      </c>
      <c r="L529" s="1" t="s">
        <v>425</v>
      </c>
      <c r="M529" s="1" t="s">
        <v>424</v>
      </c>
      <c r="O529" s="14">
        <v>0.41956241956241958</v>
      </c>
      <c r="R529" s="10">
        <v>777</v>
      </c>
      <c r="S529" s="10">
        <v>326</v>
      </c>
      <c r="V529" s="11" t="s">
        <v>421</v>
      </c>
      <c r="W529" s="1" t="s">
        <v>395</v>
      </c>
      <c r="X529" s="1" t="s">
        <v>394</v>
      </c>
    </row>
    <row r="530" spans="1:24">
      <c r="A530" s="1" t="s">
        <v>458</v>
      </c>
      <c r="B530" s="1">
        <v>1</v>
      </c>
      <c r="C530" s="1" t="s">
        <v>68</v>
      </c>
      <c r="D530" s="1">
        <v>50</v>
      </c>
      <c r="E530" s="1" t="s">
        <v>8</v>
      </c>
      <c r="F530" s="1" t="s">
        <v>10</v>
      </c>
      <c r="G530" s="1" t="s">
        <v>39</v>
      </c>
      <c r="H530" s="1">
        <v>1800</v>
      </c>
      <c r="I530" s="1">
        <v>30</v>
      </c>
      <c r="J530" s="1">
        <v>69</v>
      </c>
      <c r="L530" s="1" t="s">
        <v>32</v>
      </c>
      <c r="M530" s="1" t="s">
        <v>404</v>
      </c>
      <c r="O530" s="14">
        <v>0.57377049180327866</v>
      </c>
      <c r="R530" s="10">
        <v>610</v>
      </c>
      <c r="S530" s="10">
        <v>350</v>
      </c>
      <c r="V530" s="11" t="s">
        <v>420</v>
      </c>
      <c r="W530" s="1" t="s">
        <v>395</v>
      </c>
      <c r="X530" s="1" t="s">
        <v>394</v>
      </c>
    </row>
    <row r="531" spans="1:24">
      <c r="A531" s="1" t="s">
        <v>458</v>
      </c>
      <c r="B531" s="1">
        <v>1</v>
      </c>
      <c r="C531" s="1" t="s">
        <v>68</v>
      </c>
      <c r="D531" s="1">
        <v>50</v>
      </c>
      <c r="E531" s="1" t="s">
        <v>8</v>
      </c>
      <c r="F531" s="1" t="s">
        <v>426</v>
      </c>
      <c r="G531" s="1" t="s">
        <v>397</v>
      </c>
      <c r="H531" s="1">
        <v>540</v>
      </c>
      <c r="I531" s="1">
        <v>9</v>
      </c>
      <c r="J531" s="1">
        <v>95</v>
      </c>
      <c r="L531" s="1" t="s">
        <v>32</v>
      </c>
      <c r="M531" s="1" t="s">
        <v>404</v>
      </c>
      <c r="O531" s="14">
        <v>0.45</v>
      </c>
      <c r="R531" s="10">
        <v>800</v>
      </c>
      <c r="S531" s="10">
        <v>360</v>
      </c>
      <c r="V531" s="11" t="s">
        <v>421</v>
      </c>
      <c r="W531" s="1" t="s">
        <v>395</v>
      </c>
      <c r="X531" s="1" t="s">
        <v>394</v>
      </c>
    </row>
    <row r="532" spans="1:24">
      <c r="A532" s="1" t="s">
        <v>458</v>
      </c>
      <c r="B532" s="1">
        <v>1</v>
      </c>
      <c r="C532" s="1" t="s">
        <v>68</v>
      </c>
      <c r="D532" s="1">
        <v>50</v>
      </c>
      <c r="E532" s="1" t="s">
        <v>8</v>
      </c>
      <c r="F532" s="1" t="s">
        <v>10</v>
      </c>
      <c r="G532" s="1" t="s">
        <v>39</v>
      </c>
      <c r="H532" s="1">
        <v>1800</v>
      </c>
      <c r="I532" s="1">
        <v>30</v>
      </c>
      <c r="J532" s="1">
        <v>69</v>
      </c>
      <c r="L532" s="1" t="s">
        <v>32</v>
      </c>
      <c r="M532" s="1" t="s">
        <v>404</v>
      </c>
      <c r="O532" s="14">
        <v>0.61403508771929827</v>
      </c>
      <c r="R532" s="10">
        <v>570</v>
      </c>
      <c r="S532" s="10">
        <v>350</v>
      </c>
      <c r="V532" s="11" t="s">
        <v>420</v>
      </c>
      <c r="W532" s="1" t="s">
        <v>395</v>
      </c>
      <c r="X532" s="1" t="s">
        <v>394</v>
      </c>
    </row>
    <row r="533" spans="1:24">
      <c r="A533" s="1" t="s">
        <v>458</v>
      </c>
      <c r="B533" s="1">
        <v>1</v>
      </c>
      <c r="C533" s="1" t="s">
        <v>68</v>
      </c>
      <c r="D533" s="1">
        <v>50</v>
      </c>
      <c r="E533" s="1" t="s">
        <v>8</v>
      </c>
      <c r="F533" s="1" t="s">
        <v>426</v>
      </c>
      <c r="G533" s="1" t="s">
        <v>397</v>
      </c>
      <c r="H533" s="1">
        <v>540</v>
      </c>
      <c r="I533" s="1">
        <v>9</v>
      </c>
      <c r="J533" s="1">
        <v>95</v>
      </c>
      <c r="L533" s="1" t="s">
        <v>32</v>
      </c>
      <c r="M533" s="1" t="s">
        <v>404</v>
      </c>
      <c r="O533" s="14">
        <v>0.25316455696202533</v>
      </c>
      <c r="R533" s="10">
        <v>790</v>
      </c>
      <c r="S533" s="10">
        <v>200</v>
      </c>
      <c r="V533" s="11" t="s">
        <v>421</v>
      </c>
      <c r="W533" s="1" t="s">
        <v>395</v>
      </c>
      <c r="X533" s="1" t="s">
        <v>394</v>
      </c>
    </row>
    <row r="534" spans="1:24">
      <c r="A534" s="1" t="s">
        <v>458</v>
      </c>
      <c r="B534" s="1">
        <v>1</v>
      </c>
      <c r="C534" s="1" t="s">
        <v>68</v>
      </c>
      <c r="D534" s="1">
        <v>50</v>
      </c>
      <c r="E534" s="1" t="s">
        <v>8</v>
      </c>
      <c r="F534" s="1" t="s">
        <v>10</v>
      </c>
      <c r="G534" s="1" t="s">
        <v>39</v>
      </c>
      <c r="H534" s="1">
        <v>1800</v>
      </c>
      <c r="I534" s="1">
        <v>30</v>
      </c>
      <c r="J534" s="1">
        <v>69</v>
      </c>
      <c r="L534" s="1" t="s">
        <v>31</v>
      </c>
      <c r="M534" s="1" t="s">
        <v>414</v>
      </c>
      <c r="O534" s="14">
        <v>1.8888888888888888</v>
      </c>
      <c r="R534" s="10">
        <v>90</v>
      </c>
      <c r="S534" s="10">
        <v>170</v>
      </c>
      <c r="V534" s="11" t="s">
        <v>400</v>
      </c>
      <c r="W534" s="1" t="s">
        <v>395</v>
      </c>
      <c r="X534" s="1" t="s">
        <v>394</v>
      </c>
    </row>
    <row r="535" spans="1:24">
      <c r="A535" s="1" t="s">
        <v>458</v>
      </c>
      <c r="B535" s="1">
        <v>1</v>
      </c>
      <c r="C535" s="1" t="s">
        <v>68</v>
      </c>
      <c r="D535" s="1">
        <v>50</v>
      </c>
      <c r="E535" s="1" t="s">
        <v>8</v>
      </c>
      <c r="F535" s="1" t="s">
        <v>426</v>
      </c>
      <c r="G535" s="1" t="s">
        <v>397</v>
      </c>
      <c r="H535" s="1">
        <v>540</v>
      </c>
      <c r="I535" s="1">
        <v>9</v>
      </c>
      <c r="J535" s="1">
        <v>95</v>
      </c>
      <c r="L535" s="1" t="s">
        <v>31</v>
      </c>
      <c r="M535" s="1" t="s">
        <v>414</v>
      </c>
      <c r="O535" s="14">
        <v>2.25</v>
      </c>
      <c r="R535" s="10">
        <v>80</v>
      </c>
      <c r="S535" s="10">
        <v>180</v>
      </c>
      <c r="V535" s="11" t="s">
        <v>396</v>
      </c>
      <c r="W535" s="1" t="s">
        <v>395</v>
      </c>
      <c r="X535" s="1" t="s">
        <v>394</v>
      </c>
    </row>
    <row r="536" spans="1:24">
      <c r="A536" s="1" t="s">
        <v>458</v>
      </c>
      <c r="B536" s="1">
        <v>1</v>
      </c>
      <c r="C536" s="1" t="s">
        <v>68</v>
      </c>
      <c r="D536" s="1">
        <v>50</v>
      </c>
      <c r="E536" s="1" t="s">
        <v>8</v>
      </c>
      <c r="F536" s="1" t="s">
        <v>10</v>
      </c>
      <c r="G536" s="1" t="s">
        <v>39</v>
      </c>
      <c r="H536" s="1">
        <v>1800</v>
      </c>
      <c r="I536" s="1">
        <v>30</v>
      </c>
      <c r="J536" s="1">
        <v>69</v>
      </c>
      <c r="L536" s="1" t="s">
        <v>31</v>
      </c>
      <c r="M536" s="1" t="s">
        <v>414</v>
      </c>
      <c r="O536" s="14">
        <v>1.5</v>
      </c>
      <c r="R536" s="10">
        <v>100</v>
      </c>
      <c r="S536" s="10">
        <v>150</v>
      </c>
      <c r="V536" s="11" t="s">
        <v>400</v>
      </c>
      <c r="W536" s="1" t="s">
        <v>395</v>
      </c>
      <c r="X536" s="1" t="s">
        <v>394</v>
      </c>
    </row>
    <row r="537" spans="1:24">
      <c r="A537" s="1" t="s">
        <v>458</v>
      </c>
      <c r="B537" s="1">
        <v>1</v>
      </c>
      <c r="C537" s="1" t="s">
        <v>68</v>
      </c>
      <c r="D537" s="1">
        <v>50</v>
      </c>
      <c r="E537" s="1" t="s">
        <v>8</v>
      </c>
      <c r="F537" s="1" t="s">
        <v>426</v>
      </c>
      <c r="G537" s="1" t="s">
        <v>397</v>
      </c>
      <c r="H537" s="1">
        <v>540</v>
      </c>
      <c r="I537" s="1">
        <v>9</v>
      </c>
      <c r="J537" s="1">
        <v>95</v>
      </c>
      <c r="L537" s="1" t="s">
        <v>31</v>
      </c>
      <c r="M537" s="1" t="s">
        <v>414</v>
      </c>
      <c r="O537" s="14">
        <v>3</v>
      </c>
      <c r="R537" s="10">
        <v>80</v>
      </c>
      <c r="S537" s="10">
        <v>240</v>
      </c>
      <c r="V537" s="11" t="s">
        <v>396</v>
      </c>
      <c r="W537" s="1" t="s">
        <v>395</v>
      </c>
      <c r="X537" s="1" t="s">
        <v>394</v>
      </c>
    </row>
    <row r="538" spans="1:24">
      <c r="A538" s="1" t="s">
        <v>458</v>
      </c>
      <c r="B538" s="1">
        <v>1</v>
      </c>
      <c r="C538" s="1" t="s">
        <v>68</v>
      </c>
      <c r="D538" s="1">
        <v>50</v>
      </c>
      <c r="E538" s="1" t="s">
        <v>8</v>
      </c>
      <c r="F538" s="1" t="s">
        <v>10</v>
      </c>
      <c r="G538" s="1" t="s">
        <v>39</v>
      </c>
      <c r="H538" s="1">
        <v>1800</v>
      </c>
      <c r="I538" s="1">
        <v>30</v>
      </c>
      <c r="J538" s="1">
        <v>69</v>
      </c>
      <c r="L538" s="1" t="s">
        <v>30</v>
      </c>
      <c r="M538" s="1" t="s">
        <v>415</v>
      </c>
      <c r="O538" s="14">
        <v>6.6</v>
      </c>
      <c r="R538" s="10">
        <v>100</v>
      </c>
      <c r="S538" s="10">
        <v>660</v>
      </c>
      <c r="V538" s="11" t="s">
        <v>400</v>
      </c>
      <c r="W538" s="1" t="s">
        <v>395</v>
      </c>
      <c r="X538" s="1" t="s">
        <v>394</v>
      </c>
    </row>
    <row r="539" spans="1:24">
      <c r="A539" s="1" t="s">
        <v>458</v>
      </c>
      <c r="B539" s="1">
        <v>1</v>
      </c>
      <c r="C539" s="1" t="s">
        <v>68</v>
      </c>
      <c r="D539" s="1">
        <v>50</v>
      </c>
      <c r="E539" s="1" t="s">
        <v>8</v>
      </c>
      <c r="F539" s="1" t="s">
        <v>426</v>
      </c>
      <c r="G539" s="1" t="s">
        <v>397</v>
      </c>
      <c r="H539" s="1">
        <v>540</v>
      </c>
      <c r="I539" s="1">
        <v>9</v>
      </c>
      <c r="J539" s="1">
        <v>95</v>
      </c>
      <c r="L539" s="1" t="s">
        <v>30</v>
      </c>
      <c r="M539" s="1" t="s">
        <v>415</v>
      </c>
      <c r="O539" s="14">
        <v>8.375</v>
      </c>
      <c r="R539" s="10">
        <v>80</v>
      </c>
      <c r="S539" s="10">
        <v>670</v>
      </c>
      <c r="V539" s="11" t="s">
        <v>396</v>
      </c>
      <c r="W539" s="1" t="s">
        <v>395</v>
      </c>
      <c r="X539" s="1" t="s">
        <v>394</v>
      </c>
    </row>
    <row r="540" spans="1:24">
      <c r="A540" s="1" t="s">
        <v>458</v>
      </c>
      <c r="B540" s="1">
        <v>1</v>
      </c>
      <c r="C540" s="1" t="s">
        <v>68</v>
      </c>
      <c r="D540" s="1">
        <v>50</v>
      </c>
      <c r="E540" s="1" t="s">
        <v>8</v>
      </c>
      <c r="F540" s="1" t="s">
        <v>10</v>
      </c>
      <c r="G540" s="1" t="s">
        <v>39</v>
      </c>
      <c r="H540" s="1">
        <v>1800</v>
      </c>
      <c r="I540" s="1">
        <v>30</v>
      </c>
      <c r="J540" s="1">
        <v>69</v>
      </c>
      <c r="L540" s="1" t="s">
        <v>30</v>
      </c>
      <c r="M540" s="1" t="s">
        <v>415</v>
      </c>
      <c r="O540" s="14">
        <v>8.25</v>
      </c>
      <c r="R540" s="10">
        <v>80</v>
      </c>
      <c r="S540" s="10">
        <v>660</v>
      </c>
      <c r="V540" s="11" t="s">
        <v>400</v>
      </c>
      <c r="W540" s="1" t="s">
        <v>395</v>
      </c>
      <c r="X540" s="1" t="s">
        <v>394</v>
      </c>
    </row>
    <row r="541" spans="1:24">
      <c r="A541" s="1" t="s">
        <v>458</v>
      </c>
      <c r="B541" s="1">
        <v>1</v>
      </c>
      <c r="C541" s="1" t="s">
        <v>68</v>
      </c>
      <c r="D541" s="1">
        <v>50</v>
      </c>
      <c r="E541" s="1" t="s">
        <v>8</v>
      </c>
      <c r="F541" s="1" t="s">
        <v>426</v>
      </c>
      <c r="G541" s="1" t="s">
        <v>397</v>
      </c>
      <c r="H541" s="1">
        <v>540</v>
      </c>
      <c r="I541" s="1">
        <v>9</v>
      </c>
      <c r="J541" s="1">
        <v>95</v>
      </c>
      <c r="L541" s="1" t="s">
        <v>30</v>
      </c>
      <c r="M541" s="1" t="s">
        <v>415</v>
      </c>
      <c r="O541" s="14">
        <v>12.833333333333334</v>
      </c>
      <c r="R541" s="10">
        <v>60</v>
      </c>
      <c r="S541" s="10">
        <v>770</v>
      </c>
      <c r="V541" s="11" t="s">
        <v>396</v>
      </c>
      <c r="W541" s="1" t="s">
        <v>395</v>
      </c>
      <c r="X541" s="1" t="s">
        <v>394</v>
      </c>
    </row>
    <row r="542" spans="1:24">
      <c r="A542" s="1" t="s">
        <v>458</v>
      </c>
      <c r="B542" s="1">
        <v>1</v>
      </c>
      <c r="C542" s="1" t="s">
        <v>68</v>
      </c>
      <c r="D542" s="1">
        <v>50</v>
      </c>
      <c r="E542" s="1" t="s">
        <v>8</v>
      </c>
      <c r="F542" s="1" t="s">
        <v>10</v>
      </c>
      <c r="G542" s="1" t="s">
        <v>39</v>
      </c>
      <c r="H542" s="1">
        <v>1800</v>
      </c>
      <c r="I542" s="1">
        <v>30</v>
      </c>
      <c r="J542" s="1">
        <v>69</v>
      </c>
      <c r="L542" s="1" t="s">
        <v>98</v>
      </c>
      <c r="M542" s="1" t="s">
        <v>418</v>
      </c>
      <c r="O542" s="14">
        <v>1.4</v>
      </c>
      <c r="R542" s="10">
        <v>500</v>
      </c>
      <c r="S542" s="10">
        <v>700</v>
      </c>
      <c r="V542" s="11" t="s">
        <v>419</v>
      </c>
      <c r="W542" s="1" t="s">
        <v>395</v>
      </c>
      <c r="X542" s="1" t="s">
        <v>394</v>
      </c>
    </row>
    <row r="543" spans="1:24">
      <c r="A543" s="1" t="s">
        <v>458</v>
      </c>
      <c r="B543" s="1">
        <v>1</v>
      </c>
      <c r="C543" s="1" t="s">
        <v>68</v>
      </c>
      <c r="D543" s="1">
        <v>50</v>
      </c>
      <c r="E543" s="1" t="s">
        <v>8</v>
      </c>
      <c r="F543" s="1" t="s">
        <v>426</v>
      </c>
      <c r="G543" s="1" t="s">
        <v>397</v>
      </c>
      <c r="H543" s="1">
        <v>540</v>
      </c>
      <c r="I543" s="1">
        <v>9</v>
      </c>
      <c r="J543" s="1">
        <v>95</v>
      </c>
      <c r="L543" s="1" t="s">
        <v>98</v>
      </c>
      <c r="M543" s="1" t="s">
        <v>418</v>
      </c>
      <c r="O543" s="14">
        <v>1.6842105263157894</v>
      </c>
      <c r="R543" s="10">
        <v>950</v>
      </c>
      <c r="S543" s="10">
        <v>1600</v>
      </c>
      <c r="V543" s="11" t="s">
        <v>419</v>
      </c>
      <c r="W543" s="1" t="s">
        <v>395</v>
      </c>
      <c r="X543" s="1" t="s">
        <v>394</v>
      </c>
    </row>
    <row r="544" spans="1:24">
      <c r="A544" s="1" t="s">
        <v>458</v>
      </c>
      <c r="B544" s="1">
        <v>1</v>
      </c>
      <c r="C544" s="1" t="s">
        <v>68</v>
      </c>
      <c r="D544" s="1">
        <v>50</v>
      </c>
      <c r="E544" s="1" t="s">
        <v>8</v>
      </c>
      <c r="F544" s="1" t="s">
        <v>10</v>
      </c>
      <c r="G544" s="1" t="s">
        <v>39</v>
      </c>
      <c r="H544" s="1">
        <v>1800</v>
      </c>
      <c r="I544" s="1">
        <v>30</v>
      </c>
      <c r="J544" s="1">
        <v>69</v>
      </c>
      <c r="L544" s="1" t="s">
        <v>98</v>
      </c>
      <c r="M544" s="1" t="s">
        <v>418</v>
      </c>
      <c r="O544" s="14">
        <v>1.625</v>
      </c>
      <c r="R544" s="10">
        <v>400</v>
      </c>
      <c r="S544" s="10">
        <v>650</v>
      </c>
      <c r="V544" s="11" t="s">
        <v>419</v>
      </c>
      <c r="W544" s="1" t="s">
        <v>395</v>
      </c>
      <c r="X544" s="1" t="s">
        <v>394</v>
      </c>
    </row>
    <row r="545" spans="1:24">
      <c r="A545" s="1" t="s">
        <v>458</v>
      </c>
      <c r="B545" s="1">
        <v>1</v>
      </c>
      <c r="C545" s="1" t="s">
        <v>68</v>
      </c>
      <c r="D545" s="1">
        <v>50</v>
      </c>
      <c r="E545" s="1" t="s">
        <v>8</v>
      </c>
      <c r="F545" s="1" t="s">
        <v>426</v>
      </c>
      <c r="G545" s="1" t="s">
        <v>397</v>
      </c>
      <c r="H545" s="1">
        <v>540</v>
      </c>
      <c r="I545" s="1">
        <v>9</v>
      </c>
      <c r="J545" s="1">
        <v>95</v>
      </c>
      <c r="L545" s="1" t="s">
        <v>98</v>
      </c>
      <c r="M545" s="1" t="s">
        <v>418</v>
      </c>
      <c r="O545" s="14">
        <v>2.0666666666666669</v>
      </c>
      <c r="R545" s="10">
        <v>750</v>
      </c>
      <c r="S545" s="10">
        <v>1550</v>
      </c>
      <c r="V545" s="11" t="s">
        <v>419</v>
      </c>
      <c r="W545" s="1" t="s">
        <v>395</v>
      </c>
      <c r="X545" s="1" t="s">
        <v>394</v>
      </c>
    </row>
    <row r="546" spans="1:24">
      <c r="A546" s="1" t="s">
        <v>458</v>
      </c>
      <c r="B546" s="1">
        <v>1</v>
      </c>
      <c r="C546" s="1" t="s">
        <v>68</v>
      </c>
      <c r="D546" s="1">
        <v>50</v>
      </c>
      <c r="E546" s="1" t="s">
        <v>8</v>
      </c>
      <c r="F546" s="1" t="s">
        <v>10</v>
      </c>
      <c r="G546" s="1" t="s">
        <v>39</v>
      </c>
      <c r="H546" s="1">
        <v>1800</v>
      </c>
      <c r="I546" s="1">
        <v>30</v>
      </c>
      <c r="J546" s="1">
        <v>69</v>
      </c>
      <c r="L546" s="1" t="s">
        <v>417</v>
      </c>
      <c r="M546" s="1" t="s">
        <v>416</v>
      </c>
      <c r="O546" s="14">
        <v>1.6666666666666667</v>
      </c>
      <c r="R546" s="10">
        <v>450</v>
      </c>
      <c r="S546" s="10">
        <v>750</v>
      </c>
      <c r="V546" s="11" t="s">
        <v>419</v>
      </c>
      <c r="W546" s="1" t="s">
        <v>395</v>
      </c>
      <c r="X546" s="1" t="s">
        <v>394</v>
      </c>
    </row>
    <row r="547" spans="1:24">
      <c r="A547" s="1" t="s">
        <v>458</v>
      </c>
      <c r="B547" s="1">
        <v>1</v>
      </c>
      <c r="C547" s="1" t="s">
        <v>68</v>
      </c>
      <c r="D547" s="1">
        <v>50</v>
      </c>
      <c r="E547" s="1" t="s">
        <v>8</v>
      </c>
      <c r="F547" s="1" t="s">
        <v>426</v>
      </c>
      <c r="G547" s="1" t="s">
        <v>397</v>
      </c>
      <c r="H547" s="1">
        <v>540</v>
      </c>
      <c r="I547" s="1">
        <v>9</v>
      </c>
      <c r="J547" s="1">
        <v>95</v>
      </c>
      <c r="L547" s="1" t="s">
        <v>417</v>
      </c>
      <c r="M547" s="1" t="s">
        <v>416</v>
      </c>
      <c r="O547" s="14">
        <v>2.2727272727272729</v>
      </c>
      <c r="R547" s="10">
        <v>550</v>
      </c>
      <c r="S547" s="10">
        <v>1250</v>
      </c>
      <c r="V547" s="11" t="s">
        <v>419</v>
      </c>
      <c r="W547" s="1" t="s">
        <v>395</v>
      </c>
      <c r="X547" s="1" t="s">
        <v>394</v>
      </c>
    </row>
    <row r="548" spans="1:24">
      <c r="A548" s="1" t="s">
        <v>458</v>
      </c>
      <c r="B548" s="1">
        <v>1</v>
      </c>
      <c r="C548" s="1" t="s">
        <v>68</v>
      </c>
      <c r="D548" s="1">
        <v>50</v>
      </c>
      <c r="E548" s="1" t="s">
        <v>8</v>
      </c>
      <c r="F548" s="1" t="s">
        <v>10</v>
      </c>
      <c r="G548" s="1" t="s">
        <v>39</v>
      </c>
      <c r="H548" s="1">
        <v>1800</v>
      </c>
      <c r="I548" s="1">
        <v>30</v>
      </c>
      <c r="J548" s="1">
        <v>69</v>
      </c>
      <c r="L548" s="1" t="s">
        <v>417</v>
      </c>
      <c r="M548" s="1" t="s">
        <v>416</v>
      </c>
      <c r="O548" s="14">
        <v>1.8571428571428572</v>
      </c>
      <c r="R548" s="10">
        <v>350</v>
      </c>
      <c r="S548" s="10">
        <v>650</v>
      </c>
      <c r="V548" s="11" t="s">
        <v>419</v>
      </c>
      <c r="W548" s="1" t="s">
        <v>395</v>
      </c>
      <c r="X548" s="1" t="s">
        <v>394</v>
      </c>
    </row>
    <row r="549" spans="1:24">
      <c r="A549" s="1" t="s">
        <v>458</v>
      </c>
      <c r="B549" s="1">
        <v>1</v>
      </c>
      <c r="C549" s="1" t="s">
        <v>68</v>
      </c>
      <c r="D549" s="1">
        <v>50</v>
      </c>
      <c r="E549" s="1" t="s">
        <v>8</v>
      </c>
      <c r="F549" s="1" t="s">
        <v>426</v>
      </c>
      <c r="G549" s="1" t="s">
        <v>397</v>
      </c>
      <c r="H549" s="1">
        <v>540</v>
      </c>
      <c r="I549" s="1">
        <v>9</v>
      </c>
      <c r="J549" s="1">
        <v>95</v>
      </c>
      <c r="L549" s="1" t="s">
        <v>417</v>
      </c>
      <c r="M549" s="1" t="s">
        <v>416</v>
      </c>
      <c r="O549" s="14">
        <v>3.5714285714285716</v>
      </c>
      <c r="R549" s="10">
        <v>350</v>
      </c>
      <c r="S549" s="10">
        <v>1250</v>
      </c>
      <c r="V549" s="11" t="s">
        <v>419</v>
      </c>
      <c r="W549" s="1" t="s">
        <v>395</v>
      </c>
      <c r="X549" s="1" t="s">
        <v>394</v>
      </c>
    </row>
    <row r="550" spans="1:24">
      <c r="A550" s="1" t="s">
        <v>458</v>
      </c>
      <c r="B550" s="1">
        <v>1</v>
      </c>
      <c r="C550" s="1" t="s">
        <v>68</v>
      </c>
      <c r="D550" s="1">
        <v>50</v>
      </c>
      <c r="E550" s="1" t="s">
        <v>8</v>
      </c>
      <c r="F550" s="1" t="s">
        <v>10</v>
      </c>
      <c r="G550" s="1" t="s">
        <v>39</v>
      </c>
      <c r="H550" s="1">
        <v>1800</v>
      </c>
      <c r="I550" s="1">
        <v>30</v>
      </c>
      <c r="J550" s="1">
        <v>69</v>
      </c>
      <c r="L550" s="1" t="s">
        <v>422</v>
      </c>
      <c r="M550" s="1" t="s">
        <v>423</v>
      </c>
      <c r="O550" s="14">
        <v>1.7666666666666666</v>
      </c>
      <c r="R550" s="10">
        <v>300</v>
      </c>
      <c r="S550" s="10">
        <v>530</v>
      </c>
      <c r="V550" s="11" t="s">
        <v>420</v>
      </c>
      <c r="W550" s="1" t="s">
        <v>395</v>
      </c>
      <c r="X550" s="1" t="s">
        <v>394</v>
      </c>
    </row>
    <row r="551" spans="1:24">
      <c r="A551" s="1" t="s">
        <v>458</v>
      </c>
      <c r="B551" s="1">
        <v>1</v>
      </c>
      <c r="C551" s="1" t="s">
        <v>68</v>
      </c>
      <c r="D551" s="1">
        <v>50</v>
      </c>
      <c r="E551" s="1" t="s">
        <v>8</v>
      </c>
      <c r="F551" s="1" t="s">
        <v>426</v>
      </c>
      <c r="G551" s="1" t="s">
        <v>397</v>
      </c>
      <c r="H551" s="1">
        <v>540</v>
      </c>
      <c r="I551" s="1">
        <v>9</v>
      </c>
      <c r="J551" s="1">
        <v>95</v>
      </c>
      <c r="L551" s="1" t="s">
        <v>422</v>
      </c>
      <c r="M551" s="1" t="s">
        <v>423</v>
      </c>
      <c r="O551" s="14">
        <v>1.3043478260869565</v>
      </c>
      <c r="R551" s="10">
        <v>230</v>
      </c>
      <c r="S551" s="10">
        <v>300</v>
      </c>
      <c r="V551" s="11" t="s">
        <v>421</v>
      </c>
      <c r="W551" s="1" t="s">
        <v>395</v>
      </c>
      <c r="X551" s="1" t="s">
        <v>394</v>
      </c>
    </row>
    <row r="552" spans="1:24">
      <c r="A552" s="1" t="s">
        <v>458</v>
      </c>
      <c r="B552" s="1">
        <v>1</v>
      </c>
      <c r="C552" s="1" t="s">
        <v>68</v>
      </c>
      <c r="D552" s="1">
        <v>50</v>
      </c>
      <c r="E552" s="1" t="s">
        <v>8</v>
      </c>
      <c r="F552" s="1" t="s">
        <v>10</v>
      </c>
      <c r="G552" s="1" t="s">
        <v>39</v>
      </c>
      <c r="H552" s="1">
        <v>1800</v>
      </c>
      <c r="I552" s="1">
        <v>30</v>
      </c>
      <c r="J552" s="1">
        <v>69</v>
      </c>
      <c r="L552" s="1" t="s">
        <v>422</v>
      </c>
      <c r="M552" s="1" t="s">
        <v>423</v>
      </c>
      <c r="O552" s="14">
        <v>1.8125</v>
      </c>
      <c r="R552" s="10">
        <v>320</v>
      </c>
      <c r="S552" s="10">
        <v>580</v>
      </c>
      <c r="V552" s="11" t="s">
        <v>420</v>
      </c>
      <c r="W552" s="1" t="s">
        <v>395</v>
      </c>
      <c r="X552" s="1" t="s">
        <v>394</v>
      </c>
    </row>
    <row r="553" spans="1:24">
      <c r="A553" s="1" t="s">
        <v>458</v>
      </c>
      <c r="B553" s="1">
        <v>1</v>
      </c>
      <c r="C553" s="1" t="s">
        <v>68</v>
      </c>
      <c r="D553" s="1">
        <v>50</v>
      </c>
      <c r="E553" s="1" t="s">
        <v>8</v>
      </c>
      <c r="F553" s="1" t="s">
        <v>426</v>
      </c>
      <c r="G553" s="1" t="s">
        <v>397</v>
      </c>
      <c r="H553" s="1">
        <v>540</v>
      </c>
      <c r="I553" s="1">
        <v>9</v>
      </c>
      <c r="J553" s="1">
        <v>95</v>
      </c>
      <c r="L553" s="1" t="s">
        <v>422</v>
      </c>
      <c r="M553" s="1" t="s">
        <v>423</v>
      </c>
      <c r="O553" s="14">
        <v>1.1363636363636365</v>
      </c>
      <c r="R553" s="10">
        <v>220</v>
      </c>
      <c r="S553" s="10">
        <v>250</v>
      </c>
      <c r="V553" s="11" t="s">
        <v>421</v>
      </c>
      <c r="W553" s="1" t="s">
        <v>395</v>
      </c>
      <c r="X553" s="1" t="s">
        <v>394</v>
      </c>
    </row>
    <row r="554" spans="1:24">
      <c r="A554" s="1" t="s">
        <v>458</v>
      </c>
      <c r="B554" s="1">
        <v>1</v>
      </c>
      <c r="C554" s="1" t="s">
        <v>68</v>
      </c>
      <c r="D554" s="1">
        <v>50</v>
      </c>
      <c r="E554" s="1" t="s">
        <v>8</v>
      </c>
      <c r="F554" s="1" t="s">
        <v>10</v>
      </c>
      <c r="G554" s="1" t="s">
        <v>39</v>
      </c>
      <c r="H554" s="1">
        <v>1800</v>
      </c>
      <c r="I554" s="1">
        <v>30</v>
      </c>
      <c r="J554" s="1">
        <v>69</v>
      </c>
      <c r="L554" s="1" t="s">
        <v>425</v>
      </c>
      <c r="M554" s="1" t="s">
        <v>424</v>
      </c>
      <c r="O554" s="14">
        <v>0.5357142857142857</v>
      </c>
      <c r="R554" s="10">
        <v>1400</v>
      </c>
      <c r="S554" s="10">
        <v>750</v>
      </c>
      <c r="V554" s="11" t="s">
        <v>420</v>
      </c>
      <c r="W554" s="1" t="s">
        <v>395</v>
      </c>
      <c r="X554" s="1" t="s">
        <v>394</v>
      </c>
    </row>
    <row r="555" spans="1:24">
      <c r="A555" s="1" t="s">
        <v>458</v>
      </c>
      <c r="B555" s="1">
        <v>1</v>
      </c>
      <c r="C555" s="1" t="s">
        <v>68</v>
      </c>
      <c r="D555" s="1">
        <v>50</v>
      </c>
      <c r="E555" s="1" t="s">
        <v>8</v>
      </c>
      <c r="F555" s="1" t="s">
        <v>426</v>
      </c>
      <c r="G555" s="1" t="s">
        <v>397</v>
      </c>
      <c r="H555" s="1">
        <v>540</v>
      </c>
      <c r="I555" s="1">
        <v>9</v>
      </c>
      <c r="J555" s="1">
        <v>95</v>
      </c>
      <c r="L555" s="1" t="s">
        <v>425</v>
      </c>
      <c r="M555" s="1" t="s">
        <v>424</v>
      </c>
      <c r="O555" s="14">
        <v>0.41666666666666669</v>
      </c>
      <c r="R555" s="10">
        <v>1200</v>
      </c>
      <c r="S555" s="10">
        <v>500</v>
      </c>
      <c r="V555" s="11" t="s">
        <v>421</v>
      </c>
      <c r="W555" s="1" t="s">
        <v>395</v>
      </c>
      <c r="X555" s="1" t="s">
        <v>394</v>
      </c>
    </row>
    <row r="556" spans="1:24">
      <c r="A556" s="1" t="s">
        <v>458</v>
      </c>
      <c r="B556" s="1">
        <v>1</v>
      </c>
      <c r="C556" s="1" t="s">
        <v>68</v>
      </c>
      <c r="D556" s="1">
        <v>50</v>
      </c>
      <c r="E556" s="1" t="s">
        <v>8</v>
      </c>
      <c r="F556" s="1" t="s">
        <v>10</v>
      </c>
      <c r="G556" s="1" t="s">
        <v>39</v>
      </c>
      <c r="H556" s="1">
        <v>1800</v>
      </c>
      <c r="I556" s="1">
        <v>30</v>
      </c>
      <c r="J556" s="1">
        <v>69</v>
      </c>
      <c r="L556" s="1" t="s">
        <v>425</v>
      </c>
      <c r="M556" s="1" t="s">
        <v>424</v>
      </c>
      <c r="O556" s="14">
        <v>0.5</v>
      </c>
      <c r="R556" s="10">
        <v>1600</v>
      </c>
      <c r="S556" s="10">
        <v>800</v>
      </c>
      <c r="V556" s="11" t="s">
        <v>420</v>
      </c>
      <c r="W556" s="1" t="s">
        <v>395</v>
      </c>
      <c r="X556" s="1" t="s">
        <v>394</v>
      </c>
    </row>
    <row r="557" spans="1:24">
      <c r="A557" s="1" t="s">
        <v>458</v>
      </c>
      <c r="B557" s="1">
        <v>1</v>
      </c>
      <c r="C557" s="1" t="s">
        <v>68</v>
      </c>
      <c r="D557" s="1">
        <v>50</v>
      </c>
      <c r="E557" s="1" t="s">
        <v>8</v>
      </c>
      <c r="F557" s="1" t="s">
        <v>426</v>
      </c>
      <c r="G557" s="1" t="s">
        <v>397</v>
      </c>
      <c r="H557" s="1">
        <v>540</v>
      </c>
      <c r="I557" s="1">
        <v>9</v>
      </c>
      <c r="J557" s="1">
        <v>95</v>
      </c>
      <c r="L557" s="1" t="s">
        <v>425</v>
      </c>
      <c r="M557" s="1" t="s">
        <v>424</v>
      </c>
      <c r="O557" s="14">
        <v>0.25</v>
      </c>
      <c r="R557" s="10">
        <v>1400</v>
      </c>
      <c r="S557" s="10">
        <v>350</v>
      </c>
      <c r="V557" s="11" t="s">
        <v>421</v>
      </c>
      <c r="W557" s="1" t="s">
        <v>395</v>
      </c>
      <c r="X557" s="1" t="s">
        <v>394</v>
      </c>
    </row>
    <row r="558" spans="1:24">
      <c r="A558" s="1" t="s">
        <v>458</v>
      </c>
      <c r="B558" s="1">
        <v>1</v>
      </c>
      <c r="C558" s="1" t="s">
        <v>7</v>
      </c>
      <c r="D558" s="1">
        <v>50</v>
      </c>
      <c r="E558" s="1" t="s">
        <v>8</v>
      </c>
      <c r="G558" s="1" t="s">
        <v>39</v>
      </c>
      <c r="H558" s="1">
        <v>7200</v>
      </c>
      <c r="I558" s="1">
        <v>120</v>
      </c>
      <c r="J558" s="1">
        <v>60</v>
      </c>
      <c r="K558" s="2"/>
      <c r="L558" s="1" t="s">
        <v>31</v>
      </c>
      <c r="M558" s="7"/>
      <c r="O558" s="9">
        <v>2</v>
      </c>
      <c r="P558" s="19"/>
      <c r="Q558" s="19"/>
      <c r="R558" s="13"/>
      <c r="S558" s="13"/>
      <c r="T558" s="2"/>
      <c r="V558" s="11" t="s">
        <v>429</v>
      </c>
      <c r="W558" s="1" t="s">
        <v>428</v>
      </c>
      <c r="X558" s="8" t="s">
        <v>427</v>
      </c>
    </row>
    <row r="559" spans="1:24">
      <c r="A559" s="1" t="s">
        <v>458</v>
      </c>
      <c r="B559" s="1">
        <v>1</v>
      </c>
      <c r="C559" s="1" t="s">
        <v>7</v>
      </c>
      <c r="D559" s="1">
        <v>50</v>
      </c>
      <c r="E559" s="1" t="s">
        <v>8</v>
      </c>
      <c r="G559" s="1" t="s">
        <v>39</v>
      </c>
      <c r="H559" s="1">
        <v>7200</v>
      </c>
      <c r="I559" s="1">
        <v>120</v>
      </c>
      <c r="J559" s="1">
        <v>60</v>
      </c>
      <c r="K559" s="2" t="s">
        <v>430</v>
      </c>
      <c r="L559" s="1" t="s">
        <v>31</v>
      </c>
      <c r="M559" s="7"/>
      <c r="O559" s="9">
        <v>2.7</v>
      </c>
      <c r="P559" s="19"/>
      <c r="Q559" s="19"/>
      <c r="R559" s="13"/>
      <c r="S559" s="13"/>
      <c r="T559" s="2"/>
      <c r="V559" s="11" t="s">
        <v>429</v>
      </c>
      <c r="W559" s="1" t="s">
        <v>428</v>
      </c>
      <c r="X559" s="8" t="s">
        <v>427</v>
      </c>
    </row>
    <row r="560" spans="1:24">
      <c r="A560" s="1" t="s">
        <v>458</v>
      </c>
      <c r="B560" s="1">
        <v>1</v>
      </c>
      <c r="C560" s="1" t="s">
        <v>7</v>
      </c>
      <c r="D560" s="1">
        <v>50</v>
      </c>
      <c r="E560" s="1" t="s">
        <v>8</v>
      </c>
      <c r="G560" s="1" t="s">
        <v>39</v>
      </c>
      <c r="H560" s="1">
        <v>7200</v>
      </c>
      <c r="I560" s="1">
        <v>120</v>
      </c>
      <c r="J560" s="1">
        <v>60</v>
      </c>
      <c r="K560" s="2"/>
      <c r="L560" s="1" t="s">
        <v>127</v>
      </c>
      <c r="M560" s="7"/>
      <c r="O560" s="9">
        <v>1.714285714285714</v>
      </c>
      <c r="P560" s="19"/>
      <c r="Q560" s="19"/>
      <c r="R560" s="13">
        <v>0.14000000000000001</v>
      </c>
      <c r="S560" s="13">
        <v>0.24</v>
      </c>
      <c r="T560" s="2"/>
      <c r="V560" s="11" t="s">
        <v>429</v>
      </c>
      <c r="W560" s="1" t="s">
        <v>428</v>
      </c>
      <c r="X560" s="8" t="s">
        <v>427</v>
      </c>
    </row>
    <row r="561" spans="1:24">
      <c r="A561" s="1" t="s">
        <v>458</v>
      </c>
      <c r="B561" s="1">
        <v>1</v>
      </c>
      <c r="C561" s="1" t="s">
        <v>7</v>
      </c>
      <c r="D561" s="1">
        <v>50</v>
      </c>
      <c r="E561" s="1" t="s">
        <v>8</v>
      </c>
      <c r="G561" s="1" t="s">
        <v>39</v>
      </c>
      <c r="H561" s="1">
        <v>7200</v>
      </c>
      <c r="I561" s="1">
        <v>120</v>
      </c>
      <c r="J561" s="1">
        <v>60</v>
      </c>
      <c r="K561" s="2" t="s">
        <v>430</v>
      </c>
      <c r="L561" s="1" t="s">
        <v>127</v>
      </c>
      <c r="M561" s="7"/>
      <c r="O561" s="9">
        <v>3.8333333333333335</v>
      </c>
      <c r="P561" s="19"/>
      <c r="Q561" s="19"/>
      <c r="R561" s="13">
        <v>0.12</v>
      </c>
      <c r="S561" s="13">
        <v>0.46</v>
      </c>
      <c r="T561" s="2"/>
      <c r="V561" s="11" t="s">
        <v>429</v>
      </c>
      <c r="W561" s="1" t="s">
        <v>428</v>
      </c>
      <c r="X561" s="8" t="s">
        <v>427</v>
      </c>
    </row>
    <row r="562" spans="1:24">
      <c r="A562" s="1" t="s">
        <v>458</v>
      </c>
      <c r="B562" s="1">
        <v>1</v>
      </c>
      <c r="C562" s="1" t="s">
        <v>68</v>
      </c>
      <c r="D562" s="1">
        <v>52</v>
      </c>
      <c r="E562" s="1" t="s">
        <v>8</v>
      </c>
      <c r="G562" s="1" t="s">
        <v>39</v>
      </c>
      <c r="H562" s="1">
        <v>1200</v>
      </c>
      <c r="I562" s="1">
        <v>20</v>
      </c>
      <c r="J562" s="1">
        <v>77</v>
      </c>
      <c r="L562" s="1" t="s">
        <v>31</v>
      </c>
      <c r="M562" s="1" t="s">
        <v>434</v>
      </c>
      <c r="O562" s="14">
        <v>2.5</v>
      </c>
      <c r="V562" s="11" t="s">
        <v>433</v>
      </c>
      <c r="W562" s="1" t="s">
        <v>431</v>
      </c>
      <c r="X562" s="1" t="s">
        <v>432</v>
      </c>
    </row>
    <row r="563" spans="1:24">
      <c r="A563" s="1" t="s">
        <v>458</v>
      </c>
      <c r="B563" s="1">
        <v>1</v>
      </c>
      <c r="C563" s="1" t="s">
        <v>68</v>
      </c>
      <c r="D563" s="1">
        <v>52</v>
      </c>
      <c r="E563" s="1" t="s">
        <v>8</v>
      </c>
      <c r="G563" s="1" t="s">
        <v>40</v>
      </c>
      <c r="H563" s="1">
        <v>120</v>
      </c>
      <c r="I563" s="1">
        <v>2</v>
      </c>
      <c r="J563" s="1">
        <v>110</v>
      </c>
      <c r="L563" s="1" t="s">
        <v>31</v>
      </c>
      <c r="M563" s="1" t="s">
        <v>434</v>
      </c>
      <c r="O563" s="14">
        <v>1.05</v>
      </c>
      <c r="V563" s="11" t="s">
        <v>435</v>
      </c>
      <c r="W563" s="1" t="s">
        <v>431</v>
      </c>
      <c r="X563" s="1" t="s">
        <v>432</v>
      </c>
    </row>
    <row r="564" spans="1:24">
      <c r="A564" s="1" t="s">
        <v>458</v>
      </c>
      <c r="B564" s="1">
        <v>1</v>
      </c>
      <c r="C564" s="1" t="s">
        <v>68</v>
      </c>
      <c r="D564" s="1">
        <v>52</v>
      </c>
      <c r="E564" s="1" t="s">
        <v>8</v>
      </c>
      <c r="G564" s="1" t="s">
        <v>38</v>
      </c>
      <c r="H564" s="1">
        <v>30</v>
      </c>
      <c r="I564" s="1">
        <v>0.5</v>
      </c>
      <c r="J564" s="1">
        <v>300</v>
      </c>
      <c r="L564" s="1" t="s">
        <v>31</v>
      </c>
      <c r="M564" s="1" t="s">
        <v>434</v>
      </c>
      <c r="O564" s="14">
        <v>0.95</v>
      </c>
      <c r="V564" s="11" t="s">
        <v>436</v>
      </c>
      <c r="W564" s="1" t="s">
        <v>431</v>
      </c>
      <c r="X564" s="1" t="s">
        <v>432</v>
      </c>
    </row>
    <row r="565" spans="1:24">
      <c r="A565" s="1" t="s">
        <v>458</v>
      </c>
      <c r="B565" s="1">
        <v>1</v>
      </c>
      <c r="C565" s="1" t="s">
        <v>68</v>
      </c>
      <c r="D565" s="1">
        <v>52</v>
      </c>
      <c r="E565" s="1" t="s">
        <v>8</v>
      </c>
      <c r="G565" s="1" t="s">
        <v>39</v>
      </c>
      <c r="H565" s="1">
        <v>1200</v>
      </c>
      <c r="I565" s="1">
        <v>20</v>
      </c>
      <c r="J565" s="1">
        <v>77</v>
      </c>
      <c r="L565" s="1" t="s">
        <v>135</v>
      </c>
      <c r="O565" s="14">
        <v>1.2727272727272727</v>
      </c>
      <c r="V565" s="11" t="s">
        <v>433</v>
      </c>
      <c r="W565" s="1" t="s">
        <v>431</v>
      </c>
      <c r="X565" s="1" t="s">
        <v>432</v>
      </c>
    </row>
    <row r="566" spans="1:24">
      <c r="A566" s="1" t="s">
        <v>458</v>
      </c>
      <c r="B566" s="1">
        <v>1</v>
      </c>
      <c r="C566" s="1" t="s">
        <v>68</v>
      </c>
      <c r="D566" s="1">
        <v>52</v>
      </c>
      <c r="E566" s="1" t="s">
        <v>8</v>
      </c>
      <c r="G566" s="1" t="s">
        <v>40</v>
      </c>
      <c r="H566" s="1">
        <v>120</v>
      </c>
      <c r="I566" s="1">
        <v>2</v>
      </c>
      <c r="J566" s="1">
        <v>110</v>
      </c>
      <c r="L566" s="1" t="s">
        <v>135</v>
      </c>
      <c r="O566" s="14">
        <v>0.6</v>
      </c>
      <c r="V566" s="11" t="s">
        <v>435</v>
      </c>
      <c r="W566" s="1" t="s">
        <v>431</v>
      </c>
      <c r="X566" s="1" t="s">
        <v>432</v>
      </c>
    </row>
    <row r="567" spans="1:24">
      <c r="A567" s="1" t="s">
        <v>458</v>
      </c>
      <c r="B567" s="1">
        <v>1</v>
      </c>
      <c r="C567" s="1" t="s">
        <v>68</v>
      </c>
      <c r="D567" s="1">
        <v>52</v>
      </c>
      <c r="E567" s="1" t="s">
        <v>8</v>
      </c>
      <c r="G567" s="1" t="s">
        <v>38</v>
      </c>
      <c r="H567" s="1">
        <v>30</v>
      </c>
      <c r="I567" s="1">
        <v>0.5</v>
      </c>
      <c r="J567" s="1">
        <v>300</v>
      </c>
      <c r="L567" s="1" t="s">
        <v>135</v>
      </c>
      <c r="O567" s="14">
        <v>0.65</v>
      </c>
      <c r="V567" s="11" t="s">
        <v>436</v>
      </c>
      <c r="W567" s="1" t="s">
        <v>431</v>
      </c>
      <c r="X567" s="1" t="s">
        <v>432</v>
      </c>
    </row>
    <row r="568" spans="1:24">
      <c r="A568" s="1" t="s">
        <v>458</v>
      </c>
      <c r="B568" s="1">
        <v>1</v>
      </c>
      <c r="C568" s="1" t="s">
        <v>68</v>
      </c>
      <c r="D568" s="1">
        <v>52</v>
      </c>
      <c r="E568" s="1" t="s">
        <v>8</v>
      </c>
      <c r="G568" s="1" t="s">
        <v>39</v>
      </c>
      <c r="H568" s="1">
        <v>1200</v>
      </c>
      <c r="I568" s="1">
        <v>20</v>
      </c>
      <c r="J568" s="1">
        <v>77</v>
      </c>
      <c r="L568" s="1" t="s">
        <v>127</v>
      </c>
      <c r="O568" s="14">
        <v>3.4999999999999996</v>
      </c>
      <c r="V568" s="11" t="s">
        <v>433</v>
      </c>
      <c r="W568" s="1" t="s">
        <v>431</v>
      </c>
      <c r="X568" s="1" t="s">
        <v>432</v>
      </c>
    </row>
    <row r="569" spans="1:24">
      <c r="A569" s="1" t="s">
        <v>458</v>
      </c>
      <c r="B569" s="1">
        <v>1</v>
      </c>
      <c r="C569" s="1" t="s">
        <v>68</v>
      </c>
      <c r="D569" s="1">
        <v>52</v>
      </c>
      <c r="E569" s="1" t="s">
        <v>8</v>
      </c>
      <c r="G569" s="1" t="s">
        <v>40</v>
      </c>
      <c r="H569" s="1">
        <v>120</v>
      </c>
      <c r="I569" s="1">
        <v>2</v>
      </c>
      <c r="J569" s="1">
        <v>110</v>
      </c>
      <c r="L569" s="1" t="s">
        <v>127</v>
      </c>
      <c r="O569" s="14">
        <v>1.5</v>
      </c>
      <c r="V569" s="11" t="s">
        <v>435</v>
      </c>
      <c r="W569" s="1" t="s">
        <v>431</v>
      </c>
      <c r="X569" s="1" t="s">
        <v>432</v>
      </c>
    </row>
    <row r="570" spans="1:24">
      <c r="A570" s="1" t="s">
        <v>458</v>
      </c>
      <c r="B570" s="1">
        <v>1</v>
      </c>
      <c r="C570" s="1" t="s">
        <v>68</v>
      </c>
      <c r="D570" s="1">
        <v>52</v>
      </c>
      <c r="E570" s="1" t="s">
        <v>8</v>
      </c>
      <c r="G570" s="1" t="s">
        <v>38</v>
      </c>
      <c r="H570" s="1">
        <v>30</v>
      </c>
      <c r="I570" s="1">
        <v>0.5</v>
      </c>
      <c r="J570" s="1">
        <v>300</v>
      </c>
      <c r="L570" s="1" t="s">
        <v>127</v>
      </c>
      <c r="O570" s="14">
        <v>1</v>
      </c>
      <c r="V570" s="11" t="s">
        <v>436</v>
      </c>
      <c r="W570" s="1" t="s">
        <v>431</v>
      </c>
      <c r="X570" s="1" t="s">
        <v>432</v>
      </c>
    </row>
    <row r="571" spans="1:24">
      <c r="A571" s="1" t="s">
        <v>458</v>
      </c>
      <c r="B571" s="1">
        <v>1</v>
      </c>
      <c r="C571" s="1" t="s">
        <v>68</v>
      </c>
      <c r="D571" s="1">
        <v>52</v>
      </c>
      <c r="E571" s="1" t="s">
        <v>8</v>
      </c>
      <c r="G571" s="1" t="s">
        <v>39</v>
      </c>
      <c r="H571" s="1">
        <v>1200</v>
      </c>
      <c r="I571" s="1">
        <v>20</v>
      </c>
      <c r="J571" s="1">
        <v>77</v>
      </c>
      <c r="L571" s="1" t="s">
        <v>437</v>
      </c>
      <c r="O571" s="14">
        <v>1.8</v>
      </c>
      <c r="V571" s="11" t="s">
        <v>433</v>
      </c>
      <c r="W571" s="1" t="s">
        <v>431</v>
      </c>
      <c r="X571" s="1" t="s">
        <v>432</v>
      </c>
    </row>
    <row r="572" spans="1:24">
      <c r="A572" s="1" t="s">
        <v>458</v>
      </c>
      <c r="B572" s="1">
        <v>1</v>
      </c>
      <c r="C572" s="1" t="s">
        <v>68</v>
      </c>
      <c r="D572" s="1">
        <v>52</v>
      </c>
      <c r="E572" s="1" t="s">
        <v>8</v>
      </c>
      <c r="G572" s="1" t="s">
        <v>40</v>
      </c>
      <c r="H572" s="1">
        <v>120</v>
      </c>
      <c r="I572" s="1">
        <v>2</v>
      </c>
      <c r="J572" s="1">
        <v>110</v>
      </c>
      <c r="L572" s="1" t="s">
        <v>437</v>
      </c>
      <c r="O572" s="14">
        <v>0.9</v>
      </c>
      <c r="V572" s="11" t="s">
        <v>435</v>
      </c>
      <c r="W572" s="1" t="s">
        <v>431</v>
      </c>
      <c r="X572" s="1" t="s">
        <v>432</v>
      </c>
    </row>
    <row r="573" spans="1:24">
      <c r="A573" s="1" t="s">
        <v>458</v>
      </c>
      <c r="B573" s="1">
        <v>1</v>
      </c>
      <c r="C573" s="1" t="s">
        <v>68</v>
      </c>
      <c r="D573" s="1">
        <v>52</v>
      </c>
      <c r="E573" s="1" t="s">
        <v>8</v>
      </c>
      <c r="G573" s="1" t="s">
        <v>38</v>
      </c>
      <c r="H573" s="1">
        <v>30</v>
      </c>
      <c r="I573" s="1">
        <v>0.5</v>
      </c>
      <c r="J573" s="1">
        <v>300</v>
      </c>
      <c r="L573" s="1" t="s">
        <v>437</v>
      </c>
      <c r="O573" s="14">
        <v>0.65</v>
      </c>
      <c r="V573" s="11" t="s">
        <v>436</v>
      </c>
      <c r="W573" s="1" t="s">
        <v>431</v>
      </c>
      <c r="X573" s="1" t="s">
        <v>432</v>
      </c>
    </row>
    <row r="574" spans="1:24">
      <c r="A574" s="1" t="s">
        <v>458</v>
      </c>
      <c r="B574" s="1">
        <v>1</v>
      </c>
      <c r="C574" s="1" t="s">
        <v>68</v>
      </c>
      <c r="D574" s="1">
        <v>52</v>
      </c>
      <c r="E574" s="1" t="s">
        <v>8</v>
      </c>
      <c r="G574" s="1" t="s">
        <v>39</v>
      </c>
      <c r="H574" s="1">
        <v>1200</v>
      </c>
      <c r="I574" s="1">
        <v>20</v>
      </c>
      <c r="J574" s="1">
        <v>77</v>
      </c>
      <c r="L574" s="1" t="s">
        <v>413</v>
      </c>
      <c r="M574" s="1" t="s">
        <v>412</v>
      </c>
      <c r="O574" s="14">
        <v>1.2</v>
      </c>
      <c r="V574" s="11" t="s">
        <v>433</v>
      </c>
      <c r="W574" s="1" t="s">
        <v>431</v>
      </c>
      <c r="X574" s="1" t="s">
        <v>432</v>
      </c>
    </row>
    <row r="575" spans="1:24">
      <c r="A575" s="1" t="s">
        <v>458</v>
      </c>
      <c r="B575" s="1">
        <v>1</v>
      </c>
      <c r="C575" s="1" t="s">
        <v>68</v>
      </c>
      <c r="D575" s="1">
        <v>52</v>
      </c>
      <c r="E575" s="1" t="s">
        <v>8</v>
      </c>
      <c r="G575" s="1" t="s">
        <v>40</v>
      </c>
      <c r="H575" s="1">
        <v>120</v>
      </c>
      <c r="I575" s="1">
        <v>2</v>
      </c>
      <c r="J575" s="1">
        <v>110</v>
      </c>
      <c r="L575" s="1" t="s">
        <v>413</v>
      </c>
      <c r="M575" s="1" t="s">
        <v>412</v>
      </c>
      <c r="O575" s="14">
        <v>0.8</v>
      </c>
      <c r="V575" s="11" t="s">
        <v>435</v>
      </c>
      <c r="W575" s="1" t="s">
        <v>431</v>
      </c>
      <c r="X575" s="1" t="s">
        <v>432</v>
      </c>
    </row>
    <row r="576" spans="1:24">
      <c r="A576" s="1" t="s">
        <v>458</v>
      </c>
      <c r="B576" s="1">
        <v>1</v>
      </c>
      <c r="C576" s="1" t="s">
        <v>68</v>
      </c>
      <c r="D576" s="1">
        <v>52</v>
      </c>
      <c r="E576" s="1" t="s">
        <v>8</v>
      </c>
      <c r="G576" s="1" t="s">
        <v>38</v>
      </c>
      <c r="H576" s="1">
        <v>30</v>
      </c>
      <c r="I576" s="1">
        <v>0.5</v>
      </c>
      <c r="J576" s="1">
        <v>300</v>
      </c>
      <c r="L576" s="1" t="s">
        <v>413</v>
      </c>
      <c r="M576" s="1" t="s">
        <v>412</v>
      </c>
      <c r="O576" s="14">
        <v>0.6</v>
      </c>
      <c r="V576" s="11" t="s">
        <v>436</v>
      </c>
      <c r="W576" s="1" t="s">
        <v>431</v>
      </c>
      <c r="X576" s="1" t="s">
        <v>432</v>
      </c>
    </row>
    <row r="577" spans="1:24">
      <c r="A577" s="1" t="s">
        <v>458</v>
      </c>
      <c r="B577" s="1">
        <v>1</v>
      </c>
      <c r="C577" s="1" t="s">
        <v>68</v>
      </c>
      <c r="D577" s="1">
        <v>52</v>
      </c>
      <c r="E577" s="1" t="s">
        <v>8</v>
      </c>
      <c r="G577" s="1" t="s">
        <v>39</v>
      </c>
      <c r="H577" s="1">
        <v>1200</v>
      </c>
      <c r="I577" s="1">
        <v>20</v>
      </c>
      <c r="J577" s="1">
        <v>77</v>
      </c>
      <c r="L577" s="1" t="s">
        <v>411</v>
      </c>
      <c r="M577" s="1" t="s">
        <v>410</v>
      </c>
      <c r="O577" s="14">
        <v>18</v>
      </c>
      <c r="V577" s="11" t="s">
        <v>433</v>
      </c>
      <c r="W577" s="1" t="s">
        <v>431</v>
      </c>
      <c r="X577" s="1" t="s">
        <v>432</v>
      </c>
    </row>
    <row r="578" spans="1:24">
      <c r="A578" s="1" t="s">
        <v>458</v>
      </c>
      <c r="B578" s="1">
        <v>1</v>
      </c>
      <c r="C578" s="1" t="s">
        <v>68</v>
      </c>
      <c r="D578" s="1">
        <v>52</v>
      </c>
      <c r="E578" s="1" t="s">
        <v>8</v>
      </c>
      <c r="G578" s="1" t="s">
        <v>40</v>
      </c>
      <c r="H578" s="1">
        <v>120</v>
      </c>
      <c r="I578" s="1">
        <v>2</v>
      </c>
      <c r="J578" s="1">
        <v>110</v>
      </c>
      <c r="L578" s="1" t="s">
        <v>411</v>
      </c>
      <c r="M578" s="1" t="s">
        <v>410</v>
      </c>
      <c r="O578" s="14">
        <v>6</v>
      </c>
      <c r="V578" s="11" t="s">
        <v>435</v>
      </c>
      <c r="W578" s="1" t="s">
        <v>431</v>
      </c>
      <c r="X578" s="1" t="s">
        <v>432</v>
      </c>
    </row>
    <row r="579" spans="1:24">
      <c r="A579" s="1" t="s">
        <v>458</v>
      </c>
      <c r="B579" s="1">
        <v>1</v>
      </c>
      <c r="C579" s="1" t="s">
        <v>68</v>
      </c>
      <c r="D579" s="1">
        <v>52</v>
      </c>
      <c r="E579" s="1" t="s">
        <v>8</v>
      </c>
      <c r="G579" s="1" t="s">
        <v>38</v>
      </c>
      <c r="H579" s="1">
        <v>30</v>
      </c>
      <c r="I579" s="1">
        <v>0.5</v>
      </c>
      <c r="J579" s="1">
        <v>300</v>
      </c>
      <c r="L579" s="1" t="s">
        <v>411</v>
      </c>
      <c r="M579" s="1" t="s">
        <v>410</v>
      </c>
      <c r="O579" s="14">
        <v>5</v>
      </c>
      <c r="V579" s="11" t="s">
        <v>436</v>
      </c>
      <c r="W579" s="1" t="s">
        <v>431</v>
      </c>
      <c r="X579" s="1" t="s">
        <v>432</v>
      </c>
    </row>
    <row r="580" spans="1:24">
      <c r="A580" s="1" t="s">
        <v>458</v>
      </c>
      <c r="B580" s="1">
        <v>1</v>
      </c>
      <c r="C580" s="1" t="s">
        <v>68</v>
      </c>
      <c r="D580" s="1">
        <v>52</v>
      </c>
      <c r="E580" s="1" t="s">
        <v>8</v>
      </c>
      <c r="G580" s="1" t="s">
        <v>39</v>
      </c>
      <c r="H580" s="1">
        <v>1200</v>
      </c>
      <c r="I580" s="1">
        <v>20</v>
      </c>
      <c r="J580" s="1">
        <v>77</v>
      </c>
      <c r="L580" s="1" t="s">
        <v>69</v>
      </c>
      <c r="M580" s="1" t="s">
        <v>438</v>
      </c>
      <c r="O580" s="14">
        <v>4.2</v>
      </c>
      <c r="R580" s="10">
        <v>5</v>
      </c>
      <c r="S580" s="10">
        <v>21</v>
      </c>
      <c r="V580" s="11" t="s">
        <v>433</v>
      </c>
      <c r="W580" s="1" t="s">
        <v>431</v>
      </c>
      <c r="X580" s="1" t="s">
        <v>432</v>
      </c>
    </row>
    <row r="581" spans="1:24">
      <c r="A581" s="1" t="s">
        <v>458</v>
      </c>
      <c r="B581" s="1">
        <v>1</v>
      </c>
      <c r="C581" s="1" t="s">
        <v>68</v>
      </c>
      <c r="D581" s="1">
        <v>52</v>
      </c>
      <c r="E581" s="1" t="s">
        <v>8</v>
      </c>
      <c r="G581" s="1" t="s">
        <v>40</v>
      </c>
      <c r="H581" s="1">
        <v>120</v>
      </c>
      <c r="I581" s="1">
        <v>2</v>
      </c>
      <c r="J581" s="1">
        <v>110</v>
      </c>
      <c r="L581" s="1" t="s">
        <v>69</v>
      </c>
      <c r="M581" s="1" t="s">
        <v>438</v>
      </c>
      <c r="O581" s="14">
        <v>17.2</v>
      </c>
      <c r="R581" s="10">
        <v>5</v>
      </c>
      <c r="S581" s="10">
        <v>86</v>
      </c>
      <c r="V581" s="11" t="s">
        <v>435</v>
      </c>
      <c r="W581" s="1" t="s">
        <v>431</v>
      </c>
      <c r="X581" s="1" t="s">
        <v>432</v>
      </c>
    </row>
    <row r="582" spans="1:24">
      <c r="A582" s="1" t="s">
        <v>458</v>
      </c>
      <c r="B582" s="1">
        <v>1</v>
      </c>
      <c r="C582" s="1" t="s">
        <v>68</v>
      </c>
      <c r="D582" s="1">
        <v>52</v>
      </c>
      <c r="E582" s="1" t="s">
        <v>8</v>
      </c>
      <c r="G582" s="1" t="s">
        <v>38</v>
      </c>
      <c r="H582" s="1">
        <v>30</v>
      </c>
      <c r="I582" s="1">
        <v>0.5</v>
      </c>
      <c r="J582" s="1">
        <v>300</v>
      </c>
      <c r="L582" s="1" t="s">
        <v>69</v>
      </c>
      <c r="M582" s="1" t="s">
        <v>438</v>
      </c>
      <c r="O582" s="14">
        <v>17.8</v>
      </c>
      <c r="R582" s="10">
        <v>5</v>
      </c>
      <c r="S582" s="10">
        <v>89</v>
      </c>
      <c r="V582" s="11" t="s">
        <v>436</v>
      </c>
      <c r="W582" s="1" t="s">
        <v>431</v>
      </c>
      <c r="X582" s="1" t="s">
        <v>432</v>
      </c>
    </row>
    <row r="583" spans="1:24">
      <c r="A583" s="1" t="s">
        <v>458</v>
      </c>
      <c r="B583" s="1">
        <v>1</v>
      </c>
      <c r="C583" s="1" t="s">
        <v>68</v>
      </c>
      <c r="D583" s="1">
        <v>52</v>
      </c>
      <c r="E583" s="1" t="s">
        <v>8</v>
      </c>
      <c r="G583" s="1" t="s">
        <v>39</v>
      </c>
      <c r="H583" s="1">
        <v>1200</v>
      </c>
      <c r="I583" s="1">
        <v>20</v>
      </c>
      <c r="J583" s="1">
        <v>77</v>
      </c>
      <c r="L583" s="1" t="s">
        <v>64</v>
      </c>
      <c r="M583" s="1" t="s">
        <v>439</v>
      </c>
      <c r="O583" s="14">
        <v>1.441860465116279</v>
      </c>
      <c r="R583" s="10">
        <v>43</v>
      </c>
      <c r="S583" s="10">
        <v>62</v>
      </c>
      <c r="V583" s="11" t="s">
        <v>433</v>
      </c>
      <c r="W583" s="1" t="s">
        <v>431</v>
      </c>
      <c r="X583" s="1" t="s">
        <v>432</v>
      </c>
    </row>
    <row r="584" spans="1:24">
      <c r="A584" s="1" t="s">
        <v>458</v>
      </c>
      <c r="B584" s="1">
        <v>1</v>
      </c>
      <c r="C584" s="1" t="s">
        <v>68</v>
      </c>
      <c r="D584" s="1">
        <v>52</v>
      </c>
      <c r="E584" s="1" t="s">
        <v>8</v>
      </c>
      <c r="G584" s="1" t="s">
        <v>40</v>
      </c>
      <c r="H584" s="1">
        <v>120</v>
      </c>
      <c r="I584" s="1">
        <v>2</v>
      </c>
      <c r="J584" s="1">
        <v>110</v>
      </c>
      <c r="L584" s="1" t="s">
        <v>64</v>
      </c>
      <c r="M584" s="1" t="s">
        <v>439</v>
      </c>
      <c r="O584" s="14">
        <v>1.8644067796610169</v>
      </c>
      <c r="R584" s="10">
        <v>59</v>
      </c>
      <c r="S584" s="10">
        <v>110</v>
      </c>
      <c r="V584" s="11" t="s">
        <v>435</v>
      </c>
      <c r="W584" s="1" t="s">
        <v>431</v>
      </c>
      <c r="X584" s="1" t="s">
        <v>432</v>
      </c>
    </row>
    <row r="585" spans="1:24">
      <c r="A585" s="1" t="s">
        <v>458</v>
      </c>
      <c r="B585" s="1">
        <v>1</v>
      </c>
      <c r="C585" s="1" t="s">
        <v>68</v>
      </c>
      <c r="D585" s="1">
        <v>52</v>
      </c>
      <c r="E585" s="1" t="s">
        <v>8</v>
      </c>
      <c r="G585" s="1" t="s">
        <v>38</v>
      </c>
      <c r="H585" s="1">
        <v>30</v>
      </c>
      <c r="I585" s="1">
        <v>0.5</v>
      </c>
      <c r="J585" s="1">
        <v>300</v>
      </c>
      <c r="L585" s="1" t="s">
        <v>64</v>
      </c>
      <c r="M585" s="1" t="s">
        <v>439</v>
      </c>
      <c r="O585" s="14">
        <v>2.1458333333333335</v>
      </c>
      <c r="R585" s="10">
        <v>48</v>
      </c>
      <c r="S585" s="10">
        <v>103</v>
      </c>
      <c r="V585" s="11" t="s">
        <v>436</v>
      </c>
      <c r="W585" s="1" t="s">
        <v>431</v>
      </c>
      <c r="X585" s="1" t="s">
        <v>432</v>
      </c>
    </row>
    <row r="586" spans="1:24">
      <c r="A586" s="1" t="s">
        <v>458</v>
      </c>
      <c r="B586" s="1">
        <v>1</v>
      </c>
      <c r="C586" s="1" t="s">
        <v>68</v>
      </c>
      <c r="D586" s="1">
        <v>52</v>
      </c>
      <c r="E586" s="1" t="s">
        <v>8</v>
      </c>
      <c r="G586" s="1" t="s">
        <v>39</v>
      </c>
      <c r="H586" s="1">
        <v>1200</v>
      </c>
      <c r="I586" s="1">
        <v>20</v>
      </c>
      <c r="J586" s="1">
        <v>77</v>
      </c>
      <c r="L586" s="1" t="s">
        <v>15</v>
      </c>
      <c r="M586" s="1" t="s">
        <v>440</v>
      </c>
      <c r="O586" s="14">
        <v>0.93827160493827155</v>
      </c>
      <c r="R586" s="10">
        <v>81</v>
      </c>
      <c r="S586" s="10">
        <v>76</v>
      </c>
      <c r="V586" s="11" t="s">
        <v>433</v>
      </c>
      <c r="W586" s="1" t="s">
        <v>431</v>
      </c>
      <c r="X586" s="1" t="s">
        <v>432</v>
      </c>
    </row>
    <row r="587" spans="1:24">
      <c r="A587" s="1" t="s">
        <v>458</v>
      </c>
      <c r="B587" s="1">
        <v>1</v>
      </c>
      <c r="C587" s="1" t="s">
        <v>68</v>
      </c>
      <c r="D587" s="1">
        <v>52</v>
      </c>
      <c r="E587" s="1" t="s">
        <v>8</v>
      </c>
      <c r="G587" s="1" t="s">
        <v>40</v>
      </c>
      <c r="H587" s="1">
        <v>120</v>
      </c>
      <c r="I587" s="1">
        <v>2</v>
      </c>
      <c r="J587" s="1">
        <v>110</v>
      </c>
      <c r="L587" s="1" t="s">
        <v>15</v>
      </c>
      <c r="M587" s="1" t="s">
        <v>440</v>
      </c>
      <c r="O587" s="14">
        <v>0.4</v>
      </c>
      <c r="R587" s="10">
        <v>90</v>
      </c>
      <c r="S587" s="10">
        <v>36</v>
      </c>
      <c r="V587" s="11" t="s">
        <v>435</v>
      </c>
      <c r="W587" s="1" t="s">
        <v>431</v>
      </c>
      <c r="X587" s="1" t="s">
        <v>432</v>
      </c>
    </row>
    <row r="588" spans="1:24">
      <c r="A588" s="1" t="s">
        <v>458</v>
      </c>
      <c r="B588" s="1">
        <v>1</v>
      </c>
      <c r="C588" s="1" t="s">
        <v>68</v>
      </c>
      <c r="D588" s="1">
        <v>52</v>
      </c>
      <c r="E588" s="1" t="s">
        <v>8</v>
      </c>
      <c r="G588" s="1" t="s">
        <v>38</v>
      </c>
      <c r="H588" s="1">
        <v>30</v>
      </c>
      <c r="I588" s="1">
        <v>0.5</v>
      </c>
      <c r="J588" s="1">
        <v>300</v>
      </c>
      <c r="L588" s="1" t="s">
        <v>15</v>
      </c>
      <c r="M588" s="1" t="s">
        <v>440</v>
      </c>
      <c r="O588" s="14">
        <v>0.50617283950617287</v>
      </c>
      <c r="R588" s="10">
        <v>81</v>
      </c>
      <c r="S588" s="10">
        <v>41</v>
      </c>
      <c r="V588" s="11" t="s">
        <v>436</v>
      </c>
      <c r="W588" s="1" t="s">
        <v>431</v>
      </c>
      <c r="X588" s="1" t="s">
        <v>432</v>
      </c>
    </row>
    <row r="589" spans="1:24">
      <c r="A589" s="1" t="s">
        <v>458</v>
      </c>
      <c r="B589" s="1">
        <v>1</v>
      </c>
      <c r="C589" s="1" t="s">
        <v>68</v>
      </c>
      <c r="D589" s="1">
        <v>52</v>
      </c>
      <c r="E589" s="1" t="s">
        <v>8</v>
      </c>
      <c r="G589" s="1" t="s">
        <v>39</v>
      </c>
      <c r="H589" s="1">
        <v>1200</v>
      </c>
      <c r="I589" s="1">
        <v>20</v>
      </c>
      <c r="J589" s="1">
        <v>77</v>
      </c>
      <c r="L589" s="1" t="s">
        <v>319</v>
      </c>
      <c r="M589" s="1" t="s">
        <v>441</v>
      </c>
      <c r="O589" s="14">
        <v>0.84848484848484851</v>
      </c>
      <c r="R589" s="10">
        <v>66</v>
      </c>
      <c r="S589" s="10">
        <v>56</v>
      </c>
      <c r="V589" s="11" t="s">
        <v>433</v>
      </c>
      <c r="W589" s="1" t="s">
        <v>431</v>
      </c>
      <c r="X589" s="1" t="s">
        <v>432</v>
      </c>
    </row>
    <row r="590" spans="1:24">
      <c r="A590" s="1" t="s">
        <v>458</v>
      </c>
      <c r="B590" s="1">
        <v>1</v>
      </c>
      <c r="C590" s="1" t="s">
        <v>68</v>
      </c>
      <c r="D590" s="1">
        <v>52</v>
      </c>
      <c r="E590" s="1" t="s">
        <v>8</v>
      </c>
      <c r="G590" s="1" t="s">
        <v>40</v>
      </c>
      <c r="H590" s="1">
        <v>120</v>
      </c>
      <c r="I590" s="1">
        <v>2</v>
      </c>
      <c r="J590" s="1">
        <v>110</v>
      </c>
      <c r="L590" s="1" t="s">
        <v>319</v>
      </c>
      <c r="M590" s="1" t="s">
        <v>441</v>
      </c>
      <c r="O590" s="14">
        <v>0.39344262295081966</v>
      </c>
      <c r="R590" s="10">
        <v>61</v>
      </c>
      <c r="S590" s="10">
        <v>24</v>
      </c>
      <c r="V590" s="11" t="s">
        <v>435</v>
      </c>
      <c r="W590" s="1" t="s">
        <v>431</v>
      </c>
      <c r="X590" s="1" t="s">
        <v>432</v>
      </c>
    </row>
    <row r="591" spans="1:24">
      <c r="A591" s="1" t="s">
        <v>458</v>
      </c>
      <c r="B591" s="1">
        <v>1</v>
      </c>
      <c r="C591" s="1" t="s">
        <v>68</v>
      </c>
      <c r="D591" s="1">
        <v>52</v>
      </c>
      <c r="E591" s="1" t="s">
        <v>8</v>
      </c>
      <c r="G591" s="1" t="s">
        <v>38</v>
      </c>
      <c r="H591" s="1">
        <v>30</v>
      </c>
      <c r="I591" s="1">
        <v>0.5</v>
      </c>
      <c r="J591" s="1">
        <v>300</v>
      </c>
      <c r="L591" s="1" t="s">
        <v>319</v>
      </c>
      <c r="M591" s="1" t="s">
        <v>441</v>
      </c>
      <c r="O591" s="14">
        <v>0.46031746031746029</v>
      </c>
      <c r="R591" s="10">
        <v>63</v>
      </c>
      <c r="S591" s="10">
        <v>29</v>
      </c>
      <c r="V591" s="11" t="s">
        <v>436</v>
      </c>
      <c r="W591" s="1" t="s">
        <v>431</v>
      </c>
      <c r="X591" s="1" t="s">
        <v>432</v>
      </c>
    </row>
    <row r="592" spans="1:24">
      <c r="A592" s="1" t="s">
        <v>458</v>
      </c>
      <c r="B592" s="1">
        <v>1</v>
      </c>
      <c r="C592" s="1" t="s">
        <v>68</v>
      </c>
      <c r="D592" s="1">
        <v>52</v>
      </c>
      <c r="E592" s="1" t="s">
        <v>8</v>
      </c>
      <c r="G592" s="1" t="s">
        <v>39</v>
      </c>
      <c r="H592" s="1">
        <v>1200</v>
      </c>
      <c r="I592" s="1">
        <v>20</v>
      </c>
      <c r="J592" s="1">
        <v>77</v>
      </c>
      <c r="L592" s="1" t="s">
        <v>20</v>
      </c>
      <c r="M592" s="1" t="s">
        <v>442</v>
      </c>
      <c r="O592" s="14">
        <v>1</v>
      </c>
      <c r="R592" s="10">
        <v>26</v>
      </c>
      <c r="S592" s="10">
        <v>26</v>
      </c>
      <c r="V592" s="11" t="s">
        <v>433</v>
      </c>
      <c r="W592" s="1" t="s">
        <v>431</v>
      </c>
      <c r="X592" s="1" t="s">
        <v>432</v>
      </c>
    </row>
    <row r="593" spans="1:24">
      <c r="A593" s="1" t="s">
        <v>458</v>
      </c>
      <c r="B593" s="1">
        <v>1</v>
      </c>
      <c r="C593" s="1" t="s">
        <v>68</v>
      </c>
      <c r="D593" s="1">
        <v>52</v>
      </c>
      <c r="E593" s="1" t="s">
        <v>8</v>
      </c>
      <c r="G593" s="1" t="s">
        <v>40</v>
      </c>
      <c r="H593" s="1">
        <v>120</v>
      </c>
      <c r="I593" s="1">
        <v>2</v>
      </c>
      <c r="J593" s="1">
        <v>110</v>
      </c>
      <c r="L593" s="1" t="s">
        <v>20</v>
      </c>
      <c r="M593" s="1" t="s">
        <v>442</v>
      </c>
      <c r="O593" s="14">
        <v>0.76923076923076927</v>
      </c>
      <c r="R593" s="10">
        <v>26</v>
      </c>
      <c r="S593" s="10">
        <v>20</v>
      </c>
      <c r="V593" s="11" t="s">
        <v>435</v>
      </c>
      <c r="W593" s="1" t="s">
        <v>431</v>
      </c>
      <c r="X593" s="1" t="s">
        <v>432</v>
      </c>
    </row>
    <row r="594" spans="1:24">
      <c r="A594" s="1" t="s">
        <v>458</v>
      </c>
      <c r="B594" s="1">
        <v>1</v>
      </c>
      <c r="C594" s="1" t="s">
        <v>68</v>
      </c>
      <c r="D594" s="1">
        <v>52</v>
      </c>
      <c r="E594" s="1" t="s">
        <v>8</v>
      </c>
      <c r="G594" s="1" t="s">
        <v>38</v>
      </c>
      <c r="H594" s="1">
        <v>30</v>
      </c>
      <c r="I594" s="1">
        <v>0.5</v>
      </c>
      <c r="J594" s="1">
        <v>300</v>
      </c>
      <c r="L594" s="1" t="s">
        <v>20</v>
      </c>
      <c r="M594" s="1" t="s">
        <v>442</v>
      </c>
      <c r="O594" s="14">
        <v>0.84</v>
      </c>
      <c r="R594" s="10">
        <v>25</v>
      </c>
      <c r="S594" s="10">
        <v>21</v>
      </c>
      <c r="V594" s="11" t="s">
        <v>436</v>
      </c>
      <c r="W594" s="1" t="s">
        <v>431</v>
      </c>
      <c r="X594" s="1" t="s">
        <v>432</v>
      </c>
    </row>
    <row r="595" spans="1:24">
      <c r="A595" s="1" t="s">
        <v>458</v>
      </c>
      <c r="B595" s="1">
        <v>1</v>
      </c>
      <c r="C595" s="1" t="s">
        <v>68</v>
      </c>
      <c r="D595" s="1">
        <v>52</v>
      </c>
      <c r="E595" s="1" t="s">
        <v>8</v>
      </c>
      <c r="G595" s="1" t="s">
        <v>39</v>
      </c>
      <c r="H595" s="1">
        <v>1200</v>
      </c>
      <c r="I595" s="1">
        <v>20</v>
      </c>
      <c r="J595" s="1">
        <v>77</v>
      </c>
      <c r="L595" s="1" t="s">
        <v>71</v>
      </c>
      <c r="M595" s="1" t="s">
        <v>443</v>
      </c>
      <c r="O595" s="14">
        <v>2.1428571428571428</v>
      </c>
      <c r="R595" s="10">
        <v>0.7</v>
      </c>
      <c r="S595" s="10">
        <v>1.5</v>
      </c>
      <c r="V595" s="11" t="s">
        <v>433</v>
      </c>
      <c r="W595" s="1" t="s">
        <v>431</v>
      </c>
      <c r="X595" s="1" t="s">
        <v>432</v>
      </c>
    </row>
    <row r="596" spans="1:24">
      <c r="A596" s="1" t="s">
        <v>458</v>
      </c>
      <c r="B596" s="1">
        <v>1</v>
      </c>
      <c r="C596" s="1" t="s">
        <v>68</v>
      </c>
      <c r="D596" s="1">
        <v>52</v>
      </c>
      <c r="E596" s="1" t="s">
        <v>8</v>
      </c>
      <c r="G596" s="1" t="s">
        <v>40</v>
      </c>
      <c r="H596" s="1">
        <v>120</v>
      </c>
      <c r="I596" s="1">
        <v>2</v>
      </c>
      <c r="J596" s="1">
        <v>110</v>
      </c>
      <c r="L596" s="1" t="s">
        <v>71</v>
      </c>
      <c r="M596" s="1" t="s">
        <v>443</v>
      </c>
      <c r="O596" s="14">
        <v>2.3636363636363633</v>
      </c>
      <c r="R596" s="10">
        <v>1.1000000000000001</v>
      </c>
      <c r="S596" s="10">
        <v>2.6</v>
      </c>
      <c r="V596" s="11" t="s">
        <v>435</v>
      </c>
      <c r="W596" s="1" t="s">
        <v>431</v>
      </c>
      <c r="X596" s="1" t="s">
        <v>432</v>
      </c>
    </row>
    <row r="597" spans="1:24">
      <c r="A597" s="1" t="s">
        <v>458</v>
      </c>
      <c r="B597" s="1">
        <v>1</v>
      </c>
      <c r="C597" s="1" t="s">
        <v>68</v>
      </c>
      <c r="D597" s="1">
        <v>52</v>
      </c>
      <c r="E597" s="1" t="s">
        <v>8</v>
      </c>
      <c r="G597" s="1" t="s">
        <v>38</v>
      </c>
      <c r="H597" s="1">
        <v>30</v>
      </c>
      <c r="I597" s="1">
        <v>0.5</v>
      </c>
      <c r="J597" s="1">
        <v>300</v>
      </c>
      <c r="L597" s="1" t="s">
        <v>71</v>
      </c>
      <c r="M597" s="1" t="s">
        <v>443</v>
      </c>
      <c r="O597" s="14">
        <v>1.7499999999999998</v>
      </c>
      <c r="R597" s="10">
        <v>0.8</v>
      </c>
      <c r="S597" s="10">
        <v>1.4</v>
      </c>
      <c r="V597" s="11" t="s">
        <v>436</v>
      </c>
      <c r="W597" s="1" t="s">
        <v>431</v>
      </c>
      <c r="X597" s="1" t="s">
        <v>432</v>
      </c>
    </row>
    <row r="598" spans="1:24">
      <c r="A598" s="1" t="s">
        <v>458</v>
      </c>
      <c r="B598" s="1">
        <v>1</v>
      </c>
      <c r="C598" s="1" t="s">
        <v>68</v>
      </c>
      <c r="D598" s="1">
        <v>52</v>
      </c>
      <c r="E598" s="1" t="s">
        <v>8</v>
      </c>
      <c r="G598" s="1" t="s">
        <v>39</v>
      </c>
      <c r="H598" s="1">
        <v>1200</v>
      </c>
      <c r="I598" s="1">
        <v>20</v>
      </c>
      <c r="J598" s="1">
        <v>77</v>
      </c>
      <c r="L598" s="1" t="s">
        <v>78</v>
      </c>
      <c r="M598" s="1" t="s">
        <v>444</v>
      </c>
      <c r="O598" s="14">
        <v>2.5925925925925926</v>
      </c>
      <c r="R598" s="10">
        <v>27</v>
      </c>
      <c r="S598" s="10">
        <v>70</v>
      </c>
      <c r="V598" s="11" t="s">
        <v>433</v>
      </c>
      <c r="W598" s="1" t="s">
        <v>431</v>
      </c>
      <c r="X598" s="1" t="s">
        <v>432</v>
      </c>
    </row>
    <row r="599" spans="1:24">
      <c r="A599" s="1" t="s">
        <v>458</v>
      </c>
      <c r="B599" s="1">
        <v>1</v>
      </c>
      <c r="C599" s="1" t="s">
        <v>68</v>
      </c>
      <c r="D599" s="1">
        <v>52</v>
      </c>
      <c r="E599" s="1" t="s">
        <v>8</v>
      </c>
      <c r="G599" s="1" t="s">
        <v>40</v>
      </c>
      <c r="H599" s="1">
        <v>120</v>
      </c>
      <c r="I599" s="1">
        <v>2</v>
      </c>
      <c r="J599" s="1">
        <v>110</v>
      </c>
      <c r="L599" s="1" t="s">
        <v>78</v>
      </c>
      <c r="M599" s="1" t="s">
        <v>444</v>
      </c>
      <c r="O599" s="14">
        <v>3.1463414634146343</v>
      </c>
      <c r="R599" s="10">
        <v>41</v>
      </c>
      <c r="S599" s="10">
        <v>129</v>
      </c>
      <c r="V599" s="11" t="s">
        <v>435</v>
      </c>
      <c r="W599" s="1" t="s">
        <v>431</v>
      </c>
      <c r="X599" s="1" t="s">
        <v>432</v>
      </c>
    </row>
    <row r="600" spans="1:24">
      <c r="A600" s="1" t="s">
        <v>458</v>
      </c>
      <c r="B600" s="1">
        <v>1</v>
      </c>
      <c r="C600" s="1" t="s">
        <v>68</v>
      </c>
      <c r="D600" s="1">
        <v>52</v>
      </c>
      <c r="E600" s="1" t="s">
        <v>8</v>
      </c>
      <c r="G600" s="1" t="s">
        <v>38</v>
      </c>
      <c r="H600" s="1">
        <v>30</v>
      </c>
      <c r="I600" s="1">
        <v>0.5</v>
      </c>
      <c r="J600" s="1">
        <v>300</v>
      </c>
      <c r="L600" s="1" t="s">
        <v>78</v>
      </c>
      <c r="M600" s="1" t="s">
        <v>444</v>
      </c>
      <c r="O600" s="14">
        <v>1.875</v>
      </c>
      <c r="R600" s="10">
        <v>32</v>
      </c>
      <c r="S600" s="10">
        <v>60</v>
      </c>
      <c r="V600" s="11" t="s">
        <v>436</v>
      </c>
      <c r="W600" s="1" t="s">
        <v>431</v>
      </c>
      <c r="X600" s="1" t="s">
        <v>432</v>
      </c>
    </row>
    <row r="601" spans="1:24">
      <c r="A601" s="1" t="s">
        <v>458</v>
      </c>
      <c r="B601" s="1">
        <v>1</v>
      </c>
      <c r="C601" s="1" t="s">
        <v>68</v>
      </c>
      <c r="D601" s="1">
        <v>52</v>
      </c>
      <c r="E601" s="1" t="s">
        <v>8</v>
      </c>
      <c r="G601" s="1" t="s">
        <v>39</v>
      </c>
      <c r="H601" s="1">
        <v>1200</v>
      </c>
      <c r="I601" s="1">
        <v>20</v>
      </c>
      <c r="J601" s="1">
        <v>77</v>
      </c>
      <c r="L601" s="1" t="s">
        <v>32</v>
      </c>
      <c r="M601" s="1" t="s">
        <v>445</v>
      </c>
      <c r="O601" s="14">
        <v>0.62114537444933926</v>
      </c>
      <c r="R601" s="10">
        <v>454</v>
      </c>
      <c r="S601" s="10">
        <v>282</v>
      </c>
      <c r="V601" s="11" t="s">
        <v>433</v>
      </c>
      <c r="W601" s="1" t="s">
        <v>431</v>
      </c>
      <c r="X601" s="1" t="s">
        <v>432</v>
      </c>
    </row>
    <row r="602" spans="1:24">
      <c r="A602" s="1" t="s">
        <v>458</v>
      </c>
      <c r="B602" s="1">
        <v>1</v>
      </c>
      <c r="C602" s="1" t="s">
        <v>68</v>
      </c>
      <c r="D602" s="1">
        <v>52</v>
      </c>
      <c r="E602" s="1" t="s">
        <v>8</v>
      </c>
      <c r="G602" s="1" t="s">
        <v>40</v>
      </c>
      <c r="H602" s="1">
        <v>120</v>
      </c>
      <c r="I602" s="1">
        <v>2</v>
      </c>
      <c r="J602" s="1">
        <v>110</v>
      </c>
      <c r="L602" s="1" t="s">
        <v>32</v>
      </c>
      <c r="M602" s="1" t="s">
        <v>445</v>
      </c>
      <c r="O602" s="14">
        <v>0.8</v>
      </c>
      <c r="R602" s="10">
        <v>425</v>
      </c>
      <c r="S602" s="10">
        <v>340</v>
      </c>
      <c r="V602" s="11" t="s">
        <v>435</v>
      </c>
      <c r="W602" s="1" t="s">
        <v>431</v>
      </c>
      <c r="X602" s="1" t="s">
        <v>432</v>
      </c>
    </row>
    <row r="603" spans="1:24">
      <c r="A603" s="1" t="s">
        <v>458</v>
      </c>
      <c r="B603" s="1">
        <v>1</v>
      </c>
      <c r="C603" s="1" t="s">
        <v>68</v>
      </c>
      <c r="D603" s="1">
        <v>52</v>
      </c>
      <c r="E603" s="1" t="s">
        <v>8</v>
      </c>
      <c r="G603" s="1" t="s">
        <v>38</v>
      </c>
      <c r="H603" s="1">
        <v>30</v>
      </c>
      <c r="I603" s="1">
        <v>0.5</v>
      </c>
      <c r="J603" s="1">
        <v>300</v>
      </c>
      <c r="L603" s="1" t="s">
        <v>32</v>
      </c>
      <c r="M603" s="1" t="s">
        <v>445</v>
      </c>
      <c r="O603" s="14">
        <v>0.80275229357798161</v>
      </c>
      <c r="R603" s="10">
        <v>436</v>
      </c>
      <c r="S603" s="10">
        <v>350</v>
      </c>
      <c r="V603" s="11" t="s">
        <v>436</v>
      </c>
      <c r="W603" s="1" t="s">
        <v>431</v>
      </c>
      <c r="X603" s="1" t="s">
        <v>432</v>
      </c>
    </row>
    <row r="604" spans="1:24">
      <c r="A604" s="1" t="s">
        <v>458</v>
      </c>
      <c r="B604" s="1">
        <v>1</v>
      </c>
      <c r="C604" s="1" t="s">
        <v>448</v>
      </c>
      <c r="D604" s="1">
        <v>65</v>
      </c>
      <c r="E604" s="1" t="s">
        <v>8</v>
      </c>
      <c r="G604" s="1" t="s">
        <v>39</v>
      </c>
      <c r="H604" s="1">
        <v>600</v>
      </c>
      <c r="I604" s="1">
        <v>10</v>
      </c>
      <c r="J604" s="1">
        <v>70</v>
      </c>
      <c r="K604" s="1" t="s">
        <v>223</v>
      </c>
      <c r="L604" s="1" t="s">
        <v>20</v>
      </c>
      <c r="M604" s="1" t="s">
        <v>442</v>
      </c>
      <c r="O604" s="14">
        <v>0.97260273972602751</v>
      </c>
      <c r="R604" s="10">
        <v>21.9</v>
      </c>
      <c r="S604" s="10">
        <v>21.3</v>
      </c>
      <c r="W604" s="1" t="s">
        <v>447</v>
      </c>
      <c r="X604" s="8" t="s">
        <v>446</v>
      </c>
    </row>
    <row r="605" spans="1:24">
      <c r="A605" s="1" t="s">
        <v>458</v>
      </c>
      <c r="B605" s="1">
        <v>1</v>
      </c>
      <c r="C605" s="1" t="s">
        <v>448</v>
      </c>
      <c r="D605" s="1">
        <v>65</v>
      </c>
      <c r="E605" s="1" t="s">
        <v>8</v>
      </c>
      <c r="G605" s="1" t="s">
        <v>39</v>
      </c>
      <c r="H605" s="1">
        <v>3600</v>
      </c>
      <c r="I605" s="1">
        <v>60</v>
      </c>
      <c r="J605" s="1">
        <v>70</v>
      </c>
      <c r="K605" s="1" t="s">
        <v>223</v>
      </c>
      <c r="L605" s="1" t="s">
        <v>20</v>
      </c>
      <c r="M605" s="1" t="s">
        <v>442</v>
      </c>
      <c r="O605" s="14">
        <v>1.0136986301369864</v>
      </c>
      <c r="R605" s="10">
        <v>21.9</v>
      </c>
      <c r="S605" s="10">
        <v>22.2</v>
      </c>
      <c r="W605" s="1" t="s">
        <v>447</v>
      </c>
      <c r="X605" s="8" t="s">
        <v>446</v>
      </c>
    </row>
    <row r="606" spans="1:24">
      <c r="A606" s="1" t="s">
        <v>458</v>
      </c>
      <c r="B606" s="1">
        <v>1</v>
      </c>
      <c r="C606" s="1" t="s">
        <v>448</v>
      </c>
      <c r="D606" s="1">
        <v>65</v>
      </c>
      <c r="E606" s="1" t="s">
        <v>8</v>
      </c>
      <c r="G606" s="1" t="s">
        <v>39</v>
      </c>
      <c r="H606" s="1">
        <v>600</v>
      </c>
      <c r="I606" s="1">
        <v>10</v>
      </c>
      <c r="J606" s="1">
        <v>70</v>
      </c>
      <c r="K606" s="1" t="s">
        <v>248</v>
      </c>
      <c r="L606" s="1" t="s">
        <v>20</v>
      </c>
      <c r="M606" s="1" t="s">
        <v>442</v>
      </c>
      <c r="O606" s="14">
        <v>1.0490196078431373</v>
      </c>
      <c r="R606" s="10">
        <v>20.399999999999999</v>
      </c>
      <c r="S606" s="10">
        <v>21.4</v>
      </c>
      <c r="W606" s="1" t="s">
        <v>447</v>
      </c>
      <c r="X606" s="8" t="s">
        <v>446</v>
      </c>
    </row>
    <row r="607" spans="1:24">
      <c r="A607" s="1" t="s">
        <v>458</v>
      </c>
      <c r="B607" s="1">
        <v>1</v>
      </c>
      <c r="C607" s="1" t="s">
        <v>448</v>
      </c>
      <c r="D607" s="1">
        <v>65</v>
      </c>
      <c r="E607" s="1" t="s">
        <v>8</v>
      </c>
      <c r="G607" s="1" t="s">
        <v>39</v>
      </c>
      <c r="H607" s="1">
        <v>3600</v>
      </c>
      <c r="I607" s="1">
        <v>60</v>
      </c>
      <c r="J607" s="1">
        <v>70</v>
      </c>
      <c r="K607" s="1" t="s">
        <v>248</v>
      </c>
      <c r="L607" s="1" t="s">
        <v>20</v>
      </c>
      <c r="M607" s="1" t="s">
        <v>442</v>
      </c>
      <c r="O607" s="14">
        <v>0.98529411764705899</v>
      </c>
      <c r="R607" s="10">
        <v>20.399999999999999</v>
      </c>
      <c r="S607" s="10">
        <v>20.100000000000001</v>
      </c>
      <c r="W607" s="1" t="s">
        <v>447</v>
      </c>
      <c r="X607" s="8" t="s">
        <v>446</v>
      </c>
    </row>
    <row r="608" spans="1:24">
      <c r="A608" s="1" t="s">
        <v>458</v>
      </c>
      <c r="B608" s="1">
        <v>1</v>
      </c>
      <c r="C608" s="1" t="s">
        <v>448</v>
      </c>
      <c r="D608" s="1">
        <v>65</v>
      </c>
      <c r="E608" s="1" t="s">
        <v>8</v>
      </c>
      <c r="G608" s="1" t="s">
        <v>39</v>
      </c>
      <c r="H608" s="1">
        <v>600</v>
      </c>
      <c r="I608" s="1">
        <v>10</v>
      </c>
      <c r="J608" s="1">
        <v>70</v>
      </c>
      <c r="K608" s="1" t="s">
        <v>223</v>
      </c>
      <c r="L608" s="1" t="s">
        <v>322</v>
      </c>
      <c r="M608" s="1" t="s">
        <v>449</v>
      </c>
      <c r="O608" s="14">
        <v>1.0285714285714287</v>
      </c>
      <c r="R608" s="10">
        <v>3.5</v>
      </c>
      <c r="S608" s="10">
        <v>3.6</v>
      </c>
      <c r="W608" s="1" t="s">
        <v>447</v>
      </c>
      <c r="X608" s="8" t="s">
        <v>446</v>
      </c>
    </row>
    <row r="609" spans="1:24">
      <c r="A609" s="1" t="s">
        <v>458</v>
      </c>
      <c r="B609" s="1">
        <v>1</v>
      </c>
      <c r="C609" s="1" t="s">
        <v>448</v>
      </c>
      <c r="D609" s="1">
        <v>65</v>
      </c>
      <c r="E609" s="1" t="s">
        <v>8</v>
      </c>
      <c r="G609" s="1" t="s">
        <v>39</v>
      </c>
      <c r="H609" s="1">
        <v>3600</v>
      </c>
      <c r="I609" s="1">
        <v>60</v>
      </c>
      <c r="J609" s="1">
        <v>70</v>
      </c>
      <c r="K609" s="1" t="s">
        <v>223</v>
      </c>
      <c r="L609" s="1" t="s">
        <v>322</v>
      </c>
      <c r="M609" s="1" t="s">
        <v>449</v>
      </c>
      <c r="O609" s="14">
        <v>0.94285714285714284</v>
      </c>
      <c r="R609" s="10">
        <v>3.5</v>
      </c>
      <c r="S609" s="10">
        <v>3.3</v>
      </c>
      <c r="W609" s="1" t="s">
        <v>447</v>
      </c>
      <c r="X609" s="8" t="s">
        <v>446</v>
      </c>
    </row>
    <row r="610" spans="1:24">
      <c r="A610" s="1" t="s">
        <v>458</v>
      </c>
      <c r="B610" s="1">
        <v>1</v>
      </c>
      <c r="C610" s="1" t="s">
        <v>448</v>
      </c>
      <c r="D610" s="1">
        <v>65</v>
      </c>
      <c r="E610" s="1" t="s">
        <v>8</v>
      </c>
      <c r="G610" s="1" t="s">
        <v>39</v>
      </c>
      <c r="H610" s="1">
        <v>600</v>
      </c>
      <c r="I610" s="1">
        <v>10</v>
      </c>
      <c r="J610" s="1">
        <v>70</v>
      </c>
      <c r="K610" s="1" t="s">
        <v>248</v>
      </c>
      <c r="L610" s="1" t="s">
        <v>322</v>
      </c>
      <c r="M610" s="1" t="s">
        <v>449</v>
      </c>
      <c r="O610" s="14">
        <v>1.032258064516129</v>
      </c>
      <c r="R610" s="10">
        <v>3.1</v>
      </c>
      <c r="S610" s="10">
        <v>3.2</v>
      </c>
      <c r="W610" s="1" t="s">
        <v>447</v>
      </c>
      <c r="X610" s="8" t="s">
        <v>446</v>
      </c>
    </row>
    <row r="611" spans="1:24">
      <c r="A611" s="1" t="s">
        <v>458</v>
      </c>
      <c r="B611" s="1">
        <v>1</v>
      </c>
      <c r="C611" s="1" t="s">
        <v>448</v>
      </c>
      <c r="D611" s="1">
        <v>65</v>
      </c>
      <c r="E611" s="1" t="s">
        <v>8</v>
      </c>
      <c r="G611" s="1" t="s">
        <v>39</v>
      </c>
      <c r="H611" s="1">
        <v>3600</v>
      </c>
      <c r="I611" s="1">
        <v>60</v>
      </c>
      <c r="J611" s="1">
        <v>70</v>
      </c>
      <c r="K611" s="1" t="s">
        <v>248</v>
      </c>
      <c r="L611" s="1" t="s">
        <v>322</v>
      </c>
      <c r="M611" s="1" t="s">
        <v>449</v>
      </c>
      <c r="O611" s="14">
        <v>0.96774193548387089</v>
      </c>
      <c r="R611" s="10">
        <v>3.1</v>
      </c>
      <c r="S611" s="10">
        <v>3</v>
      </c>
      <c r="W611" s="1" t="s">
        <v>447</v>
      </c>
      <c r="X611" s="8" t="s">
        <v>446</v>
      </c>
    </row>
    <row r="612" spans="1:24">
      <c r="A612" s="1" t="s">
        <v>458</v>
      </c>
      <c r="B612" s="1">
        <v>1</v>
      </c>
      <c r="C612" s="1" t="s">
        <v>448</v>
      </c>
      <c r="D612" s="1">
        <v>65</v>
      </c>
      <c r="E612" s="1" t="s">
        <v>8</v>
      </c>
      <c r="G612" s="1" t="s">
        <v>39</v>
      </c>
      <c r="H612" s="1">
        <v>600</v>
      </c>
      <c r="I612" s="1">
        <v>10</v>
      </c>
      <c r="J612" s="1">
        <v>70</v>
      </c>
      <c r="K612" s="1" t="s">
        <v>223</v>
      </c>
      <c r="L612" s="1" t="s">
        <v>54</v>
      </c>
      <c r="M612" s="1" t="s">
        <v>323</v>
      </c>
      <c r="O612" s="14">
        <v>1.0384615384615385</v>
      </c>
      <c r="R612" s="10">
        <v>0.26</v>
      </c>
      <c r="S612" s="10">
        <v>0.27</v>
      </c>
      <c r="W612" s="1" t="s">
        <v>447</v>
      </c>
      <c r="X612" s="8" t="s">
        <v>446</v>
      </c>
    </row>
    <row r="613" spans="1:24">
      <c r="A613" s="1" t="s">
        <v>458</v>
      </c>
      <c r="B613" s="1">
        <v>1</v>
      </c>
      <c r="C613" s="1" t="s">
        <v>448</v>
      </c>
      <c r="D613" s="1">
        <v>65</v>
      </c>
      <c r="E613" s="1" t="s">
        <v>8</v>
      </c>
      <c r="G613" s="1" t="s">
        <v>39</v>
      </c>
      <c r="H613" s="1">
        <v>3600</v>
      </c>
      <c r="I613" s="1">
        <v>60</v>
      </c>
      <c r="J613" s="1">
        <v>70</v>
      </c>
      <c r="K613" s="1" t="s">
        <v>223</v>
      </c>
      <c r="L613" s="1" t="s">
        <v>54</v>
      </c>
      <c r="M613" s="1" t="s">
        <v>323</v>
      </c>
      <c r="O613" s="14">
        <v>1.0769230769230771</v>
      </c>
      <c r="R613" s="10">
        <v>0.26</v>
      </c>
      <c r="S613" s="10">
        <v>0.28000000000000003</v>
      </c>
      <c r="W613" s="1" t="s">
        <v>447</v>
      </c>
      <c r="X613" s="8" t="s">
        <v>446</v>
      </c>
    </row>
    <row r="614" spans="1:24">
      <c r="A614" s="1" t="s">
        <v>458</v>
      </c>
      <c r="B614" s="1">
        <v>1</v>
      </c>
      <c r="C614" s="1" t="s">
        <v>448</v>
      </c>
      <c r="D614" s="1">
        <v>65</v>
      </c>
      <c r="E614" s="1" t="s">
        <v>8</v>
      </c>
      <c r="G614" s="1" t="s">
        <v>39</v>
      </c>
      <c r="H614" s="1">
        <v>600</v>
      </c>
      <c r="I614" s="1">
        <v>10</v>
      </c>
      <c r="J614" s="1">
        <v>70</v>
      </c>
      <c r="K614" s="1" t="s">
        <v>248</v>
      </c>
      <c r="L614" s="1" t="s">
        <v>54</v>
      </c>
      <c r="M614" s="1" t="s">
        <v>323</v>
      </c>
      <c r="O614" s="14">
        <v>1.0869565217391304</v>
      </c>
      <c r="R614" s="10">
        <v>0.23</v>
      </c>
      <c r="S614" s="10">
        <v>0.25</v>
      </c>
      <c r="W614" s="1" t="s">
        <v>447</v>
      </c>
      <c r="X614" s="8" t="s">
        <v>446</v>
      </c>
    </row>
    <row r="615" spans="1:24">
      <c r="A615" s="1" t="s">
        <v>458</v>
      </c>
      <c r="B615" s="1">
        <v>1</v>
      </c>
      <c r="C615" s="1" t="s">
        <v>448</v>
      </c>
      <c r="D615" s="1">
        <v>65</v>
      </c>
      <c r="E615" s="1" t="s">
        <v>8</v>
      </c>
      <c r="G615" s="1" t="s">
        <v>39</v>
      </c>
      <c r="H615" s="1">
        <v>3600</v>
      </c>
      <c r="I615" s="1">
        <v>60</v>
      </c>
      <c r="J615" s="1">
        <v>70</v>
      </c>
      <c r="K615" s="1" t="s">
        <v>248</v>
      </c>
      <c r="L615" s="1" t="s">
        <v>54</v>
      </c>
      <c r="M615" s="1" t="s">
        <v>323</v>
      </c>
      <c r="O615" s="14">
        <v>1</v>
      </c>
      <c r="R615" s="10">
        <v>0.23</v>
      </c>
      <c r="S615" s="10">
        <v>0.23</v>
      </c>
      <c r="W615" s="1" t="s">
        <v>447</v>
      </c>
      <c r="X615" s="8" t="s">
        <v>446</v>
      </c>
    </row>
    <row r="616" spans="1:24">
      <c r="A616" s="1" t="s">
        <v>458</v>
      </c>
      <c r="B616" s="1">
        <v>1</v>
      </c>
      <c r="C616" s="1" t="s">
        <v>448</v>
      </c>
      <c r="D616" s="1">
        <v>65</v>
      </c>
      <c r="E616" s="1" t="s">
        <v>8</v>
      </c>
      <c r="G616" s="1" t="s">
        <v>39</v>
      </c>
      <c r="H616" s="1">
        <v>600</v>
      </c>
      <c r="I616" s="1">
        <v>10</v>
      </c>
      <c r="J616" s="1">
        <v>70</v>
      </c>
      <c r="K616" s="1" t="s">
        <v>223</v>
      </c>
      <c r="L616" s="1" t="s">
        <v>65</v>
      </c>
      <c r="M616" s="1" t="s">
        <v>450</v>
      </c>
      <c r="O616" s="14">
        <v>1.0666666666666667</v>
      </c>
      <c r="R616" s="10">
        <v>1.2</v>
      </c>
      <c r="S616" s="10">
        <v>1.28</v>
      </c>
      <c r="V616" s="11" t="s">
        <v>456</v>
      </c>
      <c r="W616" s="1" t="s">
        <v>447</v>
      </c>
      <c r="X616" s="8" t="s">
        <v>446</v>
      </c>
    </row>
    <row r="617" spans="1:24">
      <c r="A617" s="1" t="s">
        <v>458</v>
      </c>
      <c r="B617" s="1">
        <v>1</v>
      </c>
      <c r="C617" s="1" t="s">
        <v>448</v>
      </c>
      <c r="D617" s="1">
        <v>65</v>
      </c>
      <c r="E617" s="1" t="s">
        <v>8</v>
      </c>
      <c r="G617" s="1" t="s">
        <v>39</v>
      </c>
      <c r="H617" s="1">
        <v>3600</v>
      </c>
      <c r="I617" s="1">
        <v>60</v>
      </c>
      <c r="J617" s="1">
        <v>70</v>
      </c>
      <c r="K617" s="1" t="s">
        <v>223</v>
      </c>
      <c r="L617" s="1" t="s">
        <v>65</v>
      </c>
      <c r="M617" s="1" t="s">
        <v>450</v>
      </c>
      <c r="O617" s="14">
        <v>1.0333333333333334</v>
      </c>
      <c r="R617" s="10">
        <v>1.2</v>
      </c>
      <c r="S617" s="10">
        <v>1.24</v>
      </c>
      <c r="V617" s="11" t="s">
        <v>456</v>
      </c>
      <c r="W617" s="1" t="s">
        <v>447</v>
      </c>
      <c r="X617" s="8" t="s">
        <v>446</v>
      </c>
    </row>
    <row r="618" spans="1:24">
      <c r="A618" s="1" t="s">
        <v>458</v>
      </c>
      <c r="B618" s="1">
        <v>1</v>
      </c>
      <c r="C618" s="1" t="s">
        <v>448</v>
      </c>
      <c r="D618" s="1">
        <v>65</v>
      </c>
      <c r="E618" s="1" t="s">
        <v>8</v>
      </c>
      <c r="G618" s="1" t="s">
        <v>39</v>
      </c>
      <c r="H618" s="1">
        <v>600</v>
      </c>
      <c r="I618" s="1">
        <v>10</v>
      </c>
      <c r="J618" s="1">
        <v>70</v>
      </c>
      <c r="K618" s="1" t="s">
        <v>248</v>
      </c>
      <c r="L618" s="1" t="s">
        <v>65</v>
      </c>
      <c r="M618" s="1" t="s">
        <v>450</v>
      </c>
      <c r="O618" s="14">
        <v>1.0727272727272725</v>
      </c>
      <c r="R618" s="10">
        <v>1.1000000000000001</v>
      </c>
      <c r="S618" s="10">
        <v>1.18</v>
      </c>
      <c r="V618" s="11" t="s">
        <v>456</v>
      </c>
      <c r="W618" s="1" t="s">
        <v>447</v>
      </c>
      <c r="X618" s="8" t="s">
        <v>446</v>
      </c>
    </row>
    <row r="619" spans="1:24">
      <c r="A619" s="1" t="s">
        <v>458</v>
      </c>
      <c r="B619" s="1">
        <v>1</v>
      </c>
      <c r="C619" s="1" t="s">
        <v>448</v>
      </c>
      <c r="D619" s="1">
        <v>65</v>
      </c>
      <c r="E619" s="1" t="s">
        <v>8</v>
      </c>
      <c r="G619" s="1" t="s">
        <v>39</v>
      </c>
      <c r="H619" s="1">
        <v>3600</v>
      </c>
      <c r="I619" s="1">
        <v>60</v>
      </c>
      <c r="J619" s="1">
        <v>70</v>
      </c>
      <c r="K619" s="1" t="s">
        <v>248</v>
      </c>
      <c r="L619" s="1" t="s">
        <v>65</v>
      </c>
      <c r="M619" s="1" t="s">
        <v>450</v>
      </c>
      <c r="O619" s="14">
        <v>1.0272727272727271</v>
      </c>
      <c r="R619" s="10">
        <v>1.1000000000000001</v>
      </c>
      <c r="S619" s="10">
        <v>1.1299999999999999</v>
      </c>
      <c r="V619" s="11" t="s">
        <v>456</v>
      </c>
      <c r="W619" s="1" t="s">
        <v>447</v>
      </c>
      <c r="X619" s="8" t="s">
        <v>446</v>
      </c>
    </row>
    <row r="620" spans="1:24">
      <c r="A620" s="1" t="s">
        <v>458</v>
      </c>
      <c r="B620" s="1">
        <v>1</v>
      </c>
      <c r="C620" s="1" t="s">
        <v>448</v>
      </c>
      <c r="D620" s="1">
        <v>65</v>
      </c>
      <c r="E620" s="1" t="s">
        <v>8</v>
      </c>
      <c r="G620" s="1" t="s">
        <v>39</v>
      </c>
      <c r="H620" s="1">
        <v>600</v>
      </c>
      <c r="I620" s="1">
        <v>10</v>
      </c>
      <c r="J620" s="1">
        <v>70</v>
      </c>
      <c r="K620" s="1" t="s">
        <v>223</v>
      </c>
      <c r="L620" s="1" t="s">
        <v>64</v>
      </c>
      <c r="M620" s="1" t="s">
        <v>439</v>
      </c>
      <c r="O620" s="14">
        <v>1.0473484848484849</v>
      </c>
      <c r="R620" s="10">
        <v>52.8</v>
      </c>
      <c r="S620" s="10">
        <v>55.3</v>
      </c>
      <c r="V620" s="11" t="s">
        <v>456</v>
      </c>
      <c r="W620" s="1" t="s">
        <v>447</v>
      </c>
      <c r="X620" s="8" t="s">
        <v>446</v>
      </c>
    </row>
    <row r="621" spans="1:24">
      <c r="A621" s="1" t="s">
        <v>458</v>
      </c>
      <c r="B621" s="1">
        <v>1</v>
      </c>
      <c r="C621" s="1" t="s">
        <v>448</v>
      </c>
      <c r="D621" s="1">
        <v>65</v>
      </c>
      <c r="E621" s="1" t="s">
        <v>8</v>
      </c>
      <c r="G621" s="1" t="s">
        <v>39</v>
      </c>
      <c r="H621" s="1">
        <v>3600</v>
      </c>
      <c r="I621" s="1">
        <v>60</v>
      </c>
      <c r="J621" s="1">
        <v>70</v>
      </c>
      <c r="K621" s="1" t="s">
        <v>223</v>
      </c>
      <c r="L621" s="1" t="s">
        <v>64</v>
      </c>
      <c r="M621" s="1" t="s">
        <v>439</v>
      </c>
      <c r="O621" s="14">
        <v>1.0662878787878789</v>
      </c>
      <c r="R621" s="10">
        <v>52.8</v>
      </c>
      <c r="S621" s="10">
        <v>56.3</v>
      </c>
      <c r="V621" s="11" t="s">
        <v>456</v>
      </c>
      <c r="W621" s="1" t="s">
        <v>447</v>
      </c>
      <c r="X621" s="8" t="s">
        <v>446</v>
      </c>
    </row>
    <row r="622" spans="1:24">
      <c r="A622" s="1" t="s">
        <v>458</v>
      </c>
      <c r="B622" s="1">
        <v>1</v>
      </c>
      <c r="C622" s="1" t="s">
        <v>448</v>
      </c>
      <c r="D622" s="1">
        <v>65</v>
      </c>
      <c r="E622" s="1" t="s">
        <v>8</v>
      </c>
      <c r="G622" s="1" t="s">
        <v>39</v>
      </c>
      <c r="H622" s="1">
        <v>600</v>
      </c>
      <c r="I622" s="1">
        <v>10</v>
      </c>
      <c r="J622" s="1">
        <v>70</v>
      </c>
      <c r="K622" s="1" t="s">
        <v>248</v>
      </c>
      <c r="L622" s="1" t="s">
        <v>64</v>
      </c>
      <c r="M622" s="1" t="s">
        <v>439</v>
      </c>
      <c r="O622" s="14">
        <v>1.0321285140562249</v>
      </c>
      <c r="R622" s="10">
        <v>49.8</v>
      </c>
      <c r="S622" s="10">
        <v>51.4</v>
      </c>
      <c r="V622" s="11" t="s">
        <v>456</v>
      </c>
      <c r="W622" s="1" t="s">
        <v>447</v>
      </c>
      <c r="X622" s="8" t="s">
        <v>446</v>
      </c>
    </row>
    <row r="623" spans="1:24">
      <c r="A623" s="1" t="s">
        <v>458</v>
      </c>
      <c r="B623" s="1">
        <v>1</v>
      </c>
      <c r="C623" s="1" t="s">
        <v>448</v>
      </c>
      <c r="D623" s="1">
        <v>65</v>
      </c>
      <c r="E623" s="1" t="s">
        <v>8</v>
      </c>
      <c r="G623" s="1" t="s">
        <v>39</v>
      </c>
      <c r="H623" s="1">
        <v>3600</v>
      </c>
      <c r="I623" s="1">
        <v>60</v>
      </c>
      <c r="J623" s="1">
        <v>70</v>
      </c>
      <c r="K623" s="1" t="s">
        <v>248</v>
      </c>
      <c r="L623" s="1" t="s">
        <v>64</v>
      </c>
      <c r="M623" s="1" t="s">
        <v>439</v>
      </c>
      <c r="O623" s="14">
        <v>1.0060240963855422</v>
      </c>
      <c r="R623" s="10">
        <v>49.8</v>
      </c>
      <c r="S623" s="10">
        <v>50.1</v>
      </c>
      <c r="V623" s="11" t="s">
        <v>456</v>
      </c>
      <c r="W623" s="1" t="s">
        <v>447</v>
      </c>
      <c r="X623" s="8" t="s">
        <v>446</v>
      </c>
    </row>
    <row r="624" spans="1:24">
      <c r="A624" s="1" t="s">
        <v>458</v>
      </c>
      <c r="B624" s="1">
        <v>1</v>
      </c>
      <c r="C624" s="1" t="s">
        <v>448</v>
      </c>
      <c r="D624" s="1">
        <v>65</v>
      </c>
      <c r="E624" s="1" t="s">
        <v>8</v>
      </c>
      <c r="G624" s="1" t="s">
        <v>39</v>
      </c>
      <c r="H624" s="1">
        <v>600</v>
      </c>
      <c r="I624" s="1">
        <v>10</v>
      </c>
      <c r="J624" s="1">
        <v>70</v>
      </c>
      <c r="K624" s="1" t="s">
        <v>223</v>
      </c>
      <c r="L624" s="1" t="s">
        <v>15</v>
      </c>
      <c r="M624" s="1" t="s">
        <v>440</v>
      </c>
      <c r="O624" s="14">
        <v>0.98635743519781716</v>
      </c>
      <c r="R624" s="10">
        <v>73.3</v>
      </c>
      <c r="S624" s="10">
        <v>72.3</v>
      </c>
      <c r="V624" s="11" t="s">
        <v>456</v>
      </c>
      <c r="W624" s="1" t="s">
        <v>447</v>
      </c>
      <c r="X624" s="8" t="s">
        <v>446</v>
      </c>
    </row>
    <row r="625" spans="1:24">
      <c r="A625" s="1" t="s">
        <v>458</v>
      </c>
      <c r="B625" s="1">
        <v>1</v>
      </c>
      <c r="C625" s="1" t="s">
        <v>448</v>
      </c>
      <c r="D625" s="1">
        <v>65</v>
      </c>
      <c r="E625" s="1" t="s">
        <v>8</v>
      </c>
      <c r="G625" s="1" t="s">
        <v>39</v>
      </c>
      <c r="H625" s="1">
        <v>3600</v>
      </c>
      <c r="I625" s="1">
        <v>60</v>
      </c>
      <c r="J625" s="1">
        <v>70</v>
      </c>
      <c r="K625" s="1" t="s">
        <v>223</v>
      </c>
      <c r="L625" s="1" t="s">
        <v>15</v>
      </c>
      <c r="M625" s="1" t="s">
        <v>440</v>
      </c>
      <c r="O625" s="14">
        <v>1.1255115961800819</v>
      </c>
      <c r="R625" s="10">
        <v>73.3</v>
      </c>
      <c r="S625" s="10">
        <v>82.5</v>
      </c>
      <c r="V625" s="11" t="s">
        <v>456</v>
      </c>
      <c r="W625" s="1" t="s">
        <v>447</v>
      </c>
      <c r="X625" s="8" t="s">
        <v>446</v>
      </c>
    </row>
    <row r="626" spans="1:24">
      <c r="A626" s="1" t="s">
        <v>458</v>
      </c>
      <c r="B626" s="1">
        <v>1</v>
      </c>
      <c r="C626" s="1" t="s">
        <v>448</v>
      </c>
      <c r="D626" s="1">
        <v>65</v>
      </c>
      <c r="E626" s="1" t="s">
        <v>8</v>
      </c>
      <c r="G626" s="1" t="s">
        <v>39</v>
      </c>
      <c r="H626" s="1">
        <v>600</v>
      </c>
      <c r="I626" s="1">
        <v>10</v>
      </c>
      <c r="J626" s="1">
        <v>70</v>
      </c>
      <c r="K626" s="1" t="s">
        <v>248</v>
      </c>
      <c r="L626" s="1" t="s">
        <v>15</v>
      </c>
      <c r="M626" s="1" t="s">
        <v>440</v>
      </c>
      <c r="O626" s="14">
        <v>1.0313351498637602</v>
      </c>
      <c r="R626" s="10">
        <v>73.400000000000006</v>
      </c>
      <c r="S626" s="10">
        <v>75.7</v>
      </c>
      <c r="V626" s="11" t="s">
        <v>456</v>
      </c>
      <c r="W626" s="1" t="s">
        <v>447</v>
      </c>
      <c r="X626" s="8" t="s">
        <v>446</v>
      </c>
    </row>
    <row r="627" spans="1:24">
      <c r="A627" s="1" t="s">
        <v>458</v>
      </c>
      <c r="B627" s="1">
        <v>1</v>
      </c>
      <c r="C627" s="1" t="s">
        <v>448</v>
      </c>
      <c r="D627" s="1">
        <v>65</v>
      </c>
      <c r="E627" s="1" t="s">
        <v>8</v>
      </c>
      <c r="G627" s="1" t="s">
        <v>39</v>
      </c>
      <c r="H627" s="1">
        <v>3600</v>
      </c>
      <c r="I627" s="1">
        <v>60</v>
      </c>
      <c r="J627" s="1">
        <v>70</v>
      </c>
      <c r="K627" s="1" t="s">
        <v>248</v>
      </c>
      <c r="L627" s="1" t="s">
        <v>15</v>
      </c>
      <c r="M627" s="1" t="s">
        <v>440</v>
      </c>
      <c r="O627" s="14">
        <v>1.036784741144414</v>
      </c>
      <c r="R627" s="10">
        <v>73.400000000000006</v>
      </c>
      <c r="S627" s="10">
        <v>76.099999999999994</v>
      </c>
      <c r="V627" s="11" t="s">
        <v>456</v>
      </c>
      <c r="W627" s="1" t="s">
        <v>447</v>
      </c>
      <c r="X627" s="8" t="s">
        <v>446</v>
      </c>
    </row>
    <row r="628" spans="1:24">
      <c r="A628" s="1" t="s">
        <v>458</v>
      </c>
      <c r="B628" s="1">
        <v>1</v>
      </c>
      <c r="C628" s="1" t="s">
        <v>448</v>
      </c>
      <c r="D628" s="1">
        <v>65</v>
      </c>
      <c r="E628" s="1" t="s">
        <v>8</v>
      </c>
      <c r="G628" s="1" t="s">
        <v>39</v>
      </c>
      <c r="H628" s="1">
        <v>600</v>
      </c>
      <c r="I628" s="1">
        <v>10</v>
      </c>
      <c r="J628" s="1">
        <v>70</v>
      </c>
      <c r="K628" s="1" t="s">
        <v>223</v>
      </c>
      <c r="L628" s="1" t="s">
        <v>319</v>
      </c>
      <c r="M628" s="1" t="s">
        <v>451</v>
      </c>
      <c r="O628" s="14">
        <v>0.94827586206896552</v>
      </c>
      <c r="R628" s="10">
        <v>58</v>
      </c>
      <c r="S628" s="10">
        <v>55</v>
      </c>
      <c r="V628" s="11" t="s">
        <v>456</v>
      </c>
      <c r="W628" s="1" t="s">
        <v>447</v>
      </c>
      <c r="X628" s="8" t="s">
        <v>446</v>
      </c>
    </row>
    <row r="629" spans="1:24">
      <c r="A629" s="1" t="s">
        <v>458</v>
      </c>
      <c r="B629" s="1">
        <v>1</v>
      </c>
      <c r="C629" s="1" t="s">
        <v>448</v>
      </c>
      <c r="D629" s="1">
        <v>65</v>
      </c>
      <c r="E629" s="1" t="s">
        <v>8</v>
      </c>
      <c r="G629" s="1" t="s">
        <v>39</v>
      </c>
      <c r="H629" s="1">
        <v>3600</v>
      </c>
      <c r="I629" s="1">
        <v>60</v>
      </c>
      <c r="J629" s="1">
        <v>70</v>
      </c>
      <c r="K629" s="1" t="s">
        <v>223</v>
      </c>
      <c r="L629" s="1" t="s">
        <v>319</v>
      </c>
      <c r="M629" s="1" t="s">
        <v>451</v>
      </c>
      <c r="O629" s="14">
        <v>1.0344827586206897</v>
      </c>
      <c r="R629" s="10">
        <v>58</v>
      </c>
      <c r="S629" s="10">
        <v>60</v>
      </c>
      <c r="V629" s="11" t="s">
        <v>456</v>
      </c>
      <c r="W629" s="1" t="s">
        <v>447</v>
      </c>
      <c r="X629" s="8" t="s">
        <v>446</v>
      </c>
    </row>
    <row r="630" spans="1:24">
      <c r="A630" s="1" t="s">
        <v>458</v>
      </c>
      <c r="B630" s="1">
        <v>1</v>
      </c>
      <c r="C630" s="1" t="s">
        <v>448</v>
      </c>
      <c r="D630" s="1">
        <v>65</v>
      </c>
      <c r="E630" s="1" t="s">
        <v>8</v>
      </c>
      <c r="G630" s="1" t="s">
        <v>39</v>
      </c>
      <c r="H630" s="1">
        <v>600</v>
      </c>
      <c r="I630" s="1">
        <v>10</v>
      </c>
      <c r="J630" s="1">
        <v>70</v>
      </c>
      <c r="K630" s="1" t="s">
        <v>248</v>
      </c>
      <c r="L630" s="1" t="s">
        <v>319</v>
      </c>
      <c r="M630" s="1" t="s">
        <v>451</v>
      </c>
      <c r="O630" s="14">
        <v>1</v>
      </c>
      <c r="R630" s="10">
        <v>60</v>
      </c>
      <c r="S630" s="10">
        <v>60</v>
      </c>
      <c r="V630" s="11" t="s">
        <v>456</v>
      </c>
      <c r="W630" s="1" t="s">
        <v>447</v>
      </c>
      <c r="X630" s="8" t="s">
        <v>446</v>
      </c>
    </row>
    <row r="631" spans="1:24">
      <c r="A631" s="1" t="s">
        <v>458</v>
      </c>
      <c r="B631" s="1">
        <v>1</v>
      </c>
      <c r="C631" s="1" t="s">
        <v>448</v>
      </c>
      <c r="D631" s="1">
        <v>65</v>
      </c>
      <c r="E631" s="1" t="s">
        <v>8</v>
      </c>
      <c r="G631" s="1" t="s">
        <v>39</v>
      </c>
      <c r="H631" s="1">
        <v>3600</v>
      </c>
      <c r="I631" s="1">
        <v>60</v>
      </c>
      <c r="J631" s="1">
        <v>70</v>
      </c>
      <c r="K631" s="1" t="s">
        <v>248</v>
      </c>
      <c r="L631" s="1" t="s">
        <v>319</v>
      </c>
      <c r="M631" s="1" t="s">
        <v>451</v>
      </c>
      <c r="O631" s="14">
        <v>1</v>
      </c>
      <c r="R631" s="10">
        <v>60</v>
      </c>
      <c r="S631" s="10">
        <v>60</v>
      </c>
      <c r="V631" s="11" t="s">
        <v>456</v>
      </c>
      <c r="W631" s="1" t="s">
        <v>447</v>
      </c>
      <c r="X631" s="8" t="s">
        <v>446</v>
      </c>
    </row>
    <row r="632" spans="1:24">
      <c r="A632" s="1" t="s">
        <v>458</v>
      </c>
      <c r="B632" s="1">
        <v>1</v>
      </c>
      <c r="C632" s="1" t="s">
        <v>448</v>
      </c>
      <c r="D632" s="1">
        <v>65</v>
      </c>
      <c r="E632" s="1" t="s">
        <v>8</v>
      </c>
      <c r="G632" s="1" t="s">
        <v>39</v>
      </c>
      <c r="H632" s="1">
        <v>600</v>
      </c>
      <c r="I632" s="1">
        <v>10</v>
      </c>
      <c r="J632" s="1">
        <v>70</v>
      </c>
      <c r="K632" s="1" t="s">
        <v>223</v>
      </c>
      <c r="L632" s="1" t="s">
        <v>76</v>
      </c>
      <c r="M632" s="1" t="s">
        <v>452</v>
      </c>
      <c r="O632" s="14">
        <v>2.75</v>
      </c>
      <c r="R632" s="10">
        <v>0.8</v>
      </c>
      <c r="S632" s="10">
        <v>2.2000000000000002</v>
      </c>
      <c r="V632" s="11" t="s">
        <v>456</v>
      </c>
      <c r="W632" s="1" t="s">
        <v>447</v>
      </c>
      <c r="X632" s="8" t="s">
        <v>446</v>
      </c>
    </row>
    <row r="633" spans="1:24">
      <c r="A633" s="1" t="s">
        <v>458</v>
      </c>
      <c r="B633" s="1">
        <v>1</v>
      </c>
      <c r="C633" s="1" t="s">
        <v>448</v>
      </c>
      <c r="D633" s="1">
        <v>65</v>
      </c>
      <c r="E633" s="1" t="s">
        <v>8</v>
      </c>
      <c r="G633" s="1" t="s">
        <v>39</v>
      </c>
      <c r="H633" s="1">
        <v>3600</v>
      </c>
      <c r="I633" s="1">
        <v>60</v>
      </c>
      <c r="J633" s="1">
        <v>70</v>
      </c>
      <c r="K633" s="1" t="s">
        <v>223</v>
      </c>
      <c r="L633" s="1" t="s">
        <v>76</v>
      </c>
      <c r="M633" s="1" t="s">
        <v>452</v>
      </c>
      <c r="O633" s="14">
        <v>5.9999999999999991</v>
      </c>
      <c r="R633" s="10">
        <v>0.8</v>
      </c>
      <c r="S633" s="10">
        <v>4.8</v>
      </c>
      <c r="V633" s="11" t="s">
        <v>456</v>
      </c>
      <c r="W633" s="1" t="s">
        <v>447</v>
      </c>
      <c r="X633" s="8" t="s">
        <v>446</v>
      </c>
    </row>
    <row r="634" spans="1:24">
      <c r="A634" s="1" t="s">
        <v>458</v>
      </c>
      <c r="B634" s="1">
        <v>1</v>
      </c>
      <c r="C634" s="1" t="s">
        <v>448</v>
      </c>
      <c r="D634" s="1">
        <v>65</v>
      </c>
      <c r="E634" s="1" t="s">
        <v>8</v>
      </c>
      <c r="G634" s="1" t="s">
        <v>39</v>
      </c>
      <c r="H634" s="1">
        <v>600</v>
      </c>
      <c r="I634" s="1">
        <v>10</v>
      </c>
      <c r="J634" s="1">
        <v>70</v>
      </c>
      <c r="K634" s="1" t="s">
        <v>248</v>
      </c>
      <c r="L634" s="1" t="s">
        <v>76</v>
      </c>
      <c r="M634" s="1" t="s">
        <v>452</v>
      </c>
      <c r="O634" s="14">
        <v>1.7142857142857144</v>
      </c>
      <c r="R634" s="10">
        <v>0.7</v>
      </c>
      <c r="S634" s="10">
        <v>1.2</v>
      </c>
      <c r="V634" s="11" t="s">
        <v>456</v>
      </c>
      <c r="W634" s="1" t="s">
        <v>447</v>
      </c>
      <c r="X634" s="8" t="s">
        <v>446</v>
      </c>
    </row>
    <row r="635" spans="1:24">
      <c r="A635" s="1" t="s">
        <v>458</v>
      </c>
      <c r="B635" s="1">
        <v>1</v>
      </c>
      <c r="C635" s="1" t="s">
        <v>448</v>
      </c>
      <c r="D635" s="1">
        <v>65</v>
      </c>
      <c r="E635" s="1" t="s">
        <v>8</v>
      </c>
      <c r="G635" s="1" t="s">
        <v>39</v>
      </c>
      <c r="H635" s="1">
        <v>3600</v>
      </c>
      <c r="I635" s="1">
        <v>60</v>
      </c>
      <c r="J635" s="1">
        <v>70</v>
      </c>
      <c r="K635" s="1" t="s">
        <v>248</v>
      </c>
      <c r="L635" s="1" t="s">
        <v>76</v>
      </c>
      <c r="M635" s="1" t="s">
        <v>452</v>
      </c>
      <c r="O635" s="14">
        <v>1.7142857142857144</v>
      </c>
      <c r="R635" s="10">
        <v>0.7</v>
      </c>
      <c r="S635" s="10">
        <v>1.2</v>
      </c>
      <c r="V635" s="11" t="s">
        <v>456</v>
      </c>
      <c r="W635" s="1" t="s">
        <v>447</v>
      </c>
      <c r="X635" s="8" t="s">
        <v>446</v>
      </c>
    </row>
    <row r="636" spans="1:24">
      <c r="A636" s="1" t="s">
        <v>458</v>
      </c>
      <c r="B636" s="1">
        <v>1</v>
      </c>
      <c r="C636" s="1" t="s">
        <v>448</v>
      </c>
      <c r="D636" s="1">
        <v>65</v>
      </c>
      <c r="E636" s="1" t="s">
        <v>8</v>
      </c>
      <c r="G636" s="1" t="s">
        <v>39</v>
      </c>
      <c r="H636" s="1">
        <v>600</v>
      </c>
      <c r="I636" s="1">
        <v>10</v>
      </c>
      <c r="J636" s="1">
        <v>70</v>
      </c>
      <c r="K636" s="1" t="s">
        <v>223</v>
      </c>
      <c r="L636" s="1" t="s">
        <v>315</v>
      </c>
      <c r="M636" s="1" t="s">
        <v>453</v>
      </c>
      <c r="O636" s="14">
        <v>12</v>
      </c>
      <c r="R636" s="10">
        <v>0.9</v>
      </c>
      <c r="S636" s="10">
        <v>10.8</v>
      </c>
      <c r="V636" s="11" t="s">
        <v>456</v>
      </c>
      <c r="W636" s="1" t="s">
        <v>447</v>
      </c>
      <c r="X636" s="8" t="s">
        <v>446</v>
      </c>
    </row>
    <row r="637" spans="1:24">
      <c r="A637" s="1" t="s">
        <v>458</v>
      </c>
      <c r="B637" s="1">
        <v>1</v>
      </c>
      <c r="C637" s="1" t="s">
        <v>448</v>
      </c>
      <c r="D637" s="1">
        <v>65</v>
      </c>
      <c r="E637" s="1" t="s">
        <v>8</v>
      </c>
      <c r="G637" s="1" t="s">
        <v>39</v>
      </c>
      <c r="H637" s="1">
        <v>3600</v>
      </c>
      <c r="I637" s="1">
        <v>60</v>
      </c>
      <c r="J637" s="1">
        <v>70</v>
      </c>
      <c r="K637" s="1" t="s">
        <v>223</v>
      </c>
      <c r="L637" s="1" t="s">
        <v>315</v>
      </c>
      <c r="M637" s="1" t="s">
        <v>453</v>
      </c>
      <c r="O637" s="14">
        <v>16.888888888888889</v>
      </c>
      <c r="R637" s="10">
        <v>0.9</v>
      </c>
      <c r="S637" s="10">
        <v>15.2</v>
      </c>
      <c r="V637" s="11" t="s">
        <v>456</v>
      </c>
      <c r="W637" s="1" t="s">
        <v>447</v>
      </c>
      <c r="X637" s="8" t="s">
        <v>446</v>
      </c>
    </row>
    <row r="638" spans="1:24">
      <c r="A638" s="1" t="s">
        <v>458</v>
      </c>
      <c r="B638" s="1">
        <v>1</v>
      </c>
      <c r="C638" s="1" t="s">
        <v>448</v>
      </c>
      <c r="D638" s="1">
        <v>65</v>
      </c>
      <c r="E638" s="1" t="s">
        <v>8</v>
      </c>
      <c r="G638" s="1" t="s">
        <v>39</v>
      </c>
      <c r="H638" s="1">
        <v>600</v>
      </c>
      <c r="I638" s="1">
        <v>10</v>
      </c>
      <c r="J638" s="1">
        <v>70</v>
      </c>
      <c r="K638" s="1" t="s">
        <v>248</v>
      </c>
      <c r="L638" s="1" t="s">
        <v>315</v>
      </c>
      <c r="M638" s="1" t="s">
        <v>453</v>
      </c>
      <c r="O638" s="14">
        <v>7.4545454545454533</v>
      </c>
      <c r="R638" s="10">
        <v>1.1000000000000001</v>
      </c>
      <c r="S638" s="10">
        <v>8.1999999999999993</v>
      </c>
      <c r="V638" s="11" t="s">
        <v>456</v>
      </c>
      <c r="W638" s="1" t="s">
        <v>447</v>
      </c>
      <c r="X638" s="8" t="s">
        <v>446</v>
      </c>
    </row>
    <row r="639" spans="1:24">
      <c r="A639" s="1" t="s">
        <v>458</v>
      </c>
      <c r="B639" s="1">
        <v>1</v>
      </c>
      <c r="C639" s="1" t="s">
        <v>448</v>
      </c>
      <c r="D639" s="1">
        <v>65</v>
      </c>
      <c r="E639" s="1" t="s">
        <v>8</v>
      </c>
      <c r="G639" s="1" t="s">
        <v>39</v>
      </c>
      <c r="H639" s="1">
        <v>3600</v>
      </c>
      <c r="I639" s="1">
        <v>60</v>
      </c>
      <c r="J639" s="1">
        <v>70</v>
      </c>
      <c r="K639" s="1" t="s">
        <v>248</v>
      </c>
      <c r="L639" s="1" t="s">
        <v>315</v>
      </c>
      <c r="M639" s="1" t="s">
        <v>453</v>
      </c>
      <c r="O639" s="14">
        <v>11.181818181818182</v>
      </c>
      <c r="R639" s="10">
        <v>1.1000000000000001</v>
      </c>
      <c r="S639" s="10">
        <v>12.3</v>
      </c>
      <c r="V639" s="11" t="s">
        <v>456</v>
      </c>
      <c r="W639" s="1" t="s">
        <v>447</v>
      </c>
      <c r="X639" s="8" t="s">
        <v>446</v>
      </c>
    </row>
    <row r="640" spans="1:24">
      <c r="A640" s="1" t="s">
        <v>458</v>
      </c>
      <c r="B640" s="1">
        <v>1</v>
      </c>
      <c r="C640" s="1" t="s">
        <v>448</v>
      </c>
      <c r="D640" s="1">
        <v>65</v>
      </c>
      <c r="E640" s="1" t="s">
        <v>8</v>
      </c>
      <c r="G640" s="1" t="s">
        <v>39</v>
      </c>
      <c r="H640" s="1">
        <v>600</v>
      </c>
      <c r="I640" s="1">
        <v>10</v>
      </c>
      <c r="J640" s="1">
        <v>70</v>
      </c>
      <c r="K640" s="1" t="s">
        <v>223</v>
      </c>
      <c r="L640" s="1" t="s">
        <v>455</v>
      </c>
      <c r="M640" s="1" t="s">
        <v>454</v>
      </c>
      <c r="O640" s="14">
        <v>0.51948051948051943</v>
      </c>
      <c r="R640" s="10">
        <v>7.7</v>
      </c>
      <c r="S640" s="10">
        <v>4</v>
      </c>
      <c r="V640" s="11" t="s">
        <v>456</v>
      </c>
      <c r="W640" s="1" t="s">
        <v>447</v>
      </c>
      <c r="X640" s="8" t="s">
        <v>446</v>
      </c>
    </row>
    <row r="641" spans="1:24">
      <c r="A641" s="1" t="s">
        <v>458</v>
      </c>
      <c r="B641" s="1">
        <v>1</v>
      </c>
      <c r="C641" s="1" t="s">
        <v>448</v>
      </c>
      <c r="D641" s="1">
        <v>65</v>
      </c>
      <c r="E641" s="1" t="s">
        <v>8</v>
      </c>
      <c r="G641" s="1" t="s">
        <v>39</v>
      </c>
      <c r="H641" s="1">
        <v>3600</v>
      </c>
      <c r="I641" s="1">
        <v>60</v>
      </c>
      <c r="J641" s="1">
        <v>70</v>
      </c>
      <c r="K641" s="1" t="s">
        <v>223</v>
      </c>
      <c r="L641" s="1" t="s">
        <v>455</v>
      </c>
      <c r="M641" s="1" t="s">
        <v>454</v>
      </c>
      <c r="O641" s="14">
        <v>0.36363636363636359</v>
      </c>
      <c r="R641" s="10">
        <v>7.7</v>
      </c>
      <c r="S641" s="10">
        <v>2.8</v>
      </c>
      <c r="V641" s="11" t="s">
        <v>456</v>
      </c>
      <c r="W641" s="1" t="s">
        <v>447</v>
      </c>
      <c r="X641" s="8" t="s">
        <v>446</v>
      </c>
    </row>
    <row r="642" spans="1:24">
      <c r="A642" s="1" t="s">
        <v>458</v>
      </c>
      <c r="B642" s="1">
        <v>1</v>
      </c>
      <c r="C642" s="1" t="s">
        <v>448</v>
      </c>
      <c r="D642" s="1">
        <v>65</v>
      </c>
      <c r="E642" s="1" t="s">
        <v>8</v>
      </c>
      <c r="G642" s="1" t="s">
        <v>39</v>
      </c>
      <c r="H642" s="1">
        <v>600</v>
      </c>
      <c r="I642" s="1">
        <v>10</v>
      </c>
      <c r="J642" s="1">
        <v>70</v>
      </c>
      <c r="K642" s="1" t="s">
        <v>248</v>
      </c>
      <c r="L642" s="1" t="s">
        <v>455</v>
      </c>
      <c r="M642" s="1" t="s">
        <v>454</v>
      </c>
      <c r="O642" s="14">
        <v>0.63888888888888884</v>
      </c>
      <c r="R642" s="10">
        <v>7.2</v>
      </c>
      <c r="S642" s="10">
        <v>4.5999999999999996</v>
      </c>
      <c r="V642" s="11" t="s">
        <v>456</v>
      </c>
      <c r="W642" s="1" t="s">
        <v>447</v>
      </c>
      <c r="X642" s="8" t="s">
        <v>446</v>
      </c>
    </row>
    <row r="643" spans="1:24">
      <c r="A643" s="1" t="s">
        <v>458</v>
      </c>
      <c r="B643" s="1">
        <v>1</v>
      </c>
      <c r="C643" s="1" t="s">
        <v>448</v>
      </c>
      <c r="D643" s="1">
        <v>65</v>
      </c>
      <c r="E643" s="1" t="s">
        <v>8</v>
      </c>
      <c r="G643" s="1" t="s">
        <v>39</v>
      </c>
      <c r="H643" s="1">
        <v>3600</v>
      </c>
      <c r="I643" s="1">
        <v>60</v>
      </c>
      <c r="J643" s="1">
        <v>70</v>
      </c>
      <c r="K643" s="1" t="s">
        <v>248</v>
      </c>
      <c r="L643" s="1" t="s">
        <v>455</v>
      </c>
      <c r="M643" s="1" t="s">
        <v>454</v>
      </c>
      <c r="O643" s="14">
        <v>0.54166666666666663</v>
      </c>
      <c r="R643" s="10">
        <v>7.2</v>
      </c>
      <c r="S643" s="10">
        <v>3.9</v>
      </c>
      <c r="V643" s="11" t="s">
        <v>456</v>
      </c>
      <c r="W643" s="1" t="s">
        <v>447</v>
      </c>
      <c r="X643" s="8" t="s">
        <v>446</v>
      </c>
    </row>
    <row r="644" spans="1:24">
      <c r="A644" s="1" t="s">
        <v>458</v>
      </c>
      <c r="B644" s="1">
        <v>1</v>
      </c>
      <c r="C644" s="1" t="s">
        <v>448</v>
      </c>
      <c r="D644" s="1">
        <v>65</v>
      </c>
      <c r="E644" s="1" t="s">
        <v>8</v>
      </c>
      <c r="G644" s="1" t="s">
        <v>39</v>
      </c>
      <c r="H644" s="1">
        <v>600</v>
      </c>
      <c r="I644" s="1">
        <v>10</v>
      </c>
      <c r="J644" s="1">
        <v>70</v>
      </c>
      <c r="K644" s="1" t="s">
        <v>223</v>
      </c>
      <c r="L644" s="1" t="s">
        <v>135</v>
      </c>
      <c r="O644" s="14">
        <v>0.93617021276595747</v>
      </c>
      <c r="R644" s="10">
        <v>4.7</v>
      </c>
      <c r="S644" s="10">
        <v>4.4000000000000004</v>
      </c>
      <c r="V644" s="11" t="s">
        <v>456</v>
      </c>
      <c r="W644" s="1" t="s">
        <v>447</v>
      </c>
      <c r="X644" s="8" t="s">
        <v>446</v>
      </c>
    </row>
    <row r="645" spans="1:24">
      <c r="A645" s="1" t="s">
        <v>458</v>
      </c>
      <c r="B645" s="1">
        <v>1</v>
      </c>
      <c r="C645" s="1" t="s">
        <v>448</v>
      </c>
      <c r="D645" s="1">
        <v>65</v>
      </c>
      <c r="E645" s="1" t="s">
        <v>8</v>
      </c>
      <c r="G645" s="1" t="s">
        <v>39</v>
      </c>
      <c r="H645" s="1">
        <v>3600</v>
      </c>
      <c r="I645" s="1">
        <v>60</v>
      </c>
      <c r="J645" s="1">
        <v>70</v>
      </c>
      <c r="K645" s="1" t="s">
        <v>223</v>
      </c>
      <c r="L645" s="1" t="s">
        <v>135</v>
      </c>
      <c r="O645" s="14">
        <v>0.7978723404255319</v>
      </c>
      <c r="R645" s="10">
        <v>4.7</v>
      </c>
      <c r="S645" s="10">
        <v>3.75</v>
      </c>
      <c r="V645" s="11" t="s">
        <v>456</v>
      </c>
      <c r="W645" s="1" t="s">
        <v>447</v>
      </c>
      <c r="X645" s="8" t="s">
        <v>446</v>
      </c>
    </row>
    <row r="646" spans="1:24">
      <c r="A646" s="1" t="s">
        <v>458</v>
      </c>
      <c r="B646" s="1">
        <v>1</v>
      </c>
      <c r="C646" s="1" t="s">
        <v>448</v>
      </c>
      <c r="D646" s="1">
        <v>65</v>
      </c>
      <c r="E646" s="1" t="s">
        <v>8</v>
      </c>
      <c r="G646" s="1" t="s">
        <v>39</v>
      </c>
      <c r="H646" s="1">
        <v>600</v>
      </c>
      <c r="I646" s="1">
        <v>10</v>
      </c>
      <c r="J646" s="1">
        <v>70</v>
      </c>
      <c r="K646" s="1" t="s">
        <v>248</v>
      </c>
      <c r="L646" s="1" t="s">
        <v>135</v>
      </c>
      <c r="O646" s="14">
        <v>1.0344827586206897</v>
      </c>
      <c r="R646" s="10">
        <v>2.9</v>
      </c>
      <c r="S646" s="10">
        <v>3</v>
      </c>
      <c r="V646" s="11" t="s">
        <v>456</v>
      </c>
      <c r="W646" s="1" t="s">
        <v>447</v>
      </c>
      <c r="X646" s="8" t="s">
        <v>446</v>
      </c>
    </row>
    <row r="647" spans="1:24">
      <c r="A647" s="1" t="s">
        <v>458</v>
      </c>
      <c r="B647" s="1">
        <v>1</v>
      </c>
      <c r="C647" s="1" t="s">
        <v>448</v>
      </c>
      <c r="D647" s="1">
        <v>65</v>
      </c>
      <c r="E647" s="1" t="s">
        <v>8</v>
      </c>
      <c r="G647" s="1" t="s">
        <v>39</v>
      </c>
      <c r="H647" s="1">
        <v>3600</v>
      </c>
      <c r="I647" s="1">
        <v>60</v>
      </c>
      <c r="J647" s="1">
        <v>70</v>
      </c>
      <c r="K647" s="1" t="s">
        <v>248</v>
      </c>
      <c r="L647" s="1" t="s">
        <v>135</v>
      </c>
      <c r="O647" s="14">
        <v>1.1724137931034482</v>
      </c>
      <c r="R647" s="10">
        <v>2.9</v>
      </c>
      <c r="S647" s="10">
        <v>3.4</v>
      </c>
      <c r="V647" s="11" t="s">
        <v>456</v>
      </c>
      <c r="W647" s="1" t="s">
        <v>447</v>
      </c>
      <c r="X647" s="8" t="s">
        <v>446</v>
      </c>
    </row>
    <row r="648" spans="1:24">
      <c r="A648" s="1" t="s">
        <v>458</v>
      </c>
      <c r="B648" s="1">
        <v>1</v>
      </c>
      <c r="C648" s="1" t="s">
        <v>448</v>
      </c>
      <c r="D648" s="1">
        <v>65</v>
      </c>
      <c r="E648" s="1" t="s">
        <v>8</v>
      </c>
      <c r="G648" s="1" t="s">
        <v>39</v>
      </c>
      <c r="H648" s="1">
        <v>600</v>
      </c>
      <c r="I648" s="1">
        <v>10</v>
      </c>
      <c r="J648" s="1">
        <v>70</v>
      </c>
      <c r="K648" s="1" t="s">
        <v>223</v>
      </c>
      <c r="L648" s="1" t="s">
        <v>127</v>
      </c>
      <c r="O648" s="14">
        <v>1.4999999999999998</v>
      </c>
      <c r="R648" s="10">
        <v>1.6</v>
      </c>
      <c r="S648" s="10">
        <v>2.4</v>
      </c>
      <c r="V648" s="11" t="s">
        <v>456</v>
      </c>
      <c r="W648" s="1" t="s">
        <v>447</v>
      </c>
      <c r="X648" s="8" t="s">
        <v>446</v>
      </c>
    </row>
    <row r="649" spans="1:24">
      <c r="A649" s="1" t="s">
        <v>458</v>
      </c>
      <c r="B649" s="1">
        <v>1</v>
      </c>
      <c r="C649" s="1" t="s">
        <v>448</v>
      </c>
      <c r="D649" s="1">
        <v>65</v>
      </c>
      <c r="E649" s="1" t="s">
        <v>8</v>
      </c>
      <c r="G649" s="1" t="s">
        <v>39</v>
      </c>
      <c r="H649" s="1">
        <v>3600</v>
      </c>
      <c r="I649" s="1">
        <v>60</v>
      </c>
      <c r="J649" s="1">
        <v>70</v>
      </c>
      <c r="K649" s="1" t="s">
        <v>223</v>
      </c>
      <c r="L649" s="1" t="s">
        <v>127</v>
      </c>
      <c r="O649" s="14">
        <v>1.625</v>
      </c>
      <c r="R649" s="10">
        <v>1.6</v>
      </c>
      <c r="S649" s="10">
        <v>2.6</v>
      </c>
      <c r="V649" s="11" t="s">
        <v>456</v>
      </c>
      <c r="W649" s="1" t="s">
        <v>447</v>
      </c>
      <c r="X649" s="8" t="s">
        <v>446</v>
      </c>
    </row>
    <row r="650" spans="1:24">
      <c r="A650" s="1" t="s">
        <v>458</v>
      </c>
      <c r="B650" s="1">
        <v>1</v>
      </c>
      <c r="C650" s="1" t="s">
        <v>448</v>
      </c>
      <c r="D650" s="1">
        <v>65</v>
      </c>
      <c r="E650" s="1" t="s">
        <v>8</v>
      </c>
      <c r="G650" s="1" t="s">
        <v>39</v>
      </c>
      <c r="H650" s="1">
        <v>600</v>
      </c>
      <c r="I650" s="1">
        <v>10</v>
      </c>
      <c r="J650" s="1">
        <v>70</v>
      </c>
      <c r="K650" s="1" t="s">
        <v>248</v>
      </c>
      <c r="L650" s="1" t="s">
        <v>127</v>
      </c>
      <c r="O650" s="14">
        <v>1.2727272727272725</v>
      </c>
      <c r="R650" s="10">
        <v>1.1000000000000001</v>
      </c>
      <c r="S650" s="10">
        <v>1.4</v>
      </c>
      <c r="V650" s="11" t="s">
        <v>456</v>
      </c>
      <c r="W650" s="1" t="s">
        <v>447</v>
      </c>
      <c r="X650" s="8" t="s">
        <v>446</v>
      </c>
    </row>
    <row r="651" spans="1:24">
      <c r="A651" s="1" t="s">
        <v>458</v>
      </c>
      <c r="B651" s="1">
        <v>1</v>
      </c>
      <c r="C651" s="1" t="s">
        <v>448</v>
      </c>
      <c r="D651" s="1">
        <v>65</v>
      </c>
      <c r="E651" s="1" t="s">
        <v>8</v>
      </c>
      <c r="G651" s="1" t="s">
        <v>39</v>
      </c>
      <c r="H651" s="1">
        <v>3600</v>
      </c>
      <c r="I651" s="1">
        <v>60</v>
      </c>
      <c r="J651" s="1">
        <v>70</v>
      </c>
      <c r="K651" s="1" t="s">
        <v>248</v>
      </c>
      <c r="L651" s="1" t="s">
        <v>127</v>
      </c>
      <c r="O651" s="14">
        <v>1.3636363636363635</v>
      </c>
      <c r="R651" s="10">
        <v>1.1000000000000001</v>
      </c>
      <c r="S651" s="10">
        <v>1.5</v>
      </c>
      <c r="V651" s="11" t="s">
        <v>456</v>
      </c>
      <c r="W651" s="1" t="s">
        <v>447</v>
      </c>
      <c r="X651" s="8" t="s">
        <v>446</v>
      </c>
    </row>
    <row r="652" spans="1:24">
      <c r="A652" s="1" t="s">
        <v>458</v>
      </c>
      <c r="B652" s="1">
        <v>1</v>
      </c>
      <c r="C652" s="1" t="s">
        <v>448</v>
      </c>
      <c r="D652" s="1">
        <v>65</v>
      </c>
      <c r="E652" s="1" t="s">
        <v>8</v>
      </c>
      <c r="G652" s="1" t="s">
        <v>39</v>
      </c>
      <c r="H652" s="1">
        <v>600</v>
      </c>
      <c r="I652" s="1">
        <v>10</v>
      </c>
      <c r="J652" s="1">
        <v>70</v>
      </c>
      <c r="K652" s="1" t="s">
        <v>223</v>
      </c>
      <c r="L652" s="1" t="s">
        <v>30</v>
      </c>
      <c r="O652" s="14">
        <v>3.2222222222222223</v>
      </c>
      <c r="R652" s="10">
        <v>4500</v>
      </c>
      <c r="S652" s="10">
        <v>14500</v>
      </c>
      <c r="V652" s="11" t="s">
        <v>456</v>
      </c>
      <c r="W652" s="1" t="s">
        <v>447</v>
      </c>
      <c r="X652" s="8" t="s">
        <v>446</v>
      </c>
    </row>
    <row r="653" spans="1:24">
      <c r="A653" s="1" t="s">
        <v>458</v>
      </c>
      <c r="B653" s="1">
        <v>1</v>
      </c>
      <c r="C653" s="1" t="s">
        <v>448</v>
      </c>
      <c r="D653" s="1">
        <v>65</v>
      </c>
      <c r="E653" s="1" t="s">
        <v>8</v>
      </c>
      <c r="G653" s="1" t="s">
        <v>39</v>
      </c>
      <c r="H653" s="1">
        <v>3600</v>
      </c>
      <c r="I653" s="1">
        <v>60</v>
      </c>
      <c r="J653" s="1">
        <v>70</v>
      </c>
      <c r="K653" s="1" t="s">
        <v>223</v>
      </c>
      <c r="L653" s="1" t="s">
        <v>30</v>
      </c>
      <c r="O653" s="14">
        <v>3.2222222222222223</v>
      </c>
      <c r="R653" s="10">
        <v>4500</v>
      </c>
      <c r="S653" s="10">
        <v>14500</v>
      </c>
      <c r="V653" s="11" t="s">
        <v>456</v>
      </c>
      <c r="W653" s="1" t="s">
        <v>447</v>
      </c>
      <c r="X653" s="8" t="s">
        <v>446</v>
      </c>
    </row>
    <row r="654" spans="1:24">
      <c r="A654" s="1" t="s">
        <v>458</v>
      </c>
      <c r="B654" s="1">
        <v>1</v>
      </c>
      <c r="C654" s="1" t="s">
        <v>448</v>
      </c>
      <c r="D654" s="1">
        <v>65</v>
      </c>
      <c r="E654" s="1" t="s">
        <v>8</v>
      </c>
      <c r="G654" s="1" t="s">
        <v>39</v>
      </c>
      <c r="H654" s="1">
        <v>600</v>
      </c>
      <c r="I654" s="1">
        <v>10</v>
      </c>
      <c r="J654" s="1">
        <v>70</v>
      </c>
      <c r="K654" s="1" t="s">
        <v>248</v>
      </c>
      <c r="L654" s="1" t="s">
        <v>30</v>
      </c>
      <c r="O654" s="14">
        <v>2.5151515151515151</v>
      </c>
      <c r="R654" s="10">
        <v>3300</v>
      </c>
      <c r="S654" s="10">
        <v>8300</v>
      </c>
      <c r="V654" s="11" t="s">
        <v>456</v>
      </c>
      <c r="W654" s="1" t="s">
        <v>447</v>
      </c>
      <c r="X654" s="8" t="s">
        <v>446</v>
      </c>
    </row>
    <row r="655" spans="1:24">
      <c r="A655" s="1" t="s">
        <v>458</v>
      </c>
      <c r="B655" s="1">
        <v>1</v>
      </c>
      <c r="C655" s="1" t="s">
        <v>448</v>
      </c>
      <c r="D655" s="1">
        <v>65</v>
      </c>
      <c r="E655" s="1" t="s">
        <v>8</v>
      </c>
      <c r="G655" s="1" t="s">
        <v>39</v>
      </c>
      <c r="H655" s="1">
        <v>3600</v>
      </c>
      <c r="I655" s="1">
        <v>60</v>
      </c>
      <c r="J655" s="1">
        <v>70</v>
      </c>
      <c r="K655" s="1" t="s">
        <v>248</v>
      </c>
      <c r="L655" s="1" t="s">
        <v>30</v>
      </c>
      <c r="O655" s="14">
        <v>2.8787878787878789</v>
      </c>
      <c r="R655" s="10">
        <v>3300</v>
      </c>
      <c r="S655" s="10">
        <v>9500</v>
      </c>
      <c r="V655" s="11" t="s">
        <v>456</v>
      </c>
      <c r="W655" s="1" t="s">
        <v>447</v>
      </c>
      <c r="X655" s="8" t="s">
        <v>446</v>
      </c>
    </row>
  </sheetData>
  <autoFilter ref="A1:X655"/>
  <phoneticPr fontId="0" type="noConversion"/>
  <pageMargins left="0.7" right="0.7" top="0.75" bottom="0.75" header="0.3" footer="0.3"/>
  <pageSetup paperSize="9" orientation="portrait" copies="0" r:id="rId1"/>
  <legacyDrawing r:id="rId2"/>
</worksheet>
</file>

<file path=xl/worksheets/sheet2.xml><?xml version="1.0" encoding="utf-8"?>
<worksheet xmlns="http://schemas.openxmlformats.org/spreadsheetml/2006/main" xmlns:r="http://schemas.openxmlformats.org/officeDocument/2006/relationships">
  <dimension ref="A1:K13"/>
  <sheetViews>
    <sheetView workbookViewId="0">
      <selection activeCell="D25" sqref="D25"/>
    </sheetView>
  </sheetViews>
  <sheetFormatPr defaultRowHeight="15"/>
  <cols>
    <col min="1" max="1" width="12" style="4" customWidth="1"/>
    <col min="2" max="2" width="38.140625" customWidth="1"/>
    <col min="6" max="8" width="9.140625" style="3"/>
  </cols>
  <sheetData>
    <row r="1" spans="1:11">
      <c r="A1" s="4" t="s">
        <v>191</v>
      </c>
      <c r="B1" t="s">
        <v>192</v>
      </c>
    </row>
    <row r="2" spans="1:11">
      <c r="A2" s="4" t="s">
        <v>190</v>
      </c>
      <c r="B2" t="s">
        <v>193</v>
      </c>
      <c r="I2" s="5"/>
      <c r="J2" s="5"/>
      <c r="K2" s="5"/>
    </row>
    <row r="3" spans="1:11">
      <c r="A3" s="4" t="s">
        <v>194</v>
      </c>
      <c r="B3" t="s">
        <v>195</v>
      </c>
      <c r="I3" s="5"/>
      <c r="J3" s="5"/>
      <c r="K3" s="5"/>
    </row>
    <row r="4" spans="1:11">
      <c r="A4" s="4" t="s">
        <v>196</v>
      </c>
      <c r="B4" t="s">
        <v>197</v>
      </c>
      <c r="I4" s="5"/>
      <c r="J4" s="5"/>
      <c r="K4" s="5"/>
    </row>
    <row r="5" spans="1:11">
      <c r="A5" s="4" t="s">
        <v>198</v>
      </c>
      <c r="B5" t="s">
        <v>199</v>
      </c>
    </row>
    <row r="6" spans="1:11">
      <c r="A6" s="4" t="s">
        <v>200</v>
      </c>
      <c r="B6" t="s">
        <v>201</v>
      </c>
    </row>
    <row r="12" spans="1:11">
      <c r="A12" s="1" t="s">
        <v>1</v>
      </c>
      <c r="B12" t="s">
        <v>202</v>
      </c>
    </row>
    <row r="13" spans="1:11">
      <c r="B13" t="s">
        <v>203</v>
      </c>
    </row>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Effects</vt:lpstr>
      <vt:lpstr>Условные обозначения</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2019-11-20T18:29:13Z</dcterms:modified>
</cp:coreProperties>
</file>