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471682D9-C63B-D34A-AE08-B2162FCBF232}" xr6:coauthVersionLast="46" xr6:coauthVersionMax="46" xr10:uidLastSave="{00000000-0000-0000-0000-000000000000}"/>
  <bookViews>
    <workbookView xWindow="0" yWindow="500" windowWidth="19200" windowHeight="11500" xr2:uid="{00000000-000D-0000-FFFF-FFFF00000000}"/>
  </bookViews>
  <sheets>
    <sheet name="COND_FC" sheetId="1" r:id="rId1"/>
  </sheets>
  <definedNames>
    <definedName name="_Dist_Bin" hidden="1">COND_FC!$J$39:$J$40</definedName>
    <definedName name="_Dist_Values" hidden="1">COND_FC!$H$2:$H$33</definedName>
    <definedName name="_Fill" hidden="1">COND_FC!$Y$2:$Y$15</definedName>
    <definedName name="_Key1" hidden="1">COND_FC!$B$758</definedName>
    <definedName name="_Key2" hidden="1">COND_FC!$C$758</definedName>
    <definedName name="_Order1" hidden="1">0</definedName>
    <definedName name="_Order2" hidden="1">255</definedName>
    <definedName name="_Sort" hidden="1">COND_FC!$B$2:$I$1158</definedName>
    <definedName name="_xlnm.Database">COND_FC!$B$1:$I$320</definedName>
    <definedName name="_xlnm.Print_Area" localSheetId="0">COND_FC!$O$1:$AC$18</definedName>
    <definedName name="Print_Area_MI" localSheetId="0">COND_FC!$Q$1:$W$35</definedName>
    <definedName name="_xlnm.Print_Titles" localSheetId="0">COND_FC!$B:$C</definedName>
    <definedName name="Print_Titles_MI" localSheetId="0">COND_FC!$B:$C</definedName>
  </definedNames>
  <calcPr calcId="191029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J1" i="1"/>
  <c r="K1" i="1"/>
  <c r="L1" i="1"/>
  <c r="M1" i="1"/>
  <c r="N1" i="1"/>
  <c r="O1" i="1"/>
  <c r="P1" i="1"/>
  <c r="Q1" i="1"/>
</calcChain>
</file>

<file path=xl/sharedStrings.xml><?xml version="1.0" encoding="utf-8"?>
<sst xmlns="http://schemas.openxmlformats.org/spreadsheetml/2006/main" count="15" uniqueCount="15">
  <si>
    <t>STATION</t>
  </si>
  <si>
    <t>NO.</t>
  </si>
  <si>
    <t>C56</t>
  </si>
  <si>
    <t>C56A</t>
  </si>
  <si>
    <t>C57 (Radio Is.Swim.Area)</t>
  </si>
  <si>
    <t>Shackleford Banks</t>
  </si>
  <si>
    <t>Knob Island</t>
  </si>
  <si>
    <t>Western Tip Bird Shoals</t>
  </si>
  <si>
    <t>MM West Back Sound</t>
  </si>
  <si>
    <t>off Carrott Is.</t>
  </si>
  <si>
    <t>2018 Sta. #</t>
  </si>
  <si>
    <t>CS17</t>
  </si>
  <si>
    <t>CS18</t>
  </si>
  <si>
    <t>CS19</t>
  </si>
  <si>
    <t>CS20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</si>
</sst>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"/>
    <numFmt numFmtId="165" formatCode="0.0_)"/>
    <numFmt numFmtId="166" formatCode="mm/dd/yy;@"/>
  </numFmts>
  <fonts count="3" x14ac:knownFonts="1">
    <font>
      <sz val="12"/>
      <name val="Tahoma"/>
    </font>
    <font>
      <sz val="10"/>
      <name val="Tahoma"/>
      <family val="2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IW29"/>
  <sheetViews>
    <sheetView tabSelected="1" defaultGridColor="0" colorId="22" zoomScale="87" workbookViewId="0">
      <pane xSplit="3" topLeftCell="D1" activePane="topRight" state="frozenSplit"/>
      <selection pane="topRight" activeCell="B23" sqref="B23"/>
    </sheetView>
  </sheetViews>
  <sheetFormatPr baseColWidth="10" defaultColWidth="11.7109375" defaultRowHeight="15" x14ac:dyDescent="0.15"/>
  <cols>
    <col min="1" max="1" width="11.7109375" style="12"/>
    <col min="2" max="2" width="11.5703125" customWidth="1"/>
    <col min="3" max="3" width="10.42578125" customWidth="1"/>
    <col min="4" max="25" width="8.28515625" bestFit="1" customWidth="1"/>
    <col min="26" max="26" width="8.28515625" customWidth="1"/>
    <col min="27" max="29" width="8.28515625" bestFit="1" customWidth="1"/>
  </cols>
  <sheetData>
    <row r="1" spans="1:257" s="7" customFormat="1" x14ac:dyDescent="0.15">
      <c r="A1" s="11" t="s">
        <v>10</v>
      </c>
      <c r="B1" s="6" t="s">
        <v>0</v>
      </c>
      <c r="C1" s="6" t="s">
        <v>1</v>
      </c>
      <c r="D1" s="6">
        <f>DATE(96,9,16)</f>
        <v>35324</v>
      </c>
      <c r="E1" s="6">
        <f>DATE(96,9,23)</f>
        <v>35331</v>
      </c>
      <c r="F1" s="6">
        <f>DATE(97,9,17)</f>
        <v>35690</v>
      </c>
      <c r="G1" s="6">
        <f>DATE(98,8,31)</f>
        <v>36038</v>
      </c>
      <c r="H1" s="6">
        <f>DATE(98,9,2)</f>
        <v>36040</v>
      </c>
      <c r="I1" s="6">
        <v>36333</v>
      </c>
      <c r="J1" s="6">
        <f>DATE(99,8,17)</f>
        <v>36389</v>
      </c>
      <c r="K1" s="6">
        <f>DATE(99,9,3)</f>
        <v>36406</v>
      </c>
      <c r="L1" s="6">
        <f>DATE(2000,6,6)</f>
        <v>36683</v>
      </c>
      <c r="M1" s="6">
        <f>DATE(2000,7,24)</f>
        <v>36731</v>
      </c>
      <c r="N1" s="6">
        <f>DATE(2002,9,3)</f>
        <v>37502</v>
      </c>
      <c r="O1" s="6">
        <f>DATE(2002,9,11)</f>
        <v>37510</v>
      </c>
      <c r="P1" s="6">
        <f>DATE(2000,9,26)</f>
        <v>36795</v>
      </c>
      <c r="Q1" s="6">
        <f>DATE(2002,9,30)</f>
        <v>37529</v>
      </c>
      <c r="R1" s="6">
        <v>37703</v>
      </c>
      <c r="S1" s="6">
        <v>37704</v>
      </c>
      <c r="T1" s="6">
        <v>37774</v>
      </c>
      <c r="U1" s="6">
        <v>37886</v>
      </c>
      <c r="V1" s="6">
        <v>37888</v>
      </c>
      <c r="W1" s="6">
        <v>37889</v>
      </c>
      <c r="X1" s="6">
        <v>38204</v>
      </c>
      <c r="Y1" s="6">
        <v>38509</v>
      </c>
      <c r="Z1" s="6">
        <v>38664</v>
      </c>
      <c r="AA1" s="6">
        <v>38806</v>
      </c>
      <c r="AB1" s="6">
        <v>38966</v>
      </c>
      <c r="AC1" s="6">
        <v>39062</v>
      </c>
      <c r="AD1" s="6">
        <v>39288</v>
      </c>
      <c r="AE1" s="6">
        <v>39293</v>
      </c>
      <c r="AF1" s="6">
        <v>40065</v>
      </c>
      <c r="AG1" s="6">
        <v>40133</v>
      </c>
      <c r="AH1" s="6">
        <v>40785</v>
      </c>
      <c r="AI1" s="6">
        <v>42212</v>
      </c>
      <c r="AJ1" s="6">
        <v>42222</v>
      </c>
      <c r="AK1" s="6">
        <v>42303</v>
      </c>
      <c r="AL1" s="6">
        <v>42620</v>
      </c>
      <c r="AM1" s="6">
        <v>43381</v>
      </c>
      <c r="AN1" s="6">
        <v>43717</v>
      </c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</row>
    <row r="2" spans="1:257" s="5" customFormat="1" x14ac:dyDescent="0.15">
      <c r="A2" s="12" t="s">
        <v>11</v>
      </c>
      <c r="B2" s="4">
        <v>24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1.7</v>
      </c>
      <c r="AJ2" s="2">
        <v>1.7</v>
      </c>
      <c r="AK2" s="2"/>
      <c r="AL2" s="2"/>
      <c r="AM2" s="2"/>
      <c r="AN2" s="2">
        <v>1.7</v>
      </c>
      <c r="AO2" s="2"/>
      <c r="AP2" s="2"/>
      <c r="AQ2" s="2"/>
      <c r="AR2" s="2"/>
      <c r="AS2" s="2"/>
      <c r="AT2" s="2"/>
      <c r="AU2" s="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</row>
    <row r="3" spans="1:257" s="5" customFormat="1" x14ac:dyDescent="0.15">
      <c r="A3" s="12" t="s">
        <v>12</v>
      </c>
      <c r="B3" s="1">
        <v>14</v>
      </c>
      <c r="C3" s="2"/>
      <c r="D3" s="2"/>
      <c r="E3" s="2"/>
      <c r="F3" s="2"/>
      <c r="G3" s="2">
        <v>46</v>
      </c>
      <c r="H3" s="2">
        <v>4</v>
      </c>
      <c r="I3" s="2"/>
      <c r="J3" s="2"/>
      <c r="K3" s="2">
        <v>11</v>
      </c>
      <c r="L3" s="2"/>
      <c r="M3" s="2"/>
      <c r="N3" s="2"/>
      <c r="O3" s="2"/>
      <c r="P3" s="2"/>
      <c r="Q3" s="2"/>
      <c r="R3" s="2"/>
      <c r="S3" s="2"/>
      <c r="T3" s="2"/>
      <c r="U3" s="2">
        <v>23</v>
      </c>
      <c r="V3" s="2">
        <v>22</v>
      </c>
      <c r="W3" s="2">
        <v>1.7</v>
      </c>
      <c r="X3" s="2">
        <v>7.8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>
        <v>1.7</v>
      </c>
      <c r="AL3" s="2">
        <v>1.8</v>
      </c>
      <c r="AM3" s="2">
        <v>2</v>
      </c>
      <c r="AN3" s="2">
        <v>1.7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257" s="5" customFormat="1" x14ac:dyDescent="0.15">
      <c r="A4" s="12" t="s">
        <v>13</v>
      </c>
      <c r="B4" s="1">
        <v>22</v>
      </c>
      <c r="C4" s="2"/>
      <c r="D4" s="2"/>
      <c r="E4" s="2"/>
      <c r="F4" s="2">
        <v>1.7</v>
      </c>
      <c r="G4" s="2"/>
      <c r="H4" s="2">
        <v>1.7</v>
      </c>
      <c r="I4" s="2"/>
      <c r="J4" s="2"/>
      <c r="K4" s="2"/>
      <c r="L4" s="2">
        <v>2</v>
      </c>
      <c r="M4" s="2">
        <v>1.7</v>
      </c>
      <c r="N4" s="2"/>
      <c r="O4" s="2"/>
      <c r="P4" s="2">
        <v>4.5</v>
      </c>
      <c r="Q4" s="2"/>
      <c r="R4" s="2"/>
      <c r="S4" s="2"/>
      <c r="T4" s="2"/>
      <c r="U4" s="2">
        <v>31</v>
      </c>
      <c r="V4" s="2">
        <v>1700</v>
      </c>
      <c r="W4" s="2">
        <v>4.5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1.7</v>
      </c>
      <c r="AL4" s="2">
        <v>1.7</v>
      </c>
      <c r="AM4" s="2"/>
      <c r="AN4" s="2">
        <v>1.7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257" s="5" customFormat="1" x14ac:dyDescent="0.15">
      <c r="A5" s="12" t="s">
        <v>14</v>
      </c>
      <c r="B5" s="1">
        <v>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4.5</v>
      </c>
      <c r="O5" s="2"/>
      <c r="P5" s="2"/>
      <c r="Q5" s="2"/>
      <c r="R5" s="2">
        <v>23</v>
      </c>
      <c r="S5" s="2">
        <v>33</v>
      </c>
      <c r="T5" s="2"/>
      <c r="U5" s="2"/>
      <c r="V5" s="2"/>
      <c r="W5" s="2"/>
      <c r="X5" s="2"/>
      <c r="Y5" s="2">
        <v>2</v>
      </c>
      <c r="Z5" s="2">
        <v>4</v>
      </c>
      <c r="AA5" s="2"/>
      <c r="AB5" s="2">
        <v>23</v>
      </c>
      <c r="AC5" s="2"/>
      <c r="AD5" s="2">
        <v>4.5</v>
      </c>
      <c r="AE5" s="2"/>
      <c r="AF5" s="2"/>
      <c r="AG5" s="2"/>
      <c r="AH5" s="2"/>
      <c r="AI5" s="2"/>
      <c r="AJ5" s="2"/>
      <c r="AK5" s="2">
        <v>2</v>
      </c>
      <c r="AL5" s="2">
        <v>1.7</v>
      </c>
      <c r="AM5" s="2">
        <v>2</v>
      </c>
      <c r="AN5" s="2">
        <v>2</v>
      </c>
      <c r="AO5" s="2"/>
      <c r="AP5" s="2"/>
      <c r="AQ5" s="2"/>
      <c r="AR5" s="2"/>
      <c r="AS5" s="2"/>
      <c r="AT5" s="2"/>
      <c r="AU5" s="2"/>
    </row>
    <row r="6" spans="1:257" s="5" customFormat="1" x14ac:dyDescent="0.15">
      <c r="A6" s="12"/>
      <c r="B6" s="1">
        <v>23</v>
      </c>
      <c r="C6" s="2"/>
      <c r="D6" s="2"/>
      <c r="E6" s="2"/>
      <c r="F6" s="2">
        <v>1.7</v>
      </c>
      <c r="G6" s="2">
        <v>1.7</v>
      </c>
      <c r="H6" s="2"/>
      <c r="I6" s="2">
        <v>1.7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v>4.5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257" s="5" customFormat="1" x14ac:dyDescent="0.15">
      <c r="A7" s="12"/>
      <c r="B7" s="1">
        <v>10</v>
      </c>
      <c r="C7" s="2"/>
      <c r="D7" s="2"/>
      <c r="E7" s="2"/>
      <c r="F7" s="2">
        <v>2</v>
      </c>
      <c r="G7" s="2">
        <v>33</v>
      </c>
      <c r="H7" s="2">
        <v>23</v>
      </c>
      <c r="I7" s="2"/>
      <c r="J7" s="2">
        <v>2</v>
      </c>
      <c r="K7" s="2">
        <v>22</v>
      </c>
      <c r="L7" s="2">
        <v>110</v>
      </c>
      <c r="M7" s="2">
        <v>240</v>
      </c>
      <c r="N7" s="2"/>
      <c r="O7" s="2">
        <v>6.8</v>
      </c>
      <c r="P7" s="2">
        <v>23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257" s="5" customFormat="1" x14ac:dyDescent="0.15">
      <c r="A8" s="12"/>
      <c r="B8" s="1">
        <v>25</v>
      </c>
      <c r="C8" s="2"/>
      <c r="D8" s="2"/>
      <c r="E8" s="2"/>
      <c r="F8" s="2"/>
      <c r="G8" s="2"/>
      <c r="H8" s="2">
        <v>1.7</v>
      </c>
      <c r="I8" s="2"/>
      <c r="J8" s="2"/>
      <c r="K8" s="2"/>
      <c r="L8" s="2">
        <v>4.5</v>
      </c>
      <c r="M8" s="2">
        <v>1.7</v>
      </c>
      <c r="N8" s="2"/>
      <c r="O8" s="2">
        <v>13</v>
      </c>
      <c r="P8" s="2">
        <v>13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257" s="5" customFormat="1" x14ac:dyDescent="0.15">
      <c r="A9" s="12"/>
      <c r="B9" s="1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>
        <v>2</v>
      </c>
      <c r="AB9" s="2"/>
      <c r="AC9" s="2">
        <v>2</v>
      </c>
      <c r="AD9" s="2"/>
      <c r="AE9" s="2">
        <v>1.7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257" s="5" customFormat="1" x14ac:dyDescent="0.15">
      <c r="A10" s="12"/>
      <c r="B10" s="1">
        <v>17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1.7</v>
      </c>
      <c r="AA10" s="2">
        <v>1.7</v>
      </c>
      <c r="AB10" s="2"/>
      <c r="AC10" s="2">
        <v>1.7</v>
      </c>
      <c r="AD10" s="2">
        <v>4.5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257" s="5" customFormat="1" x14ac:dyDescent="0.15">
      <c r="A11" s="12"/>
      <c r="B11" s="1">
        <v>7</v>
      </c>
      <c r="C11" s="2"/>
      <c r="D11" s="2"/>
      <c r="E11" s="2"/>
      <c r="F11" s="2"/>
      <c r="G11" s="2"/>
      <c r="H11" s="2"/>
      <c r="I11" s="2"/>
      <c r="J11" s="2">
        <v>4.5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257" s="5" customFormat="1" x14ac:dyDescent="0.15">
      <c r="A12" s="12"/>
      <c r="B12" s="1">
        <v>5</v>
      </c>
      <c r="C12" s="2"/>
      <c r="D12" s="2"/>
      <c r="E12" s="2"/>
      <c r="F12" s="2"/>
      <c r="G12" s="2"/>
      <c r="H12" s="2"/>
      <c r="I12" s="2"/>
      <c r="J12" s="2">
        <v>1.7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257" s="5" customFormat="1" x14ac:dyDescent="0.15">
      <c r="A13" s="12"/>
      <c r="B13" s="1">
        <v>8</v>
      </c>
      <c r="C13" s="2"/>
      <c r="D13" s="2"/>
      <c r="E13" s="2"/>
      <c r="F13" s="2"/>
      <c r="G13" s="2"/>
      <c r="H13" s="2"/>
      <c r="I13" s="2"/>
      <c r="J13" s="2">
        <v>1.8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257" s="5" customFormat="1" x14ac:dyDescent="0.15">
      <c r="A14" s="12"/>
      <c r="B14" s="1">
        <v>11</v>
      </c>
      <c r="C14" s="2"/>
      <c r="D14" s="2">
        <v>2</v>
      </c>
      <c r="E14" s="2"/>
      <c r="F14" s="2"/>
      <c r="G14" s="2"/>
      <c r="H14" s="2"/>
      <c r="I14" s="2"/>
      <c r="J14" s="2">
        <v>1.7</v>
      </c>
      <c r="K14" s="2"/>
      <c r="L14" s="2"/>
      <c r="M14" s="2"/>
      <c r="N14" s="2">
        <v>6.8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257" s="5" customFormat="1" x14ac:dyDescent="0.15">
      <c r="A15" s="12"/>
      <c r="B15" s="1">
        <v>18</v>
      </c>
      <c r="C15" s="2"/>
      <c r="D15" s="2">
        <v>1.7</v>
      </c>
      <c r="E15" s="2">
        <v>14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v>4.5</v>
      </c>
      <c r="R15" s="2"/>
      <c r="S15" s="2"/>
      <c r="T15" s="2">
        <v>2</v>
      </c>
      <c r="U15" s="2"/>
      <c r="V15" s="2"/>
      <c r="W15" s="2"/>
      <c r="X15" s="2">
        <v>2</v>
      </c>
      <c r="Y15" s="2"/>
      <c r="Z15" s="2">
        <v>2</v>
      </c>
      <c r="AA15" s="2"/>
      <c r="AB15" s="2"/>
      <c r="AC15" s="2"/>
      <c r="AD15" s="2">
        <v>1.81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257" s="5" customFormat="1" x14ac:dyDescent="0.15">
      <c r="A16" s="12"/>
      <c r="B16" s="1">
        <v>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v>1.7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257" s="5" customFormat="1" x14ac:dyDescent="0.15">
      <c r="A17" s="12"/>
      <c r="B17" s="1" t="s">
        <v>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240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257" s="5" customFormat="1" x14ac:dyDescent="0.15">
      <c r="A18" s="12"/>
      <c r="B18" s="4" t="s">
        <v>3</v>
      </c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">
        <v>130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257" s="5" customFormat="1" x14ac:dyDescent="0.15">
      <c r="A19" s="12"/>
      <c r="B19" s="13" t="s">
        <v>4</v>
      </c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">
        <v>1.7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257" x14ac:dyDescent="0.15">
      <c r="B20" s="8" t="s">
        <v>5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>
        <v>2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</row>
    <row r="21" spans="1:257" x14ac:dyDescent="0.15">
      <c r="B21" s="9" t="s">
        <v>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7.8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257" x14ac:dyDescent="0.15">
      <c r="B22" s="9" t="s">
        <v>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>
        <v>2</v>
      </c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257" x14ac:dyDescent="0.15">
      <c r="B23" s="10" t="s">
        <v>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>
        <v>7.8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257" x14ac:dyDescent="0.15">
      <c r="B24" s="9" t="s">
        <v>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>
        <v>1.7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257" x14ac:dyDescent="0.15">
      <c r="B25" s="9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257" x14ac:dyDescent="0.15">
      <c r="B26" s="9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257" x14ac:dyDescent="0.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257" x14ac:dyDescent="0.1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257" x14ac:dyDescent="0.1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</sheetData>
  <sortState xmlns:xlrd2="http://schemas.microsoft.com/office/spreadsheetml/2017/richdata2" ref="A2:IW29">
    <sortCondition ref="A2:A29"/>
  </sortState>
  <phoneticPr fontId="0" type="noConversion"/>
  <printOptions horizontalCentered="1" verticalCentered="1" gridLines="1"/>
  <pageMargins left="0.5" right="0.5" top="1" bottom="0.75" header="0.5" footer="0.5"/>
  <pageSetup fitToWidth="30" orientation="landscape" blackAndWhite="1" horizontalDpi="300" verticalDpi="300" r:id="rId1"/>
  <headerFooter alignWithMargins="0">
    <oddHeader>&amp;L&amp;"Tahoma,Bold"&amp;14E-5 TAYLOR CREEK AREA&amp;C&amp;"Tahoma,Bold"&amp;14CONDITIONAL SAMPLING&amp;R&amp;"Tahoma,Bold"&amp;14FECAL COLIFORM MPN/100 ML</oddHeader>
    <oddFooter>&amp;L&amp;10&amp;Z&amp;F&amp;R&amp;10&amp;D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COND_FC</vt:lpstr>
      <vt:lpstr>Database</vt:lpstr>
      <vt:lpstr>COND_FC!Print_Area</vt:lpstr>
      <vt:lpstr>COND_FC!Print_Area_MI</vt:lpstr>
      <vt:lpstr>COND_FC!Print_Titles</vt:lpstr>
      <vt:lpstr>COND_FC!Print_Titles_MI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2007-01-23T14:51:28Z</cp:lastPrinted>
  <dcterms:created xsi:type="dcterms:W3CDTF">2003-07-18T14:39:47Z</dcterms:created>
  <dcterms:modified xsi:type="dcterms:W3CDTF">2021-03-02T21:19:27Z</dcterms:modified>
</cp:coreProperties>
</file>