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anmolsingh/Coding/R/Hypothesis_testing/"/>
    </mc:Choice>
  </mc:AlternateContent>
  <xr:revisionPtr revIDLastSave="0" documentId="13_ncr:1_{8BE2C9D4-7485-B541-AC48-31F70ADC0BC1}" xr6:coauthVersionLast="47" xr6:coauthVersionMax="47" xr10:uidLastSave="{00000000-0000-0000-0000-000000000000}"/>
  <bookViews>
    <workbookView xWindow="0" yWindow="500" windowWidth="28800" windowHeight="15800" xr2:uid="{F9E5B918-F583-6840-B235-448B45AD5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L8" i="1"/>
  <c r="I11" i="1"/>
  <c r="I13" i="1"/>
  <c r="N8" i="1" l="1"/>
  <c r="L11" i="1"/>
  <c r="L10" i="1" s="1"/>
  <c r="L12" i="1"/>
  <c r="N12" i="1" s="1"/>
  <c r="L7" i="1"/>
  <c r="L6" i="1" s="1"/>
  <c r="N16" i="1"/>
  <c r="N17" i="1" s="1"/>
  <c r="O17" i="1" s="1"/>
  <c r="I17" i="1"/>
  <c r="O16" i="1" l="1"/>
  <c r="J17" i="1"/>
  <c r="J16" i="1"/>
</calcChain>
</file>

<file path=xl/sharedStrings.xml><?xml version="1.0" encoding="utf-8"?>
<sst xmlns="http://schemas.openxmlformats.org/spreadsheetml/2006/main" count="28" uniqueCount="20">
  <si>
    <t>z0</t>
  </si>
  <si>
    <t>n</t>
  </si>
  <si>
    <t>sample sd</t>
  </si>
  <si>
    <t>Normal P val</t>
  </si>
  <si>
    <t>one tail</t>
  </si>
  <si>
    <t>two tail</t>
  </si>
  <si>
    <t>T test</t>
  </si>
  <si>
    <t>Data</t>
  </si>
  <si>
    <t>alpha</t>
  </si>
  <si>
    <t>Confidence Level</t>
  </si>
  <si>
    <t>Result</t>
  </si>
  <si>
    <t>Zalpha</t>
  </si>
  <si>
    <t>Z alphha/2</t>
  </si>
  <si>
    <t>( One Tail - Right)</t>
  </si>
  <si>
    <t>( One Tail - Left)</t>
  </si>
  <si>
    <t>( Two Tail UB and LB)</t>
  </si>
  <si>
    <t>Claim statistic</t>
  </si>
  <si>
    <t>Talpha</t>
  </si>
  <si>
    <t>T alphha/2</t>
  </si>
  <si>
    <t>Sample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</si>
</sst>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01F-BCAD-EA42-8E17-949B909D5954}">
  <dimension ref="E4:O17"/>
  <sheetViews>
    <sheetView tabSelected="1" topLeftCell="D1" zoomScale="150" workbookViewId="0">
      <selection activeCell="G18" sqref="G18"/>
    </sheetView>
  </sheetViews>
  <sheetFormatPr baseColWidth="10" defaultRowHeight="16" x14ac:dyDescent="0.2"/>
  <cols>
    <col min="8" max="8" width="14.83203125" bestFit="1" customWidth="1"/>
    <col min="9" max="9" width="6.6640625" bestFit="1" customWidth="1"/>
    <col min="10" max="10" width="14.83203125" bestFit="1" customWidth="1"/>
    <col min="12" max="12" width="5.6640625" bestFit="1" customWidth="1"/>
    <col min="13" max="13" width="19.1640625" bestFit="1" customWidth="1"/>
    <col min="14" max="14" width="6.1640625" customWidth="1"/>
    <col min="15" max="15" width="14.83203125" bestFit="1" customWidth="1"/>
  </cols>
  <sheetData>
    <row r="4" spans="5:15" x14ac:dyDescent="0.2">
      <c r="E4" t="s">
        <v>7</v>
      </c>
    </row>
    <row r="6" spans="5:15" x14ac:dyDescent="0.2">
      <c r="K6" t="s">
        <v>11</v>
      </c>
      <c r="L6">
        <f>-L7</f>
        <v>-1.6448536269514715</v>
      </c>
      <c r="M6" t="s">
        <v>14</v>
      </c>
    </row>
    <row r="7" spans="5:15" x14ac:dyDescent="0.2">
      <c r="H7" t="s">
        <v>16</v>
      </c>
      <c r="I7">
        <v>20</v>
      </c>
      <c r="K7" t="s">
        <v>11</v>
      </c>
      <c r="L7">
        <f>_xlfn.NORM.INV(1-I13,0,1)</f>
        <v>1.6448536269514715</v>
      </c>
      <c r="M7" t="s">
        <v>13</v>
      </c>
    </row>
    <row r="8" spans="5:15" x14ac:dyDescent="0.2">
      <c r="H8" t="s">
        <v>19</v>
      </c>
      <c r="I8">
        <v>19</v>
      </c>
      <c r="K8" t="s">
        <v>12</v>
      </c>
      <c r="L8">
        <f>_xlfn.NORM.INV(1-I13/2,0,1)</f>
        <v>1.9599639845400536</v>
      </c>
      <c r="M8" t="s">
        <v>15</v>
      </c>
      <c r="N8">
        <f>-L8</f>
        <v>-1.9599639845400536</v>
      </c>
    </row>
    <row r="9" spans="5:15" x14ac:dyDescent="0.2">
      <c r="H9" t="s">
        <v>1</v>
      </c>
      <c r="I9">
        <v>100</v>
      </c>
    </row>
    <row r="10" spans="5:15" x14ac:dyDescent="0.2">
      <c r="H10" t="s">
        <v>2</v>
      </c>
      <c r="I10" s="3">
        <v>4</v>
      </c>
      <c r="K10" t="s">
        <v>17</v>
      </c>
      <c r="L10">
        <f>-L11</f>
        <v>-1.6603911560169928</v>
      </c>
      <c r="M10" t="s">
        <v>14</v>
      </c>
    </row>
    <row r="11" spans="5:15" x14ac:dyDescent="0.2">
      <c r="H11" t="s">
        <v>0</v>
      </c>
      <c r="I11" s="3">
        <f>(I8-I7)/(I10/SQRT(I9))</f>
        <v>-2.5</v>
      </c>
      <c r="K11" t="s">
        <v>17</v>
      </c>
      <c r="L11">
        <f>_xlfn.T.INV(1-I13,I9-1)</f>
        <v>1.6603911560169928</v>
      </c>
      <c r="M11" t="s">
        <v>13</v>
      </c>
    </row>
    <row r="12" spans="5:15" x14ac:dyDescent="0.2">
      <c r="H12" s="1" t="s">
        <v>9</v>
      </c>
      <c r="I12" s="4">
        <v>0.95</v>
      </c>
      <c r="K12" t="s">
        <v>18</v>
      </c>
      <c r="L12">
        <f>_xlfn.T.INV(1-I13/2,I9-1)</f>
        <v>1.9842169515864165</v>
      </c>
      <c r="M12" t="s">
        <v>15</v>
      </c>
      <c r="N12">
        <f>-L12</f>
        <v>-1.9842169515864165</v>
      </c>
    </row>
    <row r="13" spans="5:15" x14ac:dyDescent="0.2">
      <c r="H13" t="s">
        <v>8</v>
      </c>
      <c r="I13" s="5">
        <f>1-I12</f>
        <v>5.0000000000000044E-2</v>
      </c>
    </row>
    <row r="15" spans="5:15" x14ac:dyDescent="0.2">
      <c r="H15" s="6" t="s">
        <v>3</v>
      </c>
      <c r="I15" s="6"/>
      <c r="J15" t="s">
        <v>10</v>
      </c>
      <c r="M15" s="6" t="s">
        <v>6</v>
      </c>
      <c r="N15" s="6"/>
      <c r="O15" t="s">
        <v>10</v>
      </c>
    </row>
    <row r="16" spans="5:15" x14ac:dyDescent="0.2">
      <c r="H16" s="2" t="s">
        <v>4</v>
      </c>
      <c r="I16" s="3">
        <f>_xlfn.NORM.DIST(-ABS(I11),0,1,TRUE)</f>
        <v>6.2096653257761331E-3</v>
      </c>
      <c r="J16" t="str">
        <f>IF(I16&lt;=$I$13,"Reject Ho","Do not Reject Ho")</f>
        <v>Reject Ho</v>
      </c>
      <c r="M16" s="2" t="s">
        <v>4</v>
      </c>
      <c r="N16" s="3">
        <f>_xlfn.T.DIST(-ABS(I11),I9-1,TRUE)</f>
        <v>7.031298460574536E-3</v>
      </c>
      <c r="O16" t="str">
        <f>IF(N16&lt;=$I$13,"Reject Ho","Do not Reject Ho")</f>
        <v>Reject Ho</v>
      </c>
    </row>
    <row r="17" spans="8:15" x14ac:dyDescent="0.2">
      <c r="H17" s="2" t="s">
        <v>5</v>
      </c>
      <c r="I17" s="3">
        <f>2*I16</f>
        <v>1.2419330651552266E-2</v>
      </c>
      <c r="J17" t="str">
        <f>IF(I17&lt;=$I$13,"Reject Ho","Do not Reject Ho")</f>
        <v>Reject Ho</v>
      </c>
      <c r="M17" s="2" t="s">
        <v>5</v>
      </c>
      <c r="N17" s="3">
        <f>2*N16</f>
        <v>1.4062596921149072E-2</v>
      </c>
      <c r="O17" t="str">
        <f>IF(N17&lt;=$I$13,"Reject Ho","Do not Reject Ho")</f>
        <v>Reject Ho</v>
      </c>
    </row>
  </sheetData>
  <mergeCells count="2">
    <mergeCell ref="H15:I15"/>
    <mergeCell ref="M15:N15"/>
  </mergeCells>
  <conditionalFormatting sqref="J16:J17 O16:O17">
    <cfRule type="expression" dxfId="0" priority="1">
      <formula>I16&lt;=$I$13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2022-09-21T04:24:25Z</dcterms:created>
  <dcterms:modified xsi:type="dcterms:W3CDTF">2022-10-06T10:29:29Z</dcterms:modified>
</cp:coreProperties>
</file>