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IIM A\Term 1 (Acads)\Quantitative Methods 1b (QM1b)\"/>
    </mc:Choice>
  </mc:AlternateContent>
  <xr:revisionPtr revIDLastSave="0" documentId="13_ncr:1_{0E969962-2357-4EF8-B6EA-9A33A9489F39}" xr6:coauthVersionLast="47" xr6:coauthVersionMax="47" xr10:uidLastSave="{00000000-0000-0000-0000-000000000000}"/>
  <bookViews>
    <workbookView xWindow="-110" yWindow="-110" windowWidth="19420" windowHeight="10300" activeTab="3" xr2:uid="{BFF3F41A-0385-4BB1-9EFA-73DA4BA52DAD}"/>
  </bookViews>
  <sheets>
    <sheet name="iris data" sheetId="2" r:id="rId1"/>
    <sheet name="Q1a" sheetId="1" r:id="rId2"/>
    <sheet name="Q1b" sheetId="3" r:id="rId3"/>
    <sheet name="Q1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4" l="1"/>
  <c r="J8" i="3"/>
  <c r="K8" i="4"/>
  <c r="C41" i="4"/>
  <c r="D41" i="4"/>
  <c r="E41" i="4"/>
  <c r="B41" i="4"/>
  <c r="C40" i="4"/>
  <c r="D40" i="4"/>
  <c r="E40" i="4"/>
  <c r="B40" i="4"/>
  <c r="C27" i="4"/>
  <c r="D27" i="4"/>
  <c r="E27" i="4"/>
  <c r="B27" i="4"/>
  <c r="C26" i="4"/>
  <c r="D26" i="4"/>
  <c r="E26" i="4"/>
  <c r="B26" i="4"/>
  <c r="C10" i="4"/>
  <c r="D10" i="4"/>
  <c r="E10" i="4"/>
  <c r="B10" i="4"/>
  <c r="C9" i="4"/>
  <c r="D9" i="4"/>
  <c r="E9" i="4"/>
  <c r="B9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F30" i="4"/>
  <c r="E30" i="4"/>
  <c r="D30" i="4"/>
  <c r="C30" i="4"/>
  <c r="B30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C2" i="4"/>
  <c r="D2" i="4"/>
  <c r="E2" i="4"/>
  <c r="F2" i="4"/>
  <c r="B2" i="4"/>
  <c r="B2" i="3"/>
  <c r="B12" i="3" s="1"/>
  <c r="J7" i="3" s="1"/>
  <c r="K8" i="3"/>
  <c r="L8" i="3"/>
  <c r="M8" i="3"/>
  <c r="E43" i="3"/>
  <c r="E44" i="3" s="1"/>
  <c r="D43" i="3"/>
  <c r="D44" i="3" s="1"/>
  <c r="C43" i="3"/>
  <c r="C44" i="3" s="1"/>
  <c r="B43" i="3"/>
  <c r="B44" i="3" s="1"/>
  <c r="E42" i="3"/>
  <c r="D42" i="3"/>
  <c r="C42" i="3"/>
  <c r="B42" i="3"/>
  <c r="E28" i="3"/>
  <c r="E29" i="3" s="1"/>
  <c r="D28" i="3"/>
  <c r="D29" i="3" s="1"/>
  <c r="C28" i="3"/>
  <c r="C29" i="3" s="1"/>
  <c r="B28" i="3"/>
  <c r="B29" i="3" s="1"/>
  <c r="E27" i="3"/>
  <c r="D27" i="3"/>
  <c r="C27" i="3"/>
  <c r="K7" i="3" s="1"/>
  <c r="B27" i="3"/>
  <c r="C12" i="3"/>
  <c r="D12" i="3"/>
  <c r="E12" i="3"/>
  <c r="M7" i="3" s="1"/>
  <c r="L7" i="3"/>
  <c r="C13" i="3"/>
  <c r="D13" i="3"/>
  <c r="E13" i="3"/>
  <c r="E14" i="3" s="1"/>
  <c r="D14" i="3"/>
  <c r="C14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C2" i="3"/>
  <c r="D2" i="3"/>
  <c r="E2" i="3"/>
  <c r="F2" i="3"/>
  <c r="B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C2" i="1"/>
  <c r="D2" i="1"/>
  <c r="E2" i="1"/>
  <c r="E32" i="1" s="1"/>
  <c r="C3" i="1"/>
  <c r="C33" i="1" s="1"/>
  <c r="C34" i="1" s="1"/>
  <c r="D3" i="1"/>
  <c r="D33" i="1" s="1"/>
  <c r="D34" i="1" s="1"/>
  <c r="E3" i="1"/>
  <c r="E33" i="1" s="1"/>
  <c r="E34" i="1" s="1"/>
  <c r="C4" i="1"/>
  <c r="C32" i="1" s="1"/>
  <c r="D4" i="1"/>
  <c r="D32" i="1" s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 s="1"/>
  <c r="B13" i="3" l="1"/>
  <c r="B32" i="1"/>
  <c r="B14" i="3" l="1"/>
</calcChain>
</file>

<file path=xl/sharedStrings.xml><?xml version="1.0" encoding="utf-8"?>
<sst xmlns="http://schemas.openxmlformats.org/spreadsheetml/2006/main" count="218" uniqueCount="13">
  <si>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</si>
  <si>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</si>
  <si>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</si>
  <si>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</si>
  <si>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</si>
  <si>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</si>
  <si>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</si>
  <si>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</si>
  <si>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Mean</t>
  </si>
  <si>
    <t>Std Dev</t>
  </si>
  <si>
    <t>Std Err</t>
  </si>
  <si>
    <t>Population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</si>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</sst>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54A9-433B-4B81-8D6B-AE1F6EDAC0FA}">
  <dimension ref="A1:F151"/>
  <sheetViews>
    <sheetView workbookViewId="0">
      <selection activeCell="H11" sqref="H11"/>
    </sheetView>
  </sheetViews>
  <sheetFormatPr defaultRowHeight="14.5" x14ac:dyDescent="0.35"/>
  <cols>
    <col min="2" max="2" width="18.7265625" customWidth="1"/>
    <col min="3" max="3" width="14.6328125" customWidth="1"/>
    <col min="4" max="4" width="11.453125" customWidth="1"/>
    <col min="5" max="5" width="11.3632812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5</v>
      </c>
    </row>
    <row r="3" spans="1:6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5</v>
      </c>
    </row>
    <row r="4" spans="1:6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5</v>
      </c>
    </row>
    <row r="5" spans="1:6" x14ac:dyDescent="0.3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5</v>
      </c>
    </row>
    <row r="6" spans="1:6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5</v>
      </c>
    </row>
    <row r="7" spans="1:6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5</v>
      </c>
    </row>
    <row r="8" spans="1:6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5</v>
      </c>
    </row>
    <row r="9" spans="1:6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5</v>
      </c>
    </row>
    <row r="10" spans="1:6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5</v>
      </c>
    </row>
    <row r="11" spans="1:6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5</v>
      </c>
    </row>
    <row r="12" spans="1:6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5</v>
      </c>
    </row>
    <row r="13" spans="1:6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5</v>
      </c>
    </row>
    <row r="14" spans="1:6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5</v>
      </c>
    </row>
    <row r="15" spans="1:6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5</v>
      </c>
    </row>
    <row r="16" spans="1:6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5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5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5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5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5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5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5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5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5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5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5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5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5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5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5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5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5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5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5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5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0.2</v>
      </c>
      <c r="F36" t="s">
        <v>5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5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5</v>
      </c>
    </row>
    <row r="39" spans="1:6" x14ac:dyDescent="0.35">
      <c r="A39">
        <v>38</v>
      </c>
      <c r="B39">
        <v>4.9000000000000004</v>
      </c>
      <c r="C39">
        <v>3.6</v>
      </c>
      <c r="D39">
        <v>1.4</v>
      </c>
      <c r="E39">
        <v>0.1</v>
      </c>
      <c r="F39" t="s">
        <v>5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5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5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5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5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5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5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5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5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5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5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5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5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6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6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6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6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6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6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6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6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6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6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6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6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6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6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6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6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6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6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6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6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6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6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6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6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6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6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6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6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6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7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7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7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7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7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7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7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7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7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7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7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7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7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7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7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7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7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7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7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7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7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7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7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7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7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7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7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7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7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7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7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7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7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7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7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7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7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7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7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7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7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7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7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7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7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7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7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7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7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2332-FFD6-496C-BA3D-351FB7DBAB03}">
  <dimension ref="A1:F34"/>
  <sheetViews>
    <sheetView topLeftCell="A19" workbookViewId="0">
      <selection activeCell="B34" sqref="B34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63</v>
      </c>
      <c r="B2">
        <f>INDEX('iris data'!$B$2:$F$151,MATCH(Q1a!$A2,'iris data'!$A$2:$A$151,0),MATCH(Q1a!B$1,'iris data'!$B$1:$F$1,0))</f>
        <v>6</v>
      </c>
      <c r="C2">
        <f>INDEX('iris data'!$B$2:$F$151,MATCH(Q1a!$A2,'iris data'!$A$2:$A$151,0),MATCH(Q1a!C$1,'iris data'!$B$1:$F$1,0))</f>
        <v>2.2000000000000002</v>
      </c>
      <c r="D2">
        <f>INDEX('iris data'!$B$2:$F$151,MATCH(Q1a!$A2,'iris data'!$A$2:$A$151,0),MATCH(Q1a!D$1,'iris data'!$B$1:$F$1,0))</f>
        <v>4</v>
      </c>
      <c r="E2">
        <f>INDEX('iris data'!$B$2:$F$151,MATCH(Q1a!$A2,'iris data'!$A$2:$A$151,0),MATCH(Q1a!E$1,'iris data'!$B$1:$F$1,0))</f>
        <v>1</v>
      </c>
      <c r="F2" t="str">
        <f>INDEX('iris data'!$B$2:$F$151,MATCH(Q1a!$A2,'iris data'!$A$2:$A$151,0),MATCH(Q1a!F$1,'iris data'!$B$1:$F$1,0))</f>
        <v>versicolor</v>
      </c>
    </row>
    <row r="3" spans="1:6" x14ac:dyDescent="0.35">
      <c r="A3">
        <v>37</v>
      </c>
      <c r="B3">
        <f>INDEX('iris data'!$B$2:$F$151,MATCH(Q1a!$A3,'iris data'!$A$2:$A$151,0),MATCH(Q1a!B$1,'iris data'!$B$1:$F$1,0))</f>
        <v>5.5</v>
      </c>
      <c r="C3">
        <f>INDEX('iris data'!$B$2:$F$151,MATCH(Q1a!$A3,'iris data'!$A$2:$A$151,0),MATCH(Q1a!C$1,'iris data'!$B$1:$F$1,0))</f>
        <v>3.5</v>
      </c>
      <c r="D3">
        <f>INDEX('iris data'!$B$2:$F$151,MATCH(Q1a!$A3,'iris data'!$A$2:$A$151,0),MATCH(Q1a!D$1,'iris data'!$B$1:$F$1,0))</f>
        <v>1.3</v>
      </c>
      <c r="E3">
        <f>INDEX('iris data'!$B$2:$F$151,MATCH(Q1a!$A3,'iris data'!$A$2:$A$151,0),MATCH(Q1a!E$1,'iris data'!$B$1:$F$1,0))</f>
        <v>0.2</v>
      </c>
      <c r="F3" t="str">
        <f>INDEX('iris data'!$B$2:$F$151,MATCH(Q1a!$A3,'iris data'!$A$2:$A$151,0),MATCH(Q1a!F$1,'iris data'!$B$1:$F$1,0))</f>
        <v>setosa</v>
      </c>
    </row>
    <row r="4" spans="1:6" x14ac:dyDescent="0.35">
      <c r="A4">
        <v>19</v>
      </c>
      <c r="B4">
        <f>INDEX('iris data'!$B$2:$F$151,MATCH(Q1a!$A4,'iris data'!$A$2:$A$151,0),MATCH(Q1a!B$1,'iris data'!$B$1:$F$1,0))</f>
        <v>5.7</v>
      </c>
      <c r="C4">
        <f>INDEX('iris data'!$B$2:$F$151,MATCH(Q1a!$A4,'iris data'!$A$2:$A$151,0),MATCH(Q1a!C$1,'iris data'!$B$1:$F$1,0))</f>
        <v>3.8</v>
      </c>
      <c r="D4">
        <f>INDEX('iris data'!$B$2:$F$151,MATCH(Q1a!$A4,'iris data'!$A$2:$A$151,0),MATCH(Q1a!D$1,'iris data'!$B$1:$F$1,0))</f>
        <v>1.7</v>
      </c>
      <c r="E4">
        <f>INDEX('iris data'!$B$2:$F$151,MATCH(Q1a!$A4,'iris data'!$A$2:$A$151,0),MATCH(Q1a!E$1,'iris data'!$B$1:$F$1,0))</f>
        <v>0.3</v>
      </c>
      <c r="F4" t="str">
        <f>INDEX('iris data'!$B$2:$F$151,MATCH(Q1a!$A4,'iris data'!$A$2:$A$151,0),MATCH(Q1a!F$1,'iris data'!$B$1:$F$1,0))</f>
        <v>setosa</v>
      </c>
    </row>
    <row r="5" spans="1:6" x14ac:dyDescent="0.35">
      <c r="A5">
        <v>32</v>
      </c>
      <c r="B5">
        <f>INDEX('iris data'!$B$2:$F$151,MATCH(Q1a!$A5,'iris data'!$A$2:$A$151,0),MATCH(Q1a!B$1,'iris data'!$B$1:$F$1,0))</f>
        <v>5.4</v>
      </c>
      <c r="C5">
        <f>INDEX('iris data'!$B$2:$F$151,MATCH(Q1a!$A5,'iris data'!$A$2:$A$151,0),MATCH(Q1a!C$1,'iris data'!$B$1:$F$1,0))</f>
        <v>3.4</v>
      </c>
      <c r="D5">
        <f>INDEX('iris data'!$B$2:$F$151,MATCH(Q1a!$A5,'iris data'!$A$2:$A$151,0),MATCH(Q1a!D$1,'iris data'!$B$1:$F$1,0))</f>
        <v>1.5</v>
      </c>
      <c r="E5">
        <f>INDEX('iris data'!$B$2:$F$151,MATCH(Q1a!$A5,'iris data'!$A$2:$A$151,0),MATCH(Q1a!E$1,'iris data'!$B$1:$F$1,0))</f>
        <v>0.4</v>
      </c>
      <c r="F5" t="str">
        <f>INDEX('iris data'!$B$2:$F$151,MATCH(Q1a!$A5,'iris data'!$A$2:$A$151,0),MATCH(Q1a!F$1,'iris data'!$B$1:$F$1,0))</f>
        <v>setosa</v>
      </c>
    </row>
    <row r="6" spans="1:6" x14ac:dyDescent="0.35">
      <c r="A6">
        <v>3</v>
      </c>
      <c r="B6">
        <f>INDEX('iris data'!$B$2:$F$151,MATCH(Q1a!$A6,'iris data'!$A$2:$A$151,0),MATCH(Q1a!B$1,'iris data'!$B$1:$F$1,0))</f>
        <v>4.7</v>
      </c>
      <c r="C6">
        <f>INDEX('iris data'!$B$2:$F$151,MATCH(Q1a!$A6,'iris data'!$A$2:$A$151,0),MATCH(Q1a!C$1,'iris data'!$B$1:$F$1,0))</f>
        <v>3.2</v>
      </c>
      <c r="D6">
        <f>INDEX('iris data'!$B$2:$F$151,MATCH(Q1a!$A6,'iris data'!$A$2:$A$151,0),MATCH(Q1a!D$1,'iris data'!$B$1:$F$1,0))</f>
        <v>1.3</v>
      </c>
      <c r="E6">
        <f>INDEX('iris data'!$B$2:$F$151,MATCH(Q1a!$A6,'iris data'!$A$2:$A$151,0),MATCH(Q1a!E$1,'iris data'!$B$1:$F$1,0))</f>
        <v>0.2</v>
      </c>
      <c r="F6" t="str">
        <f>INDEX('iris data'!$B$2:$F$151,MATCH(Q1a!$A6,'iris data'!$A$2:$A$151,0),MATCH(Q1a!F$1,'iris data'!$B$1:$F$1,0))</f>
        <v>setosa</v>
      </c>
    </row>
    <row r="7" spans="1:6" x14ac:dyDescent="0.35">
      <c r="A7">
        <v>145</v>
      </c>
      <c r="B7">
        <f>INDEX('iris data'!$B$2:$F$151,MATCH(Q1a!$A7,'iris data'!$A$2:$A$151,0),MATCH(Q1a!B$1,'iris data'!$B$1:$F$1,0))</f>
        <v>6.7</v>
      </c>
      <c r="C7">
        <f>INDEX('iris data'!$B$2:$F$151,MATCH(Q1a!$A7,'iris data'!$A$2:$A$151,0),MATCH(Q1a!C$1,'iris data'!$B$1:$F$1,0))</f>
        <v>3.3</v>
      </c>
      <c r="D7">
        <f>INDEX('iris data'!$B$2:$F$151,MATCH(Q1a!$A7,'iris data'!$A$2:$A$151,0),MATCH(Q1a!D$1,'iris data'!$B$1:$F$1,0))</f>
        <v>5.7</v>
      </c>
      <c r="E7">
        <f>INDEX('iris data'!$B$2:$F$151,MATCH(Q1a!$A7,'iris data'!$A$2:$A$151,0),MATCH(Q1a!E$1,'iris data'!$B$1:$F$1,0))</f>
        <v>2.5</v>
      </c>
      <c r="F7" t="str">
        <f>INDEX('iris data'!$B$2:$F$151,MATCH(Q1a!$A7,'iris data'!$A$2:$A$151,0),MATCH(Q1a!F$1,'iris data'!$B$1:$F$1,0))</f>
        <v>virginica</v>
      </c>
    </row>
    <row r="8" spans="1:6" x14ac:dyDescent="0.35">
      <c r="A8">
        <v>33</v>
      </c>
      <c r="B8">
        <f>INDEX('iris data'!$B$2:$F$151,MATCH(Q1a!$A8,'iris data'!$A$2:$A$151,0),MATCH(Q1a!B$1,'iris data'!$B$1:$F$1,0))</f>
        <v>5.2</v>
      </c>
      <c r="C8">
        <f>INDEX('iris data'!$B$2:$F$151,MATCH(Q1a!$A8,'iris data'!$A$2:$A$151,0),MATCH(Q1a!C$1,'iris data'!$B$1:$F$1,0))</f>
        <v>4.0999999999999996</v>
      </c>
      <c r="D8">
        <f>INDEX('iris data'!$B$2:$F$151,MATCH(Q1a!$A8,'iris data'!$A$2:$A$151,0),MATCH(Q1a!D$1,'iris data'!$B$1:$F$1,0))</f>
        <v>1.5</v>
      </c>
      <c r="E8">
        <f>INDEX('iris data'!$B$2:$F$151,MATCH(Q1a!$A8,'iris data'!$A$2:$A$151,0),MATCH(Q1a!E$1,'iris data'!$B$1:$F$1,0))</f>
        <v>0.1</v>
      </c>
      <c r="F8" t="str">
        <f>INDEX('iris data'!$B$2:$F$151,MATCH(Q1a!$A8,'iris data'!$A$2:$A$151,0),MATCH(Q1a!F$1,'iris data'!$B$1:$F$1,0))</f>
        <v>setosa</v>
      </c>
    </row>
    <row r="9" spans="1:6" x14ac:dyDescent="0.35">
      <c r="A9">
        <v>136</v>
      </c>
      <c r="B9">
        <f>INDEX('iris data'!$B$2:$F$151,MATCH(Q1a!$A9,'iris data'!$A$2:$A$151,0),MATCH(Q1a!B$1,'iris data'!$B$1:$F$1,0))</f>
        <v>7.7</v>
      </c>
      <c r="C9">
        <f>INDEX('iris data'!$B$2:$F$151,MATCH(Q1a!$A9,'iris data'!$A$2:$A$151,0),MATCH(Q1a!C$1,'iris data'!$B$1:$F$1,0))</f>
        <v>3</v>
      </c>
      <c r="D9">
        <f>INDEX('iris data'!$B$2:$F$151,MATCH(Q1a!$A9,'iris data'!$A$2:$A$151,0),MATCH(Q1a!D$1,'iris data'!$B$1:$F$1,0))</f>
        <v>6.1</v>
      </c>
      <c r="E9">
        <f>INDEX('iris data'!$B$2:$F$151,MATCH(Q1a!$A9,'iris data'!$A$2:$A$151,0),MATCH(Q1a!E$1,'iris data'!$B$1:$F$1,0))</f>
        <v>2.2999999999999998</v>
      </c>
      <c r="F9" t="str">
        <f>INDEX('iris data'!$B$2:$F$151,MATCH(Q1a!$A9,'iris data'!$A$2:$A$151,0),MATCH(Q1a!F$1,'iris data'!$B$1:$F$1,0))</f>
        <v>virginica</v>
      </c>
    </row>
    <row r="10" spans="1:6" x14ac:dyDescent="0.35">
      <c r="A10">
        <v>30</v>
      </c>
      <c r="B10">
        <f>INDEX('iris data'!$B$2:$F$151,MATCH(Q1a!$A10,'iris data'!$A$2:$A$151,0),MATCH(Q1a!B$1,'iris data'!$B$1:$F$1,0))</f>
        <v>4.7</v>
      </c>
      <c r="C10">
        <f>INDEX('iris data'!$B$2:$F$151,MATCH(Q1a!$A10,'iris data'!$A$2:$A$151,0),MATCH(Q1a!C$1,'iris data'!$B$1:$F$1,0))</f>
        <v>3.2</v>
      </c>
      <c r="D10">
        <f>INDEX('iris data'!$B$2:$F$151,MATCH(Q1a!$A10,'iris data'!$A$2:$A$151,0),MATCH(Q1a!D$1,'iris data'!$B$1:$F$1,0))</f>
        <v>1.6</v>
      </c>
      <c r="E10">
        <f>INDEX('iris data'!$B$2:$F$151,MATCH(Q1a!$A10,'iris data'!$A$2:$A$151,0),MATCH(Q1a!E$1,'iris data'!$B$1:$F$1,0))</f>
        <v>0.2</v>
      </c>
      <c r="F10" t="str">
        <f>INDEX('iris data'!$B$2:$F$151,MATCH(Q1a!$A10,'iris data'!$A$2:$A$151,0),MATCH(Q1a!F$1,'iris data'!$B$1:$F$1,0))</f>
        <v>setosa</v>
      </c>
    </row>
    <row r="11" spans="1:6" x14ac:dyDescent="0.35">
      <c r="A11">
        <v>142</v>
      </c>
      <c r="B11">
        <f>INDEX('iris data'!$B$2:$F$151,MATCH(Q1a!$A11,'iris data'!$A$2:$A$151,0),MATCH(Q1a!B$1,'iris data'!$B$1:$F$1,0))</f>
        <v>6.9</v>
      </c>
      <c r="C11">
        <f>INDEX('iris data'!$B$2:$F$151,MATCH(Q1a!$A11,'iris data'!$A$2:$A$151,0),MATCH(Q1a!C$1,'iris data'!$B$1:$F$1,0))</f>
        <v>3.1</v>
      </c>
      <c r="D11">
        <f>INDEX('iris data'!$B$2:$F$151,MATCH(Q1a!$A11,'iris data'!$A$2:$A$151,0),MATCH(Q1a!D$1,'iris data'!$B$1:$F$1,0))</f>
        <v>5.0999999999999996</v>
      </c>
      <c r="E11">
        <f>INDEX('iris data'!$B$2:$F$151,MATCH(Q1a!$A11,'iris data'!$A$2:$A$151,0),MATCH(Q1a!E$1,'iris data'!$B$1:$F$1,0))</f>
        <v>2.2999999999999998</v>
      </c>
      <c r="F11" t="str">
        <f>INDEX('iris data'!$B$2:$F$151,MATCH(Q1a!$A11,'iris data'!$A$2:$A$151,0),MATCH(Q1a!F$1,'iris data'!$B$1:$F$1,0))</f>
        <v>virginica</v>
      </c>
    </row>
    <row r="12" spans="1:6" x14ac:dyDescent="0.35">
      <c r="A12">
        <v>130</v>
      </c>
      <c r="B12">
        <f>INDEX('iris data'!$B$2:$F$151,MATCH(Q1a!$A12,'iris data'!$A$2:$A$151,0),MATCH(Q1a!B$1,'iris data'!$B$1:$F$1,0))</f>
        <v>7.2</v>
      </c>
      <c r="C12">
        <f>INDEX('iris data'!$B$2:$F$151,MATCH(Q1a!$A12,'iris data'!$A$2:$A$151,0),MATCH(Q1a!C$1,'iris data'!$B$1:$F$1,0))</f>
        <v>3</v>
      </c>
      <c r="D12">
        <f>INDEX('iris data'!$B$2:$F$151,MATCH(Q1a!$A12,'iris data'!$A$2:$A$151,0),MATCH(Q1a!D$1,'iris data'!$B$1:$F$1,0))</f>
        <v>5.8</v>
      </c>
      <c r="E12">
        <f>INDEX('iris data'!$B$2:$F$151,MATCH(Q1a!$A12,'iris data'!$A$2:$A$151,0),MATCH(Q1a!E$1,'iris data'!$B$1:$F$1,0))</f>
        <v>1.6</v>
      </c>
      <c r="F12" t="str">
        <f>INDEX('iris data'!$B$2:$F$151,MATCH(Q1a!$A12,'iris data'!$A$2:$A$151,0),MATCH(Q1a!F$1,'iris data'!$B$1:$F$1,0))</f>
        <v>virginica</v>
      </c>
    </row>
    <row r="13" spans="1:6" x14ac:dyDescent="0.35">
      <c r="A13">
        <v>150</v>
      </c>
      <c r="B13">
        <f>INDEX('iris data'!$B$2:$F$151,MATCH(Q1a!$A13,'iris data'!$A$2:$A$151,0),MATCH(Q1a!B$1,'iris data'!$B$1:$F$1,0))</f>
        <v>5.9</v>
      </c>
      <c r="C13">
        <f>INDEX('iris data'!$B$2:$F$151,MATCH(Q1a!$A13,'iris data'!$A$2:$A$151,0),MATCH(Q1a!C$1,'iris data'!$B$1:$F$1,0))</f>
        <v>3</v>
      </c>
      <c r="D13">
        <f>INDEX('iris data'!$B$2:$F$151,MATCH(Q1a!$A13,'iris data'!$A$2:$A$151,0),MATCH(Q1a!D$1,'iris data'!$B$1:$F$1,0))</f>
        <v>5.0999999999999996</v>
      </c>
      <c r="E13">
        <f>INDEX('iris data'!$B$2:$F$151,MATCH(Q1a!$A13,'iris data'!$A$2:$A$151,0),MATCH(Q1a!E$1,'iris data'!$B$1:$F$1,0))</f>
        <v>1.8</v>
      </c>
      <c r="F13" t="str">
        <f>INDEX('iris data'!$B$2:$F$151,MATCH(Q1a!$A13,'iris data'!$A$2:$A$151,0),MATCH(Q1a!F$1,'iris data'!$B$1:$F$1,0))</f>
        <v>virginica</v>
      </c>
    </row>
    <row r="14" spans="1:6" x14ac:dyDescent="0.35">
      <c r="A14">
        <v>56</v>
      </c>
      <c r="B14">
        <f>INDEX('iris data'!$B$2:$F$151,MATCH(Q1a!$A14,'iris data'!$A$2:$A$151,0),MATCH(Q1a!B$1,'iris data'!$B$1:$F$1,0))</f>
        <v>5.7</v>
      </c>
      <c r="C14">
        <f>INDEX('iris data'!$B$2:$F$151,MATCH(Q1a!$A14,'iris data'!$A$2:$A$151,0),MATCH(Q1a!C$1,'iris data'!$B$1:$F$1,0))</f>
        <v>2.8</v>
      </c>
      <c r="D14">
        <f>INDEX('iris data'!$B$2:$F$151,MATCH(Q1a!$A14,'iris data'!$A$2:$A$151,0),MATCH(Q1a!D$1,'iris data'!$B$1:$F$1,0))</f>
        <v>4.5</v>
      </c>
      <c r="E14">
        <f>INDEX('iris data'!$B$2:$F$151,MATCH(Q1a!$A14,'iris data'!$A$2:$A$151,0),MATCH(Q1a!E$1,'iris data'!$B$1:$F$1,0))</f>
        <v>1.3</v>
      </c>
      <c r="F14" t="str">
        <f>INDEX('iris data'!$B$2:$F$151,MATCH(Q1a!$A14,'iris data'!$A$2:$A$151,0),MATCH(Q1a!F$1,'iris data'!$B$1:$F$1,0))</f>
        <v>versicolor</v>
      </c>
    </row>
    <row r="15" spans="1:6" x14ac:dyDescent="0.35">
      <c r="A15">
        <v>90</v>
      </c>
      <c r="B15">
        <f>INDEX('iris data'!$B$2:$F$151,MATCH(Q1a!$A15,'iris data'!$A$2:$A$151,0),MATCH(Q1a!B$1,'iris data'!$B$1:$F$1,0))</f>
        <v>5.5</v>
      </c>
      <c r="C15">
        <f>INDEX('iris data'!$B$2:$F$151,MATCH(Q1a!$A15,'iris data'!$A$2:$A$151,0),MATCH(Q1a!C$1,'iris data'!$B$1:$F$1,0))</f>
        <v>2.5</v>
      </c>
      <c r="D15">
        <f>INDEX('iris data'!$B$2:$F$151,MATCH(Q1a!$A15,'iris data'!$A$2:$A$151,0),MATCH(Q1a!D$1,'iris data'!$B$1:$F$1,0))</f>
        <v>4</v>
      </c>
      <c r="E15">
        <f>INDEX('iris data'!$B$2:$F$151,MATCH(Q1a!$A15,'iris data'!$A$2:$A$151,0),MATCH(Q1a!E$1,'iris data'!$B$1:$F$1,0))</f>
        <v>1.3</v>
      </c>
      <c r="F15" t="str">
        <f>INDEX('iris data'!$B$2:$F$151,MATCH(Q1a!$A15,'iris data'!$A$2:$A$151,0),MATCH(Q1a!F$1,'iris data'!$B$1:$F$1,0))</f>
        <v>versicolor</v>
      </c>
    </row>
    <row r="16" spans="1:6" x14ac:dyDescent="0.35">
      <c r="A16">
        <v>77</v>
      </c>
      <c r="B16">
        <f>INDEX('iris data'!$B$2:$F$151,MATCH(Q1a!$A16,'iris data'!$A$2:$A$151,0),MATCH(Q1a!B$1,'iris data'!$B$1:$F$1,0))</f>
        <v>6.8</v>
      </c>
      <c r="C16">
        <f>INDEX('iris data'!$B$2:$F$151,MATCH(Q1a!$A16,'iris data'!$A$2:$A$151,0),MATCH(Q1a!C$1,'iris data'!$B$1:$F$1,0))</f>
        <v>2.8</v>
      </c>
      <c r="D16">
        <f>INDEX('iris data'!$B$2:$F$151,MATCH(Q1a!$A16,'iris data'!$A$2:$A$151,0),MATCH(Q1a!D$1,'iris data'!$B$1:$F$1,0))</f>
        <v>4.8</v>
      </c>
      <c r="E16">
        <f>INDEX('iris data'!$B$2:$F$151,MATCH(Q1a!$A16,'iris data'!$A$2:$A$151,0),MATCH(Q1a!E$1,'iris data'!$B$1:$F$1,0))</f>
        <v>1.4</v>
      </c>
      <c r="F16" t="str">
        <f>INDEX('iris data'!$B$2:$F$151,MATCH(Q1a!$A16,'iris data'!$A$2:$A$151,0),MATCH(Q1a!F$1,'iris data'!$B$1:$F$1,0))</f>
        <v>versicolor</v>
      </c>
    </row>
    <row r="17" spans="1:6" x14ac:dyDescent="0.35">
      <c r="A17">
        <v>114</v>
      </c>
      <c r="B17">
        <f>INDEX('iris data'!$B$2:$F$151,MATCH(Q1a!$A17,'iris data'!$A$2:$A$151,0),MATCH(Q1a!B$1,'iris data'!$B$1:$F$1,0))</f>
        <v>5.7</v>
      </c>
      <c r="C17">
        <f>INDEX('iris data'!$B$2:$F$151,MATCH(Q1a!$A17,'iris data'!$A$2:$A$151,0),MATCH(Q1a!C$1,'iris data'!$B$1:$F$1,0))</f>
        <v>2.5</v>
      </c>
      <c r="D17">
        <f>INDEX('iris data'!$B$2:$F$151,MATCH(Q1a!$A17,'iris data'!$A$2:$A$151,0),MATCH(Q1a!D$1,'iris data'!$B$1:$F$1,0))</f>
        <v>5</v>
      </c>
      <c r="E17">
        <f>INDEX('iris data'!$B$2:$F$151,MATCH(Q1a!$A17,'iris data'!$A$2:$A$151,0),MATCH(Q1a!E$1,'iris data'!$B$1:$F$1,0))</f>
        <v>2</v>
      </c>
      <c r="F17" t="str">
        <f>INDEX('iris data'!$B$2:$F$151,MATCH(Q1a!$A17,'iris data'!$A$2:$A$151,0),MATCH(Q1a!F$1,'iris data'!$B$1:$F$1,0))</f>
        <v>virginica</v>
      </c>
    </row>
    <row r="18" spans="1:6" x14ac:dyDescent="0.35">
      <c r="A18">
        <v>39</v>
      </c>
      <c r="B18">
        <f>INDEX('iris data'!$B$2:$F$151,MATCH(Q1a!$A18,'iris data'!$A$2:$A$151,0),MATCH(Q1a!B$1,'iris data'!$B$1:$F$1,0))</f>
        <v>4.4000000000000004</v>
      </c>
      <c r="C18">
        <f>INDEX('iris data'!$B$2:$F$151,MATCH(Q1a!$A18,'iris data'!$A$2:$A$151,0),MATCH(Q1a!C$1,'iris data'!$B$1:$F$1,0))</f>
        <v>3</v>
      </c>
      <c r="D18">
        <f>INDEX('iris data'!$B$2:$F$151,MATCH(Q1a!$A18,'iris data'!$A$2:$A$151,0),MATCH(Q1a!D$1,'iris data'!$B$1:$F$1,0))</f>
        <v>1.3</v>
      </c>
      <c r="E18">
        <f>INDEX('iris data'!$B$2:$F$151,MATCH(Q1a!$A18,'iris data'!$A$2:$A$151,0),MATCH(Q1a!E$1,'iris data'!$B$1:$F$1,0))</f>
        <v>0.2</v>
      </c>
      <c r="F18" t="str">
        <f>INDEX('iris data'!$B$2:$F$151,MATCH(Q1a!$A18,'iris data'!$A$2:$A$151,0),MATCH(Q1a!F$1,'iris data'!$B$1:$F$1,0))</f>
        <v>setosa</v>
      </c>
    </row>
    <row r="19" spans="1:6" x14ac:dyDescent="0.35">
      <c r="A19">
        <v>133</v>
      </c>
      <c r="B19">
        <f>INDEX('iris data'!$B$2:$F$151,MATCH(Q1a!$A19,'iris data'!$A$2:$A$151,0),MATCH(Q1a!B$1,'iris data'!$B$1:$F$1,0))</f>
        <v>6.4</v>
      </c>
      <c r="C19">
        <f>INDEX('iris data'!$B$2:$F$151,MATCH(Q1a!$A19,'iris data'!$A$2:$A$151,0),MATCH(Q1a!C$1,'iris data'!$B$1:$F$1,0))</f>
        <v>2.8</v>
      </c>
      <c r="D19">
        <f>INDEX('iris data'!$B$2:$F$151,MATCH(Q1a!$A19,'iris data'!$A$2:$A$151,0),MATCH(Q1a!D$1,'iris data'!$B$1:$F$1,0))</f>
        <v>5.6</v>
      </c>
      <c r="E19">
        <f>INDEX('iris data'!$B$2:$F$151,MATCH(Q1a!$A19,'iris data'!$A$2:$A$151,0),MATCH(Q1a!E$1,'iris data'!$B$1:$F$1,0))</f>
        <v>2.2000000000000002</v>
      </c>
      <c r="F19" t="str">
        <f>INDEX('iris data'!$B$2:$F$151,MATCH(Q1a!$A19,'iris data'!$A$2:$A$151,0),MATCH(Q1a!F$1,'iris data'!$B$1:$F$1,0))</f>
        <v>virginica</v>
      </c>
    </row>
    <row r="20" spans="1:6" x14ac:dyDescent="0.35">
      <c r="A20">
        <v>8</v>
      </c>
      <c r="B20">
        <f>INDEX('iris data'!$B$2:$F$151,MATCH(Q1a!$A20,'iris data'!$A$2:$A$151,0),MATCH(Q1a!B$1,'iris data'!$B$1:$F$1,0))</f>
        <v>5</v>
      </c>
      <c r="C20">
        <f>INDEX('iris data'!$B$2:$F$151,MATCH(Q1a!$A20,'iris data'!$A$2:$A$151,0),MATCH(Q1a!C$1,'iris data'!$B$1:$F$1,0))</f>
        <v>3.4</v>
      </c>
      <c r="D20">
        <f>INDEX('iris data'!$B$2:$F$151,MATCH(Q1a!$A20,'iris data'!$A$2:$A$151,0),MATCH(Q1a!D$1,'iris data'!$B$1:$F$1,0))</f>
        <v>1.5</v>
      </c>
      <c r="E20">
        <f>INDEX('iris data'!$B$2:$F$151,MATCH(Q1a!$A20,'iris data'!$A$2:$A$151,0),MATCH(Q1a!E$1,'iris data'!$B$1:$F$1,0))</f>
        <v>0.2</v>
      </c>
      <c r="F20" t="str">
        <f>INDEX('iris data'!$B$2:$F$151,MATCH(Q1a!$A20,'iris data'!$A$2:$A$151,0),MATCH(Q1a!F$1,'iris data'!$B$1:$F$1,0))</f>
        <v>setosa</v>
      </c>
    </row>
    <row r="21" spans="1:6" x14ac:dyDescent="0.35">
      <c r="A21">
        <v>88</v>
      </c>
      <c r="B21">
        <f>INDEX('iris data'!$B$2:$F$151,MATCH(Q1a!$A21,'iris data'!$A$2:$A$151,0),MATCH(Q1a!B$1,'iris data'!$B$1:$F$1,0))</f>
        <v>6.3</v>
      </c>
      <c r="C21">
        <f>INDEX('iris data'!$B$2:$F$151,MATCH(Q1a!$A21,'iris data'!$A$2:$A$151,0),MATCH(Q1a!C$1,'iris data'!$B$1:$F$1,0))</f>
        <v>2.2999999999999998</v>
      </c>
      <c r="D21">
        <f>INDEX('iris data'!$B$2:$F$151,MATCH(Q1a!$A21,'iris data'!$A$2:$A$151,0),MATCH(Q1a!D$1,'iris data'!$B$1:$F$1,0))</f>
        <v>4.4000000000000004</v>
      </c>
      <c r="E21">
        <f>INDEX('iris data'!$B$2:$F$151,MATCH(Q1a!$A21,'iris data'!$A$2:$A$151,0),MATCH(Q1a!E$1,'iris data'!$B$1:$F$1,0))</f>
        <v>1.3</v>
      </c>
      <c r="F21" t="str">
        <f>INDEX('iris data'!$B$2:$F$151,MATCH(Q1a!$A21,'iris data'!$A$2:$A$151,0),MATCH(Q1a!F$1,'iris data'!$B$1:$F$1,0))</f>
        <v>versicolor</v>
      </c>
    </row>
    <row r="22" spans="1:6" x14ac:dyDescent="0.35">
      <c r="A22">
        <v>14</v>
      </c>
      <c r="B22">
        <f>INDEX('iris data'!$B$2:$F$151,MATCH(Q1a!$A22,'iris data'!$A$2:$A$151,0),MATCH(Q1a!B$1,'iris data'!$B$1:$F$1,0))</f>
        <v>4.3</v>
      </c>
      <c r="C22">
        <f>INDEX('iris data'!$B$2:$F$151,MATCH(Q1a!$A22,'iris data'!$A$2:$A$151,0),MATCH(Q1a!C$1,'iris data'!$B$1:$F$1,0))</f>
        <v>3</v>
      </c>
      <c r="D22">
        <f>INDEX('iris data'!$B$2:$F$151,MATCH(Q1a!$A22,'iris data'!$A$2:$A$151,0),MATCH(Q1a!D$1,'iris data'!$B$1:$F$1,0))</f>
        <v>1.1000000000000001</v>
      </c>
      <c r="E22">
        <f>INDEX('iris data'!$B$2:$F$151,MATCH(Q1a!$A22,'iris data'!$A$2:$A$151,0),MATCH(Q1a!E$1,'iris data'!$B$1:$F$1,0))</f>
        <v>0.1</v>
      </c>
      <c r="F22" t="str">
        <f>INDEX('iris data'!$B$2:$F$151,MATCH(Q1a!$A22,'iris data'!$A$2:$A$151,0),MATCH(Q1a!F$1,'iris data'!$B$1:$F$1,0))</f>
        <v>setosa</v>
      </c>
    </row>
    <row r="23" spans="1:6" x14ac:dyDescent="0.35">
      <c r="A23">
        <v>41</v>
      </c>
      <c r="B23">
        <f>INDEX('iris data'!$B$2:$F$151,MATCH(Q1a!$A23,'iris data'!$A$2:$A$151,0),MATCH(Q1a!B$1,'iris data'!$B$1:$F$1,0))</f>
        <v>5</v>
      </c>
      <c r="C23">
        <f>INDEX('iris data'!$B$2:$F$151,MATCH(Q1a!$A23,'iris data'!$A$2:$A$151,0),MATCH(Q1a!C$1,'iris data'!$B$1:$F$1,0))</f>
        <v>3.5</v>
      </c>
      <c r="D23">
        <f>INDEX('iris data'!$B$2:$F$151,MATCH(Q1a!$A23,'iris data'!$A$2:$A$151,0),MATCH(Q1a!D$1,'iris data'!$B$1:$F$1,0))</f>
        <v>1.3</v>
      </c>
      <c r="E23">
        <f>INDEX('iris data'!$B$2:$F$151,MATCH(Q1a!$A23,'iris data'!$A$2:$A$151,0),MATCH(Q1a!E$1,'iris data'!$B$1:$F$1,0))</f>
        <v>0.3</v>
      </c>
      <c r="F23" t="str">
        <f>INDEX('iris data'!$B$2:$F$151,MATCH(Q1a!$A23,'iris data'!$A$2:$A$151,0),MATCH(Q1a!F$1,'iris data'!$B$1:$F$1,0))</f>
        <v>setosa</v>
      </c>
    </row>
    <row r="24" spans="1:6" x14ac:dyDescent="0.35">
      <c r="A24">
        <v>101</v>
      </c>
      <c r="B24">
        <f>INDEX('iris data'!$B$2:$F$151,MATCH(Q1a!$A24,'iris data'!$A$2:$A$151,0),MATCH(Q1a!B$1,'iris data'!$B$1:$F$1,0))</f>
        <v>6.3</v>
      </c>
      <c r="C24">
        <f>INDEX('iris data'!$B$2:$F$151,MATCH(Q1a!$A24,'iris data'!$A$2:$A$151,0),MATCH(Q1a!C$1,'iris data'!$B$1:$F$1,0))</f>
        <v>3.3</v>
      </c>
      <c r="D24">
        <f>INDEX('iris data'!$B$2:$F$151,MATCH(Q1a!$A24,'iris data'!$A$2:$A$151,0),MATCH(Q1a!D$1,'iris data'!$B$1:$F$1,0))</f>
        <v>6</v>
      </c>
      <c r="E24">
        <f>INDEX('iris data'!$B$2:$F$151,MATCH(Q1a!$A24,'iris data'!$A$2:$A$151,0),MATCH(Q1a!E$1,'iris data'!$B$1:$F$1,0))</f>
        <v>2.5</v>
      </c>
      <c r="F24" t="str">
        <f>INDEX('iris data'!$B$2:$F$151,MATCH(Q1a!$A24,'iris data'!$A$2:$A$151,0),MATCH(Q1a!F$1,'iris data'!$B$1:$F$1,0))</f>
        <v>virginica</v>
      </c>
    </row>
    <row r="25" spans="1:6" x14ac:dyDescent="0.35">
      <c r="A25">
        <v>120</v>
      </c>
      <c r="B25">
        <f>INDEX('iris data'!$B$2:$F$151,MATCH(Q1a!$A25,'iris data'!$A$2:$A$151,0),MATCH(Q1a!B$1,'iris data'!$B$1:$F$1,0))</f>
        <v>6</v>
      </c>
      <c r="C25">
        <f>INDEX('iris data'!$B$2:$F$151,MATCH(Q1a!$A25,'iris data'!$A$2:$A$151,0),MATCH(Q1a!C$1,'iris data'!$B$1:$F$1,0))</f>
        <v>2.2000000000000002</v>
      </c>
      <c r="D25">
        <f>INDEX('iris data'!$B$2:$F$151,MATCH(Q1a!$A25,'iris data'!$A$2:$A$151,0),MATCH(Q1a!D$1,'iris data'!$B$1:$F$1,0))</f>
        <v>5</v>
      </c>
      <c r="E25">
        <f>INDEX('iris data'!$B$2:$F$151,MATCH(Q1a!$A25,'iris data'!$A$2:$A$151,0),MATCH(Q1a!E$1,'iris data'!$B$1:$F$1,0))</f>
        <v>1.5</v>
      </c>
      <c r="F25" t="str">
        <f>INDEX('iris data'!$B$2:$F$151,MATCH(Q1a!$A25,'iris data'!$A$2:$A$151,0),MATCH(Q1a!F$1,'iris data'!$B$1:$F$1,0))</f>
        <v>virginica</v>
      </c>
    </row>
    <row r="26" spans="1:6" x14ac:dyDescent="0.35">
      <c r="A26">
        <v>13</v>
      </c>
      <c r="B26">
        <f>INDEX('iris data'!$B$2:$F$151,MATCH(Q1a!$A26,'iris data'!$A$2:$A$151,0),MATCH(Q1a!B$1,'iris data'!$B$1:$F$1,0))</f>
        <v>4.8</v>
      </c>
      <c r="C26">
        <f>INDEX('iris data'!$B$2:$F$151,MATCH(Q1a!$A26,'iris data'!$A$2:$A$151,0),MATCH(Q1a!C$1,'iris data'!$B$1:$F$1,0))</f>
        <v>3</v>
      </c>
      <c r="D26">
        <f>INDEX('iris data'!$B$2:$F$151,MATCH(Q1a!$A26,'iris data'!$A$2:$A$151,0),MATCH(Q1a!D$1,'iris data'!$B$1:$F$1,0))</f>
        <v>1.4</v>
      </c>
      <c r="E26">
        <f>INDEX('iris data'!$B$2:$F$151,MATCH(Q1a!$A26,'iris data'!$A$2:$A$151,0),MATCH(Q1a!E$1,'iris data'!$B$1:$F$1,0))</f>
        <v>0.1</v>
      </c>
      <c r="F26" t="str">
        <f>INDEX('iris data'!$B$2:$F$151,MATCH(Q1a!$A26,'iris data'!$A$2:$A$151,0),MATCH(Q1a!F$1,'iris data'!$B$1:$F$1,0))</f>
        <v>setosa</v>
      </c>
    </row>
    <row r="27" spans="1:6" x14ac:dyDescent="0.35">
      <c r="A27">
        <v>103</v>
      </c>
      <c r="B27">
        <f>INDEX('iris data'!$B$2:$F$151,MATCH(Q1a!$A27,'iris data'!$A$2:$A$151,0),MATCH(Q1a!B$1,'iris data'!$B$1:$F$1,0))</f>
        <v>7.1</v>
      </c>
      <c r="C27">
        <f>INDEX('iris data'!$B$2:$F$151,MATCH(Q1a!$A27,'iris data'!$A$2:$A$151,0),MATCH(Q1a!C$1,'iris data'!$B$1:$F$1,0))</f>
        <v>3</v>
      </c>
      <c r="D27">
        <f>INDEX('iris data'!$B$2:$F$151,MATCH(Q1a!$A27,'iris data'!$A$2:$A$151,0),MATCH(Q1a!D$1,'iris data'!$B$1:$F$1,0))</f>
        <v>5.9</v>
      </c>
      <c r="E27">
        <f>INDEX('iris data'!$B$2:$F$151,MATCH(Q1a!$A27,'iris data'!$A$2:$A$151,0),MATCH(Q1a!E$1,'iris data'!$B$1:$F$1,0))</f>
        <v>2.1</v>
      </c>
      <c r="F27" t="str">
        <f>INDEX('iris data'!$B$2:$F$151,MATCH(Q1a!$A27,'iris data'!$A$2:$A$151,0),MATCH(Q1a!F$1,'iris data'!$B$1:$F$1,0))</f>
        <v>virginica</v>
      </c>
    </row>
    <row r="28" spans="1:6" x14ac:dyDescent="0.35">
      <c r="A28">
        <v>91</v>
      </c>
      <c r="B28">
        <f>INDEX('iris data'!$B$2:$F$151,MATCH(Q1a!$A28,'iris data'!$A$2:$A$151,0),MATCH(Q1a!B$1,'iris data'!$B$1:$F$1,0))</f>
        <v>5.5</v>
      </c>
      <c r="C28">
        <f>INDEX('iris data'!$B$2:$F$151,MATCH(Q1a!$A28,'iris data'!$A$2:$A$151,0),MATCH(Q1a!C$1,'iris data'!$B$1:$F$1,0))</f>
        <v>2.6</v>
      </c>
      <c r="D28">
        <f>INDEX('iris data'!$B$2:$F$151,MATCH(Q1a!$A28,'iris data'!$A$2:$A$151,0),MATCH(Q1a!D$1,'iris data'!$B$1:$F$1,0))</f>
        <v>4.4000000000000004</v>
      </c>
      <c r="E28">
        <f>INDEX('iris data'!$B$2:$F$151,MATCH(Q1a!$A28,'iris data'!$A$2:$A$151,0),MATCH(Q1a!E$1,'iris data'!$B$1:$F$1,0))</f>
        <v>1.2</v>
      </c>
      <c r="F28" t="str">
        <f>INDEX('iris data'!$B$2:$F$151,MATCH(Q1a!$A28,'iris data'!$A$2:$A$151,0),MATCH(Q1a!F$1,'iris data'!$B$1:$F$1,0))</f>
        <v>versicolor</v>
      </c>
    </row>
    <row r="29" spans="1:6" x14ac:dyDescent="0.35">
      <c r="A29">
        <v>115</v>
      </c>
      <c r="B29">
        <f>INDEX('iris data'!$B$2:$F$151,MATCH(Q1a!$A29,'iris data'!$A$2:$A$151,0),MATCH(Q1a!B$1,'iris data'!$B$1:$F$1,0))</f>
        <v>5.8</v>
      </c>
      <c r="C29">
        <f>INDEX('iris data'!$B$2:$F$151,MATCH(Q1a!$A29,'iris data'!$A$2:$A$151,0),MATCH(Q1a!C$1,'iris data'!$B$1:$F$1,0))</f>
        <v>2.8</v>
      </c>
      <c r="D29">
        <f>INDEX('iris data'!$B$2:$F$151,MATCH(Q1a!$A29,'iris data'!$A$2:$A$151,0),MATCH(Q1a!D$1,'iris data'!$B$1:$F$1,0))</f>
        <v>5.0999999999999996</v>
      </c>
      <c r="E29">
        <f>INDEX('iris data'!$B$2:$F$151,MATCH(Q1a!$A29,'iris data'!$A$2:$A$151,0),MATCH(Q1a!E$1,'iris data'!$B$1:$F$1,0))</f>
        <v>2.4</v>
      </c>
      <c r="F29" t="str">
        <f>INDEX('iris data'!$B$2:$F$151,MATCH(Q1a!$A29,'iris data'!$A$2:$A$151,0),MATCH(Q1a!F$1,'iris data'!$B$1:$F$1,0))</f>
        <v>virginica</v>
      </c>
    </row>
    <row r="30" spans="1:6" x14ac:dyDescent="0.35">
      <c r="A30">
        <v>79</v>
      </c>
      <c r="B30">
        <f>INDEX('iris data'!$B$2:$F$151,MATCH(Q1a!$A30,'iris data'!$A$2:$A$151,0),MATCH(Q1a!B$1,'iris data'!$B$1:$F$1,0))</f>
        <v>6</v>
      </c>
      <c r="C30">
        <f>INDEX('iris data'!$B$2:$F$151,MATCH(Q1a!$A30,'iris data'!$A$2:$A$151,0),MATCH(Q1a!C$1,'iris data'!$B$1:$F$1,0))</f>
        <v>2.9</v>
      </c>
      <c r="D30">
        <f>INDEX('iris data'!$B$2:$F$151,MATCH(Q1a!$A30,'iris data'!$A$2:$A$151,0),MATCH(Q1a!D$1,'iris data'!$B$1:$F$1,0))</f>
        <v>4.5</v>
      </c>
      <c r="E30">
        <f>INDEX('iris data'!$B$2:$F$151,MATCH(Q1a!$A30,'iris data'!$A$2:$A$151,0),MATCH(Q1a!E$1,'iris data'!$B$1:$F$1,0))</f>
        <v>1.5</v>
      </c>
      <c r="F30" t="str">
        <f>INDEX('iris data'!$B$2:$F$151,MATCH(Q1a!$A30,'iris data'!$A$2:$A$151,0),MATCH(Q1a!F$1,'iris data'!$B$1:$F$1,0))</f>
        <v>versicolor</v>
      </c>
    </row>
    <row r="31" spans="1:6" x14ac:dyDescent="0.35">
      <c r="A31">
        <v>35</v>
      </c>
      <c r="B31">
        <f>INDEX('iris data'!$B$2:$F$151,MATCH(Q1a!$A31,'iris data'!$A$2:$A$151,0),MATCH(Q1a!B$1,'iris data'!$B$1:$F$1,0))</f>
        <v>4.9000000000000004</v>
      </c>
      <c r="C31">
        <f>INDEX('iris data'!$B$2:$F$151,MATCH(Q1a!$A31,'iris data'!$A$2:$A$151,0),MATCH(Q1a!C$1,'iris data'!$B$1:$F$1,0))</f>
        <v>3.1</v>
      </c>
      <c r="D31">
        <f>INDEX('iris data'!$B$2:$F$151,MATCH(Q1a!$A31,'iris data'!$A$2:$A$151,0),MATCH(Q1a!D$1,'iris data'!$B$1:$F$1,0))</f>
        <v>1.5</v>
      </c>
      <c r="E31">
        <f>INDEX('iris data'!$B$2:$F$151,MATCH(Q1a!$A31,'iris data'!$A$2:$A$151,0),MATCH(Q1a!E$1,'iris data'!$B$1:$F$1,0))</f>
        <v>0.2</v>
      </c>
      <c r="F31" t="str">
        <f>INDEX('iris data'!$B$2:$F$151,MATCH(Q1a!$A31,'iris data'!$A$2:$A$151,0),MATCH(Q1a!F$1,'iris data'!$B$1:$F$1,0))</f>
        <v>setosa</v>
      </c>
    </row>
    <row r="32" spans="1:6" x14ac:dyDescent="0.35">
      <c r="A32" s="1" t="s">
        <v>8</v>
      </c>
      <c r="B32" s="1">
        <f>AVERAGE(B$2:B$31)</f>
        <v>5.7700000000000014</v>
      </c>
      <c r="C32" s="1">
        <f t="shared" ref="C32:E32" si="0">AVERAGE(C$2:C$31)</f>
        <v>3.0099999999999989</v>
      </c>
      <c r="D32" s="1">
        <f t="shared" si="0"/>
        <v>3.6</v>
      </c>
      <c r="E32" s="1">
        <f t="shared" si="0"/>
        <v>1.156666666666667</v>
      </c>
      <c r="F32" s="1"/>
    </row>
    <row r="33" spans="1:5" x14ac:dyDescent="0.35">
      <c r="A33" t="s">
        <v>9</v>
      </c>
      <c r="B33">
        <f>_xlfn.STDEV.S(B2:B31)</f>
        <v>0.8666821395612464</v>
      </c>
      <c r="C33">
        <f t="shared" ref="C33:E33" si="1">_xlfn.STDEV.S(C2:C31)</f>
        <v>0.43735095983543043</v>
      </c>
      <c r="D33">
        <f t="shared" si="1"/>
        <v>1.8880751007856909</v>
      </c>
      <c r="E33">
        <f t="shared" si="1"/>
        <v>0.87756847982457098</v>
      </c>
    </row>
    <row r="34" spans="1:5" x14ac:dyDescent="0.35">
      <c r="A34" t="s">
        <v>10</v>
      </c>
      <c r="B34">
        <f>SQRT(1-30/150)*B33/SQRT(30)</f>
        <v>0.14152860074057677</v>
      </c>
      <c r="C34">
        <f t="shared" ref="C34:E34" si="2">SQRT(1-30/150)*C33/SQRT(30)</f>
        <v>7.1419112674217633E-2</v>
      </c>
      <c r="D34">
        <f t="shared" si="2"/>
        <v>0.30832137286525768</v>
      </c>
      <c r="E34">
        <f t="shared" si="2"/>
        <v>0.14330633266134085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8CDD-B711-4C58-AEA3-0ECA178A4530}">
  <dimension ref="A1:M44"/>
  <sheetViews>
    <sheetView topLeftCell="A10" workbookViewId="0">
      <selection activeCell="J7" sqref="J7"/>
    </sheetView>
  </sheetViews>
  <sheetFormatPr defaultRowHeight="14.5" x14ac:dyDescent="0.35"/>
  <cols>
    <col min="9" max="9" width="10.08984375" customWidth="1"/>
    <col min="10" max="10" width="11.81640625" customWidth="1"/>
    <col min="11" max="11" width="12.26953125" customWidth="1"/>
    <col min="12" max="12" width="10.7265625" customWidth="1"/>
    <col min="13" max="13" width="10.906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35">
      <c r="A2">
        <v>1</v>
      </c>
      <c r="B2">
        <f>INDEX('iris data'!$B$2:$F$151,MATCH($A2,'iris data'!$A$2:$A$151,0),MATCH(B$1,'iris data'!$B$1:$F$1,0))</f>
        <v>5.0999999999999996</v>
      </c>
      <c r="C2">
        <f>INDEX('iris data'!$B$2:$F$151,MATCH($A2,'iris data'!$A$2:$A$151,0),MATCH(C$1,'iris data'!$B$1:$F$1,0))</f>
        <v>3.5</v>
      </c>
      <c r="D2">
        <f>INDEX('iris data'!$B$2:$F$151,MATCH($A2,'iris data'!$A$2:$A$151,0),MATCH(D$1,'iris data'!$B$1:$F$1,0))</f>
        <v>1.4</v>
      </c>
      <c r="E2">
        <f>INDEX('iris data'!$B$2:$F$151,MATCH($A2,'iris data'!$A$2:$A$151,0),MATCH(E$1,'iris data'!$B$1:$F$1,0))</f>
        <v>0.2</v>
      </c>
      <c r="F2" t="str">
        <f>INDEX('iris data'!$B$2:$F$151,MATCH($A2,'iris data'!$A$2:$A$151,0),MATCH(F$1,'iris data'!$B$1:$F$1,0))</f>
        <v>setosa</v>
      </c>
    </row>
    <row r="3" spans="1:13" x14ac:dyDescent="0.35">
      <c r="A3">
        <v>14</v>
      </c>
      <c r="B3">
        <f>INDEX('iris data'!$B$2:$F$151,MATCH($A3,'iris data'!$A$2:$A$151,0),MATCH(B$1,'iris data'!$B$1:$F$1,0))</f>
        <v>4.3</v>
      </c>
      <c r="C3">
        <f>INDEX('iris data'!$B$2:$F$151,MATCH($A3,'iris data'!$A$2:$A$151,0),MATCH(C$1,'iris data'!$B$1:$F$1,0))</f>
        <v>3</v>
      </c>
      <c r="D3">
        <f>INDEX('iris data'!$B$2:$F$151,MATCH($A3,'iris data'!$A$2:$A$151,0),MATCH(D$1,'iris data'!$B$1:$F$1,0))</f>
        <v>1.1000000000000001</v>
      </c>
      <c r="E3">
        <f>INDEX('iris data'!$B$2:$F$151,MATCH($A3,'iris data'!$A$2:$A$151,0),MATCH(E$1,'iris data'!$B$1:$F$1,0))</f>
        <v>0.1</v>
      </c>
      <c r="F3" t="str">
        <f>INDEX('iris data'!$B$2:$F$151,MATCH($A3,'iris data'!$A$2:$A$151,0),MATCH(F$1,'iris data'!$B$1:$F$1,0))</f>
        <v>setosa</v>
      </c>
    </row>
    <row r="4" spans="1:13" x14ac:dyDescent="0.35">
      <c r="A4">
        <v>38</v>
      </c>
      <c r="B4">
        <f>INDEX('iris data'!$B$2:$F$151,MATCH($A4,'iris data'!$A$2:$A$151,0),MATCH(B$1,'iris data'!$B$1:$F$1,0))</f>
        <v>4.9000000000000004</v>
      </c>
      <c r="C4">
        <f>INDEX('iris data'!$B$2:$F$151,MATCH($A4,'iris data'!$A$2:$A$151,0),MATCH(C$1,'iris data'!$B$1:$F$1,0))</f>
        <v>3.6</v>
      </c>
      <c r="D4">
        <f>INDEX('iris data'!$B$2:$F$151,MATCH($A4,'iris data'!$A$2:$A$151,0),MATCH(D$1,'iris data'!$B$1:$F$1,0))</f>
        <v>1.4</v>
      </c>
      <c r="E4">
        <f>INDEX('iris data'!$B$2:$F$151,MATCH($A4,'iris data'!$A$2:$A$151,0),MATCH(E$1,'iris data'!$B$1:$F$1,0))</f>
        <v>0.1</v>
      </c>
      <c r="F4" t="str">
        <f>INDEX('iris data'!$B$2:$F$151,MATCH($A4,'iris data'!$A$2:$A$151,0),MATCH(F$1,'iris data'!$B$1:$F$1,0))</f>
        <v>setosa</v>
      </c>
    </row>
    <row r="5" spans="1:13" ht="15" thickBot="1" x14ac:dyDescent="0.4">
      <c r="A5">
        <v>48</v>
      </c>
      <c r="B5">
        <f>INDEX('iris data'!$B$2:$F$151,MATCH($A5,'iris data'!$A$2:$A$151,0),MATCH(B$1,'iris data'!$B$1:$F$1,0))</f>
        <v>4.5999999999999996</v>
      </c>
      <c r="C5">
        <f>INDEX('iris data'!$B$2:$F$151,MATCH($A5,'iris data'!$A$2:$A$151,0),MATCH(C$1,'iris data'!$B$1:$F$1,0))</f>
        <v>3.2</v>
      </c>
      <c r="D5">
        <f>INDEX('iris data'!$B$2:$F$151,MATCH($A5,'iris data'!$A$2:$A$151,0),MATCH(D$1,'iris data'!$B$1:$F$1,0))</f>
        <v>1.4</v>
      </c>
      <c r="E5">
        <f>INDEX('iris data'!$B$2:$F$151,MATCH($A5,'iris data'!$A$2:$A$151,0),MATCH(E$1,'iris data'!$B$1:$F$1,0))</f>
        <v>0.2</v>
      </c>
      <c r="F5" t="str">
        <f>INDEX('iris data'!$B$2:$F$151,MATCH($A5,'iris data'!$A$2:$A$151,0),MATCH(F$1,'iris data'!$B$1:$F$1,0))</f>
        <v>setosa</v>
      </c>
    </row>
    <row r="6" spans="1:13" ht="15" thickBot="1" x14ac:dyDescent="0.4">
      <c r="A6">
        <v>33</v>
      </c>
      <c r="B6">
        <f>INDEX('iris data'!$B$2:$F$151,MATCH($A6,'iris data'!$A$2:$A$151,0),MATCH(B$1,'iris data'!$B$1:$F$1,0))</f>
        <v>5.2</v>
      </c>
      <c r="C6">
        <f>INDEX('iris data'!$B$2:$F$151,MATCH($A6,'iris data'!$A$2:$A$151,0),MATCH(C$1,'iris data'!$B$1:$F$1,0))</f>
        <v>4.0999999999999996</v>
      </c>
      <c r="D6">
        <f>INDEX('iris data'!$B$2:$F$151,MATCH($A6,'iris data'!$A$2:$A$151,0),MATCH(D$1,'iris data'!$B$1:$F$1,0))</f>
        <v>1.5</v>
      </c>
      <c r="E6">
        <f>INDEX('iris data'!$B$2:$F$151,MATCH($A6,'iris data'!$A$2:$A$151,0),MATCH(E$1,'iris data'!$B$1:$F$1,0))</f>
        <v>0.1</v>
      </c>
      <c r="F6" t="str">
        <f>INDEX('iris data'!$B$2:$F$151,MATCH($A6,'iris data'!$A$2:$A$151,0),MATCH(F$1,'iris data'!$B$1:$F$1,0))</f>
        <v>setosa</v>
      </c>
      <c r="I6" s="2" t="s">
        <v>11</v>
      </c>
      <c r="J6" s="8" t="s">
        <v>0</v>
      </c>
      <c r="K6" s="8" t="s">
        <v>1</v>
      </c>
      <c r="L6" s="8" t="s">
        <v>2</v>
      </c>
      <c r="M6" s="7" t="s">
        <v>3</v>
      </c>
    </row>
    <row r="7" spans="1:13" ht="15" thickBot="1" x14ac:dyDescent="0.4">
      <c r="A7">
        <v>49</v>
      </c>
      <c r="B7">
        <f>INDEX('iris data'!$B$2:$F$151,MATCH($A7,'iris data'!$A$2:$A$151,0),MATCH(B$1,'iris data'!$B$1:$F$1,0))</f>
        <v>5.3</v>
      </c>
      <c r="C7">
        <f>INDEX('iris data'!$B$2:$F$151,MATCH($A7,'iris data'!$A$2:$A$151,0),MATCH(C$1,'iris data'!$B$1:$F$1,0))</f>
        <v>3.7</v>
      </c>
      <c r="D7">
        <f>INDEX('iris data'!$B$2:$F$151,MATCH($A7,'iris data'!$A$2:$A$151,0),MATCH(D$1,'iris data'!$B$1:$F$1,0))</f>
        <v>1.5</v>
      </c>
      <c r="E7">
        <f>INDEX('iris data'!$B$2:$F$151,MATCH($A7,'iris data'!$A$2:$A$151,0),MATCH(E$1,'iris data'!$B$1:$F$1,0))</f>
        <v>0.2</v>
      </c>
      <c r="F7" t="str">
        <f>INDEX('iris data'!$B$2:$F$151,MATCH($A7,'iris data'!$A$2:$A$151,0),MATCH(F$1,'iris data'!$B$1:$F$1,0))</f>
        <v>setosa</v>
      </c>
      <c r="I7" s="6" t="s">
        <v>8</v>
      </c>
      <c r="J7" s="8">
        <f>50/150*B12+50/150*B27+50/150*B42</f>
        <v>5.7633333333333328</v>
      </c>
      <c r="K7" s="8">
        <f t="shared" ref="K7:M7" si="0">50/150*C12+50/150*C27+50/150*C42</f>
        <v>2.9499999999999997</v>
      </c>
      <c r="L7" s="8">
        <f t="shared" si="0"/>
        <v>3.7033333333333336</v>
      </c>
      <c r="M7" s="7">
        <f t="shared" si="0"/>
        <v>1.1366666666666667</v>
      </c>
    </row>
    <row r="8" spans="1:13" ht="15" thickBot="1" x14ac:dyDescent="0.4">
      <c r="A8">
        <v>41</v>
      </c>
      <c r="B8">
        <f>INDEX('iris data'!$B$2:$F$151,MATCH($A8,'iris data'!$A$2:$A$151,0),MATCH(B$1,'iris data'!$B$1:$F$1,0))</f>
        <v>5</v>
      </c>
      <c r="C8">
        <f>INDEX('iris data'!$B$2:$F$151,MATCH($A8,'iris data'!$A$2:$A$151,0),MATCH(C$1,'iris data'!$B$1:$F$1,0))</f>
        <v>3.5</v>
      </c>
      <c r="D8">
        <f>INDEX('iris data'!$B$2:$F$151,MATCH($A8,'iris data'!$A$2:$A$151,0),MATCH(D$1,'iris data'!$B$1:$F$1,0))</f>
        <v>1.3</v>
      </c>
      <c r="E8">
        <f>INDEX('iris data'!$B$2:$F$151,MATCH($A8,'iris data'!$A$2:$A$151,0),MATCH(E$1,'iris data'!$B$1:$F$1,0))</f>
        <v>0.3</v>
      </c>
      <c r="F8" t="str">
        <f>INDEX('iris data'!$B$2:$F$151,MATCH($A8,'iris data'!$A$2:$A$151,0),MATCH(F$1,'iris data'!$B$1:$F$1,0))</f>
        <v>setosa</v>
      </c>
      <c r="I8" s="4" t="s">
        <v>12</v>
      </c>
      <c r="J8" s="9">
        <f>SQRT((50/150)^2*(1-10/50)*B13^2/10+(50/150)^2*(1-10/50)*B28^2/10+(50/150)^2*(1-10/50)*B43^2/10)</f>
        <v>7.2165789918547302E-2</v>
      </c>
      <c r="K8" s="9">
        <f t="shared" ref="K8:M8" si="1">SQRT((50/150)^2*(1-10/50)*C13^2/10+(50/150)^2*(1-10/50)*C28^2/10+(50/150)^2*(1-10/50)*C43^2/10)</f>
        <v>4.3557823070227958E-2</v>
      </c>
      <c r="L8" s="9">
        <f t="shared" si="1"/>
        <v>7.9944425140913739E-2</v>
      </c>
      <c r="M8" s="5">
        <f t="shared" si="1"/>
        <v>3.4123957045519154E-2</v>
      </c>
    </row>
    <row r="9" spans="1:13" x14ac:dyDescent="0.35">
      <c r="A9">
        <v>18</v>
      </c>
      <c r="B9">
        <f>INDEX('iris data'!$B$2:$F$151,MATCH($A9,'iris data'!$A$2:$A$151,0),MATCH(B$1,'iris data'!$B$1:$F$1,0))</f>
        <v>5.0999999999999996</v>
      </c>
      <c r="C9">
        <f>INDEX('iris data'!$B$2:$F$151,MATCH($A9,'iris data'!$A$2:$A$151,0),MATCH(C$1,'iris data'!$B$1:$F$1,0))</f>
        <v>3.5</v>
      </c>
      <c r="D9">
        <f>INDEX('iris data'!$B$2:$F$151,MATCH($A9,'iris data'!$A$2:$A$151,0),MATCH(D$1,'iris data'!$B$1:$F$1,0))</f>
        <v>1.4</v>
      </c>
      <c r="E9">
        <f>INDEX('iris data'!$B$2:$F$151,MATCH($A9,'iris data'!$A$2:$A$151,0),MATCH(E$1,'iris data'!$B$1:$F$1,0))</f>
        <v>0.3</v>
      </c>
      <c r="F9" t="str">
        <f>INDEX('iris data'!$B$2:$F$151,MATCH($A9,'iris data'!$A$2:$A$151,0),MATCH(F$1,'iris data'!$B$1:$F$1,0))</f>
        <v>setosa</v>
      </c>
    </row>
    <row r="10" spans="1:13" x14ac:dyDescent="0.35">
      <c r="A10">
        <v>31</v>
      </c>
      <c r="B10">
        <f>INDEX('iris data'!$B$2:$F$151,MATCH($A10,'iris data'!$A$2:$A$151,0),MATCH(B$1,'iris data'!$B$1:$F$1,0))</f>
        <v>4.8</v>
      </c>
      <c r="C10">
        <f>INDEX('iris data'!$B$2:$F$151,MATCH($A10,'iris data'!$A$2:$A$151,0),MATCH(C$1,'iris data'!$B$1:$F$1,0))</f>
        <v>3.1</v>
      </c>
      <c r="D10">
        <f>INDEX('iris data'!$B$2:$F$151,MATCH($A10,'iris data'!$A$2:$A$151,0),MATCH(D$1,'iris data'!$B$1:$F$1,0))</f>
        <v>1.6</v>
      </c>
      <c r="E10">
        <f>INDEX('iris data'!$B$2:$F$151,MATCH($A10,'iris data'!$A$2:$A$151,0),MATCH(E$1,'iris data'!$B$1:$F$1,0))</f>
        <v>0.2</v>
      </c>
      <c r="F10" t="str">
        <f>INDEX('iris data'!$B$2:$F$151,MATCH($A10,'iris data'!$A$2:$A$151,0),MATCH(F$1,'iris data'!$B$1:$F$1,0))</f>
        <v>setosa</v>
      </c>
    </row>
    <row r="11" spans="1:13" x14ac:dyDescent="0.35">
      <c r="A11">
        <v>8</v>
      </c>
      <c r="B11">
        <f>INDEX('iris data'!$B$2:$F$151,MATCH($A11,'iris data'!$A$2:$A$151,0),MATCH(B$1,'iris data'!$B$1:$F$1,0))</f>
        <v>5</v>
      </c>
      <c r="C11">
        <f>INDEX('iris data'!$B$2:$F$151,MATCH($A11,'iris data'!$A$2:$A$151,0),MATCH(C$1,'iris data'!$B$1:$F$1,0))</f>
        <v>3.4</v>
      </c>
      <c r="D11">
        <f>INDEX('iris data'!$B$2:$F$151,MATCH($A11,'iris data'!$A$2:$A$151,0),MATCH(D$1,'iris data'!$B$1:$F$1,0))</f>
        <v>1.5</v>
      </c>
      <c r="E11">
        <f>INDEX('iris data'!$B$2:$F$151,MATCH($A11,'iris data'!$A$2:$A$151,0),MATCH(E$1,'iris data'!$B$1:$F$1,0))</f>
        <v>0.2</v>
      </c>
      <c r="F11" t="str">
        <f>INDEX('iris data'!$B$2:$F$151,MATCH($A11,'iris data'!$A$2:$A$151,0),MATCH(F$1,'iris data'!$B$1:$F$1,0))</f>
        <v>setosa</v>
      </c>
    </row>
    <row r="12" spans="1:13" x14ac:dyDescent="0.35">
      <c r="A12" s="1" t="s">
        <v>8</v>
      </c>
      <c r="B12" s="1">
        <f>AVERAGE(B2:B11)</f>
        <v>4.93</v>
      </c>
      <c r="C12" s="1">
        <f t="shared" ref="C12:E12" si="2">AVERAGE(C2:C11)</f>
        <v>3.46</v>
      </c>
      <c r="D12" s="1">
        <f t="shared" si="2"/>
        <v>1.4100000000000001</v>
      </c>
      <c r="E12" s="1">
        <f t="shared" si="2"/>
        <v>0.19</v>
      </c>
    </row>
    <row r="13" spans="1:13" x14ac:dyDescent="0.35">
      <c r="A13" t="s">
        <v>9</v>
      </c>
      <c r="B13">
        <f>_xlfn.STDEV.S(B2:B11)</f>
        <v>0.29832867780352601</v>
      </c>
      <c r="C13">
        <f t="shared" ref="C13:E13" si="3">_xlfn.STDEV.S(C2:C11)</f>
        <v>0.31692971530679226</v>
      </c>
      <c r="D13">
        <f t="shared" si="3"/>
        <v>0.13703203194062974</v>
      </c>
      <c r="E13">
        <f t="shared" si="3"/>
        <v>7.3786478737262171E-2</v>
      </c>
    </row>
    <row r="14" spans="1:13" x14ac:dyDescent="0.35">
      <c r="A14" t="s">
        <v>10</v>
      </c>
      <c r="B14">
        <f>SQRT(1-30/150)*B13/SQRT(30)</f>
        <v>4.8716869083853628E-2</v>
      </c>
      <c r="C14">
        <f t="shared" ref="C14:E14" si="4">SQRT(1-30/150)*C13/SQRT(30)</f>
        <v>5.1754405788478695E-2</v>
      </c>
      <c r="D14">
        <f t="shared" si="4"/>
        <v>2.2377237111420624E-2</v>
      </c>
      <c r="E14">
        <f t="shared" si="4"/>
        <v>1.2049281521534184E-2</v>
      </c>
    </row>
    <row r="16" spans="1:13" x14ac:dyDescent="0.35">
      <c r="B16" t="s">
        <v>0</v>
      </c>
      <c r="C16" t="s">
        <v>1</v>
      </c>
      <c r="D16" t="s">
        <v>2</v>
      </c>
      <c r="E16" t="s">
        <v>3</v>
      </c>
      <c r="F16" t="s">
        <v>4</v>
      </c>
    </row>
    <row r="17" spans="1:6" x14ac:dyDescent="0.35">
      <c r="A17">
        <v>112</v>
      </c>
      <c r="B17">
        <f>INDEX('iris data'!$B$2:$F$151,MATCH($A17,'iris data'!$A$2:$A$151,0),MATCH(B$1,'iris data'!$B$1:$F$1,0))</f>
        <v>6.4</v>
      </c>
      <c r="C17">
        <f>INDEX('iris data'!$B$2:$F$151,MATCH($A17,'iris data'!$A$2:$A$151,0),MATCH(C$1,'iris data'!$B$1:$F$1,0))</f>
        <v>2.7</v>
      </c>
      <c r="D17">
        <f>INDEX('iris data'!$B$2:$F$151,MATCH($A17,'iris data'!$A$2:$A$151,0),MATCH(D$1,'iris data'!$B$1:$F$1,0))</f>
        <v>5.3</v>
      </c>
      <c r="E17">
        <f>INDEX('iris data'!$B$2:$F$151,MATCH($A17,'iris data'!$A$2:$A$151,0),MATCH(E$1,'iris data'!$B$1:$F$1,0))</f>
        <v>1.9</v>
      </c>
      <c r="F17" t="str">
        <f>INDEX('iris data'!$B$2:$F$151,MATCH($A17,'iris data'!$A$2:$A$151,0),MATCH(F$1,'iris data'!$B$1:$F$1,0))</f>
        <v>virginica</v>
      </c>
    </row>
    <row r="18" spans="1:6" x14ac:dyDescent="0.35">
      <c r="A18">
        <v>123</v>
      </c>
      <c r="B18">
        <f>INDEX('iris data'!$B$2:$F$151,MATCH($A18,'iris data'!$A$2:$A$151,0),MATCH(B$1,'iris data'!$B$1:$F$1,0))</f>
        <v>7.7</v>
      </c>
      <c r="C18">
        <f>INDEX('iris data'!$B$2:$F$151,MATCH($A18,'iris data'!$A$2:$A$151,0),MATCH(C$1,'iris data'!$B$1:$F$1,0))</f>
        <v>2.8</v>
      </c>
      <c r="D18">
        <f>INDEX('iris data'!$B$2:$F$151,MATCH($A18,'iris data'!$A$2:$A$151,0),MATCH(D$1,'iris data'!$B$1:$F$1,0))</f>
        <v>6.7</v>
      </c>
      <c r="E18">
        <f>INDEX('iris data'!$B$2:$F$151,MATCH($A18,'iris data'!$A$2:$A$151,0),MATCH(E$1,'iris data'!$B$1:$F$1,0))</f>
        <v>2</v>
      </c>
      <c r="F18" t="str">
        <f>INDEX('iris data'!$B$2:$F$151,MATCH($A18,'iris data'!$A$2:$A$151,0),MATCH(F$1,'iris data'!$B$1:$F$1,0))</f>
        <v>virginica</v>
      </c>
    </row>
    <row r="19" spans="1:6" x14ac:dyDescent="0.35">
      <c r="A19">
        <v>139</v>
      </c>
      <c r="B19">
        <f>INDEX('iris data'!$B$2:$F$151,MATCH($A19,'iris data'!$A$2:$A$151,0),MATCH(B$1,'iris data'!$B$1:$F$1,0))</f>
        <v>6</v>
      </c>
      <c r="C19">
        <f>INDEX('iris data'!$B$2:$F$151,MATCH($A19,'iris data'!$A$2:$A$151,0),MATCH(C$1,'iris data'!$B$1:$F$1,0))</f>
        <v>3</v>
      </c>
      <c r="D19">
        <f>INDEX('iris data'!$B$2:$F$151,MATCH($A19,'iris data'!$A$2:$A$151,0),MATCH(D$1,'iris data'!$B$1:$F$1,0))</f>
        <v>4.8</v>
      </c>
      <c r="E19">
        <f>INDEX('iris data'!$B$2:$F$151,MATCH($A19,'iris data'!$A$2:$A$151,0),MATCH(E$1,'iris data'!$B$1:$F$1,0))</f>
        <v>1.8</v>
      </c>
      <c r="F19" t="str">
        <f>INDEX('iris data'!$B$2:$F$151,MATCH($A19,'iris data'!$A$2:$A$151,0),MATCH(F$1,'iris data'!$B$1:$F$1,0))</f>
        <v>virginica</v>
      </c>
    </row>
    <row r="20" spans="1:6" x14ac:dyDescent="0.35">
      <c r="A20">
        <v>135</v>
      </c>
      <c r="B20">
        <f>INDEX('iris data'!$B$2:$F$151,MATCH($A20,'iris data'!$A$2:$A$151,0),MATCH(B$1,'iris data'!$B$1:$F$1,0))</f>
        <v>6.1</v>
      </c>
      <c r="C20">
        <f>INDEX('iris data'!$B$2:$F$151,MATCH($A20,'iris data'!$A$2:$A$151,0),MATCH(C$1,'iris data'!$B$1:$F$1,0))</f>
        <v>2.6</v>
      </c>
      <c r="D20">
        <f>INDEX('iris data'!$B$2:$F$151,MATCH($A20,'iris data'!$A$2:$A$151,0),MATCH(D$1,'iris data'!$B$1:$F$1,0))</f>
        <v>5.6</v>
      </c>
      <c r="E20">
        <f>INDEX('iris data'!$B$2:$F$151,MATCH($A20,'iris data'!$A$2:$A$151,0),MATCH(E$1,'iris data'!$B$1:$F$1,0))</f>
        <v>1.4</v>
      </c>
      <c r="F20" t="str">
        <f>INDEX('iris data'!$B$2:$F$151,MATCH($A20,'iris data'!$A$2:$A$151,0),MATCH(F$1,'iris data'!$B$1:$F$1,0))</f>
        <v>virginica</v>
      </c>
    </row>
    <row r="21" spans="1:6" x14ac:dyDescent="0.35">
      <c r="A21">
        <v>101</v>
      </c>
      <c r="B21">
        <f>INDEX('iris data'!$B$2:$F$151,MATCH($A21,'iris data'!$A$2:$A$151,0),MATCH(B$1,'iris data'!$B$1:$F$1,0))</f>
        <v>6.3</v>
      </c>
      <c r="C21">
        <f>INDEX('iris data'!$B$2:$F$151,MATCH($A21,'iris data'!$A$2:$A$151,0),MATCH(C$1,'iris data'!$B$1:$F$1,0))</f>
        <v>3.3</v>
      </c>
      <c r="D21">
        <f>INDEX('iris data'!$B$2:$F$151,MATCH($A21,'iris data'!$A$2:$A$151,0),MATCH(D$1,'iris data'!$B$1:$F$1,0))</f>
        <v>6</v>
      </c>
      <c r="E21">
        <f>INDEX('iris data'!$B$2:$F$151,MATCH($A21,'iris data'!$A$2:$A$151,0),MATCH(E$1,'iris data'!$B$1:$F$1,0))</f>
        <v>2.5</v>
      </c>
      <c r="F21" t="str">
        <f>INDEX('iris data'!$B$2:$F$151,MATCH($A21,'iris data'!$A$2:$A$151,0),MATCH(F$1,'iris data'!$B$1:$F$1,0))</f>
        <v>virginica</v>
      </c>
    </row>
    <row r="22" spans="1:6" x14ac:dyDescent="0.35">
      <c r="A22">
        <v>103</v>
      </c>
      <c r="B22">
        <f>INDEX('iris data'!$B$2:$F$151,MATCH($A22,'iris data'!$A$2:$A$151,0),MATCH(B$1,'iris data'!$B$1:$F$1,0))</f>
        <v>7.1</v>
      </c>
      <c r="C22">
        <f>INDEX('iris data'!$B$2:$F$151,MATCH($A22,'iris data'!$A$2:$A$151,0),MATCH(C$1,'iris data'!$B$1:$F$1,0))</f>
        <v>3</v>
      </c>
      <c r="D22">
        <f>INDEX('iris data'!$B$2:$F$151,MATCH($A22,'iris data'!$A$2:$A$151,0),MATCH(D$1,'iris data'!$B$1:$F$1,0))</f>
        <v>5.9</v>
      </c>
      <c r="E22">
        <f>INDEX('iris data'!$B$2:$F$151,MATCH($A22,'iris data'!$A$2:$A$151,0),MATCH(E$1,'iris data'!$B$1:$F$1,0))</f>
        <v>2.1</v>
      </c>
      <c r="F22" t="str">
        <f>INDEX('iris data'!$B$2:$F$151,MATCH($A22,'iris data'!$A$2:$A$151,0),MATCH(F$1,'iris data'!$B$1:$F$1,0))</f>
        <v>virginica</v>
      </c>
    </row>
    <row r="23" spans="1:6" x14ac:dyDescent="0.35">
      <c r="A23">
        <v>147</v>
      </c>
      <c r="B23">
        <f>INDEX('iris data'!$B$2:$F$151,MATCH($A23,'iris data'!$A$2:$A$151,0),MATCH(B$1,'iris data'!$B$1:$F$1,0))</f>
        <v>6.3</v>
      </c>
      <c r="C23">
        <f>INDEX('iris data'!$B$2:$F$151,MATCH($A23,'iris data'!$A$2:$A$151,0),MATCH(C$1,'iris data'!$B$1:$F$1,0))</f>
        <v>2.5</v>
      </c>
      <c r="D23">
        <f>INDEX('iris data'!$B$2:$F$151,MATCH($A23,'iris data'!$A$2:$A$151,0),MATCH(D$1,'iris data'!$B$1:$F$1,0))</f>
        <v>5</v>
      </c>
      <c r="E23">
        <f>INDEX('iris data'!$B$2:$F$151,MATCH($A23,'iris data'!$A$2:$A$151,0),MATCH(E$1,'iris data'!$B$1:$F$1,0))</f>
        <v>1.9</v>
      </c>
      <c r="F23" t="str">
        <f>INDEX('iris data'!$B$2:$F$151,MATCH($A23,'iris data'!$A$2:$A$151,0),MATCH(F$1,'iris data'!$B$1:$F$1,0))</f>
        <v>virginica</v>
      </c>
    </row>
    <row r="24" spans="1:6" x14ac:dyDescent="0.35">
      <c r="A24">
        <v>150</v>
      </c>
      <c r="B24">
        <f>INDEX('iris data'!$B$2:$F$151,MATCH($A24,'iris data'!$A$2:$A$151,0),MATCH(B$1,'iris data'!$B$1:$F$1,0))</f>
        <v>5.9</v>
      </c>
      <c r="C24">
        <f>INDEX('iris data'!$B$2:$F$151,MATCH($A24,'iris data'!$A$2:$A$151,0),MATCH(C$1,'iris data'!$B$1:$F$1,0))</f>
        <v>3</v>
      </c>
      <c r="D24">
        <f>INDEX('iris data'!$B$2:$F$151,MATCH($A24,'iris data'!$A$2:$A$151,0),MATCH(D$1,'iris data'!$B$1:$F$1,0))</f>
        <v>5.0999999999999996</v>
      </c>
      <c r="E24">
        <f>INDEX('iris data'!$B$2:$F$151,MATCH($A24,'iris data'!$A$2:$A$151,0),MATCH(E$1,'iris data'!$B$1:$F$1,0))</f>
        <v>1.8</v>
      </c>
      <c r="F24" t="str">
        <f>INDEX('iris data'!$B$2:$F$151,MATCH($A24,'iris data'!$A$2:$A$151,0),MATCH(F$1,'iris data'!$B$1:$F$1,0))</f>
        <v>virginica</v>
      </c>
    </row>
    <row r="25" spans="1:6" x14ac:dyDescent="0.35">
      <c r="A25">
        <v>127</v>
      </c>
      <c r="B25">
        <f>INDEX('iris data'!$B$2:$F$151,MATCH($A25,'iris data'!$A$2:$A$151,0),MATCH(B$1,'iris data'!$B$1:$F$1,0))</f>
        <v>6.2</v>
      </c>
      <c r="C25">
        <f>INDEX('iris data'!$B$2:$F$151,MATCH($A25,'iris data'!$A$2:$A$151,0),MATCH(C$1,'iris data'!$B$1:$F$1,0))</f>
        <v>2.8</v>
      </c>
      <c r="D25">
        <f>INDEX('iris data'!$B$2:$F$151,MATCH($A25,'iris data'!$A$2:$A$151,0),MATCH(D$1,'iris data'!$B$1:$F$1,0))</f>
        <v>4.8</v>
      </c>
      <c r="E25">
        <f>INDEX('iris data'!$B$2:$F$151,MATCH($A25,'iris data'!$A$2:$A$151,0),MATCH(E$1,'iris data'!$B$1:$F$1,0))</f>
        <v>1.8</v>
      </c>
      <c r="F25" t="str">
        <f>INDEX('iris data'!$B$2:$F$151,MATCH($A25,'iris data'!$A$2:$A$151,0),MATCH(F$1,'iris data'!$B$1:$F$1,0))</f>
        <v>virginica</v>
      </c>
    </row>
    <row r="26" spans="1:6" x14ac:dyDescent="0.35">
      <c r="A26">
        <v>113</v>
      </c>
      <c r="B26">
        <f>INDEX('iris data'!$B$2:$F$151,MATCH($A26,'iris data'!$A$2:$A$151,0),MATCH(B$1,'iris data'!$B$1:$F$1,0))</f>
        <v>6.8</v>
      </c>
      <c r="C26">
        <f>INDEX('iris data'!$B$2:$F$151,MATCH($A26,'iris data'!$A$2:$A$151,0),MATCH(C$1,'iris data'!$B$1:$F$1,0))</f>
        <v>3</v>
      </c>
      <c r="D26">
        <f>INDEX('iris data'!$B$2:$F$151,MATCH($A26,'iris data'!$A$2:$A$151,0),MATCH(D$1,'iris data'!$B$1:$F$1,0))</f>
        <v>5.5</v>
      </c>
      <c r="E26">
        <f>INDEX('iris data'!$B$2:$F$151,MATCH($A26,'iris data'!$A$2:$A$151,0),MATCH(E$1,'iris data'!$B$1:$F$1,0))</f>
        <v>2.1</v>
      </c>
      <c r="F26" t="str">
        <f>INDEX('iris data'!$B$2:$F$151,MATCH($A26,'iris data'!$A$2:$A$151,0),MATCH(F$1,'iris data'!$B$1:$F$1,0))</f>
        <v>virginica</v>
      </c>
    </row>
    <row r="27" spans="1:6" x14ac:dyDescent="0.35">
      <c r="A27" s="1" t="s">
        <v>8</v>
      </c>
      <c r="B27" s="1">
        <f>AVERAGE(B17:B26)</f>
        <v>6.4799999999999995</v>
      </c>
      <c r="C27" s="1">
        <f t="shared" ref="C27" si="5">AVERAGE(C17:C26)</f>
        <v>2.87</v>
      </c>
      <c r="D27" s="1">
        <f t="shared" ref="D27" si="6">AVERAGE(D17:D26)</f>
        <v>5.47</v>
      </c>
      <c r="E27" s="1">
        <f t="shared" ref="E27" si="7">AVERAGE(E17:E26)</f>
        <v>1.9300000000000002</v>
      </c>
    </row>
    <row r="28" spans="1:6" x14ac:dyDescent="0.35">
      <c r="A28" t="s">
        <v>9</v>
      </c>
      <c r="B28">
        <f>_xlfn.STDEV.S(B17:B26)</f>
        <v>0.56134758493389025</v>
      </c>
      <c r="C28">
        <f t="shared" ref="C28:E28" si="8">_xlfn.STDEV.S(C17:C26)</f>
        <v>0.23593784492248512</v>
      </c>
      <c r="D28">
        <f t="shared" si="8"/>
        <v>0.60378436180110073</v>
      </c>
      <c r="E28">
        <f t="shared" si="8"/>
        <v>0.28303906287138303</v>
      </c>
    </row>
    <row r="29" spans="1:6" x14ac:dyDescent="0.35">
      <c r="A29" t="s">
        <v>10</v>
      </c>
      <c r="B29">
        <f>SQRT(1-30/150)*B28/SQRT(30)</f>
        <v>9.166767676211153E-2</v>
      </c>
      <c r="C29">
        <f t="shared" ref="C29" si="9">SQRT(1-30/150)*C28/SQRT(30)</f>
        <v>3.8528488738133033E-2</v>
      </c>
      <c r="D29">
        <f t="shared" ref="D29" si="10">SQRT(1-30/150)*D28/SQRT(30)</f>
        <v>9.859757340564558E-2</v>
      </c>
      <c r="E29">
        <f t="shared" ref="E29" si="11">SQRT(1-30/150)*E28/SQRT(30)</f>
        <v>4.6220085420694383E-2</v>
      </c>
    </row>
    <row r="31" spans="1:6" x14ac:dyDescent="0.35">
      <c r="B31" t="s">
        <v>0</v>
      </c>
      <c r="C31" t="s">
        <v>1</v>
      </c>
      <c r="D31" t="s">
        <v>2</v>
      </c>
      <c r="E31" t="s">
        <v>3</v>
      </c>
      <c r="F31" t="s">
        <v>4</v>
      </c>
    </row>
    <row r="32" spans="1:6" x14ac:dyDescent="0.35">
      <c r="A32">
        <v>84</v>
      </c>
      <c r="B32">
        <f>INDEX('iris data'!$B$2:$F$151,MATCH($A32,'iris data'!$A$2:$A$151,0),MATCH(B$1,'iris data'!$B$1:$F$1,0))</f>
        <v>6</v>
      </c>
      <c r="C32">
        <f>INDEX('iris data'!$B$2:$F$151,MATCH($A32,'iris data'!$A$2:$A$151,0),MATCH(C$1,'iris data'!$B$1:$F$1,0))</f>
        <v>2.7</v>
      </c>
      <c r="D32">
        <f>INDEX('iris data'!$B$2:$F$151,MATCH($A32,'iris data'!$A$2:$A$151,0),MATCH(D$1,'iris data'!$B$1:$F$1,0))</f>
        <v>5.0999999999999996</v>
      </c>
      <c r="E32">
        <f>INDEX('iris data'!$B$2:$F$151,MATCH($A32,'iris data'!$A$2:$A$151,0),MATCH(E$1,'iris data'!$B$1:$F$1,0))</f>
        <v>1.6</v>
      </c>
      <c r="F32" t="str">
        <f>INDEX('iris data'!$B$2:$F$151,MATCH($A32,'iris data'!$A$2:$A$151,0),MATCH(F$1,'iris data'!$B$1:$F$1,0))</f>
        <v>versicolor</v>
      </c>
    </row>
    <row r="33" spans="1:6" x14ac:dyDescent="0.35">
      <c r="A33">
        <v>82</v>
      </c>
      <c r="B33">
        <f>INDEX('iris data'!$B$2:$F$151,MATCH($A33,'iris data'!$A$2:$A$151,0),MATCH(B$1,'iris data'!$B$1:$F$1,0))</f>
        <v>5.5</v>
      </c>
      <c r="C33">
        <f>INDEX('iris data'!$B$2:$F$151,MATCH($A33,'iris data'!$A$2:$A$151,0),MATCH(C$1,'iris data'!$B$1:$F$1,0))</f>
        <v>2.4</v>
      </c>
      <c r="D33">
        <f>INDEX('iris data'!$B$2:$F$151,MATCH($A33,'iris data'!$A$2:$A$151,0),MATCH(D$1,'iris data'!$B$1:$F$1,0))</f>
        <v>3.7</v>
      </c>
      <c r="E33">
        <f>INDEX('iris data'!$B$2:$F$151,MATCH($A33,'iris data'!$A$2:$A$151,0),MATCH(E$1,'iris data'!$B$1:$F$1,0))</f>
        <v>1</v>
      </c>
      <c r="F33" t="str">
        <f>INDEX('iris data'!$B$2:$F$151,MATCH($A33,'iris data'!$A$2:$A$151,0),MATCH(F$1,'iris data'!$B$1:$F$1,0))</f>
        <v>versicolor</v>
      </c>
    </row>
    <row r="34" spans="1:6" x14ac:dyDescent="0.35">
      <c r="A34">
        <v>83</v>
      </c>
      <c r="B34">
        <f>INDEX('iris data'!$B$2:$F$151,MATCH($A34,'iris data'!$A$2:$A$151,0),MATCH(B$1,'iris data'!$B$1:$F$1,0))</f>
        <v>5.8</v>
      </c>
      <c r="C34">
        <f>INDEX('iris data'!$B$2:$F$151,MATCH($A34,'iris data'!$A$2:$A$151,0),MATCH(C$1,'iris data'!$B$1:$F$1,0))</f>
        <v>2.7</v>
      </c>
      <c r="D34">
        <f>INDEX('iris data'!$B$2:$F$151,MATCH($A34,'iris data'!$A$2:$A$151,0),MATCH(D$1,'iris data'!$B$1:$F$1,0))</f>
        <v>3.9</v>
      </c>
      <c r="E34">
        <f>INDEX('iris data'!$B$2:$F$151,MATCH($A34,'iris data'!$A$2:$A$151,0),MATCH(E$1,'iris data'!$B$1:$F$1,0))</f>
        <v>1.2</v>
      </c>
      <c r="F34" t="str">
        <f>INDEX('iris data'!$B$2:$F$151,MATCH($A34,'iris data'!$A$2:$A$151,0),MATCH(F$1,'iris data'!$B$1:$F$1,0))</f>
        <v>versicolor</v>
      </c>
    </row>
    <row r="35" spans="1:6" x14ac:dyDescent="0.35">
      <c r="A35">
        <v>73</v>
      </c>
      <c r="B35">
        <f>INDEX('iris data'!$B$2:$F$151,MATCH($A35,'iris data'!$A$2:$A$151,0),MATCH(B$1,'iris data'!$B$1:$F$1,0))</f>
        <v>6.3</v>
      </c>
      <c r="C35">
        <f>INDEX('iris data'!$B$2:$F$151,MATCH($A35,'iris data'!$A$2:$A$151,0),MATCH(C$1,'iris data'!$B$1:$F$1,0))</f>
        <v>2.5</v>
      </c>
      <c r="D35">
        <f>INDEX('iris data'!$B$2:$F$151,MATCH($A35,'iris data'!$A$2:$A$151,0),MATCH(D$1,'iris data'!$B$1:$F$1,0))</f>
        <v>4.9000000000000004</v>
      </c>
      <c r="E35">
        <f>INDEX('iris data'!$B$2:$F$151,MATCH($A35,'iris data'!$A$2:$A$151,0),MATCH(E$1,'iris data'!$B$1:$F$1,0))</f>
        <v>1.5</v>
      </c>
      <c r="F35" t="str">
        <f>INDEX('iris data'!$B$2:$F$151,MATCH($A35,'iris data'!$A$2:$A$151,0),MATCH(F$1,'iris data'!$B$1:$F$1,0))</f>
        <v>versicolor</v>
      </c>
    </row>
    <row r="36" spans="1:6" x14ac:dyDescent="0.35">
      <c r="A36">
        <v>69</v>
      </c>
      <c r="B36">
        <f>INDEX('iris data'!$B$2:$F$151,MATCH($A36,'iris data'!$A$2:$A$151,0),MATCH(B$1,'iris data'!$B$1:$F$1,0))</f>
        <v>6.2</v>
      </c>
      <c r="C36">
        <f>INDEX('iris data'!$B$2:$F$151,MATCH($A36,'iris data'!$A$2:$A$151,0),MATCH(C$1,'iris data'!$B$1:$F$1,0))</f>
        <v>2.2000000000000002</v>
      </c>
      <c r="D36">
        <f>INDEX('iris data'!$B$2:$F$151,MATCH($A36,'iris data'!$A$2:$A$151,0),MATCH(D$1,'iris data'!$B$1:$F$1,0))</f>
        <v>4.5</v>
      </c>
      <c r="E36">
        <f>INDEX('iris data'!$B$2:$F$151,MATCH($A36,'iris data'!$A$2:$A$151,0),MATCH(E$1,'iris data'!$B$1:$F$1,0))</f>
        <v>1.5</v>
      </c>
      <c r="F36" t="str">
        <f>INDEX('iris data'!$B$2:$F$151,MATCH($A36,'iris data'!$A$2:$A$151,0),MATCH(F$1,'iris data'!$B$1:$F$1,0))</f>
        <v>versicolor</v>
      </c>
    </row>
    <row r="37" spans="1:6" x14ac:dyDescent="0.35">
      <c r="A37">
        <v>81</v>
      </c>
      <c r="B37">
        <f>INDEX('iris data'!$B$2:$F$151,MATCH($A37,'iris data'!$A$2:$A$151,0),MATCH(B$1,'iris data'!$B$1:$F$1,0))</f>
        <v>5.5</v>
      </c>
      <c r="C37">
        <f>INDEX('iris data'!$B$2:$F$151,MATCH($A37,'iris data'!$A$2:$A$151,0),MATCH(C$1,'iris data'!$B$1:$F$1,0))</f>
        <v>2.4</v>
      </c>
      <c r="D37">
        <f>INDEX('iris data'!$B$2:$F$151,MATCH($A37,'iris data'!$A$2:$A$151,0),MATCH(D$1,'iris data'!$B$1:$F$1,0))</f>
        <v>3.8</v>
      </c>
      <c r="E37">
        <f>INDEX('iris data'!$B$2:$F$151,MATCH($A37,'iris data'!$A$2:$A$151,0),MATCH(E$1,'iris data'!$B$1:$F$1,0))</f>
        <v>1.1000000000000001</v>
      </c>
      <c r="F37" t="str">
        <f>INDEX('iris data'!$B$2:$F$151,MATCH($A37,'iris data'!$A$2:$A$151,0),MATCH(F$1,'iris data'!$B$1:$F$1,0))</f>
        <v>versicolor</v>
      </c>
    </row>
    <row r="38" spans="1:6" x14ac:dyDescent="0.35">
      <c r="A38">
        <v>94</v>
      </c>
      <c r="B38">
        <f>INDEX('iris data'!$B$2:$F$151,MATCH($A38,'iris data'!$A$2:$A$151,0),MATCH(B$1,'iris data'!$B$1:$F$1,0))</f>
        <v>5</v>
      </c>
      <c r="C38">
        <f>INDEX('iris data'!$B$2:$F$151,MATCH($A38,'iris data'!$A$2:$A$151,0),MATCH(C$1,'iris data'!$B$1:$F$1,0))</f>
        <v>2.2999999999999998</v>
      </c>
      <c r="D38">
        <f>INDEX('iris data'!$B$2:$F$151,MATCH($A38,'iris data'!$A$2:$A$151,0),MATCH(D$1,'iris data'!$B$1:$F$1,0))</f>
        <v>3.3</v>
      </c>
      <c r="E38">
        <f>INDEX('iris data'!$B$2:$F$151,MATCH($A38,'iris data'!$A$2:$A$151,0),MATCH(E$1,'iris data'!$B$1:$F$1,0))</f>
        <v>1</v>
      </c>
      <c r="F38" t="str">
        <f>INDEX('iris data'!$B$2:$F$151,MATCH($A38,'iris data'!$A$2:$A$151,0),MATCH(F$1,'iris data'!$B$1:$F$1,0))</f>
        <v>versicolor</v>
      </c>
    </row>
    <row r="39" spans="1:6" x14ac:dyDescent="0.35">
      <c r="A39">
        <v>88</v>
      </c>
      <c r="B39">
        <f>INDEX('iris data'!$B$2:$F$151,MATCH($A39,'iris data'!$A$2:$A$151,0),MATCH(B$1,'iris data'!$B$1:$F$1,0))</f>
        <v>6.3</v>
      </c>
      <c r="C39">
        <f>INDEX('iris data'!$B$2:$F$151,MATCH($A39,'iris data'!$A$2:$A$151,0),MATCH(C$1,'iris data'!$B$1:$F$1,0))</f>
        <v>2.2999999999999998</v>
      </c>
      <c r="D39">
        <f>INDEX('iris data'!$B$2:$F$151,MATCH($A39,'iris data'!$A$2:$A$151,0),MATCH(D$1,'iris data'!$B$1:$F$1,0))</f>
        <v>4.4000000000000004</v>
      </c>
      <c r="E39">
        <f>INDEX('iris data'!$B$2:$F$151,MATCH($A39,'iris data'!$A$2:$A$151,0),MATCH(E$1,'iris data'!$B$1:$F$1,0))</f>
        <v>1.3</v>
      </c>
      <c r="F39" t="str">
        <f>INDEX('iris data'!$B$2:$F$151,MATCH($A39,'iris data'!$A$2:$A$151,0),MATCH(F$1,'iris data'!$B$1:$F$1,0))</f>
        <v>versicolor</v>
      </c>
    </row>
    <row r="40" spans="1:6" x14ac:dyDescent="0.35">
      <c r="A40">
        <v>72</v>
      </c>
      <c r="B40">
        <f>INDEX('iris data'!$B$2:$F$151,MATCH($A40,'iris data'!$A$2:$A$151,0),MATCH(B$1,'iris data'!$B$1:$F$1,0))</f>
        <v>6.1</v>
      </c>
      <c r="C40">
        <f>INDEX('iris data'!$B$2:$F$151,MATCH($A40,'iris data'!$A$2:$A$151,0),MATCH(C$1,'iris data'!$B$1:$F$1,0))</f>
        <v>2.8</v>
      </c>
      <c r="D40">
        <f>INDEX('iris data'!$B$2:$F$151,MATCH($A40,'iris data'!$A$2:$A$151,0),MATCH(D$1,'iris data'!$B$1:$F$1,0))</f>
        <v>4</v>
      </c>
      <c r="E40">
        <f>INDEX('iris data'!$B$2:$F$151,MATCH($A40,'iris data'!$A$2:$A$151,0),MATCH(E$1,'iris data'!$B$1:$F$1,0))</f>
        <v>1.3</v>
      </c>
      <c r="F40" t="str">
        <f>INDEX('iris data'!$B$2:$F$151,MATCH($A40,'iris data'!$A$2:$A$151,0),MATCH(F$1,'iris data'!$B$1:$F$1,0))</f>
        <v>versicolor</v>
      </c>
    </row>
    <row r="41" spans="1:6" x14ac:dyDescent="0.35">
      <c r="A41">
        <v>64</v>
      </c>
      <c r="B41">
        <f>INDEX('iris data'!$B$2:$F$151,MATCH($A41,'iris data'!$A$2:$A$151,0),MATCH(B$1,'iris data'!$B$1:$F$1,0))</f>
        <v>6.1</v>
      </c>
      <c r="C41">
        <f>INDEX('iris data'!$B$2:$F$151,MATCH($A41,'iris data'!$A$2:$A$151,0),MATCH(C$1,'iris data'!$B$1:$F$1,0))</f>
        <v>2.9</v>
      </c>
      <c r="D41">
        <f>INDEX('iris data'!$B$2:$F$151,MATCH($A41,'iris data'!$A$2:$A$151,0),MATCH(D$1,'iris data'!$B$1:$F$1,0))</f>
        <v>4.7</v>
      </c>
      <c r="E41">
        <f>INDEX('iris data'!$B$2:$F$151,MATCH($A41,'iris data'!$A$2:$A$151,0),MATCH(E$1,'iris data'!$B$1:$F$1,0))</f>
        <v>1.4</v>
      </c>
      <c r="F41" t="str">
        <f>INDEX('iris data'!$B$2:$F$151,MATCH($A41,'iris data'!$A$2:$A$151,0),MATCH(F$1,'iris data'!$B$1:$F$1,0))</f>
        <v>versicolor</v>
      </c>
    </row>
    <row r="42" spans="1:6" x14ac:dyDescent="0.35">
      <c r="A42" s="1" t="s">
        <v>8</v>
      </c>
      <c r="B42" s="1">
        <f>AVERAGE(B32:B41)</f>
        <v>5.88</v>
      </c>
      <c r="C42" s="1">
        <f t="shared" ref="C42" si="12">AVERAGE(C32:C41)</f>
        <v>2.52</v>
      </c>
      <c r="D42" s="1">
        <f t="shared" ref="D42" si="13">AVERAGE(D32:D41)</f>
        <v>4.2300000000000004</v>
      </c>
      <c r="E42" s="1">
        <f t="shared" ref="E42" si="14">AVERAGE(E32:E41)</f>
        <v>1.2900000000000003</v>
      </c>
    </row>
    <row r="43" spans="1:6" x14ac:dyDescent="0.35">
      <c r="A43" t="s">
        <v>9</v>
      </c>
      <c r="B43">
        <f>_xlfn.STDEV.S(B32:B41)</f>
        <v>0.42635405214185279</v>
      </c>
      <c r="C43">
        <f t="shared" ref="C43:E43" si="15">_xlfn.STDEV.S(C32:C41)</f>
        <v>0.23944379994757295</v>
      </c>
      <c r="D43">
        <f t="shared" si="15"/>
        <v>0.57936747118445053</v>
      </c>
      <c r="E43">
        <f t="shared" si="15"/>
        <v>0.2131770260709252</v>
      </c>
    </row>
    <row r="44" spans="1:6" x14ac:dyDescent="0.35">
      <c r="A44" t="s">
        <v>10</v>
      </c>
      <c r="B44">
        <f>SQRT(1-30/150)*B43/SQRT(30)</f>
        <v>6.9623325167700839E-2</v>
      </c>
      <c r="C44">
        <f t="shared" ref="C44" si="16">SQRT(1-30/150)*C43/SQRT(30)</f>
        <v>3.9101008796307145E-2</v>
      </c>
      <c r="D44">
        <f t="shared" ref="D44" si="17">SQRT(1-30/150)*D43/SQRT(30)</f>
        <v>9.4610311864569335E-2</v>
      </c>
      <c r="E44">
        <f t="shared" ref="E44" si="18">SQRT(1-30/150)*E43/SQRT(30)</f>
        <v>3.4811662583850225E-2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006B-08C3-405B-84C3-86F62DB8A7A7}">
  <dimension ref="A1:K41"/>
  <sheetViews>
    <sheetView tabSelected="1" topLeftCell="A25" workbookViewId="0">
      <selection activeCell="K10" sqref="K10"/>
    </sheetView>
  </sheetViews>
  <sheetFormatPr defaultRowHeight="14.5" x14ac:dyDescent="0.35"/>
  <cols>
    <col min="10" max="10" width="9.90625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35">
      <c r="A2">
        <v>39</v>
      </c>
      <c r="B2">
        <f>INDEX('iris data'!$B$2:$F$151,MATCH($A2,'iris data'!$A$2:$A$151,0),MATCH(B$1,'iris data'!$B$1:$F$1,0))</f>
        <v>4.4000000000000004</v>
      </c>
      <c r="C2">
        <f>INDEX('iris data'!$B$2:$F$151,MATCH($A2,'iris data'!$A$2:$A$151,0),MATCH(C$1,'iris data'!$B$1:$F$1,0))</f>
        <v>3</v>
      </c>
      <c r="D2">
        <f>INDEX('iris data'!$B$2:$F$151,MATCH($A2,'iris data'!$A$2:$A$151,0),MATCH(D$1,'iris data'!$B$1:$F$1,0))</f>
        <v>1.3</v>
      </c>
      <c r="E2">
        <f>INDEX('iris data'!$B$2:$F$151,MATCH($A2,'iris data'!$A$2:$A$151,0),MATCH(E$1,'iris data'!$B$1:$F$1,0))</f>
        <v>0.2</v>
      </c>
      <c r="F2" t="str">
        <f>INDEX('iris data'!$B$2:$F$151,MATCH($A2,'iris data'!$A$2:$A$151,0),MATCH(F$1,'iris data'!$B$1:$F$1,0))</f>
        <v>setosa</v>
      </c>
    </row>
    <row r="3" spans="1:11" x14ac:dyDescent="0.35">
      <c r="A3">
        <v>36</v>
      </c>
      <c r="B3">
        <f>INDEX('iris data'!$B$2:$F$151,MATCH($A3,'iris data'!$A$2:$A$151,0),MATCH(B$1,'iris data'!$B$1:$F$1,0))</f>
        <v>5</v>
      </c>
      <c r="C3">
        <f>INDEX('iris data'!$B$2:$F$151,MATCH($A3,'iris data'!$A$2:$A$151,0),MATCH(C$1,'iris data'!$B$1:$F$1,0))</f>
        <v>3.2</v>
      </c>
      <c r="D3">
        <f>INDEX('iris data'!$B$2:$F$151,MATCH($A3,'iris data'!$A$2:$A$151,0),MATCH(D$1,'iris data'!$B$1:$F$1,0))</f>
        <v>1.2</v>
      </c>
      <c r="E3">
        <f>INDEX('iris data'!$B$2:$F$151,MATCH($A3,'iris data'!$A$2:$A$151,0),MATCH(E$1,'iris data'!$B$1:$F$1,0))</f>
        <v>0.2</v>
      </c>
      <c r="F3" t="str">
        <f>INDEX('iris data'!$B$2:$F$151,MATCH($A3,'iris data'!$A$2:$A$151,0),MATCH(F$1,'iris data'!$B$1:$F$1,0))</f>
        <v>setosa</v>
      </c>
    </row>
    <row r="4" spans="1:11" x14ac:dyDescent="0.35">
      <c r="A4">
        <v>22</v>
      </c>
      <c r="B4">
        <f>INDEX('iris data'!$B$2:$F$151,MATCH($A4,'iris data'!$A$2:$A$151,0),MATCH(B$1,'iris data'!$B$1:$F$1,0))</f>
        <v>5.0999999999999996</v>
      </c>
      <c r="C4">
        <f>INDEX('iris data'!$B$2:$F$151,MATCH($A4,'iris data'!$A$2:$A$151,0),MATCH(C$1,'iris data'!$B$1:$F$1,0))</f>
        <v>3.7</v>
      </c>
      <c r="D4">
        <f>INDEX('iris data'!$B$2:$F$151,MATCH($A4,'iris data'!$A$2:$A$151,0),MATCH(D$1,'iris data'!$B$1:$F$1,0))</f>
        <v>1.5</v>
      </c>
      <c r="E4">
        <f>INDEX('iris data'!$B$2:$F$151,MATCH($A4,'iris data'!$A$2:$A$151,0),MATCH(E$1,'iris data'!$B$1:$F$1,0))</f>
        <v>0.4</v>
      </c>
      <c r="F4" t="str">
        <f>INDEX('iris data'!$B$2:$F$151,MATCH($A4,'iris data'!$A$2:$A$151,0),MATCH(F$1,'iris data'!$B$1:$F$1,0))</f>
        <v>setosa</v>
      </c>
    </row>
    <row r="5" spans="1:11" x14ac:dyDescent="0.35">
      <c r="A5">
        <v>42</v>
      </c>
      <c r="B5">
        <f>INDEX('iris data'!$B$2:$F$151,MATCH($A5,'iris data'!$A$2:$A$151,0),MATCH(B$1,'iris data'!$B$1:$F$1,0))</f>
        <v>4.5</v>
      </c>
      <c r="C5">
        <f>INDEX('iris data'!$B$2:$F$151,MATCH($A5,'iris data'!$A$2:$A$151,0),MATCH(C$1,'iris data'!$B$1:$F$1,0))</f>
        <v>2.2999999999999998</v>
      </c>
      <c r="D5">
        <f>INDEX('iris data'!$B$2:$F$151,MATCH($A5,'iris data'!$A$2:$A$151,0),MATCH(D$1,'iris data'!$B$1:$F$1,0))</f>
        <v>1.3</v>
      </c>
      <c r="E5">
        <f>INDEX('iris data'!$B$2:$F$151,MATCH($A5,'iris data'!$A$2:$A$151,0),MATCH(E$1,'iris data'!$B$1:$F$1,0))</f>
        <v>0.3</v>
      </c>
      <c r="F5" t="str">
        <f>INDEX('iris data'!$B$2:$F$151,MATCH($A5,'iris data'!$A$2:$A$151,0),MATCH(F$1,'iris data'!$B$1:$F$1,0))</f>
        <v>setosa</v>
      </c>
    </row>
    <row r="6" spans="1:11" ht="15" thickBot="1" x14ac:dyDescent="0.4">
      <c r="A6">
        <v>28</v>
      </c>
      <c r="B6">
        <f>INDEX('iris data'!$B$2:$F$151,MATCH($A6,'iris data'!$A$2:$A$151,0),MATCH(B$1,'iris data'!$B$1:$F$1,0))</f>
        <v>5.2</v>
      </c>
      <c r="C6">
        <f>INDEX('iris data'!$B$2:$F$151,MATCH($A6,'iris data'!$A$2:$A$151,0),MATCH(C$1,'iris data'!$B$1:$F$1,0))</f>
        <v>3.5</v>
      </c>
      <c r="D6">
        <f>INDEX('iris data'!$B$2:$F$151,MATCH($A6,'iris data'!$A$2:$A$151,0),MATCH(D$1,'iris data'!$B$1:$F$1,0))</f>
        <v>1.5</v>
      </c>
      <c r="E6">
        <f>INDEX('iris data'!$B$2:$F$151,MATCH($A6,'iris data'!$A$2:$A$151,0),MATCH(E$1,'iris data'!$B$1:$F$1,0))</f>
        <v>0.2</v>
      </c>
      <c r="F6" t="str">
        <f>INDEX('iris data'!$B$2:$F$151,MATCH($A6,'iris data'!$A$2:$A$151,0),MATCH(F$1,'iris data'!$B$1:$F$1,0))</f>
        <v>setosa</v>
      </c>
    </row>
    <row r="7" spans="1:11" ht="15" thickBot="1" x14ac:dyDescent="0.4">
      <c r="A7">
        <v>21</v>
      </c>
      <c r="B7">
        <f>INDEX('iris data'!$B$2:$F$151,MATCH($A7,'iris data'!$A$2:$A$151,0),MATCH(B$1,'iris data'!$B$1:$F$1,0))</f>
        <v>5.4</v>
      </c>
      <c r="C7">
        <f>INDEX('iris data'!$B$2:$F$151,MATCH($A7,'iris data'!$A$2:$A$151,0),MATCH(C$1,'iris data'!$B$1:$F$1,0))</f>
        <v>3.4</v>
      </c>
      <c r="D7">
        <f>INDEX('iris data'!$B$2:$F$151,MATCH($A7,'iris data'!$A$2:$A$151,0),MATCH(D$1,'iris data'!$B$1:$F$1,0))</f>
        <v>1.7</v>
      </c>
      <c r="E7">
        <f>INDEX('iris data'!$B$2:$F$151,MATCH($A7,'iris data'!$A$2:$A$151,0),MATCH(E$1,'iris data'!$B$1:$F$1,0))</f>
        <v>0.2</v>
      </c>
      <c r="F7" t="str">
        <f>INDEX('iris data'!$B$2:$F$151,MATCH($A7,'iris data'!$A$2:$A$151,0),MATCH(F$1,'iris data'!$B$1:$F$1,0))</f>
        <v>setosa</v>
      </c>
      <c r="J7" s="2" t="s">
        <v>11</v>
      </c>
      <c r="K7" s="3"/>
    </row>
    <row r="8" spans="1:11" ht="15" thickBot="1" x14ac:dyDescent="0.4">
      <c r="A8">
        <v>24</v>
      </c>
      <c r="B8">
        <f>INDEX('iris data'!$B$2:$F$151,MATCH($A8,'iris data'!$A$2:$A$151,0),MATCH(B$1,'iris data'!$B$1:$F$1,0))</f>
        <v>5.0999999999999996</v>
      </c>
      <c r="C8">
        <f>INDEX('iris data'!$B$2:$F$151,MATCH($A8,'iris data'!$A$2:$A$151,0),MATCH(C$1,'iris data'!$B$1:$F$1,0))</f>
        <v>3.3</v>
      </c>
      <c r="D8">
        <f>INDEX('iris data'!$B$2:$F$151,MATCH($A8,'iris data'!$A$2:$A$151,0),MATCH(D$1,'iris data'!$B$1:$F$1,0))</f>
        <v>1.7</v>
      </c>
      <c r="E8">
        <f>INDEX('iris data'!$B$2:$F$151,MATCH($A8,'iris data'!$A$2:$A$151,0),MATCH(E$1,'iris data'!$B$1:$F$1,0))</f>
        <v>0.5</v>
      </c>
      <c r="F8" t="str">
        <f>INDEX('iris data'!$B$2:$F$151,MATCH($A8,'iris data'!$A$2:$A$151,0),MATCH(F$1,'iris data'!$B$1:$F$1,0))</f>
        <v>setosa</v>
      </c>
      <c r="J8" s="8" t="s">
        <v>8</v>
      </c>
      <c r="K8" s="7">
        <f>50/150*B9+50/150*B26+50/150*B40</f>
        <v>5.7972527472527471</v>
      </c>
    </row>
    <row r="9" spans="1:11" ht="15" thickBot="1" x14ac:dyDescent="0.4">
      <c r="A9" s="1" t="s">
        <v>8</v>
      </c>
      <c r="B9" s="1">
        <f>AVERAGE(B2:B8)</f>
        <v>4.9571428571428573</v>
      </c>
      <c r="C9" s="1">
        <f t="shared" ref="C9:E9" si="0">AVERAGE(C2:C8)</f>
        <v>3.1999999999999997</v>
      </c>
      <c r="D9" s="1">
        <f t="shared" si="0"/>
        <v>1.4571428571428571</v>
      </c>
      <c r="E9" s="1">
        <f t="shared" si="0"/>
        <v>0.2857142857142857</v>
      </c>
      <c r="J9" s="9" t="s">
        <v>12</v>
      </c>
      <c r="K9" s="5">
        <f>SQRT((50/150)^2*(1-7/50)*B10^2/7+(50/150)^2*(1-13/50)*B27^2/13+(50/150)^2*(1-10/50)*B41^2/10)</f>
        <v>7.493671355853726E-2</v>
      </c>
    </row>
    <row r="10" spans="1:11" x14ac:dyDescent="0.35">
      <c r="A10" t="s">
        <v>9</v>
      </c>
      <c r="B10">
        <f>_xlfn.STDEV.S(B2:B8)</f>
        <v>0.36903993847614402</v>
      </c>
      <c r="C10">
        <f t="shared" ref="C10:E10" si="1">_xlfn.STDEV.S(C2:C8)</f>
        <v>0.45460605656619685</v>
      </c>
      <c r="D10">
        <f t="shared" si="1"/>
        <v>0.19880595947760227</v>
      </c>
      <c r="E10">
        <f t="shared" si="1"/>
        <v>0.12149857925879129</v>
      </c>
    </row>
    <row r="12" spans="1:11" x14ac:dyDescent="0.35">
      <c r="B12" t="s">
        <v>0</v>
      </c>
      <c r="C12" t="s">
        <v>1</v>
      </c>
      <c r="D12" t="s">
        <v>2</v>
      </c>
      <c r="E12" t="s">
        <v>3</v>
      </c>
      <c r="F12" t="s">
        <v>4</v>
      </c>
    </row>
    <row r="13" spans="1:11" x14ac:dyDescent="0.35">
      <c r="A13">
        <v>103</v>
      </c>
      <c r="B13">
        <f>INDEX('iris data'!$B$2:$F$151,MATCH($A13,'iris data'!$A$2:$A$151,0),MATCH(B$1,'iris data'!$B$1:$F$1,0))</f>
        <v>7.1</v>
      </c>
      <c r="C13">
        <f>INDEX('iris data'!$B$2:$F$151,MATCH($A13,'iris data'!$A$2:$A$151,0),MATCH(C$1,'iris data'!$B$1:$F$1,0))</f>
        <v>3</v>
      </c>
      <c r="D13">
        <f>INDEX('iris data'!$B$2:$F$151,MATCH($A13,'iris data'!$A$2:$A$151,0),MATCH(D$1,'iris data'!$B$1:$F$1,0))</f>
        <v>5.9</v>
      </c>
      <c r="E13">
        <f>INDEX('iris data'!$B$2:$F$151,MATCH($A13,'iris data'!$A$2:$A$151,0),MATCH(E$1,'iris data'!$B$1:$F$1,0))</f>
        <v>2.1</v>
      </c>
      <c r="F13" t="str">
        <f>INDEX('iris data'!$B$2:$F$151,MATCH($A13,'iris data'!$A$2:$A$151,0),MATCH(F$1,'iris data'!$B$1:$F$1,0))</f>
        <v>virginica</v>
      </c>
    </row>
    <row r="14" spans="1:11" x14ac:dyDescent="0.35">
      <c r="A14">
        <v>131</v>
      </c>
      <c r="B14">
        <f>INDEX('iris data'!$B$2:$F$151,MATCH($A14,'iris data'!$A$2:$A$151,0),MATCH(B$1,'iris data'!$B$1:$F$1,0))</f>
        <v>7.4</v>
      </c>
      <c r="C14">
        <f>INDEX('iris data'!$B$2:$F$151,MATCH($A14,'iris data'!$A$2:$A$151,0),MATCH(C$1,'iris data'!$B$1:$F$1,0))</f>
        <v>2.8</v>
      </c>
      <c r="D14">
        <f>INDEX('iris data'!$B$2:$F$151,MATCH($A14,'iris data'!$A$2:$A$151,0),MATCH(D$1,'iris data'!$B$1:$F$1,0))</f>
        <v>6.1</v>
      </c>
      <c r="E14">
        <f>INDEX('iris data'!$B$2:$F$151,MATCH($A14,'iris data'!$A$2:$A$151,0),MATCH(E$1,'iris data'!$B$1:$F$1,0))</f>
        <v>1.9</v>
      </c>
      <c r="F14" t="str">
        <f>INDEX('iris data'!$B$2:$F$151,MATCH($A14,'iris data'!$A$2:$A$151,0),MATCH(F$1,'iris data'!$B$1:$F$1,0))</f>
        <v>virginica</v>
      </c>
    </row>
    <row r="15" spans="1:11" x14ac:dyDescent="0.35">
      <c r="A15">
        <v>141</v>
      </c>
      <c r="B15">
        <f>INDEX('iris data'!$B$2:$F$151,MATCH($A15,'iris data'!$A$2:$A$151,0),MATCH(B$1,'iris data'!$B$1:$F$1,0))</f>
        <v>6.7</v>
      </c>
      <c r="C15">
        <f>INDEX('iris data'!$B$2:$F$151,MATCH($A15,'iris data'!$A$2:$A$151,0),MATCH(C$1,'iris data'!$B$1:$F$1,0))</f>
        <v>3.1</v>
      </c>
      <c r="D15">
        <f>INDEX('iris data'!$B$2:$F$151,MATCH($A15,'iris data'!$A$2:$A$151,0),MATCH(D$1,'iris data'!$B$1:$F$1,0))</f>
        <v>5.6</v>
      </c>
      <c r="E15">
        <f>INDEX('iris data'!$B$2:$F$151,MATCH($A15,'iris data'!$A$2:$A$151,0),MATCH(E$1,'iris data'!$B$1:$F$1,0))</f>
        <v>2.4</v>
      </c>
      <c r="F15" t="str">
        <f>INDEX('iris data'!$B$2:$F$151,MATCH($A15,'iris data'!$A$2:$A$151,0),MATCH(F$1,'iris data'!$B$1:$F$1,0))</f>
        <v>virginica</v>
      </c>
    </row>
    <row r="16" spans="1:11" x14ac:dyDescent="0.35">
      <c r="A16">
        <v>126</v>
      </c>
      <c r="B16">
        <f>INDEX('iris data'!$B$2:$F$151,MATCH($A16,'iris data'!$A$2:$A$151,0),MATCH(B$1,'iris data'!$B$1:$F$1,0))</f>
        <v>7.2</v>
      </c>
      <c r="C16">
        <f>INDEX('iris data'!$B$2:$F$151,MATCH($A16,'iris data'!$A$2:$A$151,0),MATCH(C$1,'iris data'!$B$1:$F$1,0))</f>
        <v>3.2</v>
      </c>
      <c r="D16">
        <f>INDEX('iris data'!$B$2:$F$151,MATCH($A16,'iris data'!$A$2:$A$151,0),MATCH(D$1,'iris data'!$B$1:$F$1,0))</f>
        <v>6</v>
      </c>
      <c r="E16">
        <f>INDEX('iris data'!$B$2:$F$151,MATCH($A16,'iris data'!$A$2:$A$151,0),MATCH(E$1,'iris data'!$B$1:$F$1,0))</f>
        <v>1.8</v>
      </c>
      <c r="F16" t="str">
        <f>INDEX('iris data'!$B$2:$F$151,MATCH($A16,'iris data'!$A$2:$A$151,0),MATCH(F$1,'iris data'!$B$1:$F$1,0))</f>
        <v>virginica</v>
      </c>
    </row>
    <row r="17" spans="1:6" x14ac:dyDescent="0.35">
      <c r="A17">
        <v>130</v>
      </c>
      <c r="B17">
        <f>INDEX('iris data'!$B$2:$F$151,MATCH($A17,'iris data'!$A$2:$A$151,0),MATCH(B$1,'iris data'!$B$1:$F$1,0))</f>
        <v>7.2</v>
      </c>
      <c r="C17">
        <f>INDEX('iris data'!$B$2:$F$151,MATCH($A17,'iris data'!$A$2:$A$151,0),MATCH(C$1,'iris data'!$B$1:$F$1,0))</f>
        <v>3</v>
      </c>
      <c r="D17">
        <f>INDEX('iris data'!$B$2:$F$151,MATCH($A17,'iris data'!$A$2:$A$151,0),MATCH(D$1,'iris data'!$B$1:$F$1,0))</f>
        <v>5.8</v>
      </c>
      <c r="E17">
        <f>INDEX('iris data'!$B$2:$F$151,MATCH($A17,'iris data'!$A$2:$A$151,0),MATCH(E$1,'iris data'!$B$1:$F$1,0))</f>
        <v>1.6</v>
      </c>
      <c r="F17" t="str">
        <f>INDEX('iris data'!$B$2:$F$151,MATCH($A17,'iris data'!$A$2:$A$151,0),MATCH(F$1,'iris data'!$B$1:$F$1,0))</f>
        <v>virginica</v>
      </c>
    </row>
    <row r="18" spans="1:6" x14ac:dyDescent="0.35">
      <c r="A18">
        <v>133</v>
      </c>
      <c r="B18">
        <f>INDEX('iris data'!$B$2:$F$151,MATCH($A18,'iris data'!$A$2:$A$151,0),MATCH(B$1,'iris data'!$B$1:$F$1,0))</f>
        <v>6.4</v>
      </c>
      <c r="C18">
        <f>INDEX('iris data'!$B$2:$F$151,MATCH($A18,'iris data'!$A$2:$A$151,0),MATCH(C$1,'iris data'!$B$1:$F$1,0))</f>
        <v>2.8</v>
      </c>
      <c r="D18">
        <f>INDEX('iris data'!$B$2:$F$151,MATCH($A18,'iris data'!$A$2:$A$151,0),MATCH(D$1,'iris data'!$B$1:$F$1,0))</f>
        <v>5.6</v>
      </c>
      <c r="E18">
        <f>INDEX('iris data'!$B$2:$F$151,MATCH($A18,'iris data'!$A$2:$A$151,0),MATCH(E$1,'iris data'!$B$1:$F$1,0))</f>
        <v>2.2000000000000002</v>
      </c>
      <c r="F18" t="str">
        <f>INDEX('iris data'!$B$2:$F$151,MATCH($A18,'iris data'!$A$2:$A$151,0),MATCH(F$1,'iris data'!$B$1:$F$1,0))</f>
        <v>virginica</v>
      </c>
    </row>
    <row r="19" spans="1:6" x14ac:dyDescent="0.35">
      <c r="A19">
        <v>101</v>
      </c>
      <c r="B19">
        <f>INDEX('iris data'!$B$2:$F$151,MATCH($A19,'iris data'!$A$2:$A$151,0),MATCH(B$1,'iris data'!$B$1:$F$1,0))</f>
        <v>6.3</v>
      </c>
      <c r="C19">
        <f>INDEX('iris data'!$B$2:$F$151,MATCH($A19,'iris data'!$A$2:$A$151,0),MATCH(C$1,'iris data'!$B$1:$F$1,0))</f>
        <v>3.3</v>
      </c>
      <c r="D19">
        <f>INDEX('iris data'!$B$2:$F$151,MATCH($A19,'iris data'!$A$2:$A$151,0),MATCH(D$1,'iris data'!$B$1:$F$1,0))</f>
        <v>6</v>
      </c>
      <c r="E19">
        <f>INDEX('iris data'!$B$2:$F$151,MATCH($A19,'iris data'!$A$2:$A$151,0),MATCH(E$1,'iris data'!$B$1:$F$1,0))</f>
        <v>2.5</v>
      </c>
      <c r="F19" t="str">
        <f>INDEX('iris data'!$B$2:$F$151,MATCH($A19,'iris data'!$A$2:$A$151,0),MATCH(F$1,'iris data'!$B$1:$F$1,0))</f>
        <v>virginica</v>
      </c>
    </row>
    <row r="20" spans="1:6" x14ac:dyDescent="0.35">
      <c r="A20">
        <v>116</v>
      </c>
      <c r="B20">
        <f>INDEX('iris data'!$B$2:$F$151,MATCH($A20,'iris data'!$A$2:$A$151,0),MATCH(B$1,'iris data'!$B$1:$F$1,0))</f>
        <v>6.4</v>
      </c>
      <c r="C20">
        <f>INDEX('iris data'!$B$2:$F$151,MATCH($A20,'iris data'!$A$2:$A$151,0),MATCH(C$1,'iris data'!$B$1:$F$1,0))</f>
        <v>3.2</v>
      </c>
      <c r="D20">
        <f>INDEX('iris data'!$B$2:$F$151,MATCH($A20,'iris data'!$A$2:$A$151,0),MATCH(D$1,'iris data'!$B$1:$F$1,0))</f>
        <v>5.3</v>
      </c>
      <c r="E20">
        <f>INDEX('iris data'!$B$2:$F$151,MATCH($A20,'iris data'!$A$2:$A$151,0),MATCH(E$1,'iris data'!$B$1:$F$1,0))</f>
        <v>2.2999999999999998</v>
      </c>
      <c r="F20" t="str">
        <f>INDEX('iris data'!$B$2:$F$151,MATCH($A20,'iris data'!$A$2:$A$151,0),MATCH(F$1,'iris data'!$B$1:$F$1,0))</f>
        <v>virginica</v>
      </c>
    </row>
    <row r="21" spans="1:6" x14ac:dyDescent="0.35">
      <c r="A21">
        <v>128</v>
      </c>
      <c r="B21">
        <f>INDEX('iris data'!$B$2:$F$151,MATCH($A21,'iris data'!$A$2:$A$151,0),MATCH(B$1,'iris data'!$B$1:$F$1,0))</f>
        <v>6.1</v>
      </c>
      <c r="C21">
        <f>INDEX('iris data'!$B$2:$F$151,MATCH($A21,'iris data'!$A$2:$A$151,0),MATCH(C$1,'iris data'!$B$1:$F$1,0))</f>
        <v>3</v>
      </c>
      <c r="D21">
        <f>INDEX('iris data'!$B$2:$F$151,MATCH($A21,'iris data'!$A$2:$A$151,0),MATCH(D$1,'iris data'!$B$1:$F$1,0))</f>
        <v>4.9000000000000004</v>
      </c>
      <c r="E21">
        <f>INDEX('iris data'!$B$2:$F$151,MATCH($A21,'iris data'!$A$2:$A$151,0),MATCH(E$1,'iris data'!$B$1:$F$1,0))</f>
        <v>1.8</v>
      </c>
      <c r="F21" t="str">
        <f>INDEX('iris data'!$B$2:$F$151,MATCH($A21,'iris data'!$A$2:$A$151,0),MATCH(F$1,'iris data'!$B$1:$F$1,0))</f>
        <v>virginica</v>
      </c>
    </row>
    <row r="22" spans="1:6" x14ac:dyDescent="0.35">
      <c r="A22">
        <v>149</v>
      </c>
      <c r="B22">
        <f>INDEX('iris data'!$B$2:$F$151,MATCH($A22,'iris data'!$A$2:$A$151,0),MATCH(B$1,'iris data'!$B$1:$F$1,0))</f>
        <v>6.2</v>
      </c>
      <c r="C22">
        <f>INDEX('iris data'!$B$2:$F$151,MATCH($A22,'iris data'!$A$2:$A$151,0),MATCH(C$1,'iris data'!$B$1:$F$1,0))</f>
        <v>3.4</v>
      </c>
      <c r="D22">
        <f>INDEX('iris data'!$B$2:$F$151,MATCH($A22,'iris data'!$A$2:$A$151,0),MATCH(D$1,'iris data'!$B$1:$F$1,0))</f>
        <v>5.4</v>
      </c>
      <c r="E22">
        <f>INDEX('iris data'!$B$2:$F$151,MATCH($A22,'iris data'!$A$2:$A$151,0),MATCH(E$1,'iris data'!$B$1:$F$1,0))</f>
        <v>2.2999999999999998</v>
      </c>
      <c r="F22" t="str">
        <f>INDEX('iris data'!$B$2:$F$151,MATCH($A22,'iris data'!$A$2:$A$151,0),MATCH(F$1,'iris data'!$B$1:$F$1,0))</f>
        <v>virginica</v>
      </c>
    </row>
    <row r="23" spans="1:6" x14ac:dyDescent="0.35">
      <c r="A23">
        <v>150</v>
      </c>
      <c r="B23">
        <f>INDEX('iris data'!$B$2:$F$151,MATCH($A23,'iris data'!$A$2:$A$151,0),MATCH(B$1,'iris data'!$B$1:$F$1,0))</f>
        <v>5.9</v>
      </c>
      <c r="C23">
        <f>INDEX('iris data'!$B$2:$F$151,MATCH($A23,'iris data'!$A$2:$A$151,0),MATCH(C$1,'iris data'!$B$1:$F$1,0))</f>
        <v>3</v>
      </c>
      <c r="D23">
        <f>INDEX('iris data'!$B$2:$F$151,MATCH($A23,'iris data'!$A$2:$A$151,0),MATCH(D$1,'iris data'!$B$1:$F$1,0))</f>
        <v>5.0999999999999996</v>
      </c>
      <c r="E23">
        <f>INDEX('iris data'!$B$2:$F$151,MATCH($A23,'iris data'!$A$2:$A$151,0),MATCH(E$1,'iris data'!$B$1:$F$1,0))</f>
        <v>1.8</v>
      </c>
      <c r="F23" t="str">
        <f>INDEX('iris data'!$B$2:$F$151,MATCH($A23,'iris data'!$A$2:$A$151,0),MATCH(F$1,'iris data'!$B$1:$F$1,0))</f>
        <v>virginica</v>
      </c>
    </row>
    <row r="24" spans="1:6" x14ac:dyDescent="0.35">
      <c r="A24">
        <v>122</v>
      </c>
      <c r="B24">
        <f>INDEX('iris data'!$B$2:$F$151,MATCH($A24,'iris data'!$A$2:$A$151,0),MATCH(B$1,'iris data'!$B$1:$F$1,0))</f>
        <v>5.6</v>
      </c>
      <c r="C24">
        <f>INDEX('iris data'!$B$2:$F$151,MATCH($A24,'iris data'!$A$2:$A$151,0),MATCH(C$1,'iris data'!$B$1:$F$1,0))</f>
        <v>2.8</v>
      </c>
      <c r="D24">
        <f>INDEX('iris data'!$B$2:$F$151,MATCH($A24,'iris data'!$A$2:$A$151,0),MATCH(D$1,'iris data'!$B$1:$F$1,0))</f>
        <v>4.9000000000000004</v>
      </c>
      <c r="E24">
        <f>INDEX('iris data'!$B$2:$F$151,MATCH($A24,'iris data'!$A$2:$A$151,0),MATCH(E$1,'iris data'!$B$1:$F$1,0))</f>
        <v>2</v>
      </c>
      <c r="F24" t="str">
        <f>INDEX('iris data'!$B$2:$F$151,MATCH($A24,'iris data'!$A$2:$A$151,0),MATCH(F$1,'iris data'!$B$1:$F$1,0))</f>
        <v>virginica</v>
      </c>
    </row>
    <row r="25" spans="1:6" x14ac:dyDescent="0.35">
      <c r="A25">
        <v>102</v>
      </c>
      <c r="B25">
        <f>INDEX('iris data'!$B$2:$F$151,MATCH($A25,'iris data'!$A$2:$A$151,0),MATCH(B$1,'iris data'!$B$1:$F$1,0))</f>
        <v>5.8</v>
      </c>
      <c r="C25">
        <f>INDEX('iris data'!$B$2:$F$151,MATCH($A25,'iris data'!$A$2:$A$151,0),MATCH(C$1,'iris data'!$B$1:$F$1,0))</f>
        <v>2.7</v>
      </c>
      <c r="D25">
        <f>INDEX('iris data'!$B$2:$F$151,MATCH($A25,'iris data'!$A$2:$A$151,0),MATCH(D$1,'iris data'!$B$1:$F$1,0))</f>
        <v>5.0999999999999996</v>
      </c>
      <c r="E25">
        <f>INDEX('iris data'!$B$2:$F$151,MATCH($A25,'iris data'!$A$2:$A$151,0),MATCH(E$1,'iris data'!$B$1:$F$1,0))</f>
        <v>1.9</v>
      </c>
      <c r="F25" t="str">
        <f>INDEX('iris data'!$B$2:$F$151,MATCH($A25,'iris data'!$A$2:$A$151,0),MATCH(F$1,'iris data'!$B$1:$F$1,0))</f>
        <v>virginica</v>
      </c>
    </row>
    <row r="26" spans="1:6" x14ac:dyDescent="0.35">
      <c r="A26" s="1" t="s">
        <v>8</v>
      </c>
      <c r="B26" s="1">
        <f>AVERAGE(B13:B25)</f>
        <v>6.4846153846153847</v>
      </c>
      <c r="C26" s="1">
        <f t="shared" ref="C26:E26" si="2">AVERAGE(C13:C25)</f>
        <v>3.023076923076923</v>
      </c>
      <c r="D26" s="1">
        <f t="shared" si="2"/>
        <v>5.5153846153846144</v>
      </c>
      <c r="E26" s="1">
        <f t="shared" si="2"/>
        <v>2.0461538461538464</v>
      </c>
    </row>
    <row r="27" spans="1:6" x14ac:dyDescent="0.35">
      <c r="A27" t="s">
        <v>9</v>
      </c>
      <c r="B27">
        <f>_xlfn.STDEV.S(B13:B25)</f>
        <v>0.58856627189319688</v>
      </c>
      <c r="C27">
        <f t="shared" ref="C27:E27" si="3">_xlfn.STDEV.S(C13:C25)</f>
        <v>0.21273554065179207</v>
      </c>
      <c r="D27">
        <f t="shared" si="3"/>
        <v>0.42981808913026182</v>
      </c>
      <c r="E27">
        <f t="shared" si="3"/>
        <v>0.27572747600781544</v>
      </c>
    </row>
    <row r="29" spans="1:6" x14ac:dyDescent="0.35">
      <c r="B29" t="s">
        <v>0</v>
      </c>
      <c r="C29" t="s">
        <v>1</v>
      </c>
      <c r="D29" t="s">
        <v>2</v>
      </c>
      <c r="E29" t="s">
        <v>3</v>
      </c>
      <c r="F29" t="s">
        <v>4</v>
      </c>
    </row>
    <row r="30" spans="1:6" x14ac:dyDescent="0.35">
      <c r="A30">
        <v>77</v>
      </c>
      <c r="B30">
        <f>INDEX('iris data'!$B$2:$F$151,MATCH($A30,'iris data'!$A$2:$A$151,0),MATCH(B$1,'iris data'!$B$1:$F$1,0))</f>
        <v>6.8</v>
      </c>
      <c r="C30">
        <f>INDEX('iris data'!$B$2:$F$151,MATCH($A30,'iris data'!$A$2:$A$151,0),MATCH(C$1,'iris data'!$B$1:$F$1,0))</f>
        <v>2.8</v>
      </c>
      <c r="D30">
        <f>INDEX('iris data'!$B$2:$F$151,MATCH($A30,'iris data'!$A$2:$A$151,0),MATCH(D$1,'iris data'!$B$1:$F$1,0))</f>
        <v>4.8</v>
      </c>
      <c r="E30">
        <f>INDEX('iris data'!$B$2:$F$151,MATCH($A30,'iris data'!$A$2:$A$151,0),MATCH(E$1,'iris data'!$B$1:$F$1,0))</f>
        <v>1.4</v>
      </c>
      <c r="F30" t="str">
        <f>INDEX('iris data'!$B$2:$F$151,MATCH($A30,'iris data'!$A$2:$A$151,0),MATCH(F$1,'iris data'!$B$1:$F$1,0))</f>
        <v>versicolor</v>
      </c>
    </row>
    <row r="31" spans="1:6" x14ac:dyDescent="0.35">
      <c r="A31">
        <v>54</v>
      </c>
      <c r="B31">
        <f>INDEX('iris data'!$B$2:$F$151,MATCH($A31,'iris data'!$A$2:$A$151,0),MATCH(B$1,'iris data'!$B$1:$F$1,0))</f>
        <v>5.5</v>
      </c>
      <c r="C31">
        <f>INDEX('iris data'!$B$2:$F$151,MATCH($A31,'iris data'!$A$2:$A$151,0),MATCH(C$1,'iris data'!$B$1:$F$1,0))</f>
        <v>2.2999999999999998</v>
      </c>
      <c r="D31">
        <f>INDEX('iris data'!$B$2:$F$151,MATCH($A31,'iris data'!$A$2:$A$151,0),MATCH(D$1,'iris data'!$B$1:$F$1,0))</f>
        <v>4</v>
      </c>
      <c r="E31">
        <f>INDEX('iris data'!$B$2:$F$151,MATCH($A31,'iris data'!$A$2:$A$151,0),MATCH(E$1,'iris data'!$B$1:$F$1,0))</f>
        <v>1.3</v>
      </c>
      <c r="F31" t="str">
        <f>INDEX('iris data'!$B$2:$F$151,MATCH($A31,'iris data'!$A$2:$A$151,0),MATCH(F$1,'iris data'!$B$1:$F$1,0))</f>
        <v>versicolor</v>
      </c>
    </row>
    <row r="32" spans="1:6" x14ac:dyDescent="0.35">
      <c r="A32">
        <v>63</v>
      </c>
      <c r="B32">
        <f>INDEX('iris data'!$B$2:$F$151,MATCH($A32,'iris data'!$A$2:$A$151,0),MATCH(B$1,'iris data'!$B$1:$F$1,0))</f>
        <v>6</v>
      </c>
      <c r="C32">
        <f>INDEX('iris data'!$B$2:$F$151,MATCH($A32,'iris data'!$A$2:$A$151,0),MATCH(C$1,'iris data'!$B$1:$F$1,0))</f>
        <v>2.2000000000000002</v>
      </c>
      <c r="D32">
        <f>INDEX('iris data'!$B$2:$F$151,MATCH($A32,'iris data'!$A$2:$A$151,0),MATCH(D$1,'iris data'!$B$1:$F$1,0))</f>
        <v>4</v>
      </c>
      <c r="E32">
        <f>INDEX('iris data'!$B$2:$F$151,MATCH($A32,'iris data'!$A$2:$A$151,0),MATCH(E$1,'iris data'!$B$1:$F$1,0))</f>
        <v>1</v>
      </c>
      <c r="F32" t="str">
        <f>INDEX('iris data'!$B$2:$F$151,MATCH($A32,'iris data'!$A$2:$A$151,0),MATCH(F$1,'iris data'!$B$1:$F$1,0))</f>
        <v>versicolor</v>
      </c>
    </row>
    <row r="33" spans="1:6" x14ac:dyDescent="0.35">
      <c r="A33">
        <v>74</v>
      </c>
      <c r="B33">
        <f>INDEX('iris data'!$B$2:$F$151,MATCH($A33,'iris data'!$A$2:$A$151,0),MATCH(B$1,'iris data'!$B$1:$F$1,0))</f>
        <v>6.1</v>
      </c>
      <c r="C33">
        <f>INDEX('iris data'!$B$2:$F$151,MATCH($A33,'iris data'!$A$2:$A$151,0),MATCH(C$1,'iris data'!$B$1:$F$1,0))</f>
        <v>2.8</v>
      </c>
      <c r="D33">
        <f>INDEX('iris data'!$B$2:$F$151,MATCH($A33,'iris data'!$A$2:$A$151,0),MATCH(D$1,'iris data'!$B$1:$F$1,0))</f>
        <v>4.7</v>
      </c>
      <c r="E33">
        <f>INDEX('iris data'!$B$2:$F$151,MATCH($A33,'iris data'!$A$2:$A$151,0),MATCH(E$1,'iris data'!$B$1:$F$1,0))</f>
        <v>1.2</v>
      </c>
      <c r="F33" t="str">
        <f>INDEX('iris data'!$B$2:$F$151,MATCH($A33,'iris data'!$A$2:$A$151,0),MATCH(F$1,'iris data'!$B$1:$F$1,0))</f>
        <v>versicolor</v>
      </c>
    </row>
    <row r="34" spans="1:6" x14ac:dyDescent="0.35">
      <c r="A34">
        <v>90</v>
      </c>
      <c r="B34">
        <f>INDEX('iris data'!$B$2:$F$151,MATCH($A34,'iris data'!$A$2:$A$151,0),MATCH(B$1,'iris data'!$B$1:$F$1,0))</f>
        <v>5.5</v>
      </c>
      <c r="C34">
        <f>INDEX('iris data'!$B$2:$F$151,MATCH($A34,'iris data'!$A$2:$A$151,0),MATCH(C$1,'iris data'!$B$1:$F$1,0))</f>
        <v>2.5</v>
      </c>
      <c r="D34">
        <f>INDEX('iris data'!$B$2:$F$151,MATCH($A34,'iris data'!$A$2:$A$151,0),MATCH(D$1,'iris data'!$B$1:$F$1,0))</f>
        <v>4</v>
      </c>
      <c r="E34">
        <f>INDEX('iris data'!$B$2:$F$151,MATCH($A34,'iris data'!$A$2:$A$151,0),MATCH(E$1,'iris data'!$B$1:$F$1,0))</f>
        <v>1.3</v>
      </c>
      <c r="F34" t="str">
        <f>INDEX('iris data'!$B$2:$F$151,MATCH($A34,'iris data'!$A$2:$A$151,0),MATCH(F$1,'iris data'!$B$1:$F$1,0))</f>
        <v>versicolor</v>
      </c>
    </row>
    <row r="35" spans="1:6" x14ac:dyDescent="0.35">
      <c r="A35">
        <v>69</v>
      </c>
      <c r="B35">
        <f>INDEX('iris data'!$B$2:$F$151,MATCH($A35,'iris data'!$A$2:$A$151,0),MATCH(B$1,'iris data'!$B$1:$F$1,0))</f>
        <v>6.2</v>
      </c>
      <c r="C35">
        <f>INDEX('iris data'!$B$2:$F$151,MATCH($A35,'iris data'!$A$2:$A$151,0),MATCH(C$1,'iris data'!$B$1:$F$1,0))</f>
        <v>2.2000000000000002</v>
      </c>
      <c r="D35">
        <f>INDEX('iris data'!$B$2:$F$151,MATCH($A35,'iris data'!$A$2:$A$151,0),MATCH(D$1,'iris data'!$B$1:$F$1,0))</f>
        <v>4.5</v>
      </c>
      <c r="E35">
        <f>INDEX('iris data'!$B$2:$F$151,MATCH($A35,'iris data'!$A$2:$A$151,0),MATCH(E$1,'iris data'!$B$1:$F$1,0))</f>
        <v>1.5</v>
      </c>
      <c r="F35" t="str">
        <f>INDEX('iris data'!$B$2:$F$151,MATCH($A35,'iris data'!$A$2:$A$151,0),MATCH(F$1,'iris data'!$B$1:$F$1,0))</f>
        <v>versicolor</v>
      </c>
    </row>
    <row r="36" spans="1:6" x14ac:dyDescent="0.35">
      <c r="A36">
        <v>89</v>
      </c>
      <c r="B36">
        <f>INDEX('iris data'!$B$2:$F$151,MATCH($A36,'iris data'!$A$2:$A$151,0),MATCH(B$1,'iris data'!$B$1:$F$1,0))</f>
        <v>5.6</v>
      </c>
      <c r="C36">
        <f>INDEX('iris data'!$B$2:$F$151,MATCH($A36,'iris data'!$A$2:$A$151,0),MATCH(C$1,'iris data'!$B$1:$F$1,0))</f>
        <v>3</v>
      </c>
      <c r="D36">
        <f>INDEX('iris data'!$B$2:$F$151,MATCH($A36,'iris data'!$A$2:$A$151,0),MATCH(D$1,'iris data'!$B$1:$F$1,0))</f>
        <v>4.0999999999999996</v>
      </c>
      <c r="E36">
        <f>INDEX('iris data'!$B$2:$F$151,MATCH($A36,'iris data'!$A$2:$A$151,0),MATCH(E$1,'iris data'!$B$1:$F$1,0))</f>
        <v>1.3</v>
      </c>
      <c r="F36" t="str">
        <f>INDEX('iris data'!$B$2:$F$151,MATCH($A36,'iris data'!$A$2:$A$151,0),MATCH(F$1,'iris data'!$B$1:$F$1,0))</f>
        <v>versicolor</v>
      </c>
    </row>
    <row r="37" spans="1:6" x14ac:dyDescent="0.35">
      <c r="A37">
        <v>70</v>
      </c>
      <c r="B37">
        <f>INDEX('iris data'!$B$2:$F$151,MATCH($A37,'iris data'!$A$2:$A$151,0),MATCH(B$1,'iris data'!$B$1:$F$1,0))</f>
        <v>5.6</v>
      </c>
      <c r="C37">
        <f>INDEX('iris data'!$B$2:$F$151,MATCH($A37,'iris data'!$A$2:$A$151,0),MATCH(C$1,'iris data'!$B$1:$F$1,0))</f>
        <v>2.5</v>
      </c>
      <c r="D37">
        <f>INDEX('iris data'!$B$2:$F$151,MATCH($A37,'iris data'!$A$2:$A$151,0),MATCH(D$1,'iris data'!$B$1:$F$1,0))</f>
        <v>3.9</v>
      </c>
      <c r="E37">
        <f>INDEX('iris data'!$B$2:$F$151,MATCH($A37,'iris data'!$A$2:$A$151,0),MATCH(E$1,'iris data'!$B$1:$F$1,0))</f>
        <v>1.1000000000000001</v>
      </c>
      <c r="F37" t="str">
        <f>INDEX('iris data'!$B$2:$F$151,MATCH($A37,'iris data'!$A$2:$A$151,0),MATCH(F$1,'iris data'!$B$1:$F$1,0))</f>
        <v>versicolor</v>
      </c>
    </row>
    <row r="38" spans="1:6" x14ac:dyDescent="0.35">
      <c r="A38">
        <v>73</v>
      </c>
      <c r="B38">
        <f>INDEX('iris data'!$B$2:$F$151,MATCH($A38,'iris data'!$A$2:$A$151,0),MATCH(B$1,'iris data'!$B$1:$F$1,0))</f>
        <v>6.3</v>
      </c>
      <c r="C38">
        <f>INDEX('iris data'!$B$2:$F$151,MATCH($A38,'iris data'!$A$2:$A$151,0),MATCH(C$1,'iris data'!$B$1:$F$1,0))</f>
        <v>2.5</v>
      </c>
      <c r="D38">
        <f>INDEX('iris data'!$B$2:$F$151,MATCH($A38,'iris data'!$A$2:$A$151,0),MATCH(D$1,'iris data'!$B$1:$F$1,0))</f>
        <v>4.9000000000000004</v>
      </c>
      <c r="E38">
        <f>INDEX('iris data'!$B$2:$F$151,MATCH($A38,'iris data'!$A$2:$A$151,0),MATCH(E$1,'iris data'!$B$1:$F$1,0))</f>
        <v>1.5</v>
      </c>
      <c r="F38" t="str">
        <f>INDEX('iris data'!$B$2:$F$151,MATCH($A38,'iris data'!$A$2:$A$151,0),MATCH(F$1,'iris data'!$B$1:$F$1,0))</f>
        <v>versicolor</v>
      </c>
    </row>
    <row r="39" spans="1:6" x14ac:dyDescent="0.35">
      <c r="A39">
        <v>62</v>
      </c>
      <c r="B39">
        <f>INDEX('iris data'!$B$2:$F$151,MATCH($A39,'iris data'!$A$2:$A$151,0),MATCH(B$1,'iris data'!$B$1:$F$1,0))</f>
        <v>5.9</v>
      </c>
      <c r="C39">
        <f>INDEX('iris data'!$B$2:$F$151,MATCH($A39,'iris data'!$A$2:$A$151,0),MATCH(C$1,'iris data'!$B$1:$F$1,0))</f>
        <v>3</v>
      </c>
      <c r="D39">
        <f>INDEX('iris data'!$B$2:$F$151,MATCH($A39,'iris data'!$A$2:$A$151,0),MATCH(D$1,'iris data'!$B$1:$F$1,0))</f>
        <v>4.2</v>
      </c>
      <c r="E39">
        <f>INDEX('iris data'!$B$2:$F$151,MATCH($A39,'iris data'!$A$2:$A$151,0),MATCH(E$1,'iris data'!$B$1:$F$1,0))</f>
        <v>1.5</v>
      </c>
      <c r="F39" t="str">
        <f>INDEX('iris data'!$B$2:$F$151,MATCH($A39,'iris data'!$A$2:$A$151,0),MATCH(F$1,'iris data'!$B$1:$F$1,0))</f>
        <v>versicolor</v>
      </c>
    </row>
    <row r="40" spans="1:6" x14ac:dyDescent="0.35">
      <c r="A40" s="1" t="s">
        <v>8</v>
      </c>
      <c r="B40" s="1">
        <f>AVERAGE(B30:B39)</f>
        <v>5.95</v>
      </c>
      <c r="C40" s="1">
        <f t="shared" ref="C40:E40" si="4">AVERAGE(C30:C39)</f>
        <v>2.58</v>
      </c>
      <c r="D40" s="1">
        <f t="shared" si="4"/>
        <v>4.3100000000000005</v>
      </c>
      <c r="E40" s="1">
        <f t="shared" si="4"/>
        <v>1.31</v>
      </c>
    </row>
    <row r="41" spans="1:6" x14ac:dyDescent="0.35">
      <c r="A41" t="s">
        <v>9</v>
      </c>
      <c r="B41">
        <f>_xlfn.STDEV.S(B30:B39)</f>
        <v>0.41965594373380566</v>
      </c>
      <c r="C41">
        <f t="shared" ref="C41:E41" si="5">_xlfn.STDEV.S(C30:C39)</f>
        <v>0.30477678535100128</v>
      </c>
      <c r="D41">
        <f t="shared" si="5"/>
        <v>0.37844711945293263</v>
      </c>
      <c r="E41">
        <f t="shared" si="5"/>
        <v>0.17288403306519981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 data</vt:lpstr>
      <vt:lpstr>Q1a</vt:lpstr>
      <vt:lpstr>Q1b</vt:lpstr>
      <vt:lpstr>Q1c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2022-09-06T12:45:52Z</dcterms:created>
  <dcterms:modified xsi:type="dcterms:W3CDTF">2022-09-06T15:36:27Z</dcterms:modified>
</cp:coreProperties>
</file>