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Study Material\MBA\Semester 3\RBM\Research Paper\Research Paper\"/>
    </mc:Choice>
  </mc:AlternateContent>
  <xr:revisionPtr revIDLastSave="0" documentId="13_ncr:1_{16939487-0853-4715-948B-BDAD76D4930F}" xr6:coauthVersionLast="47" xr6:coauthVersionMax="47" xr10:uidLastSave="{00000000-0000-0000-0000-000000000000}"/>
  <bookViews>
    <workbookView xWindow="-120" yWindow="-120" windowWidth="29040" windowHeight="16440" firstSheet="1" activeTab="4" xr2:uid="{00000000-000D-0000-FFFF-FFFF00000000}"/>
  </bookViews>
  <sheets>
    <sheet name="Balance Sheet" sheetId="1" r:id="rId1"/>
    <sheet name="Profit n Loss" sheetId="2" r:id="rId2"/>
    <sheet name="Working Notes" sheetId="6" r:id="rId3"/>
    <sheet name="Financial Ratio" sheetId="7" r:id="rId4"/>
    <sheet name="CAME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D12" i="4"/>
  <c r="E11" i="4"/>
  <c r="D11" i="4"/>
  <c r="C6" i="6"/>
  <c r="B6" i="6"/>
  <c r="A6" i="6"/>
  <c r="C5" i="6"/>
  <c r="B5" i="6"/>
  <c r="A5" i="6"/>
  <c r="C4" i="6"/>
  <c r="B4" i="6"/>
  <c r="A4" i="6"/>
  <c r="C3" i="6"/>
  <c r="C7" i="6" s="1"/>
  <c r="E14" i="4" s="1"/>
  <c r="B3" i="6"/>
  <c r="B7" i="6" s="1"/>
  <c r="D14" i="4" s="1"/>
  <c r="A3" i="6"/>
  <c r="C2" i="6"/>
  <c r="B2" i="6"/>
  <c r="A2" i="6"/>
  <c r="E15" i="4"/>
  <c r="D15" i="4"/>
  <c r="E8" i="4"/>
  <c r="D8" i="4"/>
  <c r="E6" i="4"/>
  <c r="D6" i="4"/>
  <c r="E5" i="4"/>
  <c r="D5" i="4"/>
  <c r="E2" i="4"/>
  <c r="D2" i="4"/>
</calcChain>
</file>

<file path=xl/sharedStrings.xml><?xml version="1.0" encoding="utf-8"?>
<sst xmlns="http://schemas.openxmlformats.org/spreadsheetml/2006/main" count="182" uniqueCount="161">
  <si>
    <t>Standalone Balance Sheet</t>
  </si>
  <si>
    <t>------------------- in Rs. Cr. -------------------</t>
  </si>
  <si>
    <t>Mar 23</t>
  </si>
  <si>
    <t>12 mths</t>
  </si>
  <si>
    <t>EQUITIES AND LIABILITIES</t>
  </si>
  <si>
    <t>SHAREHOLDER'S FUNDS</t>
  </si>
  <si>
    <t>Equity Share Capital</t>
  </si>
  <si>
    <t>Total Share Capital</t>
  </si>
  <si>
    <t>Revaluation Reserve</t>
  </si>
  <si>
    <t>Reserves and Surplus</t>
  </si>
  <si>
    <t>Total Reserves and Surplus</t>
  </si>
  <si>
    <t>Total ShareHolders Funds</t>
  </si>
  <si>
    <t>Deposits</t>
  </si>
  <si>
    <t>Borrowings</t>
  </si>
  <si>
    <t>Other Liabilities and Provisions</t>
  </si>
  <si>
    <t>Total Capital and Liabilities</t>
  </si>
  <si>
    <t>ASSETS</t>
  </si>
  <si>
    <t>Cash and Balances with Reserve Bank of India</t>
  </si>
  <si>
    <t>Balances with Banks Money at Call and Short Notice</t>
  </si>
  <si>
    <t>Investments</t>
  </si>
  <si>
    <t>Advances</t>
  </si>
  <si>
    <t>Fixed Assets</t>
  </si>
  <si>
    <t>Other Assets</t>
  </si>
  <si>
    <t>Total Assets</t>
  </si>
  <si>
    <t>OTHER ADDITIONAL INFORMATION</t>
  </si>
  <si>
    <t>Number of Branches</t>
  </si>
  <si>
    <t>Number of Employees</t>
  </si>
  <si>
    <t>Capital Adequacy Ratios (%)</t>
  </si>
  <si>
    <t>KEY PERFORMANCE INDICATORS</t>
  </si>
  <si>
    <t>Tier 1 (%)</t>
  </si>
  <si>
    <t>Tier 2 (%)</t>
  </si>
  <si>
    <t>ASSETS QUALITY</t>
  </si>
  <si>
    <t>Gross NPA</t>
  </si>
  <si>
    <t>Gross NPA (%)</t>
  </si>
  <si>
    <t>Net NPA</t>
  </si>
  <si>
    <t>Net NPA (%)</t>
  </si>
  <si>
    <t>Net NPA To Advances (%)</t>
  </si>
  <si>
    <t>CONTINGENT LIABILITIES, COMMITMENTS</t>
  </si>
  <si>
    <t>Bills for Collection</t>
  </si>
  <si>
    <t>Contingent Liabilities</t>
  </si>
  <si>
    <t>IDBI</t>
  </si>
  <si>
    <t>Standalone Profit &amp; Loss account</t>
  </si>
  <si>
    <t>INCOME</t>
  </si>
  <si>
    <t>Interest / Discount on Advances / Bills</t>
  </si>
  <si>
    <t>Income from Investments</t>
  </si>
  <si>
    <t>Interest on Balance with RBI and Other Inter-Bank funds</t>
  </si>
  <si>
    <t>Others</t>
  </si>
  <si>
    <t>Total Interest Earned</t>
  </si>
  <si>
    <t>Other Income</t>
  </si>
  <si>
    <t>Total Income</t>
  </si>
  <si>
    <t>EXPENDITURE</t>
  </si>
  <si>
    <t>Interest Expended</t>
  </si>
  <si>
    <t>Payments to and Provisions for Employees</t>
  </si>
  <si>
    <t>Depreciation</t>
  </si>
  <si>
    <t>Operating Expenses (excludes Employee Cost &amp; Depreciation)</t>
  </si>
  <si>
    <t>Total Operating Expenses</t>
  </si>
  <si>
    <t>Provision Towards Income Tax</t>
  </si>
  <si>
    <t>Provision Towards Deferred Tax</t>
  </si>
  <si>
    <t>Other Provisions and Contingencies</t>
  </si>
  <si>
    <t>Total Provisions and Contingencies</t>
  </si>
  <si>
    <t>Total Expenditure</t>
  </si>
  <si>
    <t>Net Profit / Loss for The Year</t>
  </si>
  <si>
    <t>Net Profit / Loss After EI &amp; Prior Year Items</t>
  </si>
  <si>
    <t>Profit / Loss Brought Forward</t>
  </si>
  <si>
    <t>Total Profit / Loss available for Appropriations</t>
  </si>
  <si>
    <t>APPROPRIATIONS</t>
  </si>
  <si>
    <t>Transfer To / From Statutory Reserve</t>
  </si>
  <si>
    <t>Transfer To / From Capital Reserve</t>
  </si>
  <si>
    <t>Transfer To / From Investment Reserve</t>
  </si>
  <si>
    <t>Transfer To / From Revenue And Other Reserves</t>
  </si>
  <si>
    <t>Balance Carried Over To Balance Sheet</t>
  </si>
  <si>
    <t>Total Appropriations</t>
  </si>
  <si>
    <t>OTHER INFORMATION</t>
  </si>
  <si>
    <t>EARNINGS PER SHARE</t>
  </si>
  <si>
    <t>Basic EPS (Rs.)</t>
  </si>
  <si>
    <t>Diluted EPS (Rs.)</t>
  </si>
  <si>
    <t>DIVIDEND PERCENTAGE</t>
  </si>
  <si>
    <t>IDBI Profit and Loss</t>
  </si>
  <si>
    <t>Capital Adequacy</t>
  </si>
  <si>
    <t>Asset Quality</t>
  </si>
  <si>
    <t>(a) NPL/Adv</t>
  </si>
  <si>
    <t>(b) Adv/TA</t>
  </si>
  <si>
    <t>Net NPL/Advances</t>
  </si>
  <si>
    <t>Advance/Total Deposits</t>
  </si>
  <si>
    <t>Total Advances/Total Deposits</t>
  </si>
  <si>
    <t>Adv/Dep</t>
  </si>
  <si>
    <t>Management Quality</t>
  </si>
  <si>
    <t xml:space="preserve">Earning Quality </t>
  </si>
  <si>
    <t xml:space="preserve">Spread Ratio </t>
  </si>
  <si>
    <t>Operating Profit Margin</t>
  </si>
  <si>
    <t>Liquidity</t>
  </si>
  <si>
    <t>Current Ratio</t>
  </si>
  <si>
    <t>Cash Ratio</t>
  </si>
  <si>
    <t>Cash/Deposit</t>
  </si>
  <si>
    <t>Current Assets/Total Assest</t>
  </si>
  <si>
    <t>(a) Capital Adequacy = (Tier 1 +Tier 2)/Total Risk Weighted Assets</t>
  </si>
  <si>
    <t>Working Note</t>
  </si>
  <si>
    <t>Current Asset</t>
  </si>
  <si>
    <t>(Interest Earned/Advances)-(Interest Expence/Deposits)</t>
  </si>
  <si>
    <t>Net markup after provision/Total Non Markup+Total Markup</t>
  </si>
  <si>
    <t>Key Financial Ratios</t>
  </si>
  <si>
    <t>Mar '23</t>
  </si>
  <si>
    <t>Mar '22</t>
  </si>
  <si>
    <t>Mar '21</t>
  </si>
  <si>
    <t>Investment Valuation Ratios</t>
  </si>
  <si>
    <t>Face Value</t>
  </si>
  <si>
    <t>Dividend Per Share</t>
  </si>
  <si>
    <t>--</t>
  </si>
  <si>
    <t>Operating Profit Per Share (Rs)</t>
  </si>
  <si>
    <t>Net Operating Profit Per Share (Rs)</t>
  </si>
  <si>
    <t>Free Reserves Per Share (Rs)</t>
  </si>
  <si>
    <t>Bonus in Equity Capital</t>
  </si>
  <si>
    <t>Profitability Ratios</t>
  </si>
  <si>
    <t>Interest Spread</t>
  </si>
  <si>
    <t>Adjusted Cash Margin(%)</t>
  </si>
  <si>
    <t>Net Profit Margin</t>
  </si>
  <si>
    <t>Return on Long Term Fund(%)</t>
  </si>
  <si>
    <t>Return on Net Worth(%)</t>
  </si>
  <si>
    <t>Adjusted Return on Net Worth(%)</t>
  </si>
  <si>
    <t>Return on Assets Excluding Revaluations</t>
  </si>
  <si>
    <t>Return on Assets Including Revaluations</t>
  </si>
  <si>
    <t>Management Efficiency Ratios</t>
  </si>
  <si>
    <t>Interest Income / Total Funds</t>
  </si>
  <si>
    <t>Net Interest Income / Total Funds</t>
  </si>
  <si>
    <t>Non Interest Income / Total Funds</t>
  </si>
  <si>
    <t>Interest Expended / Total Funds</t>
  </si>
  <si>
    <t>Operating Expense / Total Funds</t>
  </si>
  <si>
    <t>Profit Before Provisions / Total Funds</t>
  </si>
  <si>
    <t>Net Profit / Total Funds</t>
  </si>
  <si>
    <t>Loans Turnover</t>
  </si>
  <si>
    <t>Total Income / Capital Employed(%)</t>
  </si>
  <si>
    <t>Interest Expended / Capital Employed(%)</t>
  </si>
  <si>
    <t>Total Assets Turnover Ratios</t>
  </si>
  <si>
    <t>Asset Turnover Ratio</t>
  </si>
  <si>
    <t>Profit And Loss Account Ratios</t>
  </si>
  <si>
    <t>Interest Expended / Interest Earned</t>
  </si>
  <si>
    <t>Other Income / Total Income</t>
  </si>
  <si>
    <t>Operating Expense / Total Income</t>
  </si>
  <si>
    <t>Selling Distribution Cost Composition</t>
  </si>
  <si>
    <t>Balance Sheet Ratios</t>
  </si>
  <si>
    <t>Capital Adequacy Ratio</t>
  </si>
  <si>
    <t>Advances / Loans Funds(%)</t>
  </si>
  <si>
    <t>Debt Coverage Ratios</t>
  </si>
  <si>
    <t>Credit Deposit Ratio</t>
  </si>
  <si>
    <t>Investment Deposit Ratio</t>
  </si>
  <si>
    <t>Cash Deposit Ratio</t>
  </si>
  <si>
    <t>Total Debt to Owners Fund</t>
  </si>
  <si>
    <t>Financial Charges Coverage Ratio</t>
  </si>
  <si>
    <t>Financial Charges Coverage Ratio Post Tax</t>
  </si>
  <si>
    <t>Leverage Ratios</t>
  </si>
  <si>
    <t>Quick Ratio</t>
  </si>
  <si>
    <t>Cash Flow Indicator Ratios</t>
  </si>
  <si>
    <t>Dividend Payout Ratio Net Profit</t>
  </si>
  <si>
    <t>Dividend Payout Ratio Cash Profit</t>
  </si>
  <si>
    <t>Earning Retention Ratio</t>
  </si>
  <si>
    <t>Cash Earning Retention Ratio</t>
  </si>
  <si>
    <t>AdjustedCash Flow Times</t>
  </si>
  <si>
    <t>IDBI Bank Financial Ratio</t>
  </si>
  <si>
    <t xml:space="preserve"> in Rs. Cr</t>
  </si>
  <si>
    <t>w</t>
  </si>
  <si>
    <t>CAMEL Analysis - IDBI Bank LTD 2022 - 23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</si>
</sst>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/>
      <right style="medium">
        <color rgb="FFEEEEEE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EEEEEE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EEEEEE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EEEEEE"/>
      </right>
      <top/>
      <bottom style="medium">
        <color indexed="64"/>
      </bottom>
      <diagonal/>
    </border>
    <border>
      <left style="medium">
        <color rgb="FFEEEEEE"/>
      </left>
      <right style="medium">
        <color rgb="FFEEEEEE"/>
      </right>
      <top/>
      <bottom style="medium">
        <color indexed="64"/>
      </bottom>
      <diagonal/>
    </border>
    <border>
      <left style="medium">
        <color rgb="FFEEEEEE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EEEEEE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indexed="64"/>
      </left>
      <right/>
      <top/>
      <bottom style="medium">
        <color rgb="FFEEEEEE"/>
      </bottom>
      <diagonal/>
    </border>
    <border>
      <left/>
      <right style="medium">
        <color indexed="64"/>
      </right>
      <top/>
      <bottom style="medium">
        <color rgb="FFEEEEEE"/>
      </bottom>
      <diagonal/>
    </border>
    <border>
      <left style="medium">
        <color indexed="64"/>
      </left>
      <right/>
      <top style="medium">
        <color rgb="FFEEEEEE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7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0" fillId="0" borderId="4" xfId="0" applyBorder="1"/>
    <xf numFmtId="0" fontId="0" fillId="0" borderId="5" xfId="0" applyBorder="1"/>
    <xf numFmtId="0" fontId="2" fillId="3" borderId="6" xfId="0" applyFont="1" applyFill="1" applyBorder="1" applyAlignment="1">
      <alignment vertical="center" wrapText="1"/>
    </xf>
    <xf numFmtId="0" fontId="0" fillId="0" borderId="7" xfId="0" applyBorder="1"/>
    <xf numFmtId="0" fontId="2" fillId="2" borderId="6" xfId="0" applyFont="1" applyFill="1" applyBorder="1" applyAlignment="1">
      <alignment vertical="center" wrapText="1"/>
    </xf>
    <xf numFmtId="17" fontId="2" fillId="2" borderId="8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4" fontId="3" fillId="2" borderId="8" xfId="0" applyNumberFormat="1" applyFont="1" applyFill="1" applyBorder="1" applyAlignment="1">
      <alignment horizontal="right" vertical="center" wrapText="1"/>
    </xf>
    <xf numFmtId="4" fontId="2" fillId="3" borderId="8" xfId="0" applyNumberFormat="1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vertical="center" wrapText="1"/>
    </xf>
    <xf numFmtId="4" fontId="3" fillId="2" borderId="11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1" fillId="0" borderId="3" xfId="0" applyFont="1" applyBorder="1"/>
    <xf numFmtId="4" fontId="2" fillId="2" borderId="1" xfId="0" applyNumberFormat="1" applyFont="1" applyFill="1" applyBorder="1" applyAlignment="1">
      <alignment horizontal="right" vertical="center" wrapText="1"/>
    </xf>
    <xf numFmtId="4" fontId="2" fillId="2" borderId="8" xfId="0" applyNumberFormat="1" applyFont="1" applyFill="1" applyBorder="1" applyAlignment="1">
      <alignment horizontal="right" vertical="center" wrapText="1"/>
    </xf>
    <xf numFmtId="0" fontId="0" fillId="2" borderId="15" xfId="0" applyFill="1" applyBorder="1"/>
    <xf numFmtId="0" fontId="0" fillId="2" borderId="16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9" xfId="0" applyFill="1" applyBorder="1"/>
    <xf numFmtId="0" fontId="0" fillId="4" borderId="0" xfId="0" applyFill="1"/>
    <xf numFmtId="0" fontId="0" fillId="5" borderId="23" xfId="0" applyFill="1" applyBorder="1"/>
    <xf numFmtId="0" fontId="0" fillId="5" borderId="24" xfId="0" applyFill="1" applyBorder="1"/>
    <xf numFmtId="2" fontId="0" fillId="0" borderId="0" xfId="0" applyNumberFormat="1"/>
    <xf numFmtId="2" fontId="0" fillId="0" borderId="7" xfId="0" applyNumberFormat="1" applyBorder="1"/>
    <xf numFmtId="2" fontId="0" fillId="4" borderId="0" xfId="0" applyNumberFormat="1" applyFill="1"/>
    <xf numFmtId="2" fontId="0" fillId="4" borderId="7" xfId="0" applyNumberFormat="1" applyFill="1" applyBorder="1"/>
    <xf numFmtId="2" fontId="0" fillId="0" borderId="15" xfId="0" applyNumberFormat="1" applyBorder="1"/>
    <xf numFmtId="2" fontId="0" fillId="0" borderId="16" xfId="0" applyNumberFormat="1" applyBorder="1"/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211DA5-404F-5461-610B-34EC9EF2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76200</xdr:colOff>
      <xdr:row>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C542F5-F4C5-9147-6798-D87D27338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C6AFE-F53A-E063-4977-BCD64ABA5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76200</xdr:colOff>
      <xdr:row>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75FB7-63FB-291C-5ADE-5E2876388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47625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AF4EC-8028-97DD-22AE-E30801FE5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B6095F-58A2-BF57-E1C5-4EECDFD2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76200</xdr:colOff>
      <xdr:row>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AE3E6E-949F-249F-D7F8-AA8D516D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opLeftCell="A6" workbookViewId="0">
      <selection activeCell="F21" sqref="F21"/>
    </sheetView>
  </sheetViews>
  <sheetFormatPr defaultRowHeight="15" x14ac:dyDescent="0.25"/>
  <cols>
    <col min="1" max="1" width="24.28515625" customWidth="1"/>
    <col min="2" max="2" width="22.85546875" customWidth="1"/>
    <col min="3" max="3" width="17.28515625" customWidth="1"/>
    <col min="4" max="4" width="23.42578125" customWidth="1"/>
  </cols>
  <sheetData>
    <row r="1" spans="1:4" x14ac:dyDescent="0.25">
      <c r="A1" s="21" t="s">
        <v>40</v>
      </c>
      <c r="B1" s="7"/>
      <c r="C1" s="7"/>
      <c r="D1" s="8"/>
    </row>
    <row r="2" spans="1:4" ht="24" x14ac:dyDescent="0.25">
      <c r="A2" s="9" t="s">
        <v>0</v>
      </c>
      <c r="B2" s="1" t="s">
        <v>1</v>
      </c>
      <c r="D2" s="10"/>
    </row>
    <row r="3" spans="1:4" x14ac:dyDescent="0.25">
      <c r="A3" s="11"/>
      <c r="B3" s="2" t="s">
        <v>2</v>
      </c>
      <c r="C3" s="3">
        <v>44621</v>
      </c>
      <c r="D3" s="12">
        <v>44256</v>
      </c>
    </row>
    <row r="4" spans="1:4" x14ac:dyDescent="0.25">
      <c r="A4" s="44"/>
      <c r="B4" s="45"/>
      <c r="C4" s="45"/>
      <c r="D4" s="46"/>
    </row>
    <row r="5" spans="1:4" x14ac:dyDescent="0.25">
      <c r="A5" s="13"/>
      <c r="B5" s="4" t="s">
        <v>3</v>
      </c>
      <c r="C5" s="4" t="s">
        <v>3</v>
      </c>
      <c r="D5" s="14" t="s">
        <v>3</v>
      </c>
    </row>
    <row r="6" spans="1:4" x14ac:dyDescent="0.25">
      <c r="A6" s="44"/>
      <c r="B6" s="45"/>
      <c r="C6" s="45"/>
      <c r="D6" s="46"/>
    </row>
    <row r="7" spans="1:4" ht="24" customHeight="1" x14ac:dyDescent="0.25">
      <c r="A7" s="42" t="s">
        <v>4</v>
      </c>
      <c r="B7" s="43"/>
      <c r="C7" s="2"/>
      <c r="D7" s="15"/>
    </row>
    <row r="8" spans="1:4" ht="24" customHeight="1" x14ac:dyDescent="0.25">
      <c r="A8" s="42" t="s">
        <v>5</v>
      </c>
      <c r="B8" s="43"/>
      <c r="C8" s="2"/>
      <c r="D8" s="15"/>
    </row>
    <row r="9" spans="1:4" x14ac:dyDescent="0.25">
      <c r="A9" s="13" t="s">
        <v>6</v>
      </c>
      <c r="B9" s="5">
        <v>10752.4</v>
      </c>
      <c r="C9" s="5">
        <v>10752.4</v>
      </c>
      <c r="D9" s="16">
        <v>10752.4</v>
      </c>
    </row>
    <row r="10" spans="1:4" x14ac:dyDescent="0.25">
      <c r="A10" s="9" t="s">
        <v>7</v>
      </c>
      <c r="B10" s="6">
        <v>10752.4</v>
      </c>
      <c r="C10" s="6">
        <v>10752.4</v>
      </c>
      <c r="D10" s="17">
        <v>10752.4</v>
      </c>
    </row>
    <row r="11" spans="1:4" x14ac:dyDescent="0.25">
      <c r="A11" s="13" t="s">
        <v>8</v>
      </c>
      <c r="B11" s="5">
        <v>8200.98</v>
      </c>
      <c r="C11" s="5">
        <v>8467.76</v>
      </c>
      <c r="D11" s="14">
        <v>0</v>
      </c>
    </row>
    <row r="12" spans="1:4" x14ac:dyDescent="0.25">
      <c r="A12" s="13" t="s">
        <v>9</v>
      </c>
      <c r="B12" s="5">
        <v>26365.1</v>
      </c>
      <c r="C12" s="5">
        <v>22441.82</v>
      </c>
      <c r="D12" s="16">
        <v>26058.67</v>
      </c>
    </row>
    <row r="13" spans="1:4" x14ac:dyDescent="0.25">
      <c r="A13" s="13" t="s">
        <v>10</v>
      </c>
      <c r="B13" s="5">
        <v>34566.080000000002</v>
      </c>
      <c r="C13" s="5">
        <v>30909.58</v>
      </c>
      <c r="D13" s="16">
        <v>26058.67</v>
      </c>
    </row>
    <row r="14" spans="1:4" x14ac:dyDescent="0.25">
      <c r="A14" s="9" t="s">
        <v>11</v>
      </c>
      <c r="B14" s="6">
        <v>45318.48</v>
      </c>
      <c r="C14" s="6">
        <v>41661.980000000003</v>
      </c>
      <c r="D14" s="17">
        <v>36811.07</v>
      </c>
    </row>
    <row r="15" spans="1:4" x14ac:dyDescent="0.25">
      <c r="A15" s="13" t="s">
        <v>12</v>
      </c>
      <c r="B15" s="5">
        <v>255498.94</v>
      </c>
      <c r="C15" s="5">
        <v>233134.42</v>
      </c>
      <c r="D15" s="16">
        <v>230898.41</v>
      </c>
    </row>
    <row r="16" spans="1:4" x14ac:dyDescent="0.25">
      <c r="A16" s="13" t="s">
        <v>13</v>
      </c>
      <c r="B16" s="5">
        <v>12637.75</v>
      </c>
      <c r="C16" s="5">
        <v>14344.98</v>
      </c>
      <c r="D16" s="16">
        <v>15908.05</v>
      </c>
    </row>
    <row r="17" spans="1:4" ht="24" x14ac:dyDescent="0.25">
      <c r="A17" s="13" t="s">
        <v>14</v>
      </c>
      <c r="B17" s="5">
        <v>17047</v>
      </c>
      <c r="C17" s="5">
        <v>12277.98</v>
      </c>
      <c r="D17" s="16">
        <v>14146.55</v>
      </c>
    </row>
    <row r="18" spans="1:4" x14ac:dyDescent="0.25">
      <c r="A18" s="9" t="s">
        <v>15</v>
      </c>
      <c r="B18" s="6">
        <v>330502.17</v>
      </c>
      <c r="C18" s="6">
        <v>301419.36</v>
      </c>
      <c r="D18" s="17">
        <v>297764.08</v>
      </c>
    </row>
    <row r="19" spans="1:4" x14ac:dyDescent="0.25">
      <c r="A19" s="42" t="s">
        <v>16</v>
      </c>
      <c r="B19" s="43"/>
      <c r="C19" s="2"/>
      <c r="D19" s="15"/>
    </row>
    <row r="20" spans="1:4" ht="24" x14ac:dyDescent="0.25">
      <c r="A20" s="13" t="s">
        <v>17</v>
      </c>
      <c r="B20" s="5">
        <v>16639.18</v>
      </c>
      <c r="C20" s="5">
        <v>13593.37</v>
      </c>
      <c r="D20" s="16">
        <v>13012.8</v>
      </c>
    </row>
    <row r="21" spans="1:4" ht="24" x14ac:dyDescent="0.25">
      <c r="A21" s="13" t="s">
        <v>18</v>
      </c>
      <c r="B21" s="5">
        <v>12646.59</v>
      </c>
      <c r="C21" s="5">
        <v>13117.22</v>
      </c>
      <c r="D21" s="16">
        <v>22209.39</v>
      </c>
    </row>
    <row r="22" spans="1:4" x14ac:dyDescent="0.25">
      <c r="A22" s="13" t="s">
        <v>19</v>
      </c>
      <c r="B22" s="5">
        <v>99689.74</v>
      </c>
      <c r="C22" s="5">
        <v>82988.210000000006</v>
      </c>
      <c r="D22" s="16">
        <v>81022.559999999998</v>
      </c>
    </row>
    <row r="23" spans="1:4" x14ac:dyDescent="0.25">
      <c r="A23" s="13" t="s">
        <v>20</v>
      </c>
      <c r="B23" s="5">
        <v>162567.73000000001</v>
      </c>
      <c r="C23" s="5">
        <v>145771.84</v>
      </c>
      <c r="D23" s="16">
        <v>128149.94</v>
      </c>
    </row>
    <row r="24" spans="1:4" x14ac:dyDescent="0.25">
      <c r="A24" s="13" t="s">
        <v>21</v>
      </c>
      <c r="B24" s="5">
        <v>9756.8700000000008</v>
      </c>
      <c r="C24" s="5">
        <v>9936.91</v>
      </c>
      <c r="D24" s="16">
        <v>7827.42</v>
      </c>
    </row>
    <row r="25" spans="1:4" x14ac:dyDescent="0.25">
      <c r="A25" s="13" t="s">
        <v>22</v>
      </c>
      <c r="B25" s="5">
        <v>29202.06</v>
      </c>
      <c r="C25" s="5">
        <v>36011.82</v>
      </c>
      <c r="D25" s="16">
        <v>45541.97</v>
      </c>
    </row>
    <row r="26" spans="1:4" x14ac:dyDescent="0.25">
      <c r="A26" s="9" t="s">
        <v>23</v>
      </c>
      <c r="B26" s="6">
        <v>330502.17</v>
      </c>
      <c r="C26" s="6">
        <v>301419.36</v>
      </c>
      <c r="D26" s="17">
        <v>297764.08</v>
      </c>
    </row>
    <row r="27" spans="1:4" ht="24" customHeight="1" x14ac:dyDescent="0.25">
      <c r="A27" s="42" t="s">
        <v>24</v>
      </c>
      <c r="B27" s="43"/>
      <c r="C27" s="2"/>
      <c r="D27" s="15"/>
    </row>
    <row r="28" spans="1:4" x14ac:dyDescent="0.25">
      <c r="A28" s="13" t="s">
        <v>25</v>
      </c>
      <c r="B28" s="5">
        <v>1928</v>
      </c>
      <c r="C28" s="5">
        <v>1886</v>
      </c>
      <c r="D28" s="14">
        <v>0</v>
      </c>
    </row>
    <row r="29" spans="1:4" x14ac:dyDescent="0.25">
      <c r="A29" s="13" t="s">
        <v>26</v>
      </c>
      <c r="B29" s="5">
        <v>17850</v>
      </c>
      <c r="C29" s="5">
        <v>17430</v>
      </c>
      <c r="D29" s="14">
        <v>0</v>
      </c>
    </row>
    <row r="30" spans="1:4" x14ac:dyDescent="0.25">
      <c r="A30" s="13" t="s">
        <v>27</v>
      </c>
      <c r="B30" s="4">
        <v>20.440000000000001</v>
      </c>
      <c r="C30" s="4">
        <v>19.059999999999999</v>
      </c>
      <c r="D30" s="14">
        <v>15.59</v>
      </c>
    </row>
    <row r="31" spans="1:4" ht="24" customHeight="1" x14ac:dyDescent="0.25">
      <c r="A31" s="42" t="s">
        <v>28</v>
      </c>
      <c r="B31" s="43"/>
      <c r="C31" s="2"/>
      <c r="D31" s="15"/>
    </row>
    <row r="32" spans="1:4" x14ac:dyDescent="0.25">
      <c r="A32" s="13" t="s">
        <v>29</v>
      </c>
      <c r="B32" s="4">
        <v>18.079999999999998</v>
      </c>
      <c r="C32" s="4">
        <v>16.68</v>
      </c>
      <c r="D32" s="14">
        <v>0</v>
      </c>
    </row>
    <row r="33" spans="1:4" x14ac:dyDescent="0.25">
      <c r="A33" s="13" t="s">
        <v>30</v>
      </c>
      <c r="B33" s="4">
        <v>2.36</v>
      </c>
      <c r="C33" s="4">
        <v>2.38</v>
      </c>
      <c r="D33" s="14">
        <v>0</v>
      </c>
    </row>
    <row r="34" spans="1:4" x14ac:dyDescent="0.25">
      <c r="A34" s="42" t="s">
        <v>31</v>
      </c>
      <c r="B34" s="43"/>
      <c r="C34" s="2"/>
      <c r="D34" s="15"/>
    </row>
    <row r="35" spans="1:4" x14ac:dyDescent="0.25">
      <c r="A35" s="13" t="s">
        <v>32</v>
      </c>
      <c r="B35" s="5">
        <v>10969</v>
      </c>
      <c r="C35" s="5">
        <v>34115</v>
      </c>
      <c r="D35" s="16">
        <v>36211.949999999997</v>
      </c>
    </row>
    <row r="36" spans="1:4" x14ac:dyDescent="0.25">
      <c r="A36" s="13" t="s">
        <v>33</v>
      </c>
      <c r="B36" s="4">
        <v>6</v>
      </c>
      <c r="C36" s="4">
        <v>19</v>
      </c>
      <c r="D36" s="14">
        <v>22</v>
      </c>
    </row>
    <row r="37" spans="1:4" x14ac:dyDescent="0.25">
      <c r="A37" s="13" t="s">
        <v>34</v>
      </c>
      <c r="B37" s="5">
        <v>1495</v>
      </c>
      <c r="C37" s="5">
        <v>1856</v>
      </c>
      <c r="D37" s="16">
        <v>2519.38</v>
      </c>
    </row>
    <row r="38" spans="1:4" x14ac:dyDescent="0.25">
      <c r="A38" s="13" t="s">
        <v>35</v>
      </c>
      <c r="B38" s="4">
        <v>0.92</v>
      </c>
      <c r="C38" s="4">
        <v>1.27</v>
      </c>
      <c r="D38" s="14">
        <v>1.97</v>
      </c>
    </row>
    <row r="39" spans="1:4" x14ac:dyDescent="0.25">
      <c r="A39" s="13" t="s">
        <v>36</v>
      </c>
      <c r="B39" s="4">
        <v>1</v>
      </c>
      <c r="C39" s="4">
        <v>1</v>
      </c>
      <c r="D39" s="14">
        <v>1</v>
      </c>
    </row>
    <row r="40" spans="1:4" ht="36" customHeight="1" x14ac:dyDescent="0.25">
      <c r="A40" s="42" t="s">
        <v>37</v>
      </c>
      <c r="B40" s="43"/>
      <c r="C40" s="2"/>
      <c r="D40" s="15"/>
    </row>
    <row r="41" spans="1:4" x14ac:dyDescent="0.25">
      <c r="A41" s="13" t="s">
        <v>38</v>
      </c>
      <c r="B41" s="5">
        <v>11310.73</v>
      </c>
      <c r="C41" s="5">
        <v>10706.96</v>
      </c>
      <c r="D41" s="14">
        <v>0</v>
      </c>
    </row>
    <row r="42" spans="1:4" ht="15.75" thickBot="1" x14ac:dyDescent="0.3">
      <c r="A42" s="18" t="s">
        <v>39</v>
      </c>
      <c r="B42" s="19">
        <v>176900.69</v>
      </c>
      <c r="C42" s="19">
        <v>332181.08</v>
      </c>
      <c r="D42" s="20">
        <v>0</v>
      </c>
    </row>
  </sheetData>
  <mergeCells count="9">
    <mergeCell ref="A31:B31"/>
    <mergeCell ref="A34:B34"/>
    <mergeCell ref="A40:B40"/>
    <mergeCell ref="A4:D4"/>
    <mergeCell ref="A6:D6"/>
    <mergeCell ref="A7:B7"/>
    <mergeCell ref="A8:B8"/>
    <mergeCell ref="A19:B19"/>
    <mergeCell ref="A27:B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80E4-69AF-492C-A660-1188BD3B28A1}">
  <dimension ref="A1:F41"/>
  <sheetViews>
    <sheetView workbookViewId="0">
      <selection activeCell="J7" sqref="J7"/>
    </sheetView>
  </sheetViews>
  <sheetFormatPr defaultRowHeight="15" x14ac:dyDescent="0.25"/>
  <cols>
    <col min="1" max="1" width="32.42578125" customWidth="1"/>
    <col min="2" max="2" width="26.140625" customWidth="1"/>
    <col min="3" max="3" width="25" customWidth="1"/>
    <col min="4" max="5" width="20.7109375" customWidth="1"/>
    <col min="6" max="6" width="29.42578125" customWidth="1"/>
  </cols>
  <sheetData>
    <row r="1" spans="1:6" x14ac:dyDescent="0.25">
      <c r="A1" s="21" t="s">
        <v>77</v>
      </c>
      <c r="B1" s="7"/>
      <c r="C1" s="7"/>
      <c r="D1" s="7"/>
      <c r="E1" s="7"/>
      <c r="F1" s="8"/>
    </row>
    <row r="2" spans="1:6" ht="24" x14ac:dyDescent="0.25">
      <c r="A2" s="9" t="s">
        <v>41</v>
      </c>
      <c r="B2" s="1" t="s">
        <v>1</v>
      </c>
      <c r="F2" s="10"/>
    </row>
    <row r="3" spans="1:6" x14ac:dyDescent="0.25">
      <c r="A3" s="11"/>
      <c r="B3" s="2" t="s">
        <v>2</v>
      </c>
      <c r="C3" s="3">
        <v>44621</v>
      </c>
      <c r="D3" s="3">
        <v>44256</v>
      </c>
      <c r="E3" s="3">
        <v>43891</v>
      </c>
      <c r="F3" s="12">
        <v>43525</v>
      </c>
    </row>
    <row r="4" spans="1:6" x14ac:dyDescent="0.25">
      <c r="A4" s="44"/>
      <c r="B4" s="45"/>
      <c r="C4" s="45"/>
      <c r="D4" s="45"/>
      <c r="E4" s="45"/>
      <c r="F4" s="46"/>
    </row>
    <row r="5" spans="1:6" x14ac:dyDescent="0.25">
      <c r="A5" s="13"/>
      <c r="B5" s="4" t="s">
        <v>3</v>
      </c>
      <c r="C5" s="4" t="s">
        <v>3</v>
      </c>
      <c r="D5" s="4" t="s">
        <v>3</v>
      </c>
      <c r="E5" s="4" t="s">
        <v>3</v>
      </c>
      <c r="F5" s="14" t="s">
        <v>3</v>
      </c>
    </row>
    <row r="6" spans="1:6" x14ac:dyDescent="0.25">
      <c r="A6" s="44"/>
      <c r="B6" s="45"/>
      <c r="C6" s="45"/>
      <c r="D6" s="45"/>
      <c r="E6" s="45"/>
      <c r="F6" s="46"/>
    </row>
    <row r="7" spans="1:6" x14ac:dyDescent="0.25">
      <c r="A7" s="42" t="s">
        <v>42</v>
      </c>
      <c r="B7" s="43"/>
      <c r="C7" s="2"/>
      <c r="D7" s="2"/>
      <c r="E7" s="2"/>
      <c r="F7" s="15"/>
    </row>
    <row r="8" spans="1:6" x14ac:dyDescent="0.25">
      <c r="A8" s="13" t="s">
        <v>43</v>
      </c>
      <c r="B8" s="5">
        <v>13336.63</v>
      </c>
      <c r="C8" s="5">
        <v>12031.98</v>
      </c>
      <c r="D8" s="5">
        <v>11821.17</v>
      </c>
      <c r="E8" s="5">
        <v>13101.51</v>
      </c>
      <c r="F8" s="16">
        <v>14380.9</v>
      </c>
    </row>
    <row r="9" spans="1:6" x14ac:dyDescent="0.25">
      <c r="A9" s="13" t="s">
        <v>44</v>
      </c>
      <c r="B9" s="5">
        <v>5948.95</v>
      </c>
      <c r="C9" s="5">
        <v>4629.01</v>
      </c>
      <c r="D9" s="5">
        <v>5160.62</v>
      </c>
      <c r="E9" s="5">
        <v>5780.64</v>
      </c>
      <c r="F9" s="16">
        <v>6443.22</v>
      </c>
    </row>
    <row r="10" spans="1:6" ht="24" x14ac:dyDescent="0.25">
      <c r="A10" s="13" t="s">
        <v>45</v>
      </c>
      <c r="B10" s="4">
        <v>565.79</v>
      </c>
      <c r="C10" s="4">
        <v>669.96</v>
      </c>
      <c r="D10" s="4">
        <v>644.32000000000005</v>
      </c>
      <c r="E10" s="4">
        <v>453.55</v>
      </c>
      <c r="F10" s="14">
        <v>189.37</v>
      </c>
    </row>
    <row r="11" spans="1:6" x14ac:dyDescent="0.25">
      <c r="A11" s="13" t="s">
        <v>46</v>
      </c>
      <c r="B11" s="4">
        <v>718.42</v>
      </c>
      <c r="C11" s="4">
        <v>964.34</v>
      </c>
      <c r="D11" s="5">
        <v>2305.65</v>
      </c>
      <c r="E11" s="5">
        <v>1489.44</v>
      </c>
      <c r="F11" s="16">
        <v>1057.75</v>
      </c>
    </row>
    <row r="12" spans="1:6" x14ac:dyDescent="0.25">
      <c r="A12" s="9" t="s">
        <v>47</v>
      </c>
      <c r="B12" s="6">
        <v>20569.78</v>
      </c>
      <c r="C12" s="6">
        <v>18295.3</v>
      </c>
      <c r="D12" s="6">
        <v>19931.759999999998</v>
      </c>
      <c r="E12" s="6">
        <v>20825.14</v>
      </c>
      <c r="F12" s="17">
        <v>22071.24</v>
      </c>
    </row>
    <row r="13" spans="1:6" x14ac:dyDescent="0.25">
      <c r="A13" s="13" t="s">
        <v>48</v>
      </c>
      <c r="B13" s="5">
        <v>4371.9799999999996</v>
      </c>
      <c r="C13" s="5">
        <v>4689.8999999999996</v>
      </c>
      <c r="D13" s="5">
        <v>4625.18</v>
      </c>
      <c r="E13" s="5">
        <v>4470.33</v>
      </c>
      <c r="F13" s="16">
        <v>3300.3</v>
      </c>
    </row>
    <row r="14" spans="1:6" x14ac:dyDescent="0.25">
      <c r="A14" s="9" t="s">
        <v>49</v>
      </c>
      <c r="B14" s="6">
        <v>24941.77</v>
      </c>
      <c r="C14" s="6">
        <v>22985.19</v>
      </c>
      <c r="D14" s="6">
        <v>24556.93</v>
      </c>
      <c r="E14" s="6">
        <v>25295.48</v>
      </c>
      <c r="F14" s="17">
        <v>25371.53</v>
      </c>
    </row>
    <row r="15" spans="1:6" x14ac:dyDescent="0.25">
      <c r="A15" s="42" t="s">
        <v>50</v>
      </c>
      <c r="B15" s="43"/>
      <c r="C15" s="2"/>
      <c r="D15" s="2"/>
      <c r="E15" s="2"/>
      <c r="F15" s="15"/>
    </row>
    <row r="16" spans="1:6" x14ac:dyDescent="0.25">
      <c r="A16" s="13" t="s">
        <v>51</v>
      </c>
      <c r="B16" s="5">
        <v>9139.23</v>
      </c>
      <c r="C16" s="5">
        <v>9132.7999999999993</v>
      </c>
      <c r="D16" s="5">
        <v>11414.21</v>
      </c>
      <c r="E16" s="5">
        <v>13847.3</v>
      </c>
      <c r="F16" s="16">
        <v>16165.62</v>
      </c>
    </row>
    <row r="17" spans="1:6" ht="24" x14ac:dyDescent="0.25">
      <c r="A17" s="13" t="s">
        <v>52</v>
      </c>
      <c r="B17" s="5">
        <v>3518.9</v>
      </c>
      <c r="C17" s="5">
        <v>3105.09</v>
      </c>
      <c r="D17" s="5">
        <v>3089.02</v>
      </c>
      <c r="E17" s="5">
        <v>3230.93</v>
      </c>
      <c r="F17" s="16">
        <v>2191.1999999999998</v>
      </c>
    </row>
    <row r="18" spans="1:6" x14ac:dyDescent="0.25">
      <c r="A18" s="13" t="s">
        <v>53</v>
      </c>
      <c r="B18" s="4">
        <v>494.44</v>
      </c>
      <c r="C18" s="4">
        <v>413.28</v>
      </c>
      <c r="D18" s="4">
        <v>392.93</v>
      </c>
      <c r="E18" s="4">
        <v>390.68</v>
      </c>
      <c r="F18" s="14">
        <v>366.44</v>
      </c>
    </row>
    <row r="19" spans="1:6" ht="24" x14ac:dyDescent="0.25">
      <c r="A19" s="13" t="s">
        <v>54</v>
      </c>
      <c r="B19" s="5">
        <v>3053.37</v>
      </c>
      <c r="C19" s="5">
        <v>2838.86</v>
      </c>
      <c r="D19" s="5">
        <v>2570</v>
      </c>
      <c r="E19" s="5">
        <v>2714.55</v>
      </c>
      <c r="F19" s="16">
        <v>2596.15</v>
      </c>
    </row>
    <row r="20" spans="1:6" x14ac:dyDescent="0.25">
      <c r="A20" s="9" t="s">
        <v>55</v>
      </c>
      <c r="B20" s="6">
        <v>7066.7</v>
      </c>
      <c r="C20" s="6">
        <v>6357.23</v>
      </c>
      <c r="D20" s="6">
        <v>6051.95</v>
      </c>
      <c r="E20" s="6">
        <v>6336.16</v>
      </c>
      <c r="F20" s="17">
        <v>5153.79</v>
      </c>
    </row>
    <row r="21" spans="1:6" x14ac:dyDescent="0.25">
      <c r="A21" s="13" t="s">
        <v>56</v>
      </c>
      <c r="B21" s="4">
        <v>-205</v>
      </c>
      <c r="C21" s="4">
        <v>47</v>
      </c>
      <c r="D21" s="4">
        <v>0</v>
      </c>
      <c r="E21" s="4">
        <v>0</v>
      </c>
      <c r="F21" s="14">
        <v>0</v>
      </c>
    </row>
    <row r="22" spans="1:6" x14ac:dyDescent="0.25">
      <c r="A22" s="13" t="s">
        <v>57</v>
      </c>
      <c r="B22" s="5">
        <v>1197</v>
      </c>
      <c r="C22" s="5">
        <v>1122</v>
      </c>
      <c r="D22" s="5">
        <v>1308.68</v>
      </c>
      <c r="E22" s="5">
        <v>3919.9</v>
      </c>
      <c r="F22" s="16">
        <v>-7710.87</v>
      </c>
    </row>
    <row r="23" spans="1:6" x14ac:dyDescent="0.25">
      <c r="A23" s="13" t="s">
        <v>58</v>
      </c>
      <c r="B23" s="5">
        <v>4098.74</v>
      </c>
      <c r="C23" s="5">
        <v>3886.89</v>
      </c>
      <c r="D23" s="5">
        <v>4422.6400000000003</v>
      </c>
      <c r="E23" s="5">
        <v>14079.44</v>
      </c>
      <c r="F23" s="16">
        <v>26879.29</v>
      </c>
    </row>
    <row r="24" spans="1:6" x14ac:dyDescent="0.25">
      <c r="A24" s="9" t="s">
        <v>59</v>
      </c>
      <c r="B24" s="6">
        <v>5090.74</v>
      </c>
      <c r="C24" s="6">
        <v>5055.8900000000003</v>
      </c>
      <c r="D24" s="6">
        <v>5731.32</v>
      </c>
      <c r="E24" s="6">
        <v>17999.34</v>
      </c>
      <c r="F24" s="17">
        <v>19168.419999999998</v>
      </c>
    </row>
    <row r="25" spans="1:6" x14ac:dyDescent="0.25">
      <c r="A25" s="9" t="s">
        <v>60</v>
      </c>
      <c r="B25" s="6">
        <v>21296.67</v>
      </c>
      <c r="C25" s="6">
        <v>20545.919999999998</v>
      </c>
      <c r="D25" s="6">
        <v>23197.47</v>
      </c>
      <c r="E25" s="6">
        <v>38182.81</v>
      </c>
      <c r="F25" s="17">
        <v>40487.83</v>
      </c>
    </row>
    <row r="26" spans="1:6" x14ac:dyDescent="0.25">
      <c r="A26" s="9" t="s">
        <v>61</v>
      </c>
      <c r="B26" s="6">
        <v>3645.09</v>
      </c>
      <c r="C26" s="6">
        <v>2439.27</v>
      </c>
      <c r="D26" s="6">
        <v>1359.46</v>
      </c>
      <c r="E26" s="6">
        <v>-12887.33</v>
      </c>
      <c r="F26" s="17">
        <v>-15116.29</v>
      </c>
    </row>
    <row r="27" spans="1:6" ht="24" x14ac:dyDescent="0.25">
      <c r="A27" s="11" t="s">
        <v>62</v>
      </c>
      <c r="B27" s="22">
        <v>3645.09</v>
      </c>
      <c r="C27" s="22">
        <v>2439.27</v>
      </c>
      <c r="D27" s="22">
        <v>1359.46</v>
      </c>
      <c r="E27" s="22">
        <v>-12887.33</v>
      </c>
      <c r="F27" s="23">
        <v>-15116.29</v>
      </c>
    </row>
    <row r="28" spans="1:6" x14ac:dyDescent="0.25">
      <c r="A28" s="13" t="s">
        <v>63</v>
      </c>
      <c r="B28" s="5">
        <v>-43724.13</v>
      </c>
      <c r="C28" s="5">
        <v>-45396.18</v>
      </c>
      <c r="D28" s="5">
        <v>-45586.17</v>
      </c>
      <c r="E28" s="5">
        <v>-32512.93</v>
      </c>
      <c r="F28" s="16">
        <v>-17164.009999999998</v>
      </c>
    </row>
    <row r="29" spans="1:6" ht="24" x14ac:dyDescent="0.25">
      <c r="A29" s="9" t="s">
        <v>64</v>
      </c>
      <c r="B29" s="6">
        <v>-40079.040000000001</v>
      </c>
      <c r="C29" s="6">
        <v>-42956.91</v>
      </c>
      <c r="D29" s="6">
        <v>-44226.7</v>
      </c>
      <c r="E29" s="6">
        <v>-45400.26</v>
      </c>
      <c r="F29" s="17">
        <v>-32280.3</v>
      </c>
    </row>
    <row r="30" spans="1:6" x14ac:dyDescent="0.25">
      <c r="A30" s="42" t="s">
        <v>65</v>
      </c>
      <c r="B30" s="43"/>
      <c r="C30" s="2"/>
      <c r="D30" s="2"/>
      <c r="E30" s="2"/>
      <c r="F30" s="15"/>
    </row>
    <row r="31" spans="1:6" x14ac:dyDescent="0.25">
      <c r="A31" s="13" t="s">
        <v>66</v>
      </c>
      <c r="B31" s="4">
        <v>911.27</v>
      </c>
      <c r="C31" s="4">
        <v>609.82000000000005</v>
      </c>
      <c r="D31" s="4">
        <v>339.87</v>
      </c>
      <c r="E31" s="4">
        <v>0</v>
      </c>
      <c r="F31" s="14">
        <v>0</v>
      </c>
    </row>
    <row r="32" spans="1:6" x14ac:dyDescent="0.25">
      <c r="A32" s="13" t="s">
        <v>67</v>
      </c>
      <c r="B32" s="4">
        <v>18.22</v>
      </c>
      <c r="C32" s="4">
        <v>157.4</v>
      </c>
      <c r="D32" s="4">
        <v>285</v>
      </c>
      <c r="E32" s="4">
        <v>185.91</v>
      </c>
      <c r="F32" s="14">
        <v>232.62</v>
      </c>
    </row>
    <row r="33" spans="1:6" x14ac:dyDescent="0.25">
      <c r="A33" s="13" t="s">
        <v>68</v>
      </c>
      <c r="B33" s="4">
        <v>196.39</v>
      </c>
      <c r="C33" s="4">
        <v>0</v>
      </c>
      <c r="D33" s="4">
        <v>544.61</v>
      </c>
      <c r="E33" s="4">
        <v>0</v>
      </c>
      <c r="F33" s="14">
        <v>0</v>
      </c>
    </row>
    <row r="34" spans="1:6" ht="24" x14ac:dyDescent="0.25">
      <c r="A34" s="13" t="s">
        <v>69</v>
      </c>
      <c r="B34" s="5">
        <v>-45396.18</v>
      </c>
      <c r="C34" s="4">
        <v>0</v>
      </c>
      <c r="D34" s="4">
        <v>0</v>
      </c>
      <c r="E34" s="4">
        <v>0</v>
      </c>
      <c r="F34" s="14">
        <v>0</v>
      </c>
    </row>
    <row r="35" spans="1:6" ht="24" x14ac:dyDescent="0.25">
      <c r="A35" s="13" t="s">
        <v>70</v>
      </c>
      <c r="B35" s="5">
        <v>4191.2700000000004</v>
      </c>
      <c r="C35" s="5">
        <v>-43724.13</v>
      </c>
      <c r="D35" s="5">
        <v>-45396.18</v>
      </c>
      <c r="E35" s="5">
        <v>-45586.17</v>
      </c>
      <c r="F35" s="16">
        <v>-32512.93</v>
      </c>
    </row>
    <row r="36" spans="1:6" x14ac:dyDescent="0.25">
      <c r="A36" s="9" t="s">
        <v>71</v>
      </c>
      <c r="B36" s="6">
        <v>-40079.040000000001</v>
      </c>
      <c r="C36" s="6">
        <v>-42956.91</v>
      </c>
      <c r="D36" s="6">
        <v>-44226.7</v>
      </c>
      <c r="E36" s="6">
        <v>-45400.26</v>
      </c>
      <c r="F36" s="17">
        <v>-32280.3</v>
      </c>
    </row>
    <row r="37" spans="1:6" x14ac:dyDescent="0.25">
      <c r="A37" s="42" t="s">
        <v>72</v>
      </c>
      <c r="B37" s="43"/>
      <c r="C37" s="2"/>
      <c r="D37" s="2"/>
      <c r="E37" s="2"/>
      <c r="F37" s="15"/>
    </row>
    <row r="38" spans="1:6" ht="24" customHeight="1" x14ac:dyDescent="0.25">
      <c r="A38" s="42" t="s">
        <v>73</v>
      </c>
      <c r="B38" s="43"/>
      <c r="C38" s="2"/>
      <c r="D38" s="2"/>
      <c r="E38" s="2"/>
      <c r="F38" s="15"/>
    </row>
    <row r="39" spans="1:6" x14ac:dyDescent="0.25">
      <c r="A39" s="13" t="s">
        <v>74</v>
      </c>
      <c r="B39" s="4">
        <v>3.39</v>
      </c>
      <c r="C39" s="4">
        <v>2.27</v>
      </c>
      <c r="D39" s="4">
        <v>1.3</v>
      </c>
      <c r="E39" s="4">
        <v>-14.48</v>
      </c>
      <c r="F39" s="14">
        <v>-30.48</v>
      </c>
    </row>
    <row r="40" spans="1:6" x14ac:dyDescent="0.25">
      <c r="A40" s="13" t="s">
        <v>75</v>
      </c>
      <c r="B40" s="4">
        <v>3.39</v>
      </c>
      <c r="C40" s="4">
        <v>2.27</v>
      </c>
      <c r="D40" s="4">
        <v>1.3</v>
      </c>
      <c r="E40" s="4">
        <v>-14.48</v>
      </c>
      <c r="F40" s="14">
        <v>-30.48</v>
      </c>
    </row>
    <row r="41" spans="1:6" ht="24" customHeight="1" thickBot="1" x14ac:dyDescent="0.3">
      <c r="A41" s="47" t="s">
        <v>76</v>
      </c>
      <c r="B41" s="48"/>
      <c r="C41" s="24"/>
      <c r="D41" s="24"/>
      <c r="E41" s="24"/>
      <c r="F41" s="25"/>
    </row>
  </sheetData>
  <mergeCells count="8">
    <mergeCell ref="A38:B38"/>
    <mergeCell ref="A41:B41"/>
    <mergeCell ref="A4:F4"/>
    <mergeCell ref="A6:F6"/>
    <mergeCell ref="A7:B7"/>
    <mergeCell ref="A15:B15"/>
    <mergeCell ref="A30:B30"/>
    <mergeCell ref="A37:B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8059-FE06-46EA-BCFC-08CB3DE95EFF}">
  <dimension ref="A1:C7"/>
  <sheetViews>
    <sheetView workbookViewId="0">
      <selection activeCell="A2" sqref="A2"/>
    </sheetView>
  </sheetViews>
  <sheetFormatPr defaultRowHeight="15" x14ac:dyDescent="0.25"/>
  <cols>
    <col min="1" max="1" width="47.5703125" bestFit="1" customWidth="1"/>
    <col min="2" max="3" width="10" bestFit="1" customWidth="1"/>
  </cols>
  <sheetData>
    <row r="1" spans="1:3" x14ac:dyDescent="0.25">
      <c r="A1" t="s">
        <v>96</v>
      </c>
    </row>
    <row r="2" spans="1:3" x14ac:dyDescent="0.25">
      <c r="A2" t="str">
        <f>'Balance Sheet'!A20</f>
        <v>Cash and Balances with Reserve Bank of India</v>
      </c>
      <c r="B2">
        <f>'Balance Sheet'!B20</f>
        <v>16639.18</v>
      </c>
      <c r="C2">
        <f>'Balance Sheet'!C20</f>
        <v>13593.37</v>
      </c>
    </row>
    <row r="3" spans="1:3" x14ac:dyDescent="0.25">
      <c r="A3" t="str">
        <f>'Balance Sheet'!A21</f>
        <v>Balances with Banks Money at Call and Short Notice</v>
      </c>
      <c r="B3">
        <f>'Balance Sheet'!B21</f>
        <v>12646.59</v>
      </c>
      <c r="C3">
        <f>'Balance Sheet'!C21</f>
        <v>13117.22</v>
      </c>
    </row>
    <row r="4" spans="1:3" x14ac:dyDescent="0.25">
      <c r="A4" t="str">
        <f>'Balance Sheet'!A22</f>
        <v>Investments</v>
      </c>
      <c r="B4">
        <f>'Balance Sheet'!B22</f>
        <v>99689.74</v>
      </c>
      <c r="C4">
        <f>'Balance Sheet'!C22</f>
        <v>82988.210000000006</v>
      </c>
    </row>
    <row r="5" spans="1:3" x14ac:dyDescent="0.25">
      <c r="A5" t="str">
        <f>'Balance Sheet'!A23</f>
        <v>Advances</v>
      </c>
      <c r="B5">
        <f>'Balance Sheet'!B23</f>
        <v>162567.73000000001</v>
      </c>
      <c r="C5">
        <f>'Balance Sheet'!C23</f>
        <v>145771.84</v>
      </c>
    </row>
    <row r="6" spans="1:3" x14ac:dyDescent="0.25">
      <c r="A6" t="str">
        <f>'Balance Sheet'!A25</f>
        <v>Other Assets</v>
      </c>
      <c r="B6">
        <f>'Balance Sheet'!B25</f>
        <v>29202.06</v>
      </c>
      <c r="C6">
        <f>'Balance Sheet'!C25</f>
        <v>36011.82</v>
      </c>
    </row>
    <row r="7" spans="1:3" x14ac:dyDescent="0.25">
      <c r="A7" t="s">
        <v>97</v>
      </c>
      <c r="B7">
        <f>SUM(B2:B6)</f>
        <v>320745.3</v>
      </c>
      <c r="C7">
        <f>SUM(C2:C6)</f>
        <v>291482.46000000002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77E1-8428-4596-B952-AB44FFBE915D}">
  <dimension ref="A1:D60"/>
  <sheetViews>
    <sheetView workbookViewId="0">
      <selection activeCell="B10" sqref="B10"/>
    </sheetView>
  </sheetViews>
  <sheetFormatPr defaultRowHeight="15" x14ac:dyDescent="0.25"/>
  <cols>
    <col min="1" max="1" width="22.42578125" customWidth="1"/>
    <col min="2" max="2" width="19.85546875" customWidth="1"/>
    <col min="3" max="3" width="30.140625" customWidth="1"/>
    <col min="4" max="4" width="21.28515625" customWidth="1"/>
  </cols>
  <sheetData>
    <row r="1" spans="1:4" x14ac:dyDescent="0.25">
      <c r="A1" s="49" t="s">
        <v>157</v>
      </c>
      <c r="B1" s="50"/>
      <c r="C1" s="50"/>
      <c r="D1" s="51"/>
    </row>
    <row r="2" spans="1:4" x14ac:dyDescent="0.25">
      <c r="A2" s="9" t="s">
        <v>100</v>
      </c>
      <c r="B2" s="1" t="s">
        <v>158</v>
      </c>
      <c r="D2" s="10"/>
    </row>
    <row r="3" spans="1:4" x14ac:dyDescent="0.25">
      <c r="A3" s="52"/>
      <c r="B3" s="53"/>
      <c r="C3" s="53"/>
      <c r="D3" s="54"/>
    </row>
    <row r="4" spans="1:4" ht="15.75" thickBot="1" x14ac:dyDescent="0.3">
      <c r="A4" s="55"/>
      <c r="B4" s="56"/>
      <c r="C4" s="56"/>
      <c r="D4" s="57"/>
    </row>
    <row r="5" spans="1:4" x14ac:dyDescent="0.25">
      <c r="A5" s="11"/>
      <c r="B5" s="2" t="s">
        <v>101</v>
      </c>
      <c r="C5" s="2" t="s">
        <v>102</v>
      </c>
      <c r="D5" s="15" t="s">
        <v>103</v>
      </c>
    </row>
    <row r="6" spans="1:4" ht="15.75" thickBot="1" x14ac:dyDescent="0.3">
      <c r="A6" s="55"/>
      <c r="B6" s="56"/>
      <c r="C6" s="56"/>
      <c r="D6" s="57"/>
    </row>
    <row r="7" spans="1:4" ht="24" customHeight="1" x14ac:dyDescent="0.25">
      <c r="A7" s="58" t="s">
        <v>104</v>
      </c>
      <c r="B7" s="59"/>
      <c r="C7" s="2"/>
      <c r="D7" s="15"/>
    </row>
    <row r="8" spans="1:4" x14ac:dyDescent="0.25">
      <c r="A8" s="13" t="s">
        <v>105</v>
      </c>
      <c r="B8" s="4">
        <v>10</v>
      </c>
      <c r="C8" s="4">
        <v>10</v>
      </c>
      <c r="D8" s="14">
        <v>10</v>
      </c>
    </row>
    <row r="9" spans="1:4" x14ac:dyDescent="0.25">
      <c r="A9" s="13" t="s">
        <v>106</v>
      </c>
      <c r="B9" s="4" t="s">
        <v>107</v>
      </c>
      <c r="C9" s="4" t="s">
        <v>107</v>
      </c>
      <c r="D9" s="14" t="s">
        <v>107</v>
      </c>
    </row>
    <row r="10" spans="1:4" ht="24" x14ac:dyDescent="0.25">
      <c r="A10" s="13" t="s">
        <v>108</v>
      </c>
      <c r="B10" s="4">
        <v>0.71</v>
      </c>
      <c r="C10" s="4">
        <v>-0.62</v>
      </c>
      <c r="D10" s="14">
        <v>-1.45</v>
      </c>
    </row>
    <row r="11" spans="1:4" ht="24" x14ac:dyDescent="0.25">
      <c r="A11" s="13" t="s">
        <v>109</v>
      </c>
      <c r="B11" s="4">
        <v>19.13</v>
      </c>
      <c r="C11" s="4">
        <v>17.02</v>
      </c>
      <c r="D11" s="14">
        <v>18.54</v>
      </c>
    </row>
    <row r="12" spans="1:4" ht="24" x14ac:dyDescent="0.25">
      <c r="A12" s="13" t="s">
        <v>110</v>
      </c>
      <c r="B12" s="4" t="s">
        <v>107</v>
      </c>
      <c r="C12" s="4" t="s">
        <v>107</v>
      </c>
      <c r="D12" s="14" t="s">
        <v>107</v>
      </c>
    </row>
    <row r="13" spans="1:4" x14ac:dyDescent="0.25">
      <c r="A13" s="13" t="s">
        <v>111</v>
      </c>
      <c r="B13" s="4">
        <v>2.27</v>
      </c>
      <c r="C13" s="4">
        <v>2.27</v>
      </c>
      <c r="D13" s="14">
        <v>2.27</v>
      </c>
    </row>
    <row r="14" spans="1:4" x14ac:dyDescent="0.25">
      <c r="A14" s="42" t="s">
        <v>112</v>
      </c>
      <c r="B14" s="43"/>
      <c r="C14" s="2"/>
      <c r="D14" s="15"/>
    </row>
    <row r="15" spans="1:4" x14ac:dyDescent="0.25">
      <c r="A15" s="13" t="s">
        <v>113</v>
      </c>
      <c r="B15" s="4">
        <v>9.25</v>
      </c>
      <c r="C15" s="4">
        <v>8.86</v>
      </c>
      <c r="D15" s="14">
        <v>10.93</v>
      </c>
    </row>
    <row r="16" spans="1:4" x14ac:dyDescent="0.25">
      <c r="A16" s="13" t="s">
        <v>114</v>
      </c>
      <c r="B16" s="4">
        <v>16.59</v>
      </c>
      <c r="C16" s="4">
        <v>12.41</v>
      </c>
      <c r="D16" s="14">
        <v>7.13</v>
      </c>
    </row>
    <row r="17" spans="1:4" x14ac:dyDescent="0.25">
      <c r="A17" s="13" t="s">
        <v>115</v>
      </c>
      <c r="B17" s="4">
        <v>17.72</v>
      </c>
      <c r="C17" s="4">
        <v>13.33</v>
      </c>
      <c r="D17" s="14">
        <v>6.82</v>
      </c>
    </row>
    <row r="18" spans="1:4" ht="24" x14ac:dyDescent="0.25">
      <c r="A18" s="13" t="s">
        <v>116</v>
      </c>
      <c r="B18" s="4">
        <v>37.11</v>
      </c>
      <c r="C18" s="4">
        <v>38.380000000000003</v>
      </c>
      <c r="D18" s="14">
        <v>46.12</v>
      </c>
    </row>
    <row r="19" spans="1:4" x14ac:dyDescent="0.25">
      <c r="A19" s="13" t="s">
        <v>117</v>
      </c>
      <c r="B19" s="4">
        <v>9.82</v>
      </c>
      <c r="C19" s="4">
        <v>7.34</v>
      </c>
      <c r="D19" s="14">
        <v>4.45</v>
      </c>
    </row>
    <row r="20" spans="1:4" ht="24" x14ac:dyDescent="0.25">
      <c r="A20" s="13" t="s">
        <v>118</v>
      </c>
      <c r="B20" s="4">
        <v>9.82</v>
      </c>
      <c r="C20" s="4">
        <v>7.34</v>
      </c>
      <c r="D20" s="14">
        <v>4.45</v>
      </c>
    </row>
    <row r="21" spans="1:4" ht="24" x14ac:dyDescent="0.25">
      <c r="A21" s="13" t="s">
        <v>119</v>
      </c>
      <c r="B21" s="4">
        <v>34.520000000000003</v>
      </c>
      <c r="C21" s="4">
        <v>30.87</v>
      </c>
      <c r="D21" s="14">
        <v>28.39</v>
      </c>
    </row>
    <row r="22" spans="1:4" ht="24" x14ac:dyDescent="0.25">
      <c r="A22" s="13" t="s">
        <v>120</v>
      </c>
      <c r="B22" s="4">
        <v>42.15</v>
      </c>
      <c r="C22" s="4">
        <v>38.75</v>
      </c>
      <c r="D22" s="14">
        <v>34.24</v>
      </c>
    </row>
    <row r="23" spans="1:4" ht="24" customHeight="1" x14ac:dyDescent="0.25">
      <c r="A23" s="42" t="s">
        <v>121</v>
      </c>
      <c r="B23" s="43"/>
      <c r="C23" s="2"/>
      <c r="D23" s="15"/>
    </row>
    <row r="24" spans="1:4" ht="24" x14ac:dyDescent="0.25">
      <c r="A24" s="13" t="s">
        <v>122</v>
      </c>
      <c r="B24" s="4">
        <v>6.69</v>
      </c>
      <c r="C24" s="4">
        <v>6.26</v>
      </c>
      <c r="D24" s="14">
        <v>6.82</v>
      </c>
    </row>
    <row r="25" spans="1:4" ht="24" x14ac:dyDescent="0.25">
      <c r="A25" s="13" t="s">
        <v>123</v>
      </c>
      <c r="B25" s="4">
        <v>3.72</v>
      </c>
      <c r="C25" s="4">
        <v>3.14</v>
      </c>
      <c r="D25" s="14">
        <v>2.91</v>
      </c>
    </row>
    <row r="26" spans="1:4" ht="24" x14ac:dyDescent="0.25">
      <c r="A26" s="13" t="s">
        <v>124</v>
      </c>
      <c r="B26" s="4">
        <v>1.42</v>
      </c>
      <c r="C26" s="4">
        <v>1.6</v>
      </c>
      <c r="D26" s="14">
        <v>1.58</v>
      </c>
    </row>
    <row r="27" spans="1:4" ht="24" x14ac:dyDescent="0.25">
      <c r="A27" s="13" t="s">
        <v>125</v>
      </c>
      <c r="B27" s="4">
        <v>2.97</v>
      </c>
      <c r="C27" s="4">
        <v>3.13</v>
      </c>
      <c r="D27" s="14">
        <v>3.9</v>
      </c>
    </row>
    <row r="28" spans="1:4" ht="24" x14ac:dyDescent="0.25">
      <c r="A28" s="13" t="s">
        <v>126</v>
      </c>
      <c r="B28" s="4">
        <v>3.47</v>
      </c>
      <c r="C28" s="4">
        <v>3.36</v>
      </c>
      <c r="D28" s="14">
        <v>3.45</v>
      </c>
    </row>
    <row r="29" spans="1:4" ht="24" x14ac:dyDescent="0.25">
      <c r="A29" s="13" t="s">
        <v>127</v>
      </c>
      <c r="B29" s="4">
        <v>1.51</v>
      </c>
      <c r="C29" s="4">
        <v>1.23</v>
      </c>
      <c r="D29" s="14">
        <v>0.91</v>
      </c>
    </row>
    <row r="30" spans="1:4" x14ac:dyDescent="0.25">
      <c r="A30" s="13" t="s">
        <v>128</v>
      </c>
      <c r="B30" s="4">
        <v>-0.15</v>
      </c>
      <c r="C30" s="4">
        <v>-0.5</v>
      </c>
      <c r="D30" s="14">
        <v>-1.05</v>
      </c>
    </row>
    <row r="31" spans="1:4" x14ac:dyDescent="0.25">
      <c r="A31" s="13" t="s">
        <v>129</v>
      </c>
      <c r="B31" s="4">
        <v>0.13</v>
      </c>
      <c r="C31" s="4">
        <v>0.13</v>
      </c>
      <c r="D31" s="14">
        <v>0.15</v>
      </c>
    </row>
    <row r="32" spans="1:4" ht="24" x14ac:dyDescent="0.25">
      <c r="A32" s="13" t="s">
        <v>130</v>
      </c>
      <c r="B32" s="4">
        <v>8.11</v>
      </c>
      <c r="C32" s="4">
        <v>7.87</v>
      </c>
      <c r="D32" s="14">
        <v>8.4</v>
      </c>
    </row>
    <row r="33" spans="1:4" ht="24" x14ac:dyDescent="0.25">
      <c r="A33" s="13" t="s">
        <v>131</v>
      </c>
      <c r="B33" s="4">
        <v>2.97</v>
      </c>
      <c r="C33" s="4">
        <v>3.13</v>
      </c>
      <c r="D33" s="14">
        <v>3.9</v>
      </c>
    </row>
    <row r="34" spans="1:4" ht="24" x14ac:dyDescent="0.25">
      <c r="A34" s="13" t="s">
        <v>132</v>
      </c>
      <c r="B34" s="4">
        <v>7.0000000000000007E-2</v>
      </c>
      <c r="C34" s="4">
        <v>0.06</v>
      </c>
      <c r="D34" s="14">
        <v>7.0000000000000007E-2</v>
      </c>
    </row>
    <row r="35" spans="1:4" x14ac:dyDescent="0.25">
      <c r="A35" s="13" t="s">
        <v>133</v>
      </c>
      <c r="B35" s="4">
        <v>7.0000000000000007E-2</v>
      </c>
      <c r="C35" s="4" t="s">
        <v>159</v>
      </c>
      <c r="D35" s="14">
        <v>7.0000000000000007E-2</v>
      </c>
    </row>
    <row r="36" spans="1:4" ht="24" customHeight="1" x14ac:dyDescent="0.25">
      <c r="A36" s="42" t="s">
        <v>134</v>
      </c>
      <c r="B36" s="43"/>
      <c r="C36" s="2"/>
      <c r="D36" s="15"/>
    </row>
    <row r="37" spans="1:4" ht="24" x14ac:dyDescent="0.25">
      <c r="A37" s="13" t="s">
        <v>135</v>
      </c>
      <c r="B37" s="4">
        <v>44.43</v>
      </c>
      <c r="C37" s="4">
        <v>49.92</v>
      </c>
      <c r="D37" s="14">
        <v>57.27</v>
      </c>
    </row>
    <row r="38" spans="1:4" ht="24" x14ac:dyDescent="0.25">
      <c r="A38" s="13" t="s">
        <v>136</v>
      </c>
      <c r="B38" s="4">
        <v>17.53</v>
      </c>
      <c r="C38" s="4">
        <v>20.399999999999999</v>
      </c>
      <c r="D38" s="14">
        <v>18.829999999999998</v>
      </c>
    </row>
    <row r="39" spans="1:4" ht="24" x14ac:dyDescent="0.25">
      <c r="A39" s="13" t="s">
        <v>137</v>
      </c>
      <c r="B39" s="4">
        <v>42.78</v>
      </c>
      <c r="C39" s="4">
        <v>42.77</v>
      </c>
      <c r="D39" s="14">
        <v>41.05</v>
      </c>
    </row>
    <row r="40" spans="1:4" ht="24" x14ac:dyDescent="0.25">
      <c r="A40" s="13" t="s">
        <v>138</v>
      </c>
      <c r="B40" s="4">
        <v>0.19</v>
      </c>
      <c r="C40" s="4">
        <v>0.13</v>
      </c>
      <c r="D40" s="14">
        <v>0.11</v>
      </c>
    </row>
    <row r="41" spans="1:4" x14ac:dyDescent="0.25">
      <c r="A41" s="42" t="s">
        <v>139</v>
      </c>
      <c r="B41" s="43"/>
      <c r="C41" s="2"/>
      <c r="D41" s="15"/>
    </row>
    <row r="42" spans="1:4" x14ac:dyDescent="0.25">
      <c r="A42" s="13" t="s">
        <v>140</v>
      </c>
      <c r="B42" s="4">
        <v>20.440000000000001</v>
      </c>
      <c r="C42" s="4">
        <v>19.059999999999999</v>
      </c>
      <c r="D42" s="14">
        <v>15.59</v>
      </c>
    </row>
    <row r="43" spans="1:4" ht="24" x14ac:dyDescent="0.25">
      <c r="A43" s="13" t="s">
        <v>141</v>
      </c>
      <c r="B43" s="4">
        <v>63.06</v>
      </c>
      <c r="C43" s="4">
        <v>58.98</v>
      </c>
      <c r="D43" s="14">
        <v>50.65</v>
      </c>
    </row>
    <row r="44" spans="1:4" x14ac:dyDescent="0.25">
      <c r="A44" s="42" t="s">
        <v>142</v>
      </c>
      <c r="B44" s="43"/>
      <c r="C44" s="2"/>
      <c r="D44" s="15"/>
    </row>
    <row r="45" spans="1:4" x14ac:dyDescent="0.25">
      <c r="A45" s="13" t="s">
        <v>143</v>
      </c>
      <c r="B45" s="4">
        <v>63.1</v>
      </c>
      <c r="C45" s="4">
        <v>59.03</v>
      </c>
      <c r="D45" s="14">
        <v>56.91</v>
      </c>
    </row>
    <row r="46" spans="1:4" x14ac:dyDescent="0.25">
      <c r="A46" s="13" t="s">
        <v>144</v>
      </c>
      <c r="B46" s="4">
        <v>37.39</v>
      </c>
      <c r="C46" s="4">
        <v>35.340000000000003</v>
      </c>
      <c r="D46" s="14">
        <v>35.909999999999997</v>
      </c>
    </row>
    <row r="47" spans="1:4" x14ac:dyDescent="0.25">
      <c r="A47" s="13" t="s">
        <v>145</v>
      </c>
      <c r="B47" s="4">
        <v>6.19</v>
      </c>
      <c r="C47" s="4">
        <v>5.73</v>
      </c>
      <c r="D47" s="14">
        <v>5.2</v>
      </c>
    </row>
    <row r="48" spans="1:4" x14ac:dyDescent="0.25">
      <c r="A48" s="13" t="s">
        <v>146</v>
      </c>
      <c r="B48" s="4">
        <v>7.22</v>
      </c>
      <c r="C48" s="4">
        <v>7.46</v>
      </c>
      <c r="D48" s="14">
        <v>8.08</v>
      </c>
    </row>
    <row r="49" spans="1:4" ht="24" x14ac:dyDescent="0.25">
      <c r="A49" s="13" t="s">
        <v>147</v>
      </c>
      <c r="B49" s="4">
        <v>2.0099999999999998</v>
      </c>
      <c r="C49" s="4">
        <v>1.87</v>
      </c>
      <c r="D49" s="14">
        <v>1.66</v>
      </c>
    </row>
    <row r="50" spans="1:4" ht="24" x14ac:dyDescent="0.25">
      <c r="A50" s="13" t="s">
        <v>148</v>
      </c>
      <c r="B50" s="4">
        <v>1.45</v>
      </c>
      <c r="C50" s="4">
        <v>1.31</v>
      </c>
      <c r="D50" s="14">
        <v>1.1499999999999999</v>
      </c>
    </row>
    <row r="51" spans="1:4" x14ac:dyDescent="0.25">
      <c r="A51" s="42" t="s">
        <v>149</v>
      </c>
      <c r="B51" s="43"/>
      <c r="C51" s="2"/>
      <c r="D51" s="15"/>
    </row>
    <row r="52" spans="1:4" x14ac:dyDescent="0.25">
      <c r="A52" s="13" t="s">
        <v>91</v>
      </c>
      <c r="B52" s="4">
        <v>0.11</v>
      </c>
      <c r="C52" s="4">
        <v>0.15</v>
      </c>
      <c r="D52" s="14">
        <v>0.19</v>
      </c>
    </row>
    <row r="53" spans="1:4" x14ac:dyDescent="0.25">
      <c r="A53" s="13" t="s">
        <v>150</v>
      </c>
      <c r="B53" s="4">
        <v>12.23</v>
      </c>
      <c r="C53" s="4">
        <v>15.91</v>
      </c>
      <c r="D53" s="14">
        <v>13.2</v>
      </c>
    </row>
    <row r="54" spans="1:4" ht="24" customHeight="1" x14ac:dyDescent="0.25">
      <c r="A54" s="42" t="s">
        <v>151</v>
      </c>
      <c r="B54" s="43"/>
      <c r="C54" s="2"/>
      <c r="D54" s="15"/>
    </row>
    <row r="55" spans="1:4" ht="24" x14ac:dyDescent="0.25">
      <c r="A55" s="13" t="s">
        <v>152</v>
      </c>
      <c r="B55" s="4" t="s">
        <v>107</v>
      </c>
      <c r="C55" s="4" t="s">
        <v>107</v>
      </c>
      <c r="D55" s="14" t="s">
        <v>107</v>
      </c>
    </row>
    <row r="56" spans="1:4" ht="24" x14ac:dyDescent="0.25">
      <c r="A56" s="13" t="s">
        <v>153</v>
      </c>
      <c r="B56" s="4" t="s">
        <v>107</v>
      </c>
      <c r="C56" s="4" t="s">
        <v>107</v>
      </c>
      <c r="D56" s="14" t="s">
        <v>107</v>
      </c>
    </row>
    <row r="57" spans="1:4" x14ac:dyDescent="0.25">
      <c r="A57" s="13" t="s">
        <v>154</v>
      </c>
      <c r="B57" s="4">
        <v>100</v>
      </c>
      <c r="C57" s="4">
        <v>100</v>
      </c>
      <c r="D57" s="14">
        <v>100</v>
      </c>
    </row>
    <row r="58" spans="1:4" ht="24" x14ac:dyDescent="0.25">
      <c r="A58" s="13" t="s">
        <v>155</v>
      </c>
      <c r="B58" s="4">
        <v>100</v>
      </c>
      <c r="C58" s="4">
        <v>100</v>
      </c>
      <c r="D58" s="14">
        <v>100</v>
      </c>
    </row>
    <row r="59" spans="1:4" x14ac:dyDescent="0.25">
      <c r="A59" s="13" t="s">
        <v>156</v>
      </c>
      <c r="B59" s="4">
        <v>61.72</v>
      </c>
      <c r="C59" s="4">
        <v>81.73</v>
      </c>
      <c r="D59" s="14">
        <v>131.76</v>
      </c>
    </row>
    <row r="60" spans="1:4" ht="15.75" thickBot="1" x14ac:dyDescent="0.3">
      <c r="A60" s="26"/>
      <c r="B60" s="27"/>
      <c r="C60" s="27"/>
      <c r="D60" s="28"/>
    </row>
  </sheetData>
  <mergeCells count="12">
    <mergeCell ref="A14:B14"/>
    <mergeCell ref="A23:B23"/>
    <mergeCell ref="A1:D1"/>
    <mergeCell ref="A3:D3"/>
    <mergeCell ref="A4:D4"/>
    <mergeCell ref="A6:D6"/>
    <mergeCell ref="A7:B7"/>
    <mergeCell ref="A36:B36"/>
    <mergeCell ref="A41:B41"/>
    <mergeCell ref="A44:B44"/>
    <mergeCell ref="A51:B51"/>
    <mergeCell ref="A54:B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11F6-4EB6-4013-AC60-E8F74CD173A1}">
  <dimension ref="A1:E15"/>
  <sheetViews>
    <sheetView tabSelected="1" workbookViewId="0">
      <selection activeCell="E15" sqref="A1:E15"/>
    </sheetView>
  </sheetViews>
  <sheetFormatPr defaultRowHeight="15" x14ac:dyDescent="0.25"/>
  <cols>
    <col min="1" max="1" width="25.5703125" bestFit="1" customWidth="1"/>
    <col min="2" max="2" width="22.28515625" bestFit="1" customWidth="1"/>
    <col min="3" max="3" width="55.5703125" bestFit="1" customWidth="1"/>
  </cols>
  <sheetData>
    <row r="1" spans="1:5" ht="15.75" thickBot="1" x14ac:dyDescent="0.3">
      <c r="A1" s="62" t="s">
        <v>160</v>
      </c>
      <c r="B1" s="63"/>
      <c r="C1" s="63"/>
      <c r="D1" s="34">
        <v>2023</v>
      </c>
      <c r="E1" s="35">
        <v>2022</v>
      </c>
    </row>
    <row r="2" spans="1:5" x14ac:dyDescent="0.25">
      <c r="A2" s="64" t="s">
        <v>78</v>
      </c>
      <c r="B2" s="60" t="s">
        <v>95</v>
      </c>
      <c r="C2" s="60"/>
      <c r="D2" s="60">
        <f>'Balance Sheet'!B30</f>
        <v>20.440000000000001</v>
      </c>
      <c r="E2" s="61">
        <f>'Balance Sheet'!C30</f>
        <v>19.059999999999999</v>
      </c>
    </row>
    <row r="3" spans="1:5" ht="15.75" thickBot="1" x14ac:dyDescent="0.3">
      <c r="A3" s="64"/>
      <c r="B3" s="60"/>
      <c r="C3" s="60"/>
      <c r="D3" s="60"/>
      <c r="E3" s="61"/>
    </row>
    <row r="4" spans="1:5" ht="15.75" thickBot="1" x14ac:dyDescent="0.3">
      <c r="A4" s="29"/>
      <c r="B4" s="30"/>
      <c r="C4" s="30"/>
      <c r="D4" s="30"/>
      <c r="E4" s="31"/>
    </row>
    <row r="5" spans="1:5" x14ac:dyDescent="0.25">
      <c r="A5" s="65" t="s">
        <v>79</v>
      </c>
      <c r="B5" t="s">
        <v>80</v>
      </c>
      <c r="C5" t="s">
        <v>82</v>
      </c>
      <c r="D5" s="36">
        <f>'Balance Sheet'!B16/'Balance Sheet'!B23</f>
        <v>7.7738367879037248E-2</v>
      </c>
      <c r="E5" s="37">
        <f>'Balance Sheet'!C16/'Balance Sheet'!C23</f>
        <v>9.84070723124576E-2</v>
      </c>
    </row>
    <row r="6" spans="1:5" x14ac:dyDescent="0.25">
      <c r="A6" s="65"/>
      <c r="B6" t="s">
        <v>81</v>
      </c>
      <c r="C6" t="s">
        <v>83</v>
      </c>
      <c r="D6" s="36">
        <f>'Balance Sheet'!B23/'Balance Sheet'!B26</f>
        <v>0.49188097615213849</v>
      </c>
      <c r="E6" s="37">
        <f>'Balance Sheet'!C23/'Balance Sheet'!C26</f>
        <v>0.48361803966407468</v>
      </c>
    </row>
    <row r="7" spans="1:5" x14ac:dyDescent="0.25">
      <c r="A7" s="32"/>
      <c r="B7" s="33"/>
      <c r="C7" s="33"/>
      <c r="D7" s="38"/>
      <c r="E7" s="39"/>
    </row>
    <row r="8" spans="1:5" x14ac:dyDescent="0.25">
      <c r="A8" s="65" t="s">
        <v>86</v>
      </c>
      <c r="B8" s="60" t="s">
        <v>85</v>
      </c>
      <c r="C8" s="60" t="s">
        <v>84</v>
      </c>
      <c r="D8" s="36">
        <f>'Balance Sheet'!B23/'Balance Sheet'!B15</f>
        <v>0.63627555558547522</v>
      </c>
      <c r="E8" s="37">
        <f>'Balance Sheet'!C23/'Balance Sheet'!C15</f>
        <v>0.6252694904510453</v>
      </c>
    </row>
    <row r="9" spans="1:5" x14ac:dyDescent="0.25">
      <c r="A9" s="65"/>
      <c r="B9" s="60"/>
      <c r="C9" s="60"/>
      <c r="D9" s="36"/>
      <c r="E9" s="37"/>
    </row>
    <row r="10" spans="1:5" x14ac:dyDescent="0.25">
      <c r="A10" s="32"/>
      <c r="B10" s="33"/>
      <c r="C10" s="33"/>
      <c r="D10" s="38"/>
      <c r="E10" s="39"/>
    </row>
    <row r="11" spans="1:5" x14ac:dyDescent="0.25">
      <c r="A11" s="65" t="s">
        <v>87</v>
      </c>
      <c r="B11" t="s">
        <v>88</v>
      </c>
      <c r="C11" t="s">
        <v>98</v>
      </c>
      <c r="D11" s="36">
        <f>'Financial Ratio'!B15</f>
        <v>9.25</v>
      </c>
      <c r="E11" s="37">
        <f>'Financial Ratio'!C15</f>
        <v>8.86</v>
      </c>
    </row>
    <row r="12" spans="1:5" x14ac:dyDescent="0.25">
      <c r="A12" s="65"/>
      <c r="B12" t="s">
        <v>89</v>
      </c>
      <c r="C12" t="s">
        <v>99</v>
      </c>
      <c r="D12" s="36">
        <f>'Financial Ratio'!B10</f>
        <v>0.71</v>
      </c>
      <c r="E12" s="37">
        <f>'Financial Ratio'!C10</f>
        <v>-0.62</v>
      </c>
    </row>
    <row r="13" spans="1:5" x14ac:dyDescent="0.25">
      <c r="A13" s="32"/>
      <c r="B13" s="33"/>
      <c r="C13" s="33"/>
      <c r="D13" s="38"/>
      <c r="E13" s="39"/>
    </row>
    <row r="14" spans="1:5" x14ac:dyDescent="0.25">
      <c r="A14" s="65" t="s">
        <v>90</v>
      </c>
      <c r="B14" t="s">
        <v>91</v>
      </c>
      <c r="C14" t="s">
        <v>94</v>
      </c>
      <c r="D14" s="36">
        <f>'Working Notes'!B7/'Balance Sheet'!B26</f>
        <v>0.9704786507150619</v>
      </c>
      <c r="E14" s="37">
        <f>'Working Notes'!C7/'Balance Sheet'!C26</f>
        <v>0.96703297359532592</v>
      </c>
    </row>
    <row r="15" spans="1:5" ht="15.75" thickBot="1" x14ac:dyDescent="0.3">
      <c r="A15" s="66"/>
      <c r="B15" s="27" t="s">
        <v>92</v>
      </c>
      <c r="C15" s="27" t="s">
        <v>93</v>
      </c>
      <c r="D15" s="40">
        <f>'Balance Sheet'!B20/'Balance Sheet'!B15</f>
        <v>6.5124262355061038E-2</v>
      </c>
      <c r="E15" s="41">
        <f>'Balance Sheet'!C20/'Balance Sheet'!C15</f>
        <v>5.8307005889563626E-2</v>
      </c>
    </row>
  </sheetData>
  <mergeCells count="11">
    <mergeCell ref="A11:A12"/>
    <mergeCell ref="A14:A15"/>
    <mergeCell ref="B2:C3"/>
    <mergeCell ref="D2:D3"/>
    <mergeCell ref="E2:E3"/>
    <mergeCell ref="C8:C9"/>
    <mergeCell ref="B8:B9"/>
    <mergeCell ref="A1:C1"/>
    <mergeCell ref="A2:A3"/>
    <mergeCell ref="A5:A6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Profit n Loss</vt:lpstr>
      <vt:lpstr>Working Notes</vt:lpstr>
      <vt:lpstr>Financial Ratio</vt:lpstr>
      <vt:lpstr>CAMELS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 Barsa Hansdah</dc:creator>
  <cp:lastModifiedBy>Bir Barsa Hansdah</cp:lastModifiedBy>
  <dcterms:created xsi:type="dcterms:W3CDTF">2015-06-05T18:17:20Z</dcterms:created>
  <dcterms:modified xsi:type="dcterms:W3CDTF">2023-10-22T09:21:25Z</dcterms:modified>
</cp:coreProperties>
</file>