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User\Dropbox\SQL Stock Market Data\Python Code from ChatGPT\Input File\"/>
    </mc:Choice>
  </mc:AlternateContent>
  <xr:revisionPtr revIDLastSave="0" documentId="13_ncr:1_{C0AD6F12-A9CB-4531-9F57-0A886D0942BD}" xr6:coauthVersionLast="47" xr6:coauthVersionMax="47" xr10:uidLastSave="{00000000-0000-0000-0000-000000000000}"/>
  <bookViews>
    <workbookView xWindow="-120" yWindow="-120" windowWidth="38640" windowHeight="21240" activeTab="1" xr2:uid="{00000000-000D-0000-FFFF-FFFF00000000}"/>
  </bookViews>
  <sheets>
    <sheet name="Averages NSE" sheetId="1" r:id="rId1"/>
    <sheet name="Charts Order Book" sheetId="2" r:id="rId2"/>
    <sheet name="Sheet2" sheetId="3" r:id="rId3"/>
  </sheets>
  <externalReferences>
    <externalReference r:id="rId4"/>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34" i="2" l="1"/>
  <c r="F33" i="2" a="1"/>
  <c r="F33" i="2" s="1"/>
  <c r="E33" i="2" a="1"/>
  <c r="E33" i="2" s="1"/>
  <c r="D33" i="2" a="1"/>
  <c r="D33" i="2" s="1"/>
  <c r="N33" i="2"/>
  <c r="M33" i="2"/>
  <c r="L33" i="2"/>
  <c r="K33" i="2"/>
  <c r="J33" i="2"/>
  <c r="I33" i="2"/>
  <c r="C33" i="2"/>
  <c r="V33" i="2"/>
  <c r="AD33" i="2" s="1"/>
  <c r="V23" i="2"/>
  <c r="V21" i="2"/>
  <c r="F7" i="2" a="1"/>
  <c r="F7" i="2" s="1"/>
  <c r="F8" i="2" a="1"/>
  <c r="F8" i="2" s="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2" i="2" a="1"/>
  <c r="F22" i="2" s="1"/>
  <c r="F24" i="2" a="1"/>
  <c r="F24" i="2" s="1"/>
  <c r="F25" i="2" a="1"/>
  <c r="F25" i="2" s="1"/>
  <c r="F26" i="2" a="1"/>
  <c r="F26" i="2" s="1"/>
  <c r="F27" i="2" a="1"/>
  <c r="F27" i="2" s="1"/>
  <c r="F28" i="2" a="1"/>
  <c r="F28" i="2" s="1"/>
  <c r="F29" i="2" a="1"/>
  <c r="F29" i="2" s="1"/>
  <c r="F30" i="2" a="1"/>
  <c r="F30" i="2" s="1"/>
  <c r="F31" i="2" a="1"/>
  <c r="F31" i="2" s="1"/>
  <c r="F32" i="2" a="1"/>
  <c r="F32" i="2" s="1"/>
  <c r="F21" i="2" a="1"/>
  <c r="F21" i="2" s="1"/>
  <c r="F23" i="2" a="1"/>
  <c r="F2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c r="F49" i="2" a="1"/>
  <c r="F49" i="2" s="1"/>
  <c r="F50" i="2" a="1"/>
  <c r="F50" i="2" s="1"/>
  <c r="F51" i="2" a="1"/>
  <c r="F51" i="2" s="1"/>
  <c r="F52" i="2" a="1"/>
  <c r="F52" i="2" s="1"/>
  <c r="F53" i="2" a="1"/>
  <c r="F53" i="2" s="1"/>
  <c r="F54" i="2" a="1"/>
  <c r="F54" i="2" s="1"/>
  <c r="F55" i="2" a="1"/>
  <c r="F55" i="2" s="1"/>
  <c r="F6" i="2" a="1"/>
  <c r="F6" i="2" s="1"/>
  <c r="D7" i="2" a="1"/>
  <c r="D7" i="2" s="1"/>
  <c r="E7" i="2" a="1"/>
  <c r="E7" i="2" s="1"/>
  <c r="D8" i="2" a="1"/>
  <c r="D8" i="2" s="1"/>
  <c r="E8" i="2" a="1"/>
  <c r="E8" i="2" s="1"/>
  <c r="D9" i="2" a="1"/>
  <c r="D9" i="2" s="1"/>
  <c r="E9" i="2" a="1"/>
  <c r="E9" i="2" s="1"/>
  <c r="D10" i="2" a="1"/>
  <c r="D10" i="2" s="1"/>
  <c r="E10" i="2" a="1"/>
  <c r="E10" i="2" s="1"/>
  <c r="D11" i="2" a="1"/>
  <c r="D11" i="2" s="1"/>
  <c r="E11" i="2" a="1"/>
  <c r="E11" i="2" s="1"/>
  <c r="D12" i="2" a="1"/>
  <c r="D12" i="2" s="1"/>
  <c r="E12" i="2" a="1"/>
  <c r="E12" i="2" s="1"/>
  <c r="D13" i="2" a="1"/>
  <c r="D13" i="2" s="1"/>
  <c r="E13" i="2" a="1"/>
  <c r="E13" i="2" s="1"/>
  <c r="D14" i="2" a="1"/>
  <c r="D14" i="2" s="1"/>
  <c r="E14" i="2" a="1"/>
  <c r="E14" i="2" s="1"/>
  <c r="D15" i="2" a="1"/>
  <c r="D15" i="2" s="1"/>
  <c r="E15" i="2" a="1"/>
  <c r="E15" i="2" s="1"/>
  <c r="D16" i="2" a="1"/>
  <c r="D16" i="2" s="1"/>
  <c r="E16" i="2" a="1"/>
  <c r="E16" i="2" s="1"/>
  <c r="D17" i="2" a="1"/>
  <c r="D17" i="2" s="1"/>
  <c r="E17" i="2" a="1"/>
  <c r="E17" i="2" s="1"/>
  <c r="D18" i="2" a="1"/>
  <c r="D18" i="2" s="1"/>
  <c r="E18" i="2" a="1"/>
  <c r="E18" i="2" s="1"/>
  <c r="D19" i="2" a="1"/>
  <c r="D19" i="2" s="1"/>
  <c r="E19" i="2" a="1"/>
  <c r="E19" i="2" s="1"/>
  <c r="D20" i="2" a="1"/>
  <c r="D20" i="2" s="1"/>
  <c r="E20" i="2" a="1"/>
  <c r="E20" i="2" s="1"/>
  <c r="D22" i="2" a="1"/>
  <c r="D22" i="2" s="1"/>
  <c r="E22" i="2" a="1"/>
  <c r="E22" i="2" s="1"/>
  <c r="D24" i="2" a="1"/>
  <c r="D24" i="2" s="1"/>
  <c r="E24" i="2" a="1"/>
  <c r="E24" i="2" s="1"/>
  <c r="D25" i="2" a="1"/>
  <c r="D25" i="2" s="1"/>
  <c r="E25" i="2" a="1"/>
  <c r="E25" i="2" s="1"/>
  <c r="D26" i="2" a="1"/>
  <c r="D26" i="2" s="1"/>
  <c r="E26" i="2" a="1"/>
  <c r="E26" i="2" s="1"/>
  <c r="D27" i="2" a="1"/>
  <c r="D27" i="2" s="1"/>
  <c r="E27" i="2" a="1"/>
  <c r="E27" i="2" s="1"/>
  <c r="D28" i="2" a="1"/>
  <c r="D28" i="2" s="1"/>
  <c r="E28" i="2" a="1"/>
  <c r="E28" i="2" s="1"/>
  <c r="D29" i="2" a="1"/>
  <c r="D29" i="2" s="1"/>
  <c r="E29" i="2" a="1"/>
  <c r="E29" i="2" s="1"/>
  <c r="D30" i="2" a="1"/>
  <c r="D30" i="2" s="1"/>
  <c r="E30" i="2" a="1"/>
  <c r="E30" i="2" s="1"/>
  <c r="D31" i="2" a="1"/>
  <c r="D31" i="2" s="1"/>
  <c r="E31" i="2" a="1"/>
  <c r="E31" i="2" s="1"/>
  <c r="D32" i="2" a="1"/>
  <c r="D32" i="2" s="1"/>
  <c r="E32" i="2" a="1"/>
  <c r="E32" i="2" s="1"/>
  <c r="D21" i="2" a="1"/>
  <c r="D21" i="2" s="1"/>
  <c r="E21" i="2" a="1"/>
  <c r="E21" i="2" s="1"/>
  <c r="D23" i="2" a="1"/>
  <c r="D23" i="2" s="1"/>
  <c r="E23" i="2" a="1"/>
  <c r="E23" i="2" s="1"/>
  <c r="D34" i="2" a="1"/>
  <c r="D34" i="2" s="1"/>
  <c r="E34" i="2" a="1"/>
  <c r="E34" i="2" s="1"/>
  <c r="D35" i="2" a="1"/>
  <c r="D35" i="2" s="1"/>
  <c r="E35" i="2" a="1"/>
  <c r="E35" i="2" s="1"/>
  <c r="D36" i="2" a="1"/>
  <c r="D36" i="2" s="1"/>
  <c r="E36" i="2" a="1"/>
  <c r="E36" i="2" s="1"/>
  <c r="D37" i="2" a="1"/>
  <c r="D37" i="2" s="1"/>
  <c r="E37" i="2" a="1"/>
  <c r="E37" i="2"/>
  <c r="D38" i="2" a="1"/>
  <c r="D38" i="2" s="1"/>
  <c r="E38" i="2" a="1"/>
  <c r="E38" i="2" s="1"/>
  <c r="D39" i="2" a="1"/>
  <c r="D39" i="2" s="1"/>
  <c r="E39" i="2" a="1"/>
  <c r="E39" i="2" s="1"/>
  <c r="D40" i="2" a="1"/>
  <c r="D40" i="2" s="1"/>
  <c r="E40" i="2" a="1"/>
  <c r="E40" i="2" s="1"/>
  <c r="D41" i="2" a="1"/>
  <c r="D41" i="2" s="1"/>
  <c r="E41" i="2" a="1"/>
  <c r="E41" i="2" s="1"/>
  <c r="D42" i="2" a="1"/>
  <c r="D42" i="2" s="1"/>
  <c r="E42" i="2" a="1"/>
  <c r="E42" i="2"/>
  <c r="D43" i="2" a="1"/>
  <c r="D43" i="2" s="1"/>
  <c r="E43" i="2" a="1"/>
  <c r="E43" i="2" s="1"/>
  <c r="D44" i="2" a="1"/>
  <c r="D44" i="2" s="1"/>
  <c r="E44" i="2" a="1"/>
  <c r="E44" i="2" s="1"/>
  <c r="D45" i="2" a="1"/>
  <c r="D45" i="2" s="1"/>
  <c r="E45" i="2" a="1"/>
  <c r="E45" i="2" s="1"/>
  <c r="D46" i="2" a="1"/>
  <c r="D46" i="2" s="1"/>
  <c r="E46" i="2" a="1"/>
  <c r="E46" i="2" s="1"/>
  <c r="D47" i="2" a="1"/>
  <c r="D47" i="2" s="1"/>
  <c r="E47" i="2" a="1"/>
  <c r="E47" i="2" s="1"/>
  <c r="D48" i="2" a="1"/>
  <c r="D48" i="2" s="1"/>
  <c r="E48" i="2" a="1"/>
  <c r="E48" i="2" s="1"/>
  <c r="D49" i="2" a="1"/>
  <c r="D49" i="2" s="1"/>
  <c r="E49" i="2" a="1"/>
  <c r="E49" i="2"/>
  <c r="D50" i="2" a="1"/>
  <c r="D50" i="2" s="1"/>
  <c r="E50" i="2" a="1"/>
  <c r="E50" i="2" s="1"/>
  <c r="D51" i="2" a="1"/>
  <c r="D51" i="2" s="1"/>
  <c r="E51" i="2" a="1"/>
  <c r="E51" i="2" s="1"/>
  <c r="D52" i="2" a="1"/>
  <c r="D52" i="2" s="1"/>
  <c r="E52" i="2" a="1"/>
  <c r="E52" i="2" s="1"/>
  <c r="D53" i="2" a="1"/>
  <c r="D53" i="2" s="1"/>
  <c r="E53" i="2" a="1"/>
  <c r="E53" i="2" s="1"/>
  <c r="D54" i="2" a="1"/>
  <c r="D54" i="2" s="1"/>
  <c r="E54" i="2" a="1"/>
  <c r="E54" i="2" s="1"/>
  <c r="D55" i="2" a="1"/>
  <c r="D55" i="2" s="1"/>
  <c r="E55" i="2" a="1"/>
  <c r="E55" i="2" s="1"/>
  <c r="E6" i="2" a="1"/>
  <c r="E6" i="2" s="1"/>
  <c r="D6" i="2" a="1"/>
  <c r="D6" i="2" s="1"/>
  <c r="C7" i="2"/>
  <c r="C8" i="2"/>
  <c r="C9" i="2"/>
  <c r="C10" i="2"/>
  <c r="C11" i="2"/>
  <c r="C12" i="2"/>
  <c r="C13" i="2"/>
  <c r="C14" i="2"/>
  <c r="C15" i="2"/>
  <c r="C16" i="2"/>
  <c r="C17" i="2"/>
  <c r="C18" i="2"/>
  <c r="C19" i="2"/>
  <c r="C20" i="2"/>
  <c r="C22" i="2"/>
  <c r="C24" i="2"/>
  <c r="C25" i="2"/>
  <c r="C26" i="2"/>
  <c r="C27" i="2"/>
  <c r="C28" i="2"/>
  <c r="C29" i="2"/>
  <c r="C30" i="2"/>
  <c r="C31" i="2"/>
  <c r="C32" i="2"/>
  <c r="C21" i="2"/>
  <c r="C23" i="2"/>
  <c r="C34" i="2"/>
  <c r="C35" i="2"/>
  <c r="C36" i="2"/>
  <c r="C37" i="2"/>
  <c r="C38" i="2"/>
  <c r="C39" i="2"/>
  <c r="C40" i="2"/>
  <c r="C41" i="2"/>
  <c r="C42" i="2"/>
  <c r="C43" i="2"/>
  <c r="C44" i="2"/>
  <c r="C45" i="2"/>
  <c r="C46" i="2"/>
  <c r="C47" i="2"/>
  <c r="C48" i="2"/>
  <c r="C49" i="2"/>
  <c r="C50" i="2"/>
  <c r="C51" i="2"/>
  <c r="C52" i="2"/>
  <c r="C53" i="2"/>
  <c r="C54" i="2"/>
  <c r="C55" i="2"/>
  <c r="C6" i="2"/>
  <c r="V6" i="2"/>
  <c r="AD6" i="2" s="1"/>
  <c r="V28" i="2"/>
  <c r="V17" i="2"/>
  <c r="N40" i="2"/>
  <c r="M40" i="2"/>
  <c r="L40" i="2"/>
  <c r="K40" i="2"/>
  <c r="J40" i="2"/>
  <c r="I40" i="2"/>
  <c r="N39" i="2"/>
  <c r="M39" i="2"/>
  <c r="L39" i="2"/>
  <c r="K39" i="2"/>
  <c r="J39" i="2"/>
  <c r="I39" i="2"/>
  <c r="N38" i="2"/>
  <c r="M38" i="2"/>
  <c r="L38" i="2"/>
  <c r="K38" i="2"/>
  <c r="J38" i="2"/>
  <c r="I38" i="2"/>
  <c r="N37" i="2"/>
  <c r="M37" i="2"/>
  <c r="L37" i="2"/>
  <c r="K37" i="2"/>
  <c r="J37" i="2"/>
  <c r="I37" i="2"/>
  <c r="N36" i="2"/>
  <c r="M36" i="2"/>
  <c r="L36" i="2"/>
  <c r="K36" i="2"/>
  <c r="J36" i="2"/>
  <c r="I36" i="2"/>
  <c r="N35" i="2"/>
  <c r="M35" i="2"/>
  <c r="L35" i="2"/>
  <c r="K35" i="2"/>
  <c r="J35" i="2"/>
  <c r="I35" i="2"/>
  <c r="N34" i="2"/>
  <c r="M34" i="2"/>
  <c r="L34" i="2"/>
  <c r="K34" i="2"/>
  <c r="J34" i="2"/>
  <c r="I34" i="2"/>
  <c r="N23" i="2"/>
  <c r="M23" i="2"/>
  <c r="L23" i="2"/>
  <c r="K23" i="2"/>
  <c r="J23" i="2"/>
  <c r="I23" i="2"/>
  <c r="N21" i="2"/>
  <c r="M21" i="2"/>
  <c r="L21" i="2"/>
  <c r="K21" i="2"/>
  <c r="J21" i="2"/>
  <c r="I21" i="2"/>
  <c r="N6" i="2"/>
  <c r="M6" i="2"/>
  <c r="L6" i="2"/>
  <c r="K6" i="2"/>
  <c r="J6" i="2"/>
  <c r="I6" i="2"/>
  <c r="N28" i="2"/>
  <c r="M28" i="2"/>
  <c r="L28" i="2"/>
  <c r="K28" i="2"/>
  <c r="J28" i="2"/>
  <c r="I28" i="2"/>
  <c r="N17" i="2"/>
  <c r="M17" i="2"/>
  <c r="L17" i="2"/>
  <c r="K17" i="2"/>
  <c r="J17" i="2"/>
  <c r="I17" i="2"/>
  <c r="N7" i="2"/>
  <c r="M7" i="2"/>
  <c r="L7" i="2"/>
  <c r="K7" i="2"/>
  <c r="J7" i="2"/>
  <c r="I7" i="2"/>
  <c r="V7" i="2"/>
  <c r="AD7" i="2" s="1"/>
  <c r="N22" i="2"/>
  <c r="M22" i="2"/>
  <c r="L22" i="2"/>
  <c r="K22" i="2"/>
  <c r="J22" i="2"/>
  <c r="I22" i="2"/>
  <c r="V22" i="2"/>
  <c r="AD22" i="2" s="1"/>
  <c r="N24" i="2"/>
  <c r="M24" i="2"/>
  <c r="L24" i="2"/>
  <c r="K24" i="2"/>
  <c r="J24" i="2"/>
  <c r="I24" i="2"/>
  <c r="N25" i="2"/>
  <c r="M25" i="2"/>
  <c r="L25" i="2"/>
  <c r="K25" i="2"/>
  <c r="J25" i="2"/>
  <c r="I25" i="2"/>
  <c r="V24" i="2"/>
  <c r="AD23" i="2" s="1"/>
  <c r="V25" i="2"/>
  <c r="Q42" i="3"/>
  <c r="Q43" i="3"/>
  <c r="Q44"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B3" i="3"/>
  <c r="C3" i="3"/>
  <c r="D3" i="3"/>
  <c r="E3" i="3"/>
  <c r="B4" i="3"/>
  <c r="C4" i="3"/>
  <c r="D4" i="3"/>
  <c r="E4" i="3"/>
  <c r="B5" i="3"/>
  <c r="C5" i="3"/>
  <c r="D5" i="3"/>
  <c r="E5" i="3"/>
  <c r="B6" i="3"/>
  <c r="C6" i="3"/>
  <c r="D6" i="3"/>
  <c r="E6" i="3"/>
  <c r="B7" i="3"/>
  <c r="C7" i="3"/>
  <c r="D7" i="3"/>
  <c r="E7" i="3"/>
  <c r="B8" i="3"/>
  <c r="C8" i="3"/>
  <c r="D8" i="3"/>
  <c r="E8" i="3"/>
  <c r="B9" i="3"/>
  <c r="C9" i="3"/>
  <c r="D9" i="3"/>
  <c r="E9" i="3"/>
  <c r="B10" i="3"/>
  <c r="C10" i="3"/>
  <c r="D10" i="3"/>
  <c r="E10" i="3"/>
  <c r="B11" i="3"/>
  <c r="C11" i="3"/>
  <c r="D11" i="3"/>
  <c r="E11" i="3"/>
  <c r="B12" i="3"/>
  <c r="C12" i="3"/>
  <c r="D12" i="3"/>
  <c r="E12" i="3"/>
  <c r="B13" i="3"/>
  <c r="C13" i="3"/>
  <c r="D13" i="3"/>
  <c r="E13" i="3"/>
  <c r="B14" i="3"/>
  <c r="C14" i="3"/>
  <c r="D14" i="3"/>
  <c r="E14" i="3"/>
  <c r="B15" i="3"/>
  <c r="C15" i="3"/>
  <c r="D15" i="3"/>
  <c r="E15" i="3"/>
  <c r="B16" i="3"/>
  <c r="C16" i="3"/>
  <c r="D16" i="3"/>
  <c r="E16" i="3"/>
  <c r="B17" i="3"/>
  <c r="C17" i="3"/>
  <c r="D17" i="3"/>
  <c r="E17" i="3"/>
  <c r="B18" i="3"/>
  <c r="C18" i="3"/>
  <c r="D18" i="3"/>
  <c r="E18" i="3"/>
  <c r="B19" i="3"/>
  <c r="C19" i="3"/>
  <c r="D19" i="3"/>
  <c r="E19" i="3"/>
  <c r="B20" i="3"/>
  <c r="C20" i="3"/>
  <c r="D20" i="3"/>
  <c r="E20" i="3"/>
  <c r="B21" i="3"/>
  <c r="C21" i="3"/>
  <c r="D21" i="3"/>
  <c r="E21" i="3"/>
  <c r="B22" i="3"/>
  <c r="C22" i="3"/>
  <c r="D22" i="3"/>
  <c r="E22" i="3"/>
  <c r="B23" i="3"/>
  <c r="C23" i="3"/>
  <c r="D23" i="3"/>
  <c r="E23" i="3"/>
  <c r="B24" i="3"/>
  <c r="C24" i="3"/>
  <c r="D24" i="3"/>
  <c r="E24" i="3"/>
  <c r="B25" i="3"/>
  <c r="C25" i="3"/>
  <c r="D25" i="3"/>
  <c r="E25" i="3"/>
  <c r="B26" i="3"/>
  <c r="C26" i="3"/>
  <c r="D26" i="3"/>
  <c r="E26" i="3"/>
  <c r="B27" i="3"/>
  <c r="C27" i="3"/>
  <c r="D27" i="3"/>
  <c r="E27" i="3"/>
  <c r="B28" i="3"/>
  <c r="C28" i="3"/>
  <c r="D28" i="3"/>
  <c r="E28" i="3"/>
  <c r="B29" i="3"/>
  <c r="C29" i="3"/>
  <c r="D29" i="3"/>
  <c r="E29" i="3"/>
  <c r="B30" i="3"/>
  <c r="C30" i="3"/>
  <c r="D30" i="3"/>
  <c r="E30" i="3"/>
  <c r="B31" i="3"/>
  <c r="C31" i="3"/>
  <c r="D31" i="3"/>
  <c r="E31" i="3"/>
  <c r="B32" i="3"/>
  <c r="C32" i="3"/>
  <c r="D32" i="3"/>
  <c r="E32" i="3"/>
  <c r="B33" i="3"/>
  <c r="C33" i="3"/>
  <c r="D33" i="3"/>
  <c r="E33" i="3"/>
  <c r="B34" i="3"/>
  <c r="C34" i="3"/>
  <c r="D34" i="3"/>
  <c r="E34" i="3"/>
  <c r="B35" i="3"/>
  <c r="C35" i="3"/>
  <c r="D35" i="3"/>
  <c r="E35" i="3"/>
  <c r="B36" i="3"/>
  <c r="C36" i="3"/>
  <c r="D36" i="3"/>
  <c r="E36" i="3"/>
  <c r="B37" i="3"/>
  <c r="C37" i="3"/>
  <c r="D37" i="3"/>
  <c r="E37" i="3"/>
  <c r="B38" i="3"/>
  <c r="C38" i="3"/>
  <c r="D38" i="3"/>
  <c r="E38" i="3"/>
  <c r="B39" i="3"/>
  <c r="C39" i="3"/>
  <c r="D39" i="3"/>
  <c r="E39" i="3"/>
  <c r="B40" i="3"/>
  <c r="C40" i="3"/>
  <c r="D40" i="3"/>
  <c r="E40" i="3"/>
  <c r="B41" i="3"/>
  <c r="C41" i="3"/>
  <c r="D41" i="3"/>
  <c r="E41" i="3"/>
  <c r="A4" i="3"/>
  <c r="I4" i="3" s="1"/>
  <c r="A5" i="3"/>
  <c r="K5" i="3" s="1"/>
  <c r="A6" i="3"/>
  <c r="I6" i="3" s="1"/>
  <c r="A7" i="3"/>
  <c r="A8" i="3"/>
  <c r="I8" i="3" s="1"/>
  <c r="A9" i="3"/>
  <c r="K9" i="3" s="1"/>
  <c r="A10" i="3"/>
  <c r="I10" i="3" s="1"/>
  <c r="A11" i="3"/>
  <c r="J11" i="3" s="1"/>
  <c r="A12" i="3"/>
  <c r="I12" i="3" s="1"/>
  <c r="A13" i="3"/>
  <c r="K13" i="3" s="1"/>
  <c r="A14" i="3"/>
  <c r="I14" i="3" s="1"/>
  <c r="A15" i="3"/>
  <c r="A16" i="3"/>
  <c r="I16" i="3" s="1"/>
  <c r="A17" i="3"/>
  <c r="K17" i="3" s="1"/>
  <c r="A18" i="3"/>
  <c r="I18" i="3" s="1"/>
  <c r="A19" i="3"/>
  <c r="J19" i="3" s="1"/>
  <c r="A20" i="3"/>
  <c r="I20" i="3" s="1"/>
  <c r="A21" i="3"/>
  <c r="K21" i="3" s="1"/>
  <c r="A22" i="3"/>
  <c r="I22" i="3" s="1"/>
  <c r="A23" i="3"/>
  <c r="A24" i="3"/>
  <c r="I24" i="3" s="1"/>
  <c r="A25" i="3"/>
  <c r="K25" i="3" s="1"/>
  <c r="A26" i="3"/>
  <c r="I26" i="3" s="1"/>
  <c r="A27" i="3"/>
  <c r="J27" i="3" s="1"/>
  <c r="A28" i="3"/>
  <c r="I28" i="3" s="1"/>
  <c r="A29" i="3"/>
  <c r="K29" i="3" s="1"/>
  <c r="A30" i="3"/>
  <c r="I30" i="3" s="1"/>
  <c r="A31" i="3"/>
  <c r="A32" i="3"/>
  <c r="I32" i="3" s="1"/>
  <c r="A33" i="3"/>
  <c r="K33" i="3" s="1"/>
  <c r="A34" i="3"/>
  <c r="I34" i="3" s="1"/>
  <c r="A35" i="3"/>
  <c r="J35" i="3" s="1"/>
  <c r="A36" i="3"/>
  <c r="I36" i="3" s="1"/>
  <c r="A37" i="3"/>
  <c r="K37" i="3" s="1"/>
  <c r="A38" i="3"/>
  <c r="I38" i="3" s="1"/>
  <c r="A39" i="3"/>
  <c r="A40" i="3"/>
  <c r="I40" i="3" s="1"/>
  <c r="A41" i="3"/>
  <c r="K41" i="3" s="1"/>
  <c r="A3" i="3"/>
  <c r="J3" i="3" s="1"/>
  <c r="I14" i="2"/>
  <c r="J14" i="2"/>
  <c r="K14" i="2"/>
  <c r="L14" i="2"/>
  <c r="M14" i="2"/>
  <c r="Q14" i="2" s="1"/>
  <c r="X14" i="2" s="1"/>
  <c r="N14" i="2"/>
  <c r="V14" i="2"/>
  <c r="AD24" i="2" s="1"/>
  <c r="V13" i="2"/>
  <c r="V15" i="2"/>
  <c r="AD15" i="2" s="1"/>
  <c r="V16" i="2"/>
  <c r="V18" i="2"/>
  <c r="V19" i="2"/>
  <c r="V20" i="2"/>
  <c r="V26" i="2"/>
  <c r="V27" i="2"/>
  <c r="V29" i="2"/>
  <c r="AD28" i="2" s="1"/>
  <c r="V30" i="2"/>
  <c r="V31" i="2"/>
  <c r="V32" i="2"/>
  <c r="AD18" i="2" s="1"/>
  <c r="V10" i="2"/>
  <c r="AD10" i="2" s="1"/>
  <c r="V9" i="2"/>
  <c r="AD9" i="2" s="1"/>
  <c r="V11" i="2"/>
  <c r="V12" i="2"/>
  <c r="V8" i="2"/>
  <c r="N12" i="2"/>
  <c r="M12" i="2"/>
  <c r="L12" i="2"/>
  <c r="Q12" i="2" s="1"/>
  <c r="W12" i="2" s="1"/>
  <c r="K12" i="2"/>
  <c r="J12" i="2"/>
  <c r="I12" i="2"/>
  <c r="Q25" i="2"/>
  <c r="Q24" i="2"/>
  <c r="Q22" i="2"/>
  <c r="I11" i="2"/>
  <c r="J11" i="2"/>
  <c r="K11" i="2"/>
  <c r="L11" i="2"/>
  <c r="M11" i="2"/>
  <c r="Q11" i="2" s="1"/>
  <c r="N11" i="2"/>
  <c r="N9" i="2"/>
  <c r="M9" i="2"/>
  <c r="L9" i="2"/>
  <c r="K9" i="2"/>
  <c r="Q9" i="2" s="1"/>
  <c r="W9" i="2" s="1"/>
  <c r="J9" i="2"/>
  <c r="I9" i="2"/>
  <c r="J8" i="2"/>
  <c r="Q8" i="2" s="1"/>
  <c r="W8" i="2" s="1"/>
  <c r="K8" i="2"/>
  <c r="L8" i="2"/>
  <c r="M8" i="2"/>
  <c r="N8" i="2"/>
  <c r="J13" i="2"/>
  <c r="K13" i="2"/>
  <c r="Q13" i="2" s="1"/>
  <c r="W13" i="2" s="1"/>
  <c r="L13" i="2"/>
  <c r="M13" i="2"/>
  <c r="N13" i="2"/>
  <c r="J15" i="2"/>
  <c r="Q15" i="2" s="1"/>
  <c r="W15" i="2" s="1"/>
  <c r="K15" i="2"/>
  <c r="L15" i="2"/>
  <c r="M15" i="2"/>
  <c r="N15" i="2"/>
  <c r="J16" i="2"/>
  <c r="K16" i="2"/>
  <c r="Q16" i="2" s="1"/>
  <c r="W16" i="2" s="1"/>
  <c r="L16" i="2"/>
  <c r="M16" i="2"/>
  <c r="N16" i="2"/>
  <c r="J18" i="2"/>
  <c r="K18" i="2"/>
  <c r="Q18" i="2" s="1"/>
  <c r="X18" i="2" s="1"/>
  <c r="L18" i="2"/>
  <c r="M18" i="2"/>
  <c r="N18" i="2"/>
  <c r="J19" i="2"/>
  <c r="K19" i="2"/>
  <c r="Q19" i="2" s="1"/>
  <c r="W19" i="2" s="1"/>
  <c r="L19" i="2"/>
  <c r="M19" i="2"/>
  <c r="N19" i="2"/>
  <c r="J20" i="2"/>
  <c r="K20" i="2"/>
  <c r="Q20" i="2" s="1"/>
  <c r="W20" i="2" s="1"/>
  <c r="AL21" i="2" s="1"/>
  <c r="AN21" i="2" s="1"/>
  <c r="L20" i="2"/>
  <c r="M20" i="2"/>
  <c r="N20" i="2"/>
  <c r="J26" i="2"/>
  <c r="K26" i="2"/>
  <c r="Q26" i="2" s="1"/>
  <c r="W26" i="2" s="1"/>
  <c r="L26" i="2"/>
  <c r="M26" i="2"/>
  <c r="N26" i="2"/>
  <c r="J27" i="2"/>
  <c r="Q27" i="2" s="1"/>
  <c r="X27" i="2" s="1"/>
  <c r="K27" i="2"/>
  <c r="L27" i="2"/>
  <c r="M27" i="2"/>
  <c r="N27" i="2"/>
  <c r="J29" i="2"/>
  <c r="Q29" i="2" s="1"/>
  <c r="X29" i="2" s="1"/>
  <c r="K29" i="2"/>
  <c r="L29" i="2"/>
  <c r="M29" i="2"/>
  <c r="N29" i="2"/>
  <c r="J30" i="2"/>
  <c r="K30" i="2"/>
  <c r="L30" i="2"/>
  <c r="Q30" i="2" s="1"/>
  <c r="W30" i="2" s="1"/>
  <c r="M30" i="2"/>
  <c r="N30" i="2"/>
  <c r="J31" i="2"/>
  <c r="K31" i="2"/>
  <c r="Q31" i="2" s="1"/>
  <c r="W31" i="2" s="1"/>
  <c r="L31" i="2"/>
  <c r="M31" i="2"/>
  <c r="N31" i="2"/>
  <c r="J32" i="2"/>
  <c r="Q32" i="2" s="1"/>
  <c r="X32" i="2" s="1"/>
  <c r="K32" i="2"/>
  <c r="L32" i="2"/>
  <c r="M32" i="2"/>
  <c r="N32" i="2"/>
  <c r="J10" i="2"/>
  <c r="K10" i="2"/>
  <c r="L10" i="2"/>
  <c r="Q10" i="2" s="1"/>
  <c r="W10" i="2" s="1"/>
  <c r="M10" i="2"/>
  <c r="N10" i="2"/>
  <c r="I13" i="2"/>
  <c r="I15" i="2"/>
  <c r="I16" i="2"/>
  <c r="I18" i="2"/>
  <c r="I19" i="2"/>
  <c r="I20" i="2"/>
  <c r="I26" i="2"/>
  <c r="I27" i="2"/>
  <c r="I29" i="2"/>
  <c r="I30" i="2"/>
  <c r="I31" i="2"/>
  <c r="I32" i="2"/>
  <c r="I10" i="2"/>
  <c r="I8" i="2"/>
  <c r="AM105" i="2"/>
  <c r="AL105" i="2"/>
  <c r="AN105" i="2" s="1"/>
  <c r="AJ105" i="2"/>
  <c r="AD105" i="2"/>
  <c r="Z105" i="2"/>
  <c r="AM104" i="2"/>
  <c r="AL104" i="2"/>
  <c r="AN104" i="2" s="1"/>
  <c r="AJ104" i="2"/>
  <c r="AD104" i="2"/>
  <c r="Z104" i="2"/>
  <c r="AM103" i="2"/>
  <c r="AL103" i="2"/>
  <c r="AN103" i="2" s="1"/>
  <c r="AJ103" i="2"/>
  <c r="AD103" i="2"/>
  <c r="Z103" i="2"/>
  <c r="AM102" i="2"/>
  <c r="AL102" i="2"/>
  <c r="AN102" i="2" s="1"/>
  <c r="AJ102" i="2"/>
  <c r="AD102" i="2"/>
  <c r="Z102" i="2"/>
  <c r="AM101" i="2"/>
  <c r="AL101" i="2"/>
  <c r="AN101" i="2" s="1"/>
  <c r="AJ101" i="2"/>
  <c r="AD101" i="2"/>
  <c r="Z101" i="2"/>
  <c r="AM100" i="2"/>
  <c r="AL100" i="2"/>
  <c r="AN100" i="2" s="1"/>
  <c r="AJ100" i="2"/>
  <c r="AD100" i="2"/>
  <c r="Z100" i="2"/>
  <c r="AM99" i="2"/>
  <c r="AL99" i="2"/>
  <c r="AN99" i="2" s="1"/>
  <c r="AJ99" i="2"/>
  <c r="AD99" i="2"/>
  <c r="Z99" i="2"/>
  <c r="AM98" i="2"/>
  <c r="AL98" i="2"/>
  <c r="AN98" i="2" s="1"/>
  <c r="AJ98" i="2"/>
  <c r="AD98" i="2"/>
  <c r="Z98" i="2"/>
  <c r="AM97" i="2"/>
  <c r="AL97" i="2"/>
  <c r="AN97" i="2" s="1"/>
  <c r="AJ97" i="2"/>
  <c r="AD97" i="2"/>
  <c r="Z97" i="2"/>
  <c r="AM96" i="2"/>
  <c r="AL96" i="2"/>
  <c r="AN96" i="2" s="1"/>
  <c r="AJ96" i="2"/>
  <c r="AD96" i="2"/>
  <c r="Z96" i="2"/>
  <c r="AM95" i="2"/>
  <c r="AL95" i="2"/>
  <c r="AN95" i="2" s="1"/>
  <c r="AJ95" i="2"/>
  <c r="AD95" i="2"/>
  <c r="Z95" i="2"/>
  <c r="AM94" i="2"/>
  <c r="AL94" i="2"/>
  <c r="AN94" i="2" s="1"/>
  <c r="AJ94" i="2"/>
  <c r="AD94" i="2"/>
  <c r="Z94" i="2"/>
  <c r="AM93" i="2"/>
  <c r="AL93" i="2"/>
  <c r="AN93" i="2" s="1"/>
  <c r="AJ93" i="2"/>
  <c r="AD93" i="2"/>
  <c r="Z93" i="2"/>
  <c r="AM92" i="2"/>
  <c r="AL92" i="2"/>
  <c r="AN92" i="2" s="1"/>
  <c r="AJ92" i="2"/>
  <c r="AD92" i="2"/>
  <c r="Z92" i="2"/>
  <c r="AM91" i="2"/>
  <c r="AL91" i="2"/>
  <c r="AN91" i="2" s="1"/>
  <c r="AJ91" i="2"/>
  <c r="AD91" i="2"/>
  <c r="Z91" i="2"/>
  <c r="AM90" i="2"/>
  <c r="AL90" i="2"/>
  <c r="AN90" i="2" s="1"/>
  <c r="AJ90" i="2"/>
  <c r="AD90" i="2"/>
  <c r="Z90" i="2"/>
  <c r="AM89" i="2"/>
  <c r="AL89" i="2"/>
  <c r="AN89" i="2" s="1"/>
  <c r="AJ89" i="2"/>
  <c r="AD89" i="2"/>
  <c r="Z89" i="2"/>
  <c r="AM88" i="2"/>
  <c r="AL88" i="2"/>
  <c r="AN88" i="2" s="1"/>
  <c r="AJ88" i="2"/>
  <c r="AD88" i="2"/>
  <c r="Z88" i="2"/>
  <c r="AM87" i="2"/>
  <c r="AL87" i="2"/>
  <c r="AN87" i="2" s="1"/>
  <c r="AJ87" i="2"/>
  <c r="AD87" i="2"/>
  <c r="Z87" i="2"/>
  <c r="AM86" i="2"/>
  <c r="AL86" i="2"/>
  <c r="AN86" i="2" s="1"/>
  <c r="AJ86" i="2"/>
  <c r="AD86" i="2"/>
  <c r="Z86" i="2"/>
  <c r="AM85" i="2"/>
  <c r="AL85" i="2"/>
  <c r="AN85" i="2" s="1"/>
  <c r="AJ85" i="2"/>
  <c r="AD85" i="2"/>
  <c r="Z85" i="2"/>
  <c r="AM84" i="2"/>
  <c r="AL84" i="2"/>
  <c r="AN84" i="2" s="1"/>
  <c r="AJ84" i="2"/>
  <c r="AD84" i="2"/>
  <c r="Z84" i="2"/>
  <c r="AM83" i="2"/>
  <c r="AL83" i="2"/>
  <c r="AN83" i="2" s="1"/>
  <c r="AJ83" i="2"/>
  <c r="AD83" i="2"/>
  <c r="Z83" i="2"/>
  <c r="AM82" i="2"/>
  <c r="AL82" i="2"/>
  <c r="AN82" i="2" s="1"/>
  <c r="AJ82" i="2"/>
  <c r="AD82" i="2"/>
  <c r="Z82" i="2"/>
  <c r="AM81" i="2"/>
  <c r="AL81" i="2"/>
  <c r="AN81" i="2" s="1"/>
  <c r="AJ81" i="2"/>
  <c r="AD81" i="2"/>
  <c r="Z81" i="2"/>
  <c r="AM80" i="2"/>
  <c r="AL80" i="2"/>
  <c r="AN80" i="2" s="1"/>
  <c r="AJ80" i="2"/>
  <c r="AD80" i="2"/>
  <c r="Z80" i="2"/>
  <c r="AM79" i="2"/>
  <c r="AL79" i="2"/>
  <c r="AN79" i="2" s="1"/>
  <c r="AJ79" i="2"/>
  <c r="AD79" i="2"/>
  <c r="Z79" i="2"/>
  <c r="AM78" i="2"/>
  <c r="AL78" i="2"/>
  <c r="AN78" i="2" s="1"/>
  <c r="AJ78" i="2"/>
  <c r="AD78" i="2"/>
  <c r="Z78" i="2"/>
  <c r="AM77" i="2"/>
  <c r="AL77" i="2"/>
  <c r="AN77" i="2" s="1"/>
  <c r="AJ77" i="2"/>
  <c r="AD77" i="2"/>
  <c r="Z77" i="2"/>
  <c r="AM76" i="2"/>
  <c r="AL76" i="2"/>
  <c r="AN76" i="2" s="1"/>
  <c r="AJ76" i="2"/>
  <c r="AD76" i="2"/>
  <c r="Z76" i="2"/>
  <c r="AM75" i="2"/>
  <c r="AL75" i="2"/>
  <c r="AN75" i="2" s="1"/>
  <c r="AJ75" i="2"/>
  <c r="AD75" i="2"/>
  <c r="Z75" i="2"/>
  <c r="AM74" i="2"/>
  <c r="AL74" i="2"/>
  <c r="AN74" i="2" s="1"/>
  <c r="AJ74" i="2"/>
  <c r="AD74" i="2"/>
  <c r="Z74" i="2"/>
  <c r="AM73" i="2"/>
  <c r="AL73" i="2"/>
  <c r="AN73" i="2" s="1"/>
  <c r="AJ73" i="2"/>
  <c r="AD73" i="2"/>
  <c r="Z73" i="2"/>
  <c r="AM72" i="2"/>
  <c r="AL72" i="2"/>
  <c r="AN72" i="2" s="1"/>
  <c r="AJ72" i="2"/>
  <c r="AD72" i="2"/>
  <c r="Z72" i="2"/>
  <c r="AM71" i="2"/>
  <c r="AL71" i="2"/>
  <c r="AN71" i="2" s="1"/>
  <c r="AJ71" i="2"/>
  <c r="AD71" i="2"/>
  <c r="Z71" i="2"/>
  <c r="AM70" i="2"/>
  <c r="AL70" i="2"/>
  <c r="AN70" i="2" s="1"/>
  <c r="AJ70" i="2"/>
  <c r="AD70" i="2"/>
  <c r="Z70" i="2"/>
  <c r="AM69" i="2"/>
  <c r="AL69" i="2"/>
  <c r="AN69" i="2" s="1"/>
  <c r="AJ69" i="2"/>
  <c r="AD69" i="2"/>
  <c r="Z69" i="2"/>
  <c r="AN68" i="2"/>
  <c r="AM68" i="2"/>
  <c r="AL68" i="2"/>
  <c r="AJ68" i="2"/>
  <c r="AD68" i="2"/>
  <c r="Z68" i="2"/>
  <c r="AM67" i="2"/>
  <c r="AL67" i="2"/>
  <c r="AN67" i="2" s="1"/>
  <c r="AJ67" i="2"/>
  <c r="AD67" i="2"/>
  <c r="Z67" i="2"/>
  <c r="AM66" i="2"/>
  <c r="AL66" i="2"/>
  <c r="AN66" i="2" s="1"/>
  <c r="AJ66" i="2"/>
  <c r="AD66" i="2"/>
  <c r="Z66" i="2"/>
  <c r="AM65" i="2"/>
  <c r="AL65" i="2"/>
  <c r="AN65" i="2" s="1"/>
  <c r="AJ65" i="2"/>
  <c r="AD65" i="2"/>
  <c r="Z65" i="2"/>
  <c r="AM64" i="2"/>
  <c r="AL64" i="2"/>
  <c r="AN64" i="2" s="1"/>
  <c r="AJ64" i="2"/>
  <c r="AD64" i="2"/>
  <c r="Z64" i="2"/>
  <c r="AM63" i="2"/>
  <c r="AL63" i="2"/>
  <c r="AN63" i="2" s="1"/>
  <c r="AJ63" i="2"/>
  <c r="AD63" i="2"/>
  <c r="Z63" i="2"/>
  <c r="AM62" i="2"/>
  <c r="AL62" i="2"/>
  <c r="AN62" i="2" s="1"/>
  <c r="AJ62" i="2"/>
  <c r="AD62" i="2"/>
  <c r="Z62" i="2"/>
  <c r="AM61" i="2"/>
  <c r="AL61" i="2"/>
  <c r="AN61" i="2" s="1"/>
  <c r="AJ61" i="2"/>
  <c r="AD61" i="2"/>
  <c r="Z61" i="2"/>
  <c r="AM60" i="2"/>
  <c r="AL60" i="2"/>
  <c r="AN60" i="2" s="1"/>
  <c r="AJ60" i="2"/>
  <c r="AD60" i="2"/>
  <c r="Z60" i="2"/>
  <c r="AM59" i="2"/>
  <c r="AL59" i="2"/>
  <c r="AN59" i="2" s="1"/>
  <c r="AJ59" i="2"/>
  <c r="AD59" i="2"/>
  <c r="Z59" i="2"/>
  <c r="AM58" i="2"/>
  <c r="AL58" i="2"/>
  <c r="AN58" i="2" s="1"/>
  <c r="AJ58" i="2"/>
  <c r="AD58" i="2"/>
  <c r="Z58" i="2"/>
  <c r="AM57" i="2"/>
  <c r="AL57" i="2"/>
  <c r="AN57" i="2" s="1"/>
  <c r="AJ57" i="2"/>
  <c r="AD57" i="2"/>
  <c r="Z57" i="2"/>
  <c r="AM56" i="2"/>
  <c r="AL56" i="2"/>
  <c r="AN56" i="2" s="1"/>
  <c r="AJ56" i="2"/>
  <c r="AD56" i="2"/>
  <c r="Z56" i="2"/>
  <c r="AM55" i="2"/>
  <c r="AL55" i="2"/>
  <c r="AN55" i="2" s="1"/>
  <c r="AJ55" i="2"/>
  <c r="AD55" i="2"/>
  <c r="Z55" i="2"/>
  <c r="AM54" i="2"/>
  <c r="AL54" i="2"/>
  <c r="AN54" i="2" s="1"/>
  <c r="AJ54" i="2"/>
  <c r="AD54" i="2"/>
  <c r="Z54" i="2"/>
  <c r="AM53" i="2"/>
  <c r="AL53" i="2"/>
  <c r="AN53" i="2" s="1"/>
  <c r="AJ53" i="2"/>
  <c r="AD53" i="2"/>
  <c r="Z53" i="2"/>
  <c r="AM52" i="2"/>
  <c r="AL52" i="2"/>
  <c r="AN52" i="2" s="1"/>
  <c r="AJ52" i="2"/>
  <c r="AD52" i="2"/>
  <c r="Z52" i="2"/>
  <c r="AM51" i="2"/>
  <c r="AL51" i="2"/>
  <c r="AN51" i="2" s="1"/>
  <c r="AJ51" i="2"/>
  <c r="AD51" i="2"/>
  <c r="Z51" i="2"/>
  <c r="AM50" i="2"/>
  <c r="AL50" i="2"/>
  <c r="AN50" i="2" s="1"/>
  <c r="AJ50" i="2"/>
  <c r="AD50" i="2"/>
  <c r="Z50" i="2"/>
  <c r="AM49" i="2"/>
  <c r="AL49" i="2"/>
  <c r="AN49" i="2" s="1"/>
  <c r="AJ49" i="2"/>
  <c r="AD49" i="2"/>
  <c r="Z49" i="2"/>
  <c r="AM48" i="2"/>
  <c r="AL48" i="2"/>
  <c r="AN48" i="2" s="1"/>
  <c r="AJ48" i="2"/>
  <c r="AD48" i="2"/>
  <c r="Z48" i="2"/>
  <c r="AM47" i="2"/>
  <c r="AL47" i="2"/>
  <c r="AN47" i="2" s="1"/>
  <c r="AJ47" i="2"/>
  <c r="AD47" i="2"/>
  <c r="Z47" i="2"/>
  <c r="AM46" i="2"/>
  <c r="AL46" i="2"/>
  <c r="AN46" i="2" s="1"/>
  <c r="AJ46" i="2"/>
  <c r="AD46" i="2"/>
  <c r="Z46" i="2"/>
  <c r="AM45" i="2"/>
  <c r="AL45" i="2"/>
  <c r="AN45" i="2" s="1"/>
  <c r="AJ45" i="2"/>
  <c r="AD45" i="2"/>
  <c r="Z45" i="2"/>
  <c r="AM44" i="2"/>
  <c r="AL44" i="2"/>
  <c r="AN44" i="2" s="1"/>
  <c r="AJ44" i="2"/>
  <c r="AD44" i="2"/>
  <c r="Z44" i="2"/>
  <c r="AM43" i="2"/>
  <c r="AL43" i="2"/>
  <c r="AN43" i="2" s="1"/>
  <c r="AJ43" i="2"/>
  <c r="AD43" i="2"/>
  <c r="Z43" i="2"/>
  <c r="AM42" i="2"/>
  <c r="AL42" i="2"/>
  <c r="AN42" i="2" s="1"/>
  <c r="AJ42" i="2"/>
  <c r="AD42" i="2"/>
  <c r="Z42" i="2"/>
  <c r="AM41" i="2"/>
  <c r="AL41" i="2"/>
  <c r="AN41" i="2" s="1"/>
  <c r="AJ41" i="2"/>
  <c r="AD41" i="2"/>
  <c r="Z41" i="2"/>
  <c r="AM40" i="2"/>
  <c r="AL40" i="2"/>
  <c r="AN40" i="2" s="1"/>
  <c r="AJ40" i="2"/>
  <c r="AD40" i="2"/>
  <c r="Z40" i="2"/>
  <c r="AM39" i="2"/>
  <c r="AL39" i="2"/>
  <c r="AN39" i="2" s="1"/>
  <c r="AJ39" i="2"/>
  <c r="AD39" i="2"/>
  <c r="Z39" i="2"/>
  <c r="AM38" i="2"/>
  <c r="AL38" i="2"/>
  <c r="AN38" i="2" s="1"/>
  <c r="AJ38" i="2"/>
  <c r="AD38" i="2"/>
  <c r="Z38" i="2"/>
  <c r="AM37" i="2"/>
  <c r="AL37" i="2"/>
  <c r="AN37" i="2" s="1"/>
  <c r="AJ37" i="2"/>
  <c r="AD37" i="2"/>
  <c r="Z37" i="2"/>
  <c r="AM36" i="2"/>
  <c r="AL36" i="2"/>
  <c r="AN36" i="2" s="1"/>
  <c r="AJ36" i="2"/>
  <c r="AD36" i="2"/>
  <c r="Z36" i="2"/>
  <c r="AM35" i="2"/>
  <c r="AL35" i="2"/>
  <c r="AN35" i="2" s="1"/>
  <c r="AJ35" i="2"/>
  <c r="AD35" i="2"/>
  <c r="Z35" i="2"/>
  <c r="AM34" i="2"/>
  <c r="AL34" i="2"/>
  <c r="AN34" i="2" s="1"/>
  <c r="AJ34" i="2"/>
  <c r="AD34" i="2"/>
  <c r="Z34" i="2"/>
  <c r="AM33" i="2"/>
  <c r="AL33" i="2"/>
  <c r="AN33" i="2" s="1"/>
  <c r="AJ33" i="2"/>
  <c r="Z33" i="2"/>
  <c r="AM32" i="2"/>
  <c r="AD31" i="2"/>
  <c r="AM27" i="2"/>
  <c r="AD26" i="2"/>
  <c r="AM24" i="2"/>
  <c r="AL24" i="2"/>
  <c r="AN24" i="2" s="1"/>
  <c r="AJ24" i="2"/>
  <c r="Z24" i="2"/>
  <c r="AL23" i="2"/>
  <c r="AN23" i="2" s="1"/>
  <c r="AJ23" i="2"/>
  <c r="AL22" i="2"/>
  <c r="AN22" i="2" s="1"/>
  <c r="AJ22" i="2"/>
  <c r="AD19" i="2"/>
  <c r="AM7" i="2"/>
  <c r="AJ7" i="2"/>
  <c r="AL6" i="2"/>
  <c r="AN6" i="2" s="1"/>
  <c r="AJ6" i="2"/>
  <c r="AD17" i="2" l="1"/>
  <c r="AD32" i="2"/>
  <c r="AD16" i="2"/>
  <c r="AD27" i="2"/>
  <c r="Z23" i="2"/>
  <c r="AL13" i="2"/>
  <c r="AN13" i="2" s="1"/>
  <c r="AD29" i="2"/>
  <c r="X12" i="2"/>
  <c r="AD21" i="2"/>
  <c r="W32" i="2"/>
  <c r="X19" i="2"/>
  <c r="X10" i="2"/>
  <c r="AM10" i="2" s="1"/>
  <c r="AD13" i="2"/>
  <c r="AD14" i="2"/>
  <c r="X13" i="2"/>
  <c r="AM14" i="2" s="1"/>
  <c r="AL20" i="2"/>
  <c r="AN20" i="2" s="1"/>
  <c r="AJ20" i="2"/>
  <c r="AL7" i="2"/>
  <c r="AN7" i="2" s="1"/>
  <c r="AM28" i="2"/>
  <c r="Z12" i="2"/>
  <c r="W11" i="2"/>
  <c r="Z11" i="2" s="1"/>
  <c r="X11" i="2"/>
  <c r="AM11" i="2" s="1"/>
  <c r="AM18" i="2"/>
  <c r="AJ17" i="2"/>
  <c r="AJ30" i="2"/>
  <c r="AL30" i="2"/>
  <c r="AN30" i="2" s="1"/>
  <c r="AL16" i="2"/>
  <c r="AN16" i="2" s="1"/>
  <c r="AJ13" i="2"/>
  <c r="AL25" i="2"/>
  <c r="AN25" i="2" s="1"/>
  <c r="AJ25" i="2"/>
  <c r="AL9" i="2"/>
  <c r="AN9" i="2" s="1"/>
  <c r="AL17" i="2"/>
  <c r="AN17" i="2" s="1"/>
  <c r="AL8" i="2"/>
  <c r="AN8" i="2" s="1"/>
  <c r="AJ8" i="2"/>
  <c r="W18" i="2"/>
  <c r="AD25" i="2"/>
  <c r="X9" i="2"/>
  <c r="AM9" i="2" s="1"/>
  <c r="X30" i="2"/>
  <c r="AM29" i="2" s="1"/>
  <c r="W29" i="2"/>
  <c r="AL29" i="2" s="1"/>
  <c r="AN29" i="2" s="1"/>
  <c r="X20" i="2"/>
  <c r="AM21" i="2" s="1"/>
  <c r="X15" i="2"/>
  <c r="AM15" i="2" s="1"/>
  <c r="W27" i="2"/>
  <c r="AD30" i="2"/>
  <c r="X8" i="2"/>
  <c r="X31" i="2"/>
  <c r="AM30" i="2" s="1"/>
  <c r="X26" i="2"/>
  <c r="AM25" i="2" s="1"/>
  <c r="X16" i="2"/>
  <c r="AM17" i="2" s="1"/>
  <c r="W14" i="2"/>
  <c r="AJ14" i="2" s="1"/>
  <c r="AM19" i="2"/>
  <c r="AD11" i="2"/>
  <c r="AD20" i="2"/>
  <c r="AD12" i="2"/>
  <c r="AD8" i="2"/>
  <c r="L6" i="3"/>
  <c r="L18" i="3"/>
  <c r="H34" i="3"/>
  <c r="H22" i="3"/>
  <c r="J25" i="3"/>
  <c r="P25" i="3" s="1"/>
  <c r="M3" i="3"/>
  <c r="J33" i="3"/>
  <c r="P33" i="3" s="1"/>
  <c r="J13" i="3"/>
  <c r="P13" i="3" s="1"/>
  <c r="I3" i="3"/>
  <c r="L30" i="3"/>
  <c r="J21" i="3"/>
  <c r="P21" i="3" s="1"/>
  <c r="L10" i="3"/>
  <c r="L38" i="3"/>
  <c r="H30" i="3"/>
  <c r="O30" i="3" s="1"/>
  <c r="H10" i="3"/>
  <c r="H40" i="3"/>
  <c r="L36" i="3"/>
  <c r="H28" i="3"/>
  <c r="L4" i="3"/>
  <c r="L24" i="3"/>
  <c r="H16" i="3"/>
  <c r="L12" i="3"/>
  <c r="H4" i="3"/>
  <c r="J41" i="3"/>
  <c r="H38" i="3"/>
  <c r="L32" i="3"/>
  <c r="J29" i="3"/>
  <c r="P29" i="3" s="1"/>
  <c r="L26" i="3"/>
  <c r="H24" i="3"/>
  <c r="L20" i="3"/>
  <c r="H18" i="3"/>
  <c r="L14" i="3"/>
  <c r="H12" i="3"/>
  <c r="J9" i="3"/>
  <c r="P9" i="3" s="1"/>
  <c r="H6" i="3"/>
  <c r="O6" i="3" s="1"/>
  <c r="L16" i="3"/>
  <c r="H8" i="3"/>
  <c r="H36" i="3"/>
  <c r="L40" i="3"/>
  <c r="J37" i="3"/>
  <c r="P37" i="3" s="1"/>
  <c r="L34" i="3"/>
  <c r="H32" i="3"/>
  <c r="L28" i="3"/>
  <c r="H26" i="3"/>
  <c r="O26" i="3" s="1"/>
  <c r="L22" i="3"/>
  <c r="H20" i="3"/>
  <c r="J17" i="3"/>
  <c r="P17" i="3" s="1"/>
  <c r="H14" i="3"/>
  <c r="L8" i="3"/>
  <c r="J5" i="3"/>
  <c r="P5" i="3" s="1"/>
  <c r="K39" i="3"/>
  <c r="H39" i="3"/>
  <c r="L39" i="3"/>
  <c r="I39" i="3"/>
  <c r="M39" i="3"/>
  <c r="K35" i="3"/>
  <c r="P35" i="3" s="1"/>
  <c r="H35" i="3"/>
  <c r="L35" i="3"/>
  <c r="I35" i="3"/>
  <c r="M35" i="3"/>
  <c r="K31" i="3"/>
  <c r="H31" i="3"/>
  <c r="L31" i="3"/>
  <c r="I31" i="3"/>
  <c r="M31" i="3"/>
  <c r="K27" i="3"/>
  <c r="P27" i="3" s="1"/>
  <c r="H27" i="3"/>
  <c r="L27" i="3"/>
  <c r="I27" i="3"/>
  <c r="M27" i="3"/>
  <c r="K23" i="3"/>
  <c r="H23" i="3"/>
  <c r="L23" i="3"/>
  <c r="I23" i="3"/>
  <c r="M23" i="3"/>
  <c r="K19" i="3"/>
  <c r="P19" i="3" s="1"/>
  <c r="H19" i="3"/>
  <c r="L19" i="3"/>
  <c r="I19" i="3"/>
  <c r="M19" i="3"/>
  <c r="K15" i="3"/>
  <c r="H15" i="3"/>
  <c r="L15" i="3"/>
  <c r="I15" i="3"/>
  <c r="M15" i="3"/>
  <c r="K11" i="3"/>
  <c r="P11" i="3" s="1"/>
  <c r="H11" i="3"/>
  <c r="L11" i="3"/>
  <c r="I11" i="3"/>
  <c r="M11" i="3"/>
  <c r="K7" i="3"/>
  <c r="H7" i="3"/>
  <c r="L7" i="3"/>
  <c r="I7" i="3"/>
  <c r="M7" i="3"/>
  <c r="J39" i="3"/>
  <c r="J31" i="3"/>
  <c r="J23" i="3"/>
  <c r="J15" i="3"/>
  <c r="J7" i="3"/>
  <c r="L3" i="3"/>
  <c r="M41" i="3"/>
  <c r="I41" i="3"/>
  <c r="K40" i="3"/>
  <c r="K38" i="3"/>
  <c r="M37" i="3"/>
  <c r="I37" i="3"/>
  <c r="K36" i="3"/>
  <c r="K34" i="3"/>
  <c r="M33" i="3"/>
  <c r="I33" i="3"/>
  <c r="K32" i="3"/>
  <c r="K30" i="3"/>
  <c r="M29" i="3"/>
  <c r="I29" i="3"/>
  <c r="K28" i="3"/>
  <c r="K26" i="3"/>
  <c r="M25" i="3"/>
  <c r="I25" i="3"/>
  <c r="K24" i="3"/>
  <c r="K22" i="3"/>
  <c r="M21" i="3"/>
  <c r="I21" i="3"/>
  <c r="K20" i="3"/>
  <c r="K18" i="3"/>
  <c r="M17" i="3"/>
  <c r="I17" i="3"/>
  <c r="K16" i="3"/>
  <c r="K14" i="3"/>
  <c r="M13" i="3"/>
  <c r="I13" i="3"/>
  <c r="K12" i="3"/>
  <c r="K10" i="3"/>
  <c r="M9" i="3"/>
  <c r="I9" i="3"/>
  <c r="K8" i="3"/>
  <c r="K6" i="3"/>
  <c r="M5" i="3"/>
  <c r="I5" i="3"/>
  <c r="K4" i="3"/>
  <c r="K3" i="3"/>
  <c r="P3" i="3" s="1"/>
  <c r="L41" i="3"/>
  <c r="H41" i="3"/>
  <c r="J40" i="3"/>
  <c r="P40" i="3" s="1"/>
  <c r="J38" i="3"/>
  <c r="P38" i="3" s="1"/>
  <c r="L37" i="3"/>
  <c r="H37" i="3"/>
  <c r="J36" i="3"/>
  <c r="P36" i="3" s="1"/>
  <c r="J34" i="3"/>
  <c r="L33" i="3"/>
  <c r="H33" i="3"/>
  <c r="J32" i="3"/>
  <c r="P32" i="3" s="1"/>
  <c r="J30" i="3"/>
  <c r="P30" i="3" s="1"/>
  <c r="L29" i="3"/>
  <c r="H29" i="3"/>
  <c r="J28" i="3"/>
  <c r="J26" i="3"/>
  <c r="L25" i="3"/>
  <c r="H25" i="3"/>
  <c r="J24" i="3"/>
  <c r="P24" i="3" s="1"/>
  <c r="J22" i="3"/>
  <c r="L21" i="3"/>
  <c r="H21" i="3"/>
  <c r="J20" i="3"/>
  <c r="J18" i="3"/>
  <c r="L17" i="3"/>
  <c r="H17" i="3"/>
  <c r="J16" i="3"/>
  <c r="P16" i="3" s="1"/>
  <c r="J14" i="3"/>
  <c r="P14" i="3" s="1"/>
  <c r="L13" i="3"/>
  <c r="H13" i="3"/>
  <c r="J12" i="3"/>
  <c r="P12" i="3" s="1"/>
  <c r="J10" i="3"/>
  <c r="P10" i="3" s="1"/>
  <c r="L9" i="3"/>
  <c r="H9" i="3"/>
  <c r="J8" i="3"/>
  <c r="P8" i="3" s="1"/>
  <c r="J6" i="3"/>
  <c r="P6" i="3" s="1"/>
  <c r="L5" i="3"/>
  <c r="H5" i="3"/>
  <c r="J4" i="3"/>
  <c r="P4" i="3" s="1"/>
  <c r="H3" i="3"/>
  <c r="M40" i="3"/>
  <c r="M38" i="3"/>
  <c r="M36" i="3"/>
  <c r="M34" i="3"/>
  <c r="M32" i="3"/>
  <c r="M30" i="3"/>
  <c r="M28" i="3"/>
  <c r="M26" i="3"/>
  <c r="M24" i="3"/>
  <c r="M22" i="3"/>
  <c r="M20" i="3"/>
  <c r="M18" i="3"/>
  <c r="M16" i="3"/>
  <c r="M14" i="3"/>
  <c r="M12" i="3"/>
  <c r="M10" i="3"/>
  <c r="M8" i="3"/>
  <c r="M6" i="3"/>
  <c r="M4" i="3"/>
  <c r="AJ16" i="2"/>
  <c r="AJ9" i="2"/>
  <c r="AJ10" i="2"/>
  <c r="Z7" i="2"/>
  <c r="Z6" i="2"/>
  <c r="P26" i="3" l="1"/>
  <c r="O34" i="3"/>
  <c r="P23" i="3"/>
  <c r="O7" i="3"/>
  <c r="AL14" i="2"/>
  <c r="AN14" i="2" s="1"/>
  <c r="AM20" i="2"/>
  <c r="Z20" i="2" s="1"/>
  <c r="AJ18" i="2"/>
  <c r="AL18" i="2"/>
  <c r="AN18" i="2" s="1"/>
  <c r="AJ29" i="2"/>
  <c r="Z29" i="2" s="1"/>
  <c r="AM26" i="2"/>
  <c r="AJ32" i="2"/>
  <c r="Z32" i="2" s="1"/>
  <c r="AL32" i="2"/>
  <c r="AN32" i="2" s="1"/>
  <c r="AL27" i="2"/>
  <c r="AN27" i="2" s="1"/>
  <c r="AJ27" i="2"/>
  <c r="AM16" i="2"/>
  <c r="Z16" i="2" s="1"/>
  <c r="AM31" i="2"/>
  <c r="Z30" i="2"/>
  <c r="O8" i="3"/>
  <c r="Z17" i="2"/>
  <c r="O16" i="3"/>
  <c r="Z25" i="2"/>
  <c r="O18" i="3"/>
  <c r="Z9" i="2"/>
  <c r="AM23" i="2"/>
  <c r="AM13" i="2"/>
  <c r="Z13" i="2" s="1"/>
  <c r="P39" i="3"/>
  <c r="O11" i="3"/>
  <c r="AL31" i="2"/>
  <c r="AN31" i="2" s="1"/>
  <c r="AJ31" i="2"/>
  <c r="AJ21" i="2"/>
  <c r="Z21" i="2" s="1"/>
  <c r="AJ11" i="2"/>
  <c r="AM6" i="2"/>
  <c r="AM8" i="2"/>
  <c r="Z8" i="2" s="1"/>
  <c r="AL28" i="2"/>
  <c r="AN28" i="2" s="1"/>
  <c r="AJ28" i="2"/>
  <c r="AL10" i="2"/>
  <c r="AN10" i="2" s="1"/>
  <c r="AJ19" i="2"/>
  <c r="AL19" i="2"/>
  <c r="AN19" i="2" s="1"/>
  <c r="Z22" i="2"/>
  <c r="AL12" i="2"/>
  <c r="AN12" i="2" s="1"/>
  <c r="AJ12" i="2"/>
  <c r="AL15" i="2"/>
  <c r="AN15" i="2" s="1"/>
  <c r="AJ15" i="2"/>
  <c r="AJ26" i="2"/>
  <c r="AL26" i="2"/>
  <c r="AN26" i="2" s="1"/>
  <c r="AM22" i="2"/>
  <c r="AM12" i="2"/>
  <c r="AL11" i="2"/>
  <c r="AN11" i="2" s="1"/>
  <c r="O9" i="3"/>
  <c r="P7" i="3"/>
  <c r="O22" i="3"/>
  <c r="O10" i="3"/>
  <c r="S14" i="3"/>
  <c r="Q14" i="3" s="1"/>
  <c r="S6" i="3"/>
  <c r="Q6" i="3" s="1"/>
  <c r="S22" i="3"/>
  <c r="Q22" i="3" s="1"/>
  <c r="S20" i="3"/>
  <c r="Q20" i="3" s="1"/>
  <c r="O36" i="3"/>
  <c r="O4" i="3"/>
  <c r="O12" i="3"/>
  <c r="O38" i="3"/>
  <c r="S8" i="3"/>
  <c r="Q8" i="3" s="1"/>
  <c r="S16" i="3"/>
  <c r="Q16" i="3" s="1"/>
  <c r="S24" i="3"/>
  <c r="Q24" i="3" s="1"/>
  <c r="S32" i="3"/>
  <c r="Q32" i="3" s="1"/>
  <c r="S40" i="3"/>
  <c r="Q40" i="3" s="1"/>
  <c r="O13" i="3"/>
  <c r="O25" i="3"/>
  <c r="S30" i="3"/>
  <c r="Q30" i="3" s="1"/>
  <c r="O14" i="3"/>
  <c r="O28" i="3"/>
  <c r="S28" i="3"/>
  <c r="Q28" i="3" s="1"/>
  <c r="O20" i="3"/>
  <c r="O32" i="3"/>
  <c r="O24" i="3"/>
  <c r="O3" i="3"/>
  <c r="S18" i="3"/>
  <c r="Q18" i="3" s="1"/>
  <c r="T22" i="3"/>
  <c r="S34" i="3"/>
  <c r="Q34" i="3" s="1"/>
  <c r="O15" i="3"/>
  <c r="O31" i="3"/>
  <c r="S38" i="3"/>
  <c r="Q38" i="3" s="1"/>
  <c r="O40" i="3"/>
  <c r="S23" i="3"/>
  <c r="Q23" i="3" s="1"/>
  <c r="T23" i="3"/>
  <c r="S39" i="3"/>
  <c r="Q39" i="3" s="1"/>
  <c r="T39" i="3"/>
  <c r="T32" i="3"/>
  <c r="T16" i="3"/>
  <c r="S3" i="3"/>
  <c r="Q3" i="3" s="1"/>
  <c r="S11" i="3"/>
  <c r="Q11" i="3" s="1"/>
  <c r="T11" i="3"/>
  <c r="S27" i="3"/>
  <c r="Q27" i="3" s="1"/>
  <c r="T27" i="3"/>
  <c r="O35" i="3"/>
  <c r="T10" i="3"/>
  <c r="T18" i="3"/>
  <c r="T26" i="3"/>
  <c r="T34" i="3"/>
  <c r="P20" i="3"/>
  <c r="P28" i="3"/>
  <c r="P31" i="3"/>
  <c r="T3" i="3"/>
  <c r="S15" i="3"/>
  <c r="Q15" i="3" s="1"/>
  <c r="T15" i="3"/>
  <c r="O23" i="3"/>
  <c r="S31" i="3"/>
  <c r="Q31" i="3" s="1"/>
  <c r="T31" i="3"/>
  <c r="O39" i="3"/>
  <c r="T36" i="3"/>
  <c r="S10" i="3"/>
  <c r="Q10" i="3" s="1"/>
  <c r="S26" i="3"/>
  <c r="Q26" i="3" s="1"/>
  <c r="T4" i="3"/>
  <c r="T12" i="3"/>
  <c r="T20" i="3"/>
  <c r="T28" i="3"/>
  <c r="S7" i="3"/>
  <c r="Q7" i="3" s="1"/>
  <c r="T7" i="3"/>
  <c r="T40" i="3"/>
  <c r="T8" i="3"/>
  <c r="T24" i="3"/>
  <c r="P18" i="3"/>
  <c r="P22" i="3"/>
  <c r="P34" i="3"/>
  <c r="O19" i="3"/>
  <c r="O5" i="3"/>
  <c r="O17" i="3"/>
  <c r="O21" i="3"/>
  <c r="O29" i="3"/>
  <c r="O33" i="3"/>
  <c r="O37" i="3"/>
  <c r="T5" i="3"/>
  <c r="S5" i="3"/>
  <c r="Q5" i="3" s="1"/>
  <c r="T9" i="3"/>
  <c r="S9" i="3"/>
  <c r="Q9" i="3" s="1"/>
  <c r="S13" i="3"/>
  <c r="Q13" i="3" s="1"/>
  <c r="T13" i="3"/>
  <c r="S17" i="3"/>
  <c r="Q17" i="3" s="1"/>
  <c r="T17" i="3"/>
  <c r="S21" i="3"/>
  <c r="Q21" i="3" s="1"/>
  <c r="T21" i="3"/>
  <c r="S25" i="3"/>
  <c r="Q25" i="3" s="1"/>
  <c r="T25" i="3"/>
  <c r="S29" i="3"/>
  <c r="Q29" i="3" s="1"/>
  <c r="T29" i="3"/>
  <c r="S33" i="3"/>
  <c r="Q33" i="3" s="1"/>
  <c r="T33" i="3"/>
  <c r="S37" i="3"/>
  <c r="Q37" i="3" s="1"/>
  <c r="T37" i="3"/>
  <c r="S41" i="3"/>
  <c r="Q41" i="3" s="1"/>
  <c r="T41" i="3"/>
  <c r="T6" i="3"/>
  <c r="P15" i="3"/>
  <c r="S19" i="3"/>
  <c r="Q19" i="3" s="1"/>
  <c r="T19" i="3"/>
  <c r="O27" i="3"/>
  <c r="S35" i="3"/>
  <c r="Q35" i="3" s="1"/>
  <c r="T35" i="3"/>
  <c r="S36" i="3"/>
  <c r="Q36" i="3" s="1"/>
  <c r="T14" i="3"/>
  <c r="T30" i="3"/>
  <c r="T38" i="3"/>
  <c r="S4" i="3"/>
  <c r="Q4" i="3" s="1"/>
  <c r="S12" i="3"/>
  <c r="Q12" i="3" s="1"/>
  <c r="Z14" i="2" l="1"/>
  <c r="Z18" i="2"/>
  <c r="Z27" i="2"/>
  <c r="Z26" i="2"/>
  <c r="Z31" i="2"/>
  <c r="Z28" i="2"/>
  <c r="Z19" i="2"/>
  <c r="Z15" i="2"/>
  <c r="Z10"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8"/>
        </ext>
      </extLst>
    </bk>
    <bk>
      <extLst>
        <ext uri="{3e2802c4-a4d2-4d8b-9148-e3be6c30e623}">
          <xlrd:rvb i="31"/>
        </ext>
      </extLst>
    </bk>
    <bk>
      <extLst>
        <ext uri="{3e2802c4-a4d2-4d8b-9148-e3be6c30e623}">
          <xlrd:rvb i="34"/>
        </ext>
      </extLst>
    </bk>
    <bk>
      <extLst>
        <ext uri="{3e2802c4-a4d2-4d8b-9148-e3be6c30e623}">
          <xlrd:rvb i="37"/>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69"/>
        </ext>
      </extLst>
    </bk>
    <bk>
      <extLst>
        <ext uri="{3e2802c4-a4d2-4d8b-9148-e3be6c30e623}">
          <xlrd:rvb i="70"/>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5"/>
        </ext>
      </extLst>
    </bk>
    <bk>
      <extLst>
        <ext uri="{3e2802c4-a4d2-4d8b-9148-e3be6c30e623}">
          <xlrd:rvb i="86"/>
        </ext>
      </extLst>
    </bk>
  </futureMetadata>
  <cellMetadata count="1">
    <bk>
      <rc t="1" v="0"/>
    </bk>
  </cellMetadata>
  <valueMetadata count="3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valueMetadata>
</metadata>
</file>

<file path=xl/sharedStrings.xml><?xml version="1.0" encoding="utf-8"?>
<sst xmlns="http://schemas.openxmlformats.org/spreadsheetml/2006/main" count="4984" uniqueCount="2128">
  <si>
    <t>Exch</t>
  </si>
  <si>
    <t>Code</t>
  </si>
  <si>
    <t>Name</t>
  </si>
  <si>
    <t>N</t>
  </si>
  <si>
    <t>21STCENMGM</t>
  </si>
  <si>
    <t>AARTIIND</t>
  </si>
  <si>
    <t>ABAN</t>
  </si>
  <si>
    <t>ABB</t>
  </si>
  <si>
    <t>GATECHDVR</t>
  </si>
  <si>
    <t>STYRENIX</t>
  </si>
  <si>
    <t>ACC</t>
  </si>
  <si>
    <t>ADANIENT</t>
  </si>
  <si>
    <t>ADORWELD</t>
  </si>
  <si>
    <t>AEGISCHEM</t>
  </si>
  <si>
    <t>HAPPSTMNDS</t>
  </si>
  <si>
    <t>ALEMBICLTD</t>
  </si>
  <si>
    <t>AMARAJABAT</t>
  </si>
  <si>
    <t>SHAREINDIA</t>
  </si>
  <si>
    <t>ROUTE</t>
  </si>
  <si>
    <t>ANDHRSUGAR</t>
  </si>
  <si>
    <t>SRPL</t>
  </si>
  <si>
    <t>GODREJAGRO</t>
  </si>
  <si>
    <t>ANSALAPI</t>
  </si>
  <si>
    <t>APCOTEXIND</t>
  </si>
  <si>
    <t>APOLLOHOSP</t>
  </si>
  <si>
    <t>APOLLOTYRE</t>
  </si>
  <si>
    <t>ANDHRAPAP</t>
  </si>
  <si>
    <t>ARENTERP</t>
  </si>
  <si>
    <t>TCPLPACK</t>
  </si>
  <si>
    <t>ARVIND</t>
  </si>
  <si>
    <t>MASFIN</t>
  </si>
  <si>
    <t>UNIDT</t>
  </si>
  <si>
    <t>ASHAPURMIN</t>
  </si>
  <si>
    <t>ASHIMASYN</t>
  </si>
  <si>
    <t>ASHOKLEY</t>
  </si>
  <si>
    <t>IEX</t>
  </si>
  <si>
    <t>AAKASH</t>
  </si>
  <si>
    <t>ASIANPAINT</t>
  </si>
  <si>
    <t>ADL</t>
  </si>
  <si>
    <t>NIRAJ</t>
  </si>
  <si>
    <t>ATUL</t>
  </si>
  <si>
    <t>CHEMCON</t>
  </si>
  <si>
    <t>AUROPHARMA</t>
  </si>
  <si>
    <t>GICRE</t>
  </si>
  <si>
    <t>AUTOAXLES</t>
  </si>
  <si>
    <t>BAJAJHLDNG</t>
  </si>
  <si>
    <t>BAJAJHIND</t>
  </si>
  <si>
    <t>TIINDIA</t>
  </si>
  <si>
    <t>BAJFINANCE</t>
  </si>
  <si>
    <t>ANGELONE</t>
  </si>
  <si>
    <t>VALIANTORG</t>
  </si>
  <si>
    <t>BALKRISIND</t>
  </si>
  <si>
    <t>BALMLAWRIE</t>
  </si>
  <si>
    <t>BALRAMCHIN</t>
  </si>
  <si>
    <t>CAMS</t>
  </si>
  <si>
    <t>BANARBEADS</t>
  </si>
  <si>
    <t>BANARISUG</t>
  </si>
  <si>
    <t>NAM-INDIA</t>
  </si>
  <si>
    <t>ROML</t>
  </si>
  <si>
    <t>BASF</t>
  </si>
  <si>
    <t>BATAINDIA</t>
  </si>
  <si>
    <t>BBTC</t>
  </si>
  <si>
    <t>SINTERCOM</t>
  </si>
  <si>
    <t>BEL</t>
  </si>
  <si>
    <t>MAHLOG</t>
  </si>
  <si>
    <t>GLOBE</t>
  </si>
  <si>
    <t>BEML</t>
  </si>
  <si>
    <t>NIACL</t>
  </si>
  <si>
    <t>BERGEPAINT</t>
  </si>
  <si>
    <t>BEPL</t>
  </si>
  <si>
    <t>BHARATFORG</t>
  </si>
  <si>
    <t>KHADIM</t>
  </si>
  <si>
    <t>BHARATGEAR</t>
  </si>
  <si>
    <t>IFGLEXPOR</t>
  </si>
  <si>
    <t>BHEL</t>
  </si>
  <si>
    <t>5PAISA</t>
  </si>
  <si>
    <t>HDFCLIFE</t>
  </si>
  <si>
    <t>OSWALGREEN</t>
  </si>
  <si>
    <t>3MINDIA</t>
  </si>
  <si>
    <t>BIRLACABLE</t>
  </si>
  <si>
    <t>BIRLACORPN</t>
  </si>
  <si>
    <t>ICEMAKE</t>
  </si>
  <si>
    <t>BLUEDART</t>
  </si>
  <si>
    <t>MAZDOCK</t>
  </si>
  <si>
    <t>BOMDYEING</t>
  </si>
  <si>
    <t>ICICIB22</t>
  </si>
  <si>
    <t>BPCL</t>
  </si>
  <si>
    <t>UTIAMC</t>
  </si>
  <si>
    <t>BPL</t>
  </si>
  <si>
    <t>BRITANNIA</t>
  </si>
  <si>
    <t>RELINFRA</t>
  </si>
  <si>
    <t>BSL</t>
  </si>
  <si>
    <t>LIKHITHA</t>
  </si>
  <si>
    <t>CANFINHOME</t>
  </si>
  <si>
    <t>GRAPHITE</t>
  </si>
  <si>
    <t>CARBORUNIV</t>
  </si>
  <si>
    <t>CENTENKA</t>
  </si>
  <si>
    <t>CENTURYTEX</t>
  </si>
  <si>
    <t>CESC</t>
  </si>
  <si>
    <t>IGARASHI</t>
  </si>
  <si>
    <t>CHAMBLFERT</t>
  </si>
  <si>
    <t>SUULD</t>
  </si>
  <si>
    <t>DNAMEDIA</t>
  </si>
  <si>
    <t>EXIDEIND</t>
  </si>
  <si>
    <t>CHOLAFIN</t>
  </si>
  <si>
    <t>CIPLA</t>
  </si>
  <si>
    <t>HEMIPROP</t>
  </si>
  <si>
    <t>DICIND</t>
  </si>
  <si>
    <t>SHRADHA</t>
  </si>
  <si>
    <t>SHALBY</t>
  </si>
  <si>
    <t>HEUBACHIND</t>
  </si>
  <si>
    <t>SBIETFPB</t>
  </si>
  <si>
    <t>TATACOFFEE</t>
  </si>
  <si>
    <t>COROMANDEL</t>
  </si>
  <si>
    <t>SBIETFIT</t>
  </si>
  <si>
    <t>COSMOFIRST</t>
  </si>
  <si>
    <t>CRISIL</t>
  </si>
  <si>
    <t>CGPOWER</t>
  </si>
  <si>
    <t>DABUR</t>
  </si>
  <si>
    <t>KEEPLEARN</t>
  </si>
  <si>
    <t>DALMIASUG</t>
  </si>
  <si>
    <t>SHIVATEX</t>
  </si>
  <si>
    <t>DCM</t>
  </si>
  <si>
    <t>BSHSL</t>
  </si>
  <si>
    <t>DCMSHRIRAM</t>
  </si>
  <si>
    <t>DCW</t>
  </si>
  <si>
    <t>BANKA</t>
  </si>
  <si>
    <t>DEEPAKFERT</t>
  </si>
  <si>
    <t>DHAMPURSUG</t>
  </si>
  <si>
    <t>ASTRON</t>
  </si>
  <si>
    <t>DRREDDY</t>
  </si>
  <si>
    <t>KHAICHEM</t>
  </si>
  <si>
    <t>EICHERMOT</t>
  </si>
  <si>
    <t>EQUITASBNK</t>
  </si>
  <si>
    <t>EIDPARRY</t>
  </si>
  <si>
    <t>EIHOTEL</t>
  </si>
  <si>
    <t>ORCHPHARMA</t>
  </si>
  <si>
    <t>ELECTCAST</t>
  </si>
  <si>
    <t>DPABHUSHAN</t>
  </si>
  <si>
    <t>ELGIEQUIP</t>
  </si>
  <si>
    <t>PGHL</t>
  </si>
  <si>
    <t>ESABINDIA</t>
  </si>
  <si>
    <t>ESCORTS</t>
  </si>
  <si>
    <t>SUBEXLTD</t>
  </si>
  <si>
    <t>EPL</t>
  </si>
  <si>
    <t>EVERESTIND</t>
  </si>
  <si>
    <t>EUROTEXIND</t>
  </si>
  <si>
    <t>FACT</t>
  </si>
  <si>
    <t>SCHAEFFLER</t>
  </si>
  <si>
    <t>FEDERALBNK</t>
  </si>
  <si>
    <t>AARON</t>
  </si>
  <si>
    <t>FINCABLES</t>
  </si>
  <si>
    <t>FINPIPE</t>
  </si>
  <si>
    <t>AXISBNKETF</t>
  </si>
  <si>
    <t>UFLEX</t>
  </si>
  <si>
    <t>FOSECOIND</t>
  </si>
  <si>
    <t>ZENSARTECH</t>
  </si>
  <si>
    <t>GABRIEL</t>
  </si>
  <si>
    <t>GARFIBRES</t>
  </si>
  <si>
    <t>DANGEE</t>
  </si>
  <si>
    <t>GHCL</t>
  </si>
  <si>
    <t>APOLLO</t>
  </si>
  <si>
    <t>GICHSGFIN</t>
  </si>
  <si>
    <t>GINNIFILA</t>
  </si>
  <si>
    <t>SDL24BEES</t>
  </si>
  <si>
    <t>GIPCL</t>
  </si>
  <si>
    <t>GLAXO</t>
  </si>
  <si>
    <t>GLFL</t>
  </si>
  <si>
    <t>GTL</t>
  </si>
  <si>
    <t>NEWGEN</t>
  </si>
  <si>
    <t>GMBREW</t>
  </si>
  <si>
    <t>GNFC</t>
  </si>
  <si>
    <t>GODFRYPHLP</t>
  </si>
  <si>
    <t>AMBER</t>
  </si>
  <si>
    <t>GLAND</t>
  </si>
  <si>
    <t>FMGOETZE</t>
  </si>
  <si>
    <t>KANSAINER</t>
  </si>
  <si>
    <t>PRAXIS</t>
  </si>
  <si>
    <t>GOODYEAR</t>
  </si>
  <si>
    <t>DELTAMAGNT</t>
  </si>
  <si>
    <t>GRASIM</t>
  </si>
  <si>
    <t>GREAVESCOT</t>
  </si>
  <si>
    <t>GSFC</t>
  </si>
  <si>
    <t>CASTROLIND</t>
  </si>
  <si>
    <t>GUJALKALI</t>
  </si>
  <si>
    <t>AMBUJACEM</t>
  </si>
  <si>
    <t>GFLLIMITED</t>
  </si>
  <si>
    <t>HARRMALAYA</t>
  </si>
  <si>
    <t>GALAXYSURF</t>
  </si>
  <si>
    <t>HCL-INSYS</t>
  </si>
  <si>
    <t>MARINE</t>
  </si>
  <si>
    <t>HDFCBANK</t>
  </si>
  <si>
    <t>HEG</t>
  </si>
  <si>
    <t>SDBL</t>
  </si>
  <si>
    <t>HEROMOTOCO</t>
  </si>
  <si>
    <t>HIMATSEIDE</t>
  </si>
  <si>
    <t>HINDALCO</t>
  </si>
  <si>
    <t>HINDCOMPOS</t>
  </si>
  <si>
    <t>HCC</t>
  </si>
  <si>
    <t>SUPREMEENG</t>
  </si>
  <si>
    <t>HINDUNILVR</t>
  </si>
  <si>
    <t>HINDOILEXP</t>
  </si>
  <si>
    <t>HINDPETRO</t>
  </si>
  <si>
    <t>AGI</t>
  </si>
  <si>
    <t>GLOBAL</t>
  </si>
  <si>
    <t>HINDZINC</t>
  </si>
  <si>
    <t>SANOFI</t>
  </si>
  <si>
    <t>HLVLTD</t>
  </si>
  <si>
    <t>HIL</t>
  </si>
  <si>
    <t>ACCURACY</t>
  </si>
  <si>
    <t>AKZOINDIA</t>
  </si>
  <si>
    <t>IDBI</t>
  </si>
  <si>
    <t>REPL</t>
  </si>
  <si>
    <t>IFBAGRO</t>
  </si>
  <si>
    <t>IFBIND</t>
  </si>
  <si>
    <t>IFCI</t>
  </si>
  <si>
    <t>RBA</t>
  </si>
  <si>
    <t>SHIVAMILLS</t>
  </si>
  <si>
    <t>MOGSEC</t>
  </si>
  <si>
    <t>ASTERDM</t>
  </si>
  <si>
    <t>INDHOTEL</t>
  </si>
  <si>
    <t>INDIACEM</t>
  </si>
  <si>
    <t>INDIAGLYCO</t>
  </si>
  <si>
    <t>INDIANHUME</t>
  </si>
  <si>
    <t>RKEC</t>
  </si>
  <si>
    <t>RVHL</t>
  </si>
  <si>
    <t>GMMPFAUDLR</t>
  </si>
  <si>
    <t>GILLETTE</t>
  </si>
  <si>
    <t>TARC</t>
  </si>
  <si>
    <t>MGEL</t>
  </si>
  <si>
    <t>INFY</t>
  </si>
  <si>
    <t>INGERRAND</t>
  </si>
  <si>
    <t>GODHA</t>
  </si>
  <si>
    <t>FAIRCHEMOR</t>
  </si>
  <si>
    <t>TATAINVEST</t>
  </si>
  <si>
    <t>IOC</t>
  </si>
  <si>
    <t>LINDEINDIA</t>
  </si>
  <si>
    <t>BECTORFOOD</t>
  </si>
  <si>
    <t>IONEXCHANG</t>
  </si>
  <si>
    <t>IPCALAB</t>
  </si>
  <si>
    <t>TATASTLLP</t>
  </si>
  <si>
    <t>ITC</t>
  </si>
  <si>
    <t>ATFL</t>
  </si>
  <si>
    <t>HGINFRA</t>
  </si>
  <si>
    <t>ITI</t>
  </si>
  <si>
    <t>IVP</t>
  </si>
  <si>
    <t>JAYBARMARU</t>
  </si>
  <si>
    <t>JAYSREETEA</t>
  </si>
  <si>
    <t>JBCHEPHARM</t>
  </si>
  <si>
    <t>JINDALPOLY</t>
  </si>
  <si>
    <t>KANPRPLA</t>
  </si>
  <si>
    <t>AWHCL</t>
  </si>
  <si>
    <t>JYOTISTRUC</t>
  </si>
  <si>
    <t>KABRAEXTRU</t>
  </si>
  <si>
    <t>KAJARIACER</t>
  </si>
  <si>
    <t>KAKATCEM</t>
  </si>
  <si>
    <t>KPIL</t>
  </si>
  <si>
    <t>KAMATHOTEL</t>
  </si>
  <si>
    <t>KANORICHEM</t>
  </si>
  <si>
    <t>KARURVYSYA</t>
  </si>
  <si>
    <t>KCP</t>
  </si>
  <si>
    <t>KESORAMIND</t>
  </si>
  <si>
    <t>CARYSIL</t>
  </si>
  <si>
    <t>CUMMINSIND</t>
  </si>
  <si>
    <t>KOPRAN</t>
  </si>
  <si>
    <t>KOTAKBANK</t>
  </si>
  <si>
    <t>WEALTH</t>
  </si>
  <si>
    <t>LIQUIDETF</t>
  </si>
  <si>
    <t>KREBSBIO</t>
  </si>
  <si>
    <t>KSB</t>
  </si>
  <si>
    <t>TRENT</t>
  </si>
  <si>
    <t>LAXMIMACH</t>
  </si>
  <si>
    <t>LIBERTSHOE</t>
  </si>
  <si>
    <t>LICHSGFIN</t>
  </si>
  <si>
    <t>AHLADA</t>
  </si>
  <si>
    <t>LUMAXIND</t>
  </si>
  <si>
    <t>LYKALABS</t>
  </si>
  <si>
    <t>IRFC</t>
  </si>
  <si>
    <t>M&amp;M</t>
  </si>
  <si>
    <t>RAMCOCEM</t>
  </si>
  <si>
    <t>INDIGOPNTS</t>
  </si>
  <si>
    <t>CHENNPETRO</t>
  </si>
  <si>
    <t>HOMEFIRST</t>
  </si>
  <si>
    <t>VTL</t>
  </si>
  <si>
    <t>MAHSCOOTER</t>
  </si>
  <si>
    <t>MAHSEAMLES</t>
  </si>
  <si>
    <t>MANGLMCEM</t>
  </si>
  <si>
    <t>STOVEKRAFT</t>
  </si>
  <si>
    <t>MARALOVER</t>
  </si>
  <si>
    <t>MASTEK</t>
  </si>
  <si>
    <t>MFSL</t>
  </si>
  <si>
    <t>BDL</t>
  </si>
  <si>
    <t>RAJMET</t>
  </si>
  <si>
    <t>AKG</t>
  </si>
  <si>
    <t>BOSCHLTD</t>
  </si>
  <si>
    <t>SUNDARMHLD</t>
  </si>
  <si>
    <t>GENCON</t>
  </si>
  <si>
    <t>MIRCELECTR</t>
  </si>
  <si>
    <t>MODIRUBBER</t>
  </si>
  <si>
    <t>PENINLAND</t>
  </si>
  <si>
    <t>MOREPENLAB</t>
  </si>
  <si>
    <t>BANDHANBNK</t>
  </si>
  <si>
    <t>MOTOGENFIN</t>
  </si>
  <si>
    <t>IRISDOREME</t>
  </si>
  <si>
    <t>MRF</t>
  </si>
  <si>
    <t>MRPL</t>
  </si>
  <si>
    <t>HLEGLAS</t>
  </si>
  <si>
    <t>MTNL</t>
  </si>
  <si>
    <t>HAL</t>
  </si>
  <si>
    <t>MUNJALSHOW</t>
  </si>
  <si>
    <t>MURUDCERA</t>
  </si>
  <si>
    <t>HEIDELBERG</t>
  </si>
  <si>
    <t>NCC</t>
  </si>
  <si>
    <t>SMCGLOBAL</t>
  </si>
  <si>
    <t>CPSEETF</t>
  </si>
  <si>
    <t>JAYNECOIND</t>
  </si>
  <si>
    <t>NURECA</t>
  </si>
  <si>
    <t>KBCGLOBAL</t>
  </si>
  <si>
    <t>NAVNETEDUL</t>
  </si>
  <si>
    <t>NELCO</t>
  </si>
  <si>
    <t>SANDHAR</t>
  </si>
  <si>
    <t>NEULANDLAB</t>
  </si>
  <si>
    <t>PEL</t>
  </si>
  <si>
    <t>NILKAMAL</t>
  </si>
  <si>
    <t>RAILTEL</t>
  </si>
  <si>
    <t>CONSUMBEES</t>
  </si>
  <si>
    <t>NKIND</t>
  </si>
  <si>
    <t>NOCIL</t>
  </si>
  <si>
    <t>CENTRUM</t>
  </si>
  <si>
    <t>MIDHANI</t>
  </si>
  <si>
    <t>OILCOUNTUB</t>
  </si>
  <si>
    <t>ONGC</t>
  </si>
  <si>
    <t>ONWARDTEC</t>
  </si>
  <si>
    <t>ISEC</t>
  </si>
  <si>
    <t>SILGO</t>
  </si>
  <si>
    <t>ORIENTHOT</t>
  </si>
  <si>
    <t>ORIENTPPR</t>
  </si>
  <si>
    <t>BCLIND</t>
  </si>
  <si>
    <t>OSWALAGRO</t>
  </si>
  <si>
    <t>PGHH</t>
  </si>
  <si>
    <t>HUHTAMAKI</t>
  </si>
  <si>
    <t>3PLAND</t>
  </si>
  <si>
    <t>AMJLAND</t>
  </si>
  <si>
    <t>LEMONTREE</t>
  </si>
  <si>
    <t>PEARLPOLY</t>
  </si>
  <si>
    <t>HERANBA</t>
  </si>
  <si>
    <t>SEAMECLTD</t>
  </si>
  <si>
    <t>KOTAKIT</t>
  </si>
  <si>
    <t>DIVOPPBEES</t>
  </si>
  <si>
    <t>PFIZER</t>
  </si>
  <si>
    <t>DRCSYSTEMS</t>
  </si>
  <si>
    <t>PCBL</t>
  </si>
  <si>
    <t>PIDILITIND</t>
  </si>
  <si>
    <t>POLYPLEX</t>
  </si>
  <si>
    <t>PRAJIND</t>
  </si>
  <si>
    <t>PRAKASH</t>
  </si>
  <si>
    <t>MTARTECH</t>
  </si>
  <si>
    <t>PRECOT</t>
  </si>
  <si>
    <t>BUTTERFLY</t>
  </si>
  <si>
    <t>PRECWIRE</t>
  </si>
  <si>
    <t>PREMIER</t>
  </si>
  <si>
    <t>PRSMJOHNSN</t>
  </si>
  <si>
    <t>JUBLINGREA</t>
  </si>
  <si>
    <t>EASEMYTRIP</t>
  </si>
  <si>
    <t>RSWM</t>
  </si>
  <si>
    <t>CHEMFAB</t>
  </si>
  <si>
    <t>RAJSREESUG</t>
  </si>
  <si>
    <t>ARVEE</t>
  </si>
  <si>
    <t>RALLIS</t>
  </si>
  <si>
    <t>ANURAS</t>
  </si>
  <si>
    <t>RANASUG</t>
  </si>
  <si>
    <t>LXCHEM</t>
  </si>
  <si>
    <t>RANEHOLDIN</t>
  </si>
  <si>
    <t>CRAFTSMAN</t>
  </si>
  <si>
    <t>RAYMOND</t>
  </si>
  <si>
    <t>RCF</t>
  </si>
  <si>
    <t>HITECH</t>
  </si>
  <si>
    <t>RELIANCE</t>
  </si>
  <si>
    <t>RICOAUTO</t>
  </si>
  <si>
    <t>RIIL</t>
  </si>
  <si>
    <t>RUBYMILLS</t>
  </si>
  <si>
    <t>S&amp;SPOWER</t>
  </si>
  <si>
    <t>KALYANKJIL</t>
  </si>
  <si>
    <t>SAIL</t>
  </si>
  <si>
    <t>SAKHTISUG</t>
  </si>
  <si>
    <t>SURYODAY</t>
  </si>
  <si>
    <t>ORIENTELEC</t>
  </si>
  <si>
    <t>ORTINLAB</t>
  </si>
  <si>
    <t>NAZARA</t>
  </si>
  <si>
    <t>SANDESH</t>
  </si>
  <si>
    <t>SANGHIIND</t>
  </si>
  <si>
    <t>SUVIDHAA</t>
  </si>
  <si>
    <t>ICICI500</t>
  </si>
  <si>
    <t>WONDERLA</t>
  </si>
  <si>
    <t>KOHINOOR</t>
  </si>
  <si>
    <t>AXISTECETF</t>
  </si>
  <si>
    <t>SOTL</t>
  </si>
  <si>
    <t>SDL26BEES</t>
  </si>
  <si>
    <t>JINDALSAW</t>
  </si>
  <si>
    <t>SBIN</t>
  </si>
  <si>
    <t>SCI</t>
  </si>
  <si>
    <t>VEDL</t>
  </si>
  <si>
    <t>SESHAPAPER</t>
  </si>
  <si>
    <t>SHANTIGEAR</t>
  </si>
  <si>
    <t>INDOSTAR</t>
  </si>
  <si>
    <t>SHREDIGCEM</t>
  </si>
  <si>
    <t>SHREECEM</t>
  </si>
  <si>
    <t>SHREYANIND</t>
  </si>
  <si>
    <t>BARBEQUE</t>
  </si>
  <si>
    <t>SHREYAS</t>
  </si>
  <si>
    <t>HONDAPOWER</t>
  </si>
  <si>
    <t>BORORENEW</t>
  </si>
  <si>
    <t>SIEMENS</t>
  </si>
  <si>
    <t>SIMPLEXINF</t>
  </si>
  <si>
    <t>GILT5YBEES</t>
  </si>
  <si>
    <t>SKFINDIA</t>
  </si>
  <si>
    <t>LODHA</t>
  </si>
  <si>
    <t>JTEKTINDIA</t>
  </si>
  <si>
    <t>NITIRAJ</t>
  </si>
  <si>
    <t>SPIC</t>
  </si>
  <si>
    <t>SRF</t>
  </si>
  <si>
    <t>TEMBO</t>
  </si>
  <si>
    <t>STARPAPER</t>
  </si>
  <si>
    <t>DEEPINDS</t>
  </si>
  <si>
    <t>MODISONLTD</t>
  </si>
  <si>
    <t>SPMLINFRA</t>
  </si>
  <si>
    <t>SUBROS</t>
  </si>
  <si>
    <t>SUDARSCHEM</t>
  </si>
  <si>
    <t>ISGEC</t>
  </si>
  <si>
    <t>SUNDARMFIN</t>
  </si>
  <si>
    <t>SUNDRMFAST</t>
  </si>
  <si>
    <t>SUNFLAG</t>
  </si>
  <si>
    <t>SUNPHARMA</t>
  </si>
  <si>
    <t>SUPERSPIN</t>
  </si>
  <si>
    <t>SUPREMEIND</t>
  </si>
  <si>
    <t>SURYAROSNI</t>
  </si>
  <si>
    <t>SWARAJENG</t>
  </si>
  <si>
    <t>SMLISUZU</t>
  </si>
  <si>
    <t>AGARIND</t>
  </si>
  <si>
    <t>TAINWALCHM</t>
  </si>
  <si>
    <t>AJOONI</t>
  </si>
  <si>
    <t>TATACHEM</t>
  </si>
  <si>
    <t>TATAELXSI</t>
  </si>
  <si>
    <t>HONAUT</t>
  </si>
  <si>
    <t>TATAMETALI</t>
  </si>
  <si>
    <t>TATAPOWER</t>
  </si>
  <si>
    <t>TATACONSUM</t>
  </si>
  <si>
    <t>BBOX</t>
  </si>
  <si>
    <t>TECILCHEM</t>
  </si>
  <si>
    <t>TATAMOTORS</t>
  </si>
  <si>
    <t>TFCILTD</t>
  </si>
  <si>
    <t>THERMAX</t>
  </si>
  <si>
    <t>THOMASCOOK</t>
  </si>
  <si>
    <t>CLSEL</t>
  </si>
  <si>
    <t>TINPLATE</t>
  </si>
  <si>
    <t>TIRUMALCHM</t>
  </si>
  <si>
    <t>TATASTEEL</t>
  </si>
  <si>
    <t>TITAN</t>
  </si>
  <si>
    <t>MAFANG</t>
  </si>
  <si>
    <t>TNPETRO</t>
  </si>
  <si>
    <t>TNTELE</t>
  </si>
  <si>
    <t>TORNTPHARM</t>
  </si>
  <si>
    <t>AXISBPSETF</t>
  </si>
  <si>
    <t>TTKPRESTIG</t>
  </si>
  <si>
    <t>ADANIGREEN</t>
  </si>
  <si>
    <t>UCAL</t>
  </si>
  <si>
    <t>UNICHEMLAB</t>
  </si>
  <si>
    <t>MOKSH</t>
  </si>
  <si>
    <t>UNIVCABLES</t>
  </si>
  <si>
    <t>AXISHCETF</t>
  </si>
  <si>
    <t>ICICIPHARM</t>
  </si>
  <si>
    <t>JUBLPHARMA</t>
  </si>
  <si>
    <t>VARDMNPOLY</t>
  </si>
  <si>
    <t>SOLARA</t>
  </si>
  <si>
    <t>VESUVIUS</t>
  </si>
  <si>
    <t>GAYAHWS</t>
  </si>
  <si>
    <t>VINDHYATEL</t>
  </si>
  <si>
    <t>VIPIND</t>
  </si>
  <si>
    <t>VLSFINANCE</t>
  </si>
  <si>
    <t>VOLTAS</t>
  </si>
  <si>
    <t>TATACOMM</t>
  </si>
  <si>
    <t>VSTIND</t>
  </si>
  <si>
    <t>ANMOL</t>
  </si>
  <si>
    <t>WALCHANNAG</t>
  </si>
  <si>
    <t>FINEORG</t>
  </si>
  <si>
    <t>WATERBASE</t>
  </si>
  <si>
    <t>WEIZMANIND</t>
  </si>
  <si>
    <t>VENKEYS</t>
  </si>
  <si>
    <t>RITES</t>
  </si>
  <si>
    <t>WHEELS</t>
  </si>
  <si>
    <t>WILLAMAGOR</t>
  </si>
  <si>
    <t>IWEL</t>
  </si>
  <si>
    <t>WIPRO</t>
  </si>
  <si>
    <t>WSTCSTPAPR</t>
  </si>
  <si>
    <t>VINEETLAB</t>
  </si>
  <si>
    <t>ZEEL</t>
  </si>
  <si>
    <t>ARIHANTCAP</t>
  </si>
  <si>
    <t>ZODIACLOTH</t>
  </si>
  <si>
    <t>ZUARIIND</t>
  </si>
  <si>
    <t>BHARATRAS</t>
  </si>
  <si>
    <t>TOKYOPLAST</t>
  </si>
  <si>
    <t>VARROC</t>
  </si>
  <si>
    <t>SOMANYCERA</t>
  </si>
  <si>
    <t>HATSUN</t>
  </si>
  <si>
    <t>CAPLIPOINT</t>
  </si>
  <si>
    <t>PREMIERPOL</t>
  </si>
  <si>
    <t>KHAITANLTD</t>
  </si>
  <si>
    <t>NATCOPHARM</t>
  </si>
  <si>
    <t>GOCLCORP</t>
  </si>
  <si>
    <t>REMSONSIND</t>
  </si>
  <si>
    <t>PARASPETRO</t>
  </si>
  <si>
    <t>TNPL</t>
  </si>
  <si>
    <t>GREENPLY</t>
  </si>
  <si>
    <t>CORALFINAC</t>
  </si>
  <si>
    <t>PVP</t>
  </si>
  <si>
    <t>NAVA</t>
  </si>
  <si>
    <t>AUSOMENT</t>
  </si>
  <si>
    <t>EIMCOELECO</t>
  </si>
  <si>
    <t>JAYAGROGN</t>
  </si>
  <si>
    <t>PANACEABIO</t>
  </si>
  <si>
    <t>ALPSINDUS</t>
  </si>
  <si>
    <t>CUBEXTUB</t>
  </si>
  <si>
    <t>MARICO</t>
  </si>
  <si>
    <t>SILINV</t>
  </si>
  <si>
    <t>HBSL</t>
  </si>
  <si>
    <t>SAMBHAAV</t>
  </si>
  <si>
    <t>REGENCERAM</t>
  </si>
  <si>
    <t>BIOFILCHEM</t>
  </si>
  <si>
    <t>KEYFINSERV</t>
  </si>
  <si>
    <t>NORBTEAEXP</t>
  </si>
  <si>
    <t>TCNSBRANDS</t>
  </si>
  <si>
    <t>ZENITHEXPO</t>
  </si>
  <si>
    <t>SUNDRMBRAK</t>
  </si>
  <si>
    <t>SANGAMIND</t>
  </si>
  <si>
    <t>SOMATEX</t>
  </si>
  <si>
    <t>MOTHERSON</t>
  </si>
  <si>
    <t>VISAKAIND</t>
  </si>
  <si>
    <t>WENDT</t>
  </si>
  <si>
    <t>HDFCAMC</t>
  </si>
  <si>
    <t>DENORA</t>
  </si>
  <si>
    <t>STERTOOLS</t>
  </si>
  <si>
    <t>SHRIRAMFIN</t>
  </si>
  <si>
    <t>PUNJABCHEM</t>
  </si>
  <si>
    <t>ICICISENSX</t>
  </si>
  <si>
    <t>GULFOILLUB</t>
  </si>
  <si>
    <t>MIRZAINT</t>
  </si>
  <si>
    <t>JAGSNPHARM</t>
  </si>
  <si>
    <t>CREDITACC</t>
  </si>
  <si>
    <t>INDIANCARD</t>
  </si>
  <si>
    <t>HITECHGEAR</t>
  </si>
  <si>
    <t>ELECTHERM</t>
  </si>
  <si>
    <t>AARTIDRUGS</t>
  </si>
  <si>
    <t>ALKYLAMINE</t>
  </si>
  <si>
    <t>JCHAC</t>
  </si>
  <si>
    <t>MPHASIS</t>
  </si>
  <si>
    <t>SIGIND</t>
  </si>
  <si>
    <t>DYNAMATECH</t>
  </si>
  <si>
    <t>ICICINXT50</t>
  </si>
  <si>
    <t>GUJRAFFIA</t>
  </si>
  <si>
    <t>RUCHINFRA</t>
  </si>
  <si>
    <t>RAMCOIND</t>
  </si>
  <si>
    <t>KOTHARIPET</t>
  </si>
  <si>
    <t>HERITGFOOD</t>
  </si>
  <si>
    <t>SBCL</t>
  </si>
  <si>
    <t>BANKBARODA</t>
  </si>
  <si>
    <t>BLUECHIP</t>
  </si>
  <si>
    <t>SONACOMS</t>
  </si>
  <si>
    <t>SHYAMMETL</t>
  </si>
  <si>
    <t>GAIL</t>
  </si>
  <si>
    <t>SKMEGGPROD</t>
  </si>
  <si>
    <t>BANKINDIA</t>
  </si>
  <si>
    <t>INDNIPPON</t>
  </si>
  <si>
    <t>CONCOR</t>
  </si>
  <si>
    <t>INDRAMEDCO</t>
  </si>
  <si>
    <t>DCMFINSERV</t>
  </si>
  <si>
    <t>KCPSUGIND</t>
  </si>
  <si>
    <t>DODLA</t>
  </si>
  <si>
    <t>ICICILIQ</t>
  </si>
  <si>
    <t>SNOWMAN</t>
  </si>
  <si>
    <t>KIMS</t>
  </si>
  <si>
    <t>INDSWFTLAB</t>
  </si>
  <si>
    <t>SAREGAMA</t>
  </si>
  <si>
    <t>FDC</t>
  </si>
  <si>
    <t>ENGINERSIN</t>
  </si>
  <si>
    <t>MADRASFERT</t>
  </si>
  <si>
    <t>HINDCON</t>
  </si>
  <si>
    <t>IPL</t>
  </si>
  <si>
    <t>ADROITINFO</t>
  </si>
  <si>
    <t>GANGAFORGE</t>
  </si>
  <si>
    <t>ICICIBANK</t>
  </si>
  <si>
    <t>PHARMABEES</t>
  </si>
  <si>
    <t>IRCON</t>
  </si>
  <si>
    <t>SHARDACROP</t>
  </si>
  <si>
    <t>SVPGLOB</t>
  </si>
  <si>
    <t>CLEAN</t>
  </si>
  <si>
    <t>GRINFRA</t>
  </si>
  <si>
    <t>SHEMAROO</t>
  </si>
  <si>
    <t>ZOMATO</t>
  </si>
  <si>
    <t>KPIGREEN</t>
  </si>
  <si>
    <t>SGIL</t>
  </si>
  <si>
    <t>CIGNITITEC</t>
  </si>
  <si>
    <t>JAICORPLTD</t>
  </si>
  <si>
    <t>TATVA</t>
  </si>
  <si>
    <t>SBIETFCON</t>
  </si>
  <si>
    <t>STYLAMIND</t>
  </si>
  <si>
    <t>ANTGRAPHIC</t>
  </si>
  <si>
    <t>GRAUWEIL</t>
  </si>
  <si>
    <t>GMDCLTD</t>
  </si>
  <si>
    <t>ANDREWYU</t>
  </si>
  <si>
    <t>MAHAPEXLTD</t>
  </si>
  <si>
    <t>AAREYDRUGS</t>
  </si>
  <si>
    <t>INDUSINDBK</t>
  </si>
  <si>
    <t>PDSL</t>
  </si>
  <si>
    <t>GLS</t>
  </si>
  <si>
    <t>ROLEXRINGS</t>
  </si>
  <si>
    <t>PRITIKAUTO</t>
  </si>
  <si>
    <t>ICICIFMCG</t>
  </si>
  <si>
    <t>UGROCAP</t>
  </si>
  <si>
    <t>EXXARO</t>
  </si>
  <si>
    <t>KRSNAA</t>
  </si>
  <si>
    <t>WINDLAS</t>
  </si>
  <si>
    <t>DEVYANI</t>
  </si>
  <si>
    <t>ASAHIINDIA</t>
  </si>
  <si>
    <t>AAVAS</t>
  </si>
  <si>
    <t>MOL</t>
  </si>
  <si>
    <t>NGIL</t>
  </si>
  <si>
    <t>CARTRADE</t>
  </si>
  <si>
    <t>NUVOCO</t>
  </si>
  <si>
    <t>TRIGYN</t>
  </si>
  <si>
    <t>APTUS</t>
  </si>
  <si>
    <t>CHEMPLASTS</t>
  </si>
  <si>
    <t>GRSE</t>
  </si>
  <si>
    <t>YUKEN</t>
  </si>
  <si>
    <t>SERVOTECH</t>
  </si>
  <si>
    <t>JAIPURKURT</t>
  </si>
  <si>
    <t>KOTHARIPRO</t>
  </si>
  <si>
    <t>ABMINTLLTD</t>
  </si>
  <si>
    <t>AMIORG</t>
  </si>
  <si>
    <t>VIJAYA</t>
  </si>
  <si>
    <t>INTLCONV</t>
  </si>
  <si>
    <t>ASTRAZEN</t>
  </si>
  <si>
    <t>GANESHBE</t>
  </si>
  <si>
    <t>ITDCEM</t>
  </si>
  <si>
    <t>PAR</t>
  </si>
  <si>
    <t>J&amp;KBANK</t>
  </si>
  <si>
    <t>SHANTI</t>
  </si>
  <si>
    <t>ARCHIES</t>
  </si>
  <si>
    <t>CUB</t>
  </si>
  <si>
    <t>AXISCETF</t>
  </si>
  <si>
    <t>CYIENT</t>
  </si>
  <si>
    <t>SANSERA</t>
  </si>
  <si>
    <t>MASPTOP50</t>
  </si>
  <si>
    <t>KOTAKBKETF</t>
  </si>
  <si>
    <t>LAGNAM</t>
  </si>
  <si>
    <t>AXISBANK</t>
  </si>
  <si>
    <t>PARAS</t>
  </si>
  <si>
    <t>INTELLECT</t>
  </si>
  <si>
    <t>MONTECARLO</t>
  </si>
  <si>
    <t>SOUTHBANK</t>
  </si>
  <si>
    <t>BSLSENETFG</t>
  </si>
  <si>
    <t>COASTCORP</t>
  </si>
  <si>
    <t>ABSLAMC</t>
  </si>
  <si>
    <t>EIFFL</t>
  </si>
  <si>
    <t>PASUPTAC</t>
  </si>
  <si>
    <t>CYBERTECH</t>
  </si>
  <si>
    <t>LICNETFGSC</t>
  </si>
  <si>
    <t>ATGL</t>
  </si>
  <si>
    <t>AIROLAM</t>
  </si>
  <si>
    <t>GOODLUCK</t>
  </si>
  <si>
    <t>PANSARI</t>
  </si>
  <si>
    <t>ARTNIRMAN</t>
  </si>
  <si>
    <t>BHAGCHEM</t>
  </si>
  <si>
    <t>FCL</t>
  </si>
  <si>
    <t>CAMLINFINE</t>
  </si>
  <si>
    <t>SIKKO</t>
  </si>
  <si>
    <t>DTIL</t>
  </si>
  <si>
    <t>3IINFOLTD</t>
  </si>
  <si>
    <t>SELMC</t>
  </si>
  <si>
    <t>MEDICAMEQ</t>
  </si>
  <si>
    <t>GULPOLY</t>
  </si>
  <si>
    <t>HEALTHY</t>
  </si>
  <si>
    <t>APOLSINHOT</t>
  </si>
  <si>
    <t>NATIONALUM</t>
  </si>
  <si>
    <t>CCHHL</t>
  </si>
  <si>
    <t>LAMBODHARA</t>
  </si>
  <si>
    <t>KRITI</t>
  </si>
  <si>
    <t>MANORG</t>
  </si>
  <si>
    <t>RSSOFTWARE</t>
  </si>
  <si>
    <t>TECHNOE</t>
  </si>
  <si>
    <t>ICICICONSU</t>
  </si>
  <si>
    <t>TECH</t>
  </si>
  <si>
    <t>IRIS</t>
  </si>
  <si>
    <t>GRPLTD</t>
  </si>
  <si>
    <t>NYKAA</t>
  </si>
  <si>
    <t>LAXMICOT</t>
  </si>
  <si>
    <t>FINOPB</t>
  </si>
  <si>
    <t>SONATSOFTW</t>
  </si>
  <si>
    <t>GENUSPAPER</t>
  </si>
  <si>
    <t>DSPNEWETF</t>
  </si>
  <si>
    <t>SJS</t>
  </si>
  <si>
    <t>POLICYBZR</t>
  </si>
  <si>
    <t>SIGACHI</t>
  </si>
  <si>
    <t>FOODSIN</t>
  </si>
  <si>
    <t>PAYTM</t>
  </si>
  <si>
    <t>IVC</t>
  </si>
  <si>
    <t>MOLDTKPAC</t>
  </si>
  <si>
    <t>SAPPHIRE</t>
  </si>
  <si>
    <t>JINDALSTEL</t>
  </si>
  <si>
    <t>MARSHALL</t>
  </si>
  <si>
    <t>NIPPOBATRY</t>
  </si>
  <si>
    <t>SBC</t>
  </si>
  <si>
    <t>STEELCAS</t>
  </si>
  <si>
    <t>LATENTVIEW</t>
  </si>
  <si>
    <t>FOCUS</t>
  </si>
  <si>
    <t>SMLT</t>
  </si>
  <si>
    <t>GREENLAM</t>
  </si>
  <si>
    <t>DHRUV</t>
  </si>
  <si>
    <t>BAJAJHCARE</t>
  </si>
  <si>
    <t>VISHNU</t>
  </si>
  <si>
    <t>RPPL</t>
  </si>
  <si>
    <t>TARSONS</t>
  </si>
  <si>
    <t>GANECOS</t>
  </si>
  <si>
    <t>LINC</t>
  </si>
  <si>
    <t>MENONBE</t>
  </si>
  <si>
    <t>GOCOLORS</t>
  </si>
  <si>
    <t>DMCC</t>
  </si>
  <si>
    <t>ICDSLTD</t>
  </si>
  <si>
    <t>BSOFT</t>
  </si>
  <si>
    <t>SHIVALIK</t>
  </si>
  <si>
    <t>ASIANENE</t>
  </si>
  <si>
    <t>HESTERBIO</t>
  </si>
  <si>
    <t>ACCELYA</t>
  </si>
  <si>
    <t>MAHKTECH</t>
  </si>
  <si>
    <t>STARHEALTH</t>
  </si>
  <si>
    <t>SEJALLTD</t>
  </si>
  <si>
    <t>TEGA</t>
  </si>
  <si>
    <t>JMA</t>
  </si>
  <si>
    <t>ZODIAC</t>
  </si>
  <si>
    <t>ANANDRATHI</t>
  </si>
  <si>
    <t>MICEL</t>
  </si>
  <si>
    <t>RATEGAIN</t>
  </si>
  <si>
    <t>BBETF0432</t>
  </si>
  <si>
    <t>SHRIRAMPPS</t>
  </si>
  <si>
    <t>JETFREIGHT</t>
  </si>
  <si>
    <t>SBIETFQLTY</t>
  </si>
  <si>
    <t>MAPMYINDIA</t>
  </si>
  <si>
    <t>HCLTECH</t>
  </si>
  <si>
    <t>METROBRAND</t>
  </si>
  <si>
    <t>MEDPLUS</t>
  </si>
  <si>
    <t>UDAICEMENT</t>
  </si>
  <si>
    <t>JTLIND</t>
  </si>
  <si>
    <t>VISESHINFO</t>
  </si>
  <si>
    <t>DCMSRIND</t>
  </si>
  <si>
    <t>ABSLNN50ET</t>
  </si>
  <si>
    <t>SETFNN50</t>
  </si>
  <si>
    <t>DATAPATTNS</t>
  </si>
  <si>
    <t>SETFNIFBK</t>
  </si>
  <si>
    <t>STAR</t>
  </si>
  <si>
    <t>HPAL</t>
  </si>
  <si>
    <t>SUPRIYA</t>
  </si>
  <si>
    <t>RAJESHEXPO</t>
  </si>
  <si>
    <t>GLENMARK</t>
  </si>
  <si>
    <t>NILASPACES</t>
  </si>
  <si>
    <t>KOTAKALPHA</t>
  </si>
  <si>
    <t>MANAKCOAT</t>
  </si>
  <si>
    <t>MANAKALUCO</t>
  </si>
  <si>
    <t>MONQ50</t>
  </si>
  <si>
    <t>HECPROJECT</t>
  </si>
  <si>
    <t>DSPN50ETF</t>
  </si>
  <si>
    <t>DSPQ50ETF</t>
  </si>
  <si>
    <t>HAVISHA</t>
  </si>
  <si>
    <t>MANAKSTEEL</t>
  </si>
  <si>
    <t>BLUECOAST</t>
  </si>
  <si>
    <t>WOCKPHARMA</t>
  </si>
  <si>
    <t>ZENTEC</t>
  </si>
  <si>
    <t>TREJHARA</t>
  </si>
  <si>
    <t>LCCINFOTEC</t>
  </si>
  <si>
    <t>NRBBEARING</t>
  </si>
  <si>
    <t>UNITEDPOLY</t>
  </si>
  <si>
    <t>CMSINFO</t>
  </si>
  <si>
    <t>SHREERAMA</t>
  </si>
  <si>
    <t>IMAGICAA</t>
  </si>
  <si>
    <t>MONARCH</t>
  </si>
  <si>
    <t>BCONCEPTS</t>
  </si>
  <si>
    <t>UNIINFO</t>
  </si>
  <si>
    <t>WEL</t>
  </si>
  <si>
    <t>NETF</t>
  </si>
  <si>
    <t>ICICIAUTO</t>
  </si>
  <si>
    <t>BIL</t>
  </si>
  <si>
    <t>RAMCOSYS</t>
  </si>
  <si>
    <t>INOXWIND</t>
  </si>
  <si>
    <t>GEPIL</t>
  </si>
  <si>
    <t>AUTOBEES</t>
  </si>
  <si>
    <t>MHLXMIRU</t>
  </si>
  <si>
    <t>LFIC</t>
  </si>
  <si>
    <t>BYKE</t>
  </si>
  <si>
    <t>AGSTRA</t>
  </si>
  <si>
    <t>ZYDUSLIFE</t>
  </si>
  <si>
    <t>AVANTIFEED</t>
  </si>
  <si>
    <t>ICICISILVE</t>
  </si>
  <si>
    <t>MALLCOM</t>
  </si>
  <si>
    <t>GRWRHITECH</t>
  </si>
  <si>
    <t>SILVER</t>
  </si>
  <si>
    <t>CINEVISTA</t>
  </si>
  <si>
    <t>MAHLIFE</t>
  </si>
  <si>
    <t>KTKBANK</t>
  </si>
  <si>
    <t>DALBHARAT</t>
  </si>
  <si>
    <t>KOTAKMID50</t>
  </si>
  <si>
    <t>SILVERBEES</t>
  </si>
  <si>
    <t>CROWN</t>
  </si>
  <si>
    <t>AWL</t>
  </si>
  <si>
    <t>RPSGVENT</t>
  </si>
  <si>
    <t>AJANTPHARM</t>
  </si>
  <si>
    <t>BLBLIMITED</t>
  </si>
  <si>
    <t>DEVIT</t>
  </si>
  <si>
    <t>MEGASTAR</t>
  </si>
  <si>
    <t>FIBERWEB</t>
  </si>
  <si>
    <t>SPENCERS</t>
  </si>
  <si>
    <t>MANYAVAR</t>
  </si>
  <si>
    <t>SAGARDEEP</t>
  </si>
  <si>
    <t>MOMOMENTUM</t>
  </si>
  <si>
    <t>SOFTTECH</t>
  </si>
  <si>
    <t>PRITI</t>
  </si>
  <si>
    <t>BLUESTARCO</t>
  </si>
  <si>
    <t>CALSOFT</t>
  </si>
  <si>
    <t>ICICI5GSEC</t>
  </si>
  <si>
    <t>VIPULLTD</t>
  </si>
  <si>
    <t>RAJRILTD</t>
  </si>
  <si>
    <t>MITCON</t>
  </si>
  <si>
    <t>XELPMOC</t>
  </si>
  <si>
    <t>TVSMOTOR</t>
  </si>
  <si>
    <t>MID150BEES</t>
  </si>
  <si>
    <t>GATEWAY</t>
  </si>
  <si>
    <t>GMRP&amp;UI</t>
  </si>
  <si>
    <t>CHALET</t>
  </si>
  <si>
    <t>NLCINDIA</t>
  </si>
  <si>
    <t>AKSHOPTFBR</t>
  </si>
  <si>
    <t>MSUMI</t>
  </si>
  <si>
    <t>INDOBORAX</t>
  </si>
  <si>
    <t>KOTAKLOVOL</t>
  </si>
  <si>
    <t>VETO</t>
  </si>
  <si>
    <t>MOLOWVOL</t>
  </si>
  <si>
    <t>DIL</t>
  </si>
  <si>
    <t>MUKTAARTS</t>
  </si>
  <si>
    <t>VRLLOG</t>
  </si>
  <si>
    <t>SHAILY</t>
  </si>
  <si>
    <t>PNBGILTS</t>
  </si>
  <si>
    <t>MEP</t>
  </si>
  <si>
    <t>OBCL</t>
  </si>
  <si>
    <t>SONAMCLOCK</t>
  </si>
  <si>
    <t>PRIVISCL</t>
  </si>
  <si>
    <t>AVROIND</t>
  </si>
  <si>
    <t>GAEL</t>
  </si>
  <si>
    <t>BCG</t>
  </si>
  <si>
    <t>USHAMART</t>
  </si>
  <si>
    <t>UMAEXPORTS</t>
  </si>
  <si>
    <t>CHOICEIN</t>
  </si>
  <si>
    <t>TNIDETF</t>
  </si>
  <si>
    <t>VERANDA</t>
  </si>
  <si>
    <t>E2E</t>
  </si>
  <si>
    <t>RITCO</t>
  </si>
  <si>
    <t>ELDEHSG</t>
  </si>
  <si>
    <t>TTML</t>
  </si>
  <si>
    <t>HARDWYN</t>
  </si>
  <si>
    <t>HARIOMPIPE</t>
  </si>
  <si>
    <t>MRO-TEK</t>
  </si>
  <si>
    <t>NOVARTIND</t>
  </si>
  <si>
    <t>ANUP</t>
  </si>
  <si>
    <t>VCL</t>
  </si>
  <si>
    <t>UFO</t>
  </si>
  <si>
    <t>AGROPHOS</t>
  </si>
  <si>
    <t>ROTO</t>
  </si>
  <si>
    <t>PIXTRANS</t>
  </si>
  <si>
    <t>ARVINDFASN</t>
  </si>
  <si>
    <t>INDOAMIN</t>
  </si>
  <si>
    <t>TIPSINDLTD</t>
  </si>
  <si>
    <t>BALAJITELE</t>
  </si>
  <si>
    <t>UTISXN50</t>
  </si>
  <si>
    <t>TPLPLASTEH</t>
  </si>
  <si>
    <t>NILAINFRA</t>
  </si>
  <si>
    <t>ARROWGREEN</t>
  </si>
  <si>
    <t>KRITIKA</t>
  </si>
  <si>
    <t>STARTECK</t>
  </si>
  <si>
    <t>STLTECH</t>
  </si>
  <si>
    <t>PNC</t>
  </si>
  <si>
    <t>IOB</t>
  </si>
  <si>
    <t>TAJGVK</t>
  </si>
  <si>
    <t>MSTCLTD</t>
  </si>
  <si>
    <t>CAMPUS</t>
  </si>
  <si>
    <t>TRU</t>
  </si>
  <si>
    <t>CREATIVEYE</t>
  </si>
  <si>
    <t>PNCINFRA</t>
  </si>
  <si>
    <t>RAINBOW</t>
  </si>
  <si>
    <t>SILVERTUC</t>
  </si>
  <si>
    <t>SKIPPER</t>
  </si>
  <si>
    <t>AXISCADES</t>
  </si>
  <si>
    <t>LICI</t>
  </si>
  <si>
    <t>SAKAR</t>
  </si>
  <si>
    <t>RVNL</t>
  </si>
  <si>
    <t>PRUDENT</t>
  </si>
  <si>
    <t>AKSHAR</t>
  </si>
  <si>
    <t>MAHESHWARI</t>
  </si>
  <si>
    <t>METROPOLIS</t>
  </si>
  <si>
    <t>POLYCAB</t>
  </si>
  <si>
    <t>VENUSPIPES</t>
  </si>
  <si>
    <t>DELHIVERY</t>
  </si>
  <si>
    <t>SPLPETRO</t>
  </si>
  <si>
    <t>KHANDSE</t>
  </si>
  <si>
    <t>RELCHEMQ</t>
  </si>
  <si>
    <t>MEDICO</t>
  </si>
  <si>
    <t>HIKAL</t>
  </si>
  <si>
    <t>SOUTHWEST</t>
  </si>
  <si>
    <t>KPITTECH</t>
  </si>
  <si>
    <t>TRIDENT</t>
  </si>
  <si>
    <t>PARADEEP</t>
  </si>
  <si>
    <t>ETHOSLTD</t>
  </si>
  <si>
    <t>EMUDHRA</t>
  </si>
  <si>
    <t>AETHER</t>
  </si>
  <si>
    <t>HAVELLS</t>
  </si>
  <si>
    <t>NV20BEES</t>
  </si>
  <si>
    <t>WEWIN</t>
  </si>
  <si>
    <t>NEXTMEDIA</t>
  </si>
  <si>
    <t>GOLDTECH</t>
  </si>
  <si>
    <t>CHEVIOT</t>
  </si>
  <si>
    <t>SMARTLINK</t>
  </si>
  <si>
    <t>AIRAN</t>
  </si>
  <si>
    <t>AXITA</t>
  </si>
  <si>
    <t>NEOGEN</t>
  </si>
  <si>
    <t>ALANKIT</t>
  </si>
  <si>
    <t>VIKASLIFE</t>
  </si>
  <si>
    <t>IBMFNIFTY</t>
  </si>
  <si>
    <t>ONEPOINT</t>
  </si>
  <si>
    <t>EMAMIPAP</t>
  </si>
  <si>
    <t>GODREJCP</t>
  </si>
  <si>
    <t>ORICONENT</t>
  </si>
  <si>
    <t>SETFNIF50</t>
  </si>
  <si>
    <t>BALKRISHNA</t>
  </si>
  <si>
    <t>SHYAMCENT</t>
  </si>
  <si>
    <t>ADANIENSOL</t>
  </si>
  <si>
    <t>MANORAMA</t>
  </si>
  <si>
    <t>CONFIPET</t>
  </si>
  <si>
    <t>SYNGENE</t>
  </si>
  <si>
    <t>KAYA</t>
  </si>
  <si>
    <t>NGLFINE</t>
  </si>
  <si>
    <t>AYMSYNTEX</t>
  </si>
  <si>
    <t>PPL</t>
  </si>
  <si>
    <t>RAMASTEEL</t>
  </si>
  <si>
    <t>AURUM</t>
  </si>
  <si>
    <t>PKTEA</t>
  </si>
  <si>
    <t>RADHIKAJWE</t>
  </si>
  <si>
    <t>DGCONTENT</t>
  </si>
  <si>
    <t>CSLFINANCE</t>
  </si>
  <si>
    <t>JISLJALEQS</t>
  </si>
  <si>
    <t>STEELCITY</t>
  </si>
  <si>
    <t>KSHITIJPOL</t>
  </si>
  <si>
    <t>MUTHOOTCAP</t>
  </si>
  <si>
    <t>DYCL</t>
  </si>
  <si>
    <t>LUPIN</t>
  </si>
  <si>
    <t>MCDOWELL-N</t>
  </si>
  <si>
    <t>SATIN</t>
  </si>
  <si>
    <t>ARVSMART</t>
  </si>
  <si>
    <t>POWERMECH</t>
  </si>
  <si>
    <t>RAMRAT</t>
  </si>
  <si>
    <t>MOHEALTH</t>
  </si>
  <si>
    <t>UTINIFTETF</t>
  </si>
  <si>
    <t>KOTAKCONS</t>
  </si>
  <si>
    <t>UTISENSETF</t>
  </si>
  <si>
    <t>SHARDAMOTR</t>
  </si>
  <si>
    <t>NAVKARCORP</t>
  </si>
  <si>
    <t>RAMAPHO</t>
  </si>
  <si>
    <t>NIFTYBEES</t>
  </si>
  <si>
    <t>KRBL</t>
  </si>
  <si>
    <t>MPSLTD</t>
  </si>
  <si>
    <t>MARKSANS</t>
  </si>
  <si>
    <t>TCI</t>
  </si>
  <si>
    <t>ICICIMOM30</t>
  </si>
  <si>
    <t>SHREEPUSHK</t>
  </si>
  <si>
    <t>LOYALTEX</t>
  </si>
  <si>
    <t>GUJGASLTD</t>
  </si>
  <si>
    <t>BHARTIARTL</t>
  </si>
  <si>
    <t>SADBHIN</t>
  </si>
  <si>
    <t>HDFCNEXT50</t>
  </si>
  <si>
    <t>HDFCNIF100</t>
  </si>
  <si>
    <t>ASAL</t>
  </si>
  <si>
    <t>OLECTRA</t>
  </si>
  <si>
    <t>PONNIERODE</t>
  </si>
  <si>
    <t>PNB</t>
  </si>
  <si>
    <t>KOTAKMNC</t>
  </si>
  <si>
    <t>NIFTYQLITY</t>
  </si>
  <si>
    <t>MOMENTUM</t>
  </si>
  <si>
    <t>SURANAT&amp;P</t>
  </si>
  <si>
    <t>TIMESGTY</t>
  </si>
  <si>
    <t>ICICIINFRA</t>
  </si>
  <si>
    <t>INDIAMART</t>
  </si>
  <si>
    <t>SPORTKING</t>
  </si>
  <si>
    <t>OFSS</t>
  </si>
  <si>
    <t>UNIONBANK</t>
  </si>
  <si>
    <t>APTECHT</t>
  </si>
  <si>
    <t>DSPSILVETF</t>
  </si>
  <si>
    <t>OAL</t>
  </si>
  <si>
    <t>NOIDATOLL</t>
  </si>
  <si>
    <t>NUCLEUS</t>
  </si>
  <si>
    <t>SYRMA</t>
  </si>
  <si>
    <t>CANBK</t>
  </si>
  <si>
    <t>MOQUALITY</t>
  </si>
  <si>
    <t>MOVALUE</t>
  </si>
  <si>
    <t>SEYAIND</t>
  </si>
  <si>
    <t>DREAMFOLKS</t>
  </si>
  <si>
    <t>GVPTECH</t>
  </si>
  <si>
    <t>GRMOVER</t>
  </si>
  <si>
    <t>HDFCSILVER</t>
  </si>
  <si>
    <t>DBOL</t>
  </si>
  <si>
    <t>GENESYS</t>
  </si>
  <si>
    <t>OMAXAUTO</t>
  </si>
  <si>
    <t>GODREJIND</t>
  </si>
  <si>
    <t>JUNIORBEES</t>
  </si>
  <si>
    <t>DIVISLAB</t>
  </si>
  <si>
    <t>TMB</t>
  </si>
  <si>
    <t>STCINDIA</t>
  </si>
  <si>
    <t>RADICO</t>
  </si>
  <si>
    <t>INDORAMA</t>
  </si>
  <si>
    <t>MARUTI</t>
  </si>
  <si>
    <t>LIQUIDBEES</t>
  </si>
  <si>
    <t>INFOBEAN</t>
  </si>
  <si>
    <t>SANGINITA</t>
  </si>
  <si>
    <t>ICICIBANKN</t>
  </si>
  <si>
    <t>DCMNVL</t>
  </si>
  <si>
    <t>SATIA</t>
  </si>
  <si>
    <t>SIRCA</t>
  </si>
  <si>
    <t>SECURKLOUD</t>
  </si>
  <si>
    <t>KSOLVES</t>
  </si>
  <si>
    <t>NATHBIOGEN</t>
  </si>
  <si>
    <t>AGRITECH</t>
  </si>
  <si>
    <t>LIBAS</t>
  </si>
  <si>
    <t>SUMIT</t>
  </si>
  <si>
    <t>SHRENIK</t>
  </si>
  <si>
    <t>CREATIVE</t>
  </si>
  <si>
    <t>HARSHA</t>
  </si>
  <si>
    <t>COFFEEDAY</t>
  </si>
  <si>
    <t>IDFCFIRSTB</t>
  </si>
  <si>
    <t>AXISILVER</t>
  </si>
  <si>
    <t>INDIGO</t>
  </si>
  <si>
    <t>SHK</t>
  </si>
  <si>
    <t>VARDHACRLC</t>
  </si>
  <si>
    <t>UCOBANK</t>
  </si>
  <si>
    <t>BAGFILMS</t>
  </si>
  <si>
    <t>SUVEN</t>
  </si>
  <si>
    <t>JSL</t>
  </si>
  <si>
    <t>NSIL</t>
  </si>
  <si>
    <t>HDFCGROWTH</t>
  </si>
  <si>
    <t>WELSPUNIND</t>
  </si>
  <si>
    <t>HDFCQUAL</t>
  </si>
  <si>
    <t>JAIBALAJI</t>
  </si>
  <si>
    <t>HDFCVALUE</t>
  </si>
  <si>
    <t>IGL</t>
  </si>
  <si>
    <t>TVSELECT</t>
  </si>
  <si>
    <t>DREDGECORP</t>
  </si>
  <si>
    <t>TVTODAY</t>
  </si>
  <si>
    <t>UPL</t>
  </si>
  <si>
    <t>UNIENTER</t>
  </si>
  <si>
    <t>SIL</t>
  </si>
  <si>
    <t>LUXIND</t>
  </si>
  <si>
    <t>BALAXI</t>
  </si>
  <si>
    <t>LICNETFN50</t>
  </si>
  <si>
    <t>MUKANDLTD</t>
  </si>
  <si>
    <t>AFFLE</t>
  </si>
  <si>
    <t>PETRONET</t>
  </si>
  <si>
    <t>PTC</t>
  </si>
  <si>
    <t>DHANBANK</t>
  </si>
  <si>
    <t>VAIBHAVGBL</t>
  </si>
  <si>
    <t>TTKHLTCARE</t>
  </si>
  <si>
    <t>BIOCON</t>
  </si>
  <si>
    <t>TIPSFILMS</t>
  </si>
  <si>
    <t>MAHABANK</t>
  </si>
  <si>
    <t>ICICIBANKP</t>
  </si>
  <si>
    <t>UMANGDAIRY</t>
  </si>
  <si>
    <t>ZOTA</t>
  </si>
  <si>
    <t>SALZERELEC</t>
  </si>
  <si>
    <t>POONAWALLA</t>
  </si>
  <si>
    <t>XPROINDIA</t>
  </si>
  <si>
    <t>RKFORGE</t>
  </si>
  <si>
    <t>DATAMATICS</t>
  </si>
  <si>
    <t>NDTV</t>
  </si>
  <si>
    <t>KRITINUT</t>
  </si>
  <si>
    <t>SPANDANA</t>
  </si>
  <si>
    <t>BANKBEES</t>
  </si>
  <si>
    <t>LICNETFSEN</t>
  </si>
  <si>
    <t>PILANIINVS</t>
  </si>
  <si>
    <t>CCL</t>
  </si>
  <si>
    <t>KOTAKNV20</t>
  </si>
  <si>
    <t>JPASSOCIAT</t>
  </si>
  <si>
    <t>EXCELINDUS</t>
  </si>
  <si>
    <t>KRIDHANINF</t>
  </si>
  <si>
    <t>LT</t>
  </si>
  <si>
    <t>APARINDS</t>
  </si>
  <si>
    <t>AMBICAAGAR</t>
  </si>
  <si>
    <t>CENTEXT</t>
  </si>
  <si>
    <t>SECURCRED</t>
  </si>
  <si>
    <t>NIITLTD</t>
  </si>
  <si>
    <t>EMIL</t>
  </si>
  <si>
    <t>ULTRACEMCO</t>
  </si>
  <si>
    <t>TCS</t>
  </si>
  <si>
    <t>HDFCMOMENT</t>
  </si>
  <si>
    <t>COFORGE</t>
  </si>
  <si>
    <t>HDFCLOWVOL</t>
  </si>
  <si>
    <t>TEXINFRA</t>
  </si>
  <si>
    <t>DCI</t>
  </si>
  <si>
    <t>PPLPHARMA</t>
  </si>
  <si>
    <t>FORCEMOT</t>
  </si>
  <si>
    <t>WESTLIFE</t>
  </si>
  <si>
    <t>GULFPETRO</t>
  </si>
  <si>
    <t>TRACXN</t>
  </si>
  <si>
    <t>HDFCNIFTY</t>
  </si>
  <si>
    <t>HDFCSENSEX</t>
  </si>
  <si>
    <t>LINCOLN</t>
  </si>
  <si>
    <t>INDSWFTLTD</t>
  </si>
  <si>
    <t>GUFICBIO</t>
  </si>
  <si>
    <t>ASTRAMICRO</t>
  </si>
  <si>
    <t>WELENT</t>
  </si>
  <si>
    <t>NARMADA</t>
  </si>
  <si>
    <t>NTPC</t>
  </si>
  <si>
    <t>SALSTEEL</t>
  </si>
  <si>
    <t>BOHRAIND</t>
  </si>
  <si>
    <t>KOTARISUG</t>
  </si>
  <si>
    <t>LALPATHLAB</t>
  </si>
  <si>
    <t>JBMA</t>
  </si>
  <si>
    <t>DWARKESH</t>
  </si>
  <si>
    <t>INDOCO</t>
  </si>
  <si>
    <t>IMPEXFERRO</t>
  </si>
  <si>
    <t>SUPRAJIT</t>
  </si>
  <si>
    <t>PATELENG</t>
  </si>
  <si>
    <t>ALKEM</t>
  </si>
  <si>
    <t>XCHANGING</t>
  </si>
  <si>
    <t>JSWSTEEL</t>
  </si>
  <si>
    <t>CONSOFINVT</t>
  </si>
  <si>
    <t>JINDALPHOT</t>
  </si>
  <si>
    <t>JPPOWER</t>
  </si>
  <si>
    <t>VISHAL</t>
  </si>
  <si>
    <t>GOKEX</t>
  </si>
  <si>
    <t>ACEINTEG</t>
  </si>
  <si>
    <t>EVEREADY</t>
  </si>
  <si>
    <t>GOYALALUM</t>
  </si>
  <si>
    <t>SAKSOFT</t>
  </si>
  <si>
    <t>HPIL</t>
  </si>
  <si>
    <t>ALLSEC</t>
  </si>
  <si>
    <t>SUKHJITS</t>
  </si>
  <si>
    <t>IIFL</t>
  </si>
  <si>
    <t>SHOPERSTOP</t>
  </si>
  <si>
    <t>MANGALAM</t>
  </si>
  <si>
    <t>WELCORP</t>
  </si>
  <si>
    <t>SSWL</t>
  </si>
  <si>
    <t>NH</t>
  </si>
  <si>
    <t>KENNAMET</t>
  </si>
  <si>
    <t>CYBERMEDIA</t>
  </si>
  <si>
    <t>SURYALAXMI</t>
  </si>
  <si>
    <t>SHAHALLOYS</t>
  </si>
  <si>
    <t>JKPAPER</t>
  </si>
  <si>
    <t>PRIMESECU</t>
  </si>
  <si>
    <t>63MOONS</t>
  </si>
  <si>
    <t>GRANULES</t>
  </si>
  <si>
    <t>JSWHL</t>
  </si>
  <si>
    <t>MANINDS</t>
  </si>
  <si>
    <t>VHL</t>
  </si>
  <si>
    <t>DCXINDIA</t>
  </si>
  <si>
    <t>GEOJITFSL</t>
  </si>
  <si>
    <t>GENUSPOWER</t>
  </si>
  <si>
    <t>SWELECTES</t>
  </si>
  <si>
    <t>YESBANK</t>
  </si>
  <si>
    <t>MSPL</t>
  </si>
  <si>
    <t>NECLIFE</t>
  </si>
  <si>
    <t>FUSION</t>
  </si>
  <si>
    <t>SPLIL</t>
  </si>
  <si>
    <t>MCLEODRUSS</t>
  </si>
  <si>
    <t>MEDANTA</t>
  </si>
  <si>
    <t>IDFC</t>
  </si>
  <si>
    <t>BIKAJI</t>
  </si>
  <si>
    <t>GOLDIAM</t>
  </si>
  <si>
    <t>RML</t>
  </si>
  <si>
    <t>HTMEDIA</t>
  </si>
  <si>
    <t>SASKEN</t>
  </si>
  <si>
    <t>ICIL</t>
  </si>
  <si>
    <t>SYNCOMF</t>
  </si>
  <si>
    <t>FCSSOFT</t>
  </si>
  <si>
    <t>FAZE3Q</t>
  </si>
  <si>
    <t>IMPAL</t>
  </si>
  <si>
    <t>SATINDLTD</t>
  </si>
  <si>
    <t>SUZLON</t>
  </si>
  <si>
    <t>AURIONPRO</t>
  </si>
  <si>
    <t>ACI</t>
  </si>
  <si>
    <t>RENUKA</t>
  </si>
  <si>
    <t>FIVESTAR</t>
  </si>
  <si>
    <t>BASML</t>
  </si>
  <si>
    <t>SCPL</t>
  </si>
  <si>
    <t>KAYNES</t>
  </si>
  <si>
    <t>HDFCNIFIT</t>
  </si>
  <si>
    <t>HDFCPVTBAN</t>
  </si>
  <si>
    <t>DOLATALGO</t>
  </si>
  <si>
    <t>BBTCL</t>
  </si>
  <si>
    <t>HNDFDS</t>
  </si>
  <si>
    <t>INOXGREEN</t>
  </si>
  <si>
    <t>RUSTOMJEE</t>
  </si>
  <si>
    <t>OCCL</t>
  </si>
  <si>
    <t>ZIMLAB</t>
  </si>
  <si>
    <t>SWSOLAR</t>
  </si>
  <si>
    <t>VINNY</t>
  </si>
  <si>
    <t>AAATECH</t>
  </si>
  <si>
    <t>ICICIFIN</t>
  </si>
  <si>
    <t>PRECAM</t>
  </si>
  <si>
    <t>OSIAHYPER</t>
  </si>
  <si>
    <t>MBAPL</t>
  </si>
  <si>
    <t>TEAMLEASE</t>
  </si>
  <si>
    <t>DJML</t>
  </si>
  <si>
    <t>HYBRIDFIN</t>
  </si>
  <si>
    <t>KRISHANA</t>
  </si>
  <si>
    <t>SARVESHWAR</t>
  </si>
  <si>
    <t>NPBET</t>
  </si>
  <si>
    <t>DHARMAJ</t>
  </si>
  <si>
    <t>SAFARI</t>
  </si>
  <si>
    <t>UNIPARTS</t>
  </si>
  <si>
    <t>360ONE</t>
  </si>
  <si>
    <t>IIFLSEC</t>
  </si>
  <si>
    <t>TRIVENI</t>
  </si>
  <si>
    <t>KOTAKSILVE</t>
  </si>
  <si>
    <t>AIAENG</t>
  </si>
  <si>
    <t>EKC</t>
  </si>
  <si>
    <t>VIMTALABS</t>
  </si>
  <si>
    <t>NAHARINDUS</t>
  </si>
  <si>
    <t>ORIENTCER</t>
  </si>
  <si>
    <t>QUICKHEAL</t>
  </si>
  <si>
    <t>KERNEX</t>
  </si>
  <si>
    <t>REPRO</t>
  </si>
  <si>
    <t>EBBETF0433</t>
  </si>
  <si>
    <t>ICICI10GS</t>
  </si>
  <si>
    <t>PVRINOX</t>
  </si>
  <si>
    <t>CELEBRITY</t>
  </si>
  <si>
    <t>NITINSPIN</t>
  </si>
  <si>
    <t>ROHLTD</t>
  </si>
  <si>
    <t>RCOM</t>
  </si>
  <si>
    <t>ENIL</t>
  </si>
  <si>
    <t>GSPL</t>
  </si>
  <si>
    <t>ICICICOMMO</t>
  </si>
  <si>
    <t>JAGRAN</t>
  </si>
  <si>
    <t>SULA</t>
  </si>
  <si>
    <t>GVKPIL</t>
  </si>
  <si>
    <t>SADBHAV</t>
  </si>
  <si>
    <t>SAKUMA</t>
  </si>
  <si>
    <t>KEC</t>
  </si>
  <si>
    <t>JKCEMENT</t>
  </si>
  <si>
    <t>INDOTECH</t>
  </si>
  <si>
    <t>LANDMARK</t>
  </si>
  <si>
    <t>M&amp;MFIN</t>
  </si>
  <si>
    <t>AHL</t>
  </si>
  <si>
    <t>BLKASHYAP</t>
  </si>
  <si>
    <t>NITCO</t>
  </si>
  <si>
    <t>IEL</t>
  </si>
  <si>
    <t>CENTURYPLY</t>
  </si>
  <si>
    <t>KEI</t>
  </si>
  <si>
    <t>SOLARINDS</t>
  </si>
  <si>
    <t>GALLANTT</t>
  </si>
  <si>
    <t>VAKRANGEE</t>
  </si>
  <si>
    <t>MALUPAPER</t>
  </si>
  <si>
    <t>KFINTECH</t>
  </si>
  <si>
    <t>SGL</t>
  </si>
  <si>
    <t>UTTAMSUGAR</t>
  </si>
  <si>
    <t>KKCL</t>
  </si>
  <si>
    <t>BHAGERIA</t>
  </si>
  <si>
    <t>SUNTV</t>
  </si>
  <si>
    <t>GPIL</t>
  </si>
  <si>
    <t>RSYSTEMS</t>
  </si>
  <si>
    <t>EMKAY</t>
  </si>
  <si>
    <t>ELIN</t>
  </si>
  <si>
    <t>KELLTONTEC</t>
  </si>
  <si>
    <t>LOKESHMACH</t>
  </si>
  <si>
    <t>BALPHARMA</t>
  </si>
  <si>
    <t>RATNAMANI</t>
  </si>
  <si>
    <t>KAMDHENU</t>
  </si>
  <si>
    <t>PIONEEREMB</t>
  </si>
  <si>
    <t>JKLAKSHMI</t>
  </si>
  <si>
    <t>PFOCUS</t>
  </si>
  <si>
    <t>ALLCARGO</t>
  </si>
  <si>
    <t>AKASH</t>
  </si>
  <si>
    <t>MUNJALAU</t>
  </si>
  <si>
    <t>EMAMILTD</t>
  </si>
  <si>
    <t>NECCLTD</t>
  </si>
  <si>
    <t>GMRINFRA</t>
  </si>
  <si>
    <t>VIDHIING</t>
  </si>
  <si>
    <t>TECHM</t>
  </si>
  <si>
    <t>AVONMORE</t>
  </si>
  <si>
    <t>GRINDWELL</t>
  </si>
  <si>
    <t>RAMANEWS</t>
  </si>
  <si>
    <t>MANUGRAPH</t>
  </si>
  <si>
    <t>VOLTAMP</t>
  </si>
  <si>
    <t>RADIANTCMS</t>
  </si>
  <si>
    <t>ATLANTA</t>
  </si>
  <si>
    <t>ACE</t>
  </si>
  <si>
    <t>HOVS</t>
  </si>
  <si>
    <t>SELAN</t>
  </si>
  <si>
    <t>IRCTC</t>
  </si>
  <si>
    <t>ANANTRAJ</t>
  </si>
  <si>
    <t>BINANIIND</t>
  </si>
  <si>
    <t>SKYGOLD</t>
  </si>
  <si>
    <t>JMFINANCIL</t>
  </si>
  <si>
    <t>ELECON</t>
  </si>
  <si>
    <t>DSPBANKETF</t>
  </si>
  <si>
    <t>TALBROAUTO</t>
  </si>
  <si>
    <t>ALICON</t>
  </si>
  <si>
    <t>GEECEE</t>
  </si>
  <si>
    <t>MADHUCON</t>
  </si>
  <si>
    <t>NRL</t>
  </si>
  <si>
    <t>GATI</t>
  </si>
  <si>
    <t>SAH</t>
  </si>
  <si>
    <t>INFOMEDIA</t>
  </si>
  <si>
    <t>VISHWARAJ</t>
  </si>
  <si>
    <t>FIEMIND</t>
  </si>
  <si>
    <t>JHS</t>
  </si>
  <si>
    <t>DCBBANK</t>
  </si>
  <si>
    <t>INSPIRISYS</t>
  </si>
  <si>
    <t>GLOBALVECT</t>
  </si>
  <si>
    <t>SHYAMTEL</t>
  </si>
  <si>
    <t>GTLINFRA</t>
  </si>
  <si>
    <t>FLUOROCHEM</t>
  </si>
  <si>
    <t>NAUKRI</t>
  </si>
  <si>
    <t>MANOMAY</t>
  </si>
  <si>
    <t>SHIVAMAUTO</t>
  </si>
  <si>
    <t>BBL</t>
  </si>
  <si>
    <t>AARVEEDEN</t>
  </si>
  <si>
    <t>GESHIP</t>
  </si>
  <si>
    <t>TORNTPOWER</t>
  </si>
  <si>
    <t>PARSVNATH</t>
  </si>
  <si>
    <t>BAIDFIN</t>
  </si>
  <si>
    <t>MANALIPETC</t>
  </si>
  <si>
    <t>SUTLEJTEX</t>
  </si>
  <si>
    <t>GREENPANEL</t>
  </si>
  <si>
    <t>KAMOPAINTS</t>
  </si>
  <si>
    <t>DAAWAT</t>
  </si>
  <si>
    <t>RUCHIRA</t>
  </si>
  <si>
    <t>SOBHA</t>
  </si>
  <si>
    <t>DONEAR</t>
  </si>
  <si>
    <t>MMFL</t>
  </si>
  <si>
    <t>VENUSREM</t>
  </si>
  <si>
    <t>AARTIPHARM</t>
  </si>
  <si>
    <t>KUANTUM</t>
  </si>
  <si>
    <t>JINDRILL</t>
  </si>
  <si>
    <t>BANCOINDIA</t>
  </si>
  <si>
    <t>HIRECT</t>
  </si>
  <si>
    <t>CREST</t>
  </si>
  <si>
    <t>PLASTIBLEN</t>
  </si>
  <si>
    <t>NFL</t>
  </si>
  <si>
    <t>PRAENG</t>
  </si>
  <si>
    <t>KOTAKLIQ</t>
  </si>
  <si>
    <t>PARACABLES</t>
  </si>
  <si>
    <t>HBLPOWER</t>
  </si>
  <si>
    <t>TANLA</t>
  </si>
  <si>
    <t>JASH</t>
  </si>
  <si>
    <t>ABSLBANETF</t>
  </si>
  <si>
    <t>SITINET</t>
  </si>
  <si>
    <t>ZEEMEDIA</t>
  </si>
  <si>
    <t>AVTNPL</t>
  </si>
  <si>
    <t>LUMAXTECH</t>
  </si>
  <si>
    <t>TIDEWATER</t>
  </si>
  <si>
    <t>SARLAPOLY</t>
  </si>
  <si>
    <t>SANGHVIMOV</t>
  </si>
  <si>
    <t>WANBURY</t>
  </si>
  <si>
    <t>SAGCEM</t>
  </si>
  <si>
    <t>IGPL</t>
  </si>
  <si>
    <t>SIYSIL</t>
  </si>
  <si>
    <t>PTL</t>
  </si>
  <si>
    <t>AUTOIND</t>
  </si>
  <si>
    <t>NETWORK18</t>
  </si>
  <si>
    <t>GANDHITUBE</t>
  </si>
  <si>
    <t>PITTIENG</t>
  </si>
  <si>
    <t>SBGLP</t>
  </si>
  <si>
    <t>BTML</t>
  </si>
  <si>
    <t>UNOMINDA</t>
  </si>
  <si>
    <t>IZMO</t>
  </si>
  <si>
    <t>NSLNISP</t>
  </si>
  <si>
    <t>NINSYS</t>
  </si>
  <si>
    <t>TIMKEN</t>
  </si>
  <si>
    <t>HUBTOWN</t>
  </si>
  <si>
    <t>TV18BRDCST</t>
  </si>
  <si>
    <t>CTE</t>
  </si>
  <si>
    <t>TIIL</t>
  </si>
  <si>
    <t>HDFCBSE500</t>
  </si>
  <si>
    <t>HDFCSML250</t>
  </si>
  <si>
    <t>HDFCMID150</t>
  </si>
  <si>
    <t>TVSSRICHAK</t>
  </si>
  <si>
    <t>REDINGTON</t>
  </si>
  <si>
    <t>PGIL</t>
  </si>
  <si>
    <t>ORIENTBELL</t>
  </si>
  <si>
    <t>SEQUENT</t>
  </si>
  <si>
    <t>PFC</t>
  </si>
  <si>
    <t>FSL</t>
  </si>
  <si>
    <t>OSWALSEEDS</t>
  </si>
  <si>
    <t>INDIANB</t>
  </si>
  <si>
    <t>TTL</t>
  </si>
  <si>
    <t>TFL</t>
  </si>
  <si>
    <t>SMSPHARMA</t>
  </si>
  <si>
    <t>HSCL</t>
  </si>
  <si>
    <t>GANESHHOUC</t>
  </si>
  <si>
    <t>ORIENTALTL</t>
  </si>
  <si>
    <t>APOLLOPIPE</t>
  </si>
  <si>
    <t>IDEA</t>
  </si>
  <si>
    <t>POCL</t>
  </si>
  <si>
    <t>AMDIND</t>
  </si>
  <si>
    <t>RAJTV</t>
  </si>
  <si>
    <t>PAGEIND</t>
  </si>
  <si>
    <t>ASTRAL</t>
  </si>
  <si>
    <t>LAOPALA</t>
  </si>
  <si>
    <t>GOLDBEES</t>
  </si>
  <si>
    <t>JKTYRE</t>
  </si>
  <si>
    <t>NAHARSPING</t>
  </si>
  <si>
    <t>NAHARPOLY</t>
  </si>
  <si>
    <t>IBREALEST</t>
  </si>
  <si>
    <t>LEXUS</t>
  </si>
  <si>
    <t>KIRLFER</t>
  </si>
  <si>
    <t>DIVGIITTS</t>
  </si>
  <si>
    <t>GOKULAGRO</t>
  </si>
  <si>
    <t>THEMISMED</t>
  </si>
  <si>
    <t>NCLIND</t>
  </si>
  <si>
    <t>BALAMINES</t>
  </si>
  <si>
    <t>BANSWRAS</t>
  </si>
  <si>
    <t>ABSLLIQUID</t>
  </si>
  <si>
    <t>ICRA</t>
  </si>
  <si>
    <t>GOLDSHARE</t>
  </si>
  <si>
    <t>DISHTV</t>
  </si>
  <si>
    <t>NDLVENTURE</t>
  </si>
  <si>
    <t>PHOENIXLTD</t>
  </si>
  <si>
    <t>AROGRANITE</t>
  </si>
  <si>
    <t>ZENITHSTL</t>
  </si>
  <si>
    <t>BFUTILITIE</t>
  </si>
  <si>
    <t>SRHHYPOLTD</t>
  </si>
  <si>
    <t>PSUBANKICI</t>
  </si>
  <si>
    <t>FORTIS</t>
  </si>
  <si>
    <t>ALPHAGEO</t>
  </si>
  <si>
    <t>GSLSU</t>
  </si>
  <si>
    <t>WEBELSOLAR</t>
  </si>
  <si>
    <t>TGBHOTELS</t>
  </si>
  <si>
    <t>SIMBHALS</t>
  </si>
  <si>
    <t>CHEMBOND</t>
  </si>
  <si>
    <t>HILTON</t>
  </si>
  <si>
    <t>INSECTICID</t>
  </si>
  <si>
    <t>KMSUGAR</t>
  </si>
  <si>
    <t>NAVINFLUOR</t>
  </si>
  <si>
    <t>GUJAPOLLO</t>
  </si>
  <si>
    <t>GOACARBON</t>
  </si>
  <si>
    <t>NAGREEKEXP</t>
  </si>
  <si>
    <t>TIMETECHNO</t>
  </si>
  <si>
    <t>HGS</t>
  </si>
  <si>
    <t>DLF</t>
  </si>
  <si>
    <t>AXSENSEX</t>
  </si>
  <si>
    <t>ADVANIHOTR</t>
  </si>
  <si>
    <t>NELCAST</t>
  </si>
  <si>
    <t>V2RETAIL</t>
  </si>
  <si>
    <t>TARMAT</t>
  </si>
  <si>
    <t>SPARC</t>
  </si>
  <si>
    <t>MEGASOFT</t>
  </si>
  <si>
    <t>ADSL</t>
  </si>
  <si>
    <t>WSI</t>
  </si>
  <si>
    <t>DECCANCE</t>
  </si>
  <si>
    <t>VIPCLOTHNG</t>
  </si>
  <si>
    <t>ALPA</t>
  </si>
  <si>
    <t>OMAXE</t>
  </si>
  <si>
    <t>KOTAKGOLD</t>
  </si>
  <si>
    <t>USK</t>
  </si>
  <si>
    <t>ASIANTILES</t>
  </si>
  <si>
    <t>AKI</t>
  </si>
  <si>
    <t>CENTRALBK</t>
  </si>
  <si>
    <t>SAHYADRI</t>
  </si>
  <si>
    <t>KDDL</t>
  </si>
  <si>
    <t>KPRMILL</t>
  </si>
  <si>
    <t>TAKE</t>
  </si>
  <si>
    <t>PURVA</t>
  </si>
  <si>
    <t>LAL</t>
  </si>
  <si>
    <t>ISMTLTD</t>
  </si>
  <si>
    <t>CIEINDIA</t>
  </si>
  <si>
    <t>NAGREEKCAP</t>
  </si>
  <si>
    <t>MOTILALOFS</t>
  </si>
  <si>
    <t>INDOWIND</t>
  </si>
  <si>
    <t>MAGNUM</t>
  </si>
  <si>
    <t>CSBBANK</t>
  </si>
  <si>
    <t>KSCL</t>
  </si>
  <si>
    <t>POWERGRID</t>
  </si>
  <si>
    <t>CENTUM</t>
  </si>
  <si>
    <t>SUPREMEINF</t>
  </si>
  <si>
    <t>MANGCHEFER</t>
  </si>
  <si>
    <t>MAANALU</t>
  </si>
  <si>
    <t>PSUBNKBEES</t>
  </si>
  <si>
    <t>BAJAJELEC</t>
  </si>
  <si>
    <t>CERA</t>
  </si>
  <si>
    <t>DELTACORP</t>
  </si>
  <si>
    <t>ENERGYDEV</t>
  </si>
  <si>
    <t>AVALON</t>
  </si>
  <si>
    <t>KOTAKPSUBK</t>
  </si>
  <si>
    <t>BLAL</t>
  </si>
  <si>
    <t>RELIGARE</t>
  </si>
  <si>
    <t>BVCL</t>
  </si>
  <si>
    <t>ADANIPORTS</t>
  </si>
  <si>
    <t>SILVERETF</t>
  </si>
  <si>
    <t>EDELWEISS</t>
  </si>
  <si>
    <t>SVLL</t>
  </si>
  <si>
    <t>KOLTEPATIL</t>
  </si>
  <si>
    <t>RGL</t>
  </si>
  <si>
    <t>KAUSHALYA</t>
  </si>
  <si>
    <t>COLPAL</t>
  </si>
  <si>
    <t>JYOTHYLAB</t>
  </si>
  <si>
    <t>MADHAV</t>
  </si>
  <si>
    <t>KALYANIFRG</t>
  </si>
  <si>
    <t>RHL</t>
  </si>
  <si>
    <t>HITECHCORP</t>
  </si>
  <si>
    <t>TRIL</t>
  </si>
  <si>
    <t>ECLERX</t>
  </si>
  <si>
    <t>KIRLPNU</t>
  </si>
  <si>
    <t>BRIGADE</t>
  </si>
  <si>
    <t>BGRENERGY</t>
  </si>
  <si>
    <t>BURNPUR</t>
  </si>
  <si>
    <t>MANAKSIA</t>
  </si>
  <si>
    <t>ARIES</t>
  </si>
  <si>
    <t>PPAP</t>
  </si>
  <si>
    <t>DVL</t>
  </si>
  <si>
    <t>PATINTLOG</t>
  </si>
  <si>
    <t>UJJIVANSFB</t>
  </si>
  <si>
    <t>LICNFNHGP</t>
  </si>
  <si>
    <t>AMBIKCO</t>
  </si>
  <si>
    <t>BIRLAMONEY</t>
  </si>
  <si>
    <t>KAVVERITEL</t>
  </si>
  <si>
    <t>CEATLTD</t>
  </si>
  <si>
    <t>RPOWER</t>
  </si>
  <si>
    <t>JKIL</t>
  </si>
  <si>
    <t>CORDSCABLE</t>
  </si>
  <si>
    <t>ONMOBILE</t>
  </si>
  <si>
    <t>KNRCON</t>
  </si>
  <si>
    <t>HERCULES</t>
  </si>
  <si>
    <t>VIRINCHI</t>
  </si>
  <si>
    <t>BANG</t>
  </si>
  <si>
    <t>SEPC</t>
  </si>
  <si>
    <t>IRB</t>
  </si>
  <si>
    <t>QGOLDHALF</t>
  </si>
  <si>
    <t>NMDC</t>
  </si>
  <si>
    <t>RAIN</t>
  </si>
  <si>
    <t>SHALPAINTS</t>
  </si>
  <si>
    <t>SADHNANIQ</t>
  </si>
  <si>
    <t>GSS</t>
  </si>
  <si>
    <t>RECLTD</t>
  </si>
  <si>
    <t>DSPGOLDETF</t>
  </si>
  <si>
    <t>NAHARCAP</t>
  </si>
  <si>
    <t>VGUARD</t>
  </si>
  <si>
    <t>PDMJEPAPER</t>
  </si>
  <si>
    <t>MANKIND</t>
  </si>
  <si>
    <t>DHANI</t>
  </si>
  <si>
    <t>RACE</t>
  </si>
  <si>
    <t>EIHAHOTELS</t>
  </si>
  <si>
    <t>ATAM</t>
  </si>
  <si>
    <t>NESCO</t>
  </si>
  <si>
    <t>TITAGARH</t>
  </si>
  <si>
    <t>DPSCLTD</t>
  </si>
  <si>
    <t>ACL</t>
  </si>
  <si>
    <t>HCG</t>
  </si>
  <si>
    <t>AVG</t>
  </si>
  <si>
    <t>ATALREAL</t>
  </si>
  <si>
    <t>PIGL</t>
  </si>
  <si>
    <t>LATTEYS</t>
  </si>
  <si>
    <t>HINDWAREAP</t>
  </si>
  <si>
    <t>PRINCEPIPE</t>
  </si>
  <si>
    <t>BHARATWIRE</t>
  </si>
  <si>
    <t>PAVNAIND</t>
  </si>
  <si>
    <t>INFIBEAM</t>
  </si>
  <si>
    <t>EBBETF0430</t>
  </si>
  <si>
    <t>PANACHE</t>
  </si>
  <si>
    <t>MMP</t>
  </si>
  <si>
    <t>VAISHALI</t>
  </si>
  <si>
    <t>KIRIINDUS</t>
  </si>
  <si>
    <t>ANIKINDS</t>
  </si>
  <si>
    <t>SIGMA</t>
  </si>
  <si>
    <t>BAJAJ-AUTO</t>
  </si>
  <si>
    <t>BAJAJFINSV</t>
  </si>
  <si>
    <t>PTCIL</t>
  </si>
  <si>
    <t>DIGISPICE</t>
  </si>
  <si>
    <t>GHCLTEXTIL</t>
  </si>
  <si>
    <t>GOKUL</t>
  </si>
  <si>
    <t>UBL</t>
  </si>
  <si>
    <t>ALMONDZ</t>
  </si>
  <si>
    <t>RPGLIFE</t>
  </si>
  <si>
    <t>MKPL</t>
  </si>
  <si>
    <t>RBL</t>
  </si>
  <si>
    <t>RANEENGINE</t>
  </si>
  <si>
    <t>GET&amp;D</t>
  </si>
  <si>
    <t>ARCHIDPLY</t>
  </si>
  <si>
    <t>LOTUSEYE</t>
  </si>
  <si>
    <t>QNIFTY</t>
  </si>
  <si>
    <t>VINYLINDIA</t>
  </si>
  <si>
    <t>IKIO</t>
  </si>
  <si>
    <t>KOKUYOCMLN</t>
  </si>
  <si>
    <t>LGBFORGE</t>
  </si>
  <si>
    <t>SINDHUTRAD</t>
  </si>
  <si>
    <t>LPDC</t>
  </si>
  <si>
    <t>DPWIRES</t>
  </si>
  <si>
    <t>TOUCHWOOD</t>
  </si>
  <si>
    <t>ARTEMISMED</t>
  </si>
  <si>
    <t>ZFCVINDIA</t>
  </si>
  <si>
    <t>20MICRONS</t>
  </si>
  <si>
    <t>JOCIL</t>
  </si>
  <si>
    <t>INDBANK</t>
  </si>
  <si>
    <t>ASHOKAMET</t>
  </si>
  <si>
    <t>ALKALI</t>
  </si>
  <si>
    <t>TATAMTRDVR</t>
  </si>
  <si>
    <t>COUNCODOS</t>
  </si>
  <si>
    <t>GISOLUTION</t>
  </si>
  <si>
    <t>FELDVR</t>
  </si>
  <si>
    <t>GENSOL</t>
  </si>
  <si>
    <t>MAWANASUG</t>
  </si>
  <si>
    <t>PATANJALI</t>
  </si>
  <si>
    <t>THYROCARE</t>
  </si>
  <si>
    <t>SHARIABEES</t>
  </si>
  <si>
    <t>HMAAGRO</t>
  </si>
  <si>
    <t>PALREDTEC</t>
  </si>
  <si>
    <t>UJJIVAN</t>
  </si>
  <si>
    <t>URAVI</t>
  </si>
  <si>
    <t>CROMPTON</t>
  </si>
  <si>
    <t>SUMICHEM</t>
  </si>
  <si>
    <t>PARAGMILK</t>
  </si>
  <si>
    <t>IDEAFORGE</t>
  </si>
  <si>
    <t>AARTECH</t>
  </si>
  <si>
    <t>ICICIM150</t>
  </si>
  <si>
    <t>SHRIPISTON</t>
  </si>
  <si>
    <t>CYIENTDLM</t>
  </si>
  <si>
    <t>PAKKA</t>
  </si>
  <si>
    <t>DSPITETF</t>
  </si>
  <si>
    <t>ALBERTDAVD</t>
  </si>
  <si>
    <t>ARMANFIN</t>
  </si>
  <si>
    <t>ASPINWALL</t>
  </si>
  <si>
    <t>SENCO</t>
  </si>
  <si>
    <t>SETFGOLD</t>
  </si>
  <si>
    <t>BLS</t>
  </si>
  <si>
    <t>NAGAFERT</t>
  </si>
  <si>
    <t>AJMERA</t>
  </si>
  <si>
    <t>LLOYDSME</t>
  </si>
  <si>
    <t>MHRIL</t>
  </si>
  <si>
    <t>SALONA</t>
  </si>
  <si>
    <t>GKWLIMITED</t>
  </si>
  <si>
    <t>UTKARSHBNK</t>
  </si>
  <si>
    <t>VINATIORGA</t>
  </si>
  <si>
    <t>EXCEL</t>
  </si>
  <si>
    <t>ADANIPOWER</t>
  </si>
  <si>
    <t>SETF10GILT</t>
  </si>
  <si>
    <t>PREMEXPLN</t>
  </si>
  <si>
    <t>NHPC</t>
  </si>
  <si>
    <t>BANKETF</t>
  </si>
  <si>
    <t>GLOBUSSPR</t>
  </si>
  <si>
    <t>NETWEB</t>
  </si>
  <si>
    <t>OIL</t>
  </si>
  <si>
    <t>ICICINV20</t>
  </si>
  <si>
    <t>CONTROLPR</t>
  </si>
  <si>
    <t>EXPLEOSOL</t>
  </si>
  <si>
    <t>INCREDIBLE</t>
  </si>
  <si>
    <t>SETCO</t>
  </si>
  <si>
    <t>RTNPOWER</t>
  </si>
  <si>
    <t>MAHASTEEL</t>
  </si>
  <si>
    <t>MGL</t>
  </si>
  <si>
    <t>DAMODARIND</t>
  </si>
  <si>
    <t>AMRUTANJAN</t>
  </si>
  <si>
    <t>LIQUID</t>
  </si>
  <si>
    <t>DSPPVBKETF</t>
  </si>
  <si>
    <t>ASALCBR</t>
  </si>
  <si>
    <t>MAHEPC</t>
  </si>
  <si>
    <t>DSPSENXETF</t>
  </si>
  <si>
    <t>DSPPSBKETF</t>
  </si>
  <si>
    <t>MOLDTECH</t>
  </si>
  <si>
    <t>COMPINFO</t>
  </si>
  <si>
    <t>ZYDUSWELL</t>
  </si>
  <si>
    <t>SUNTECK</t>
  </si>
  <si>
    <t>POKARNA</t>
  </si>
  <si>
    <t>UNIVPHOTO</t>
  </si>
  <si>
    <t>ALOKINDS</t>
  </si>
  <si>
    <t>GPTINFRA</t>
  </si>
  <si>
    <t>VIJIFIN</t>
  </si>
  <si>
    <t>LTGILTBEES</t>
  </si>
  <si>
    <t>ICICIMCAP</t>
  </si>
  <si>
    <t>QUESS</t>
  </si>
  <si>
    <t>DEN</t>
  </si>
  <si>
    <t>ASTEC</t>
  </si>
  <si>
    <t>YATHARTH</t>
  </si>
  <si>
    <t>NIITMTS</t>
  </si>
  <si>
    <t>SHILPAMED</t>
  </si>
  <si>
    <t>SARDAEN</t>
  </si>
  <si>
    <t>REFEX</t>
  </si>
  <si>
    <t>GROBTEA</t>
  </si>
  <si>
    <t>ATL</t>
  </si>
  <si>
    <t>SOMICONVEY</t>
  </si>
  <si>
    <t>TREL</t>
  </si>
  <si>
    <t>LSIL</t>
  </si>
  <si>
    <t>ICICIQTY30</t>
  </si>
  <si>
    <t>LTIM</t>
  </si>
  <si>
    <t>ARSHIYA</t>
  </si>
  <si>
    <t>AHLUCONT</t>
  </si>
  <si>
    <t>GILLANDERS</t>
  </si>
  <si>
    <t>DLINKINDIA</t>
  </si>
  <si>
    <t>REDTAPE</t>
  </si>
  <si>
    <t>JSWENERGY</t>
  </si>
  <si>
    <t>GODREJPROP</t>
  </si>
  <si>
    <t>DBCORP</t>
  </si>
  <si>
    <t>ABBOTINDIA</t>
  </si>
  <si>
    <t>GEEKAYWIRE</t>
  </si>
  <si>
    <t>BAYERCROP</t>
  </si>
  <si>
    <t>BEARDSELL</t>
  </si>
  <si>
    <t>HINDCOPPER</t>
  </si>
  <si>
    <t>SUVENPHAR</t>
  </si>
  <si>
    <t>MMTC</t>
  </si>
  <si>
    <t>NESTLEIND</t>
  </si>
  <si>
    <t>SBICARD</t>
  </si>
  <si>
    <t>TRF</t>
  </si>
  <si>
    <t>UNITEDTEA</t>
  </si>
  <si>
    <t>WHIRLPOOL</t>
  </si>
  <si>
    <t>VLEGOV</t>
  </si>
  <si>
    <t>SBFC</t>
  </si>
  <si>
    <t>MBLINFRA</t>
  </si>
  <si>
    <t>ADVENZYMES</t>
  </si>
  <si>
    <t>MINDTECK</t>
  </si>
  <si>
    <t>CONCORDBIO</t>
  </si>
  <si>
    <t>DBL</t>
  </si>
  <si>
    <t>JUBLFOOD</t>
  </si>
  <si>
    <t>KOTAKNIFTY</t>
  </si>
  <si>
    <t>VASCONEQ</t>
  </si>
  <si>
    <t>THANGAMAYL</t>
  </si>
  <si>
    <t>SRGHFL</t>
  </si>
  <si>
    <t>DBREALTY</t>
  </si>
  <si>
    <t>YASHO</t>
  </si>
  <si>
    <t>DOLPHIN</t>
  </si>
  <si>
    <t>EMMBI</t>
  </si>
  <si>
    <t>JIOFIN</t>
  </si>
  <si>
    <t>TVSSCS</t>
  </si>
  <si>
    <t>HATHWAY</t>
  </si>
  <si>
    <t>KOVAI</t>
  </si>
  <si>
    <t>ARSSINFRA</t>
  </si>
  <si>
    <t>ORIENTLTD</t>
  </si>
  <si>
    <t>TEXMOPIPES</t>
  </si>
  <si>
    <t>KECL</t>
  </si>
  <si>
    <t>MANINFRA</t>
  </si>
  <si>
    <t>LORDSCHLO</t>
  </si>
  <si>
    <t>DEEPENR</t>
  </si>
  <si>
    <t>PYRAMID</t>
  </si>
  <si>
    <t>SPAL</t>
  </si>
  <si>
    <t>AEROFLEX</t>
  </si>
  <si>
    <t>HDFCLIQUID</t>
  </si>
  <si>
    <t>HNGSNGBEES</t>
  </si>
  <si>
    <t>IVZINGOLD</t>
  </si>
  <si>
    <t>LGBBROSLTD</t>
  </si>
  <si>
    <t>PERSISTENT</t>
  </si>
  <si>
    <t>NDGL</t>
  </si>
  <si>
    <t>RBLBANK</t>
  </si>
  <si>
    <t>ASIANHOTNR</t>
  </si>
  <si>
    <t>BIGBLOC</t>
  </si>
  <si>
    <t>POWERINDIA</t>
  </si>
  <si>
    <t>ISFT</t>
  </si>
  <si>
    <t>SABEVENTS</t>
  </si>
  <si>
    <t>TVVISION</t>
  </si>
  <si>
    <t>CUPID</t>
  </si>
  <si>
    <t>MITTAL</t>
  </si>
  <si>
    <t>LTTS</t>
  </si>
  <si>
    <t>GNA</t>
  </si>
  <si>
    <t>KIRLOSBROS</t>
  </si>
  <si>
    <t>ICICIPRULI</t>
  </si>
  <si>
    <t>MARATHON</t>
  </si>
  <si>
    <t>HPL</t>
  </si>
  <si>
    <t>MASKINVEST</t>
  </si>
  <si>
    <t>IDFNIFTYET</t>
  </si>
  <si>
    <t>ENDURANCE</t>
  </si>
  <si>
    <t>TARAPUR</t>
  </si>
  <si>
    <t>VERTOZ</t>
  </si>
  <si>
    <t>MAZDA</t>
  </si>
  <si>
    <t>SJVN</t>
  </si>
  <si>
    <t>KSL</t>
  </si>
  <si>
    <t>PNBHOUSING</t>
  </si>
  <si>
    <t>VBL</t>
  </si>
  <si>
    <t>SUNDARAM</t>
  </si>
  <si>
    <t>KINGFA</t>
  </si>
  <si>
    <t>RAJRATAN</t>
  </si>
  <si>
    <t>KAPSTON</t>
  </si>
  <si>
    <t>UNIVASTU</t>
  </si>
  <si>
    <t>KIRLOSIND</t>
  </si>
  <si>
    <t>PODDARMENT</t>
  </si>
  <si>
    <t>MANAPPURAM</t>
  </si>
  <si>
    <t>AARVI</t>
  </si>
  <si>
    <t>ITBEES</t>
  </si>
  <si>
    <t>SILLYMONKS</t>
  </si>
  <si>
    <t>ROLLT</t>
  </si>
  <si>
    <t>NBIFIN</t>
  </si>
  <si>
    <t>KIOCL</t>
  </si>
  <si>
    <t>UMESLTD</t>
  </si>
  <si>
    <t>SFL</t>
  </si>
  <si>
    <t>TI</t>
  </si>
  <si>
    <t>HEADSUP</t>
  </si>
  <si>
    <t>HMVL</t>
  </si>
  <si>
    <t>TCIEXP</t>
  </si>
  <si>
    <t>AARTISURF</t>
  </si>
  <si>
    <t>LAURUSLABS</t>
  </si>
  <si>
    <t>IMFA</t>
  </si>
  <si>
    <t>BLISSGVS</t>
  </si>
  <si>
    <t>EMAMIREAL</t>
  </si>
  <si>
    <t>MOM50</t>
  </si>
  <si>
    <t>TERASOFT</t>
  </si>
  <si>
    <t>ITDC</t>
  </si>
  <si>
    <t>HISARMETAL</t>
  </si>
  <si>
    <t>SPCENET</t>
  </si>
  <si>
    <t>BOROLTD</t>
  </si>
  <si>
    <t>ROSSARI</t>
  </si>
  <si>
    <t>AHLEAST</t>
  </si>
  <si>
    <t>CAPTRUST</t>
  </si>
  <si>
    <t>IITL</t>
  </si>
  <si>
    <t>BAJAJCON</t>
  </si>
  <si>
    <t>HDFCGOLD</t>
  </si>
  <si>
    <t>BHANDARI</t>
  </si>
  <si>
    <t>UGARSUGAR</t>
  </si>
  <si>
    <t>BSE</t>
  </si>
  <si>
    <t>PRAKASHSTL</t>
  </si>
  <si>
    <t>PRICOLLTD</t>
  </si>
  <si>
    <t>ICICIGOLD</t>
  </si>
  <si>
    <t>JITFINFRA</t>
  </si>
  <si>
    <t>GPPL</t>
  </si>
  <si>
    <t>ADFFOODS</t>
  </si>
  <si>
    <t>WELINV</t>
  </si>
  <si>
    <t>RADIOCITY</t>
  </si>
  <si>
    <t>DMART</t>
  </si>
  <si>
    <t>ORISSAMINE</t>
  </si>
  <si>
    <t>KILITCH</t>
  </si>
  <si>
    <t>DEEPAKNTR</t>
  </si>
  <si>
    <t>SASTASUNDR</t>
  </si>
  <si>
    <t>INTENTECH</t>
  </si>
  <si>
    <t>INFRABEES</t>
  </si>
  <si>
    <t>EROSMEDIA</t>
  </si>
  <si>
    <t>CAREERP</t>
  </si>
  <si>
    <t>TASTYBITE</t>
  </si>
  <si>
    <t>GREENPOWER</t>
  </si>
  <si>
    <t>RAMKY</t>
  </si>
  <si>
    <t>ARIHANTSUP</t>
  </si>
  <si>
    <t>CANTABIL</t>
  </si>
  <si>
    <t>AKSHARCHEM</t>
  </si>
  <si>
    <t>ASHOKA</t>
  </si>
  <si>
    <t>WABAG</t>
  </si>
  <si>
    <t>BEDMUTHA</t>
  </si>
  <si>
    <t>URJA</t>
  </si>
  <si>
    <t>CLEDUCATE</t>
  </si>
  <si>
    <t>JWL</t>
  </si>
  <si>
    <t>OBEROIRLTY</t>
  </si>
  <si>
    <t>SHAH</t>
  </si>
  <si>
    <t>PRESTIGE</t>
  </si>
  <si>
    <t>NRAIL</t>
  </si>
  <si>
    <t>SHANKARA</t>
  </si>
  <si>
    <t>RESPONIND</t>
  </si>
  <si>
    <t>CGCL</t>
  </si>
  <si>
    <t>COALINDIA</t>
  </si>
  <si>
    <t>IOLCP</t>
  </si>
  <si>
    <t>NACLIND</t>
  </si>
  <si>
    <t>PODDARHOUS</t>
  </si>
  <si>
    <t>APCL</t>
  </si>
  <si>
    <t>WIPL</t>
  </si>
  <si>
    <t>AXISGOLD</t>
  </si>
  <si>
    <t>GRAVITA</t>
  </si>
  <si>
    <t>DOLLAR</t>
  </si>
  <si>
    <t>SUPERHOUSE</t>
  </si>
  <si>
    <t>PENIND</t>
  </si>
  <si>
    <t>JINDWORLD</t>
  </si>
  <si>
    <t>SCHAND</t>
  </si>
  <si>
    <t>RPPINFRA</t>
  </si>
  <si>
    <t>BHAGYANGR</t>
  </si>
  <si>
    <t>JAMNAAUTO</t>
  </si>
  <si>
    <t>HUDCO</t>
  </si>
  <si>
    <t>MOIL</t>
  </si>
  <si>
    <t>ZEELEARN</t>
  </si>
  <si>
    <t>PSPPROJECT</t>
  </si>
  <si>
    <t>A2ZINFRA</t>
  </si>
  <si>
    <t>KIRLOSENG</t>
  </si>
  <si>
    <t>RKDL</t>
  </si>
  <si>
    <t>PSB</t>
  </si>
  <si>
    <t>FMNL</t>
  </si>
  <si>
    <t>SURANASOL</t>
  </si>
  <si>
    <t>STARCEMENT</t>
  </si>
  <si>
    <t>SPYL</t>
  </si>
  <si>
    <t>BFINVEST</t>
  </si>
  <si>
    <t>KICL</t>
  </si>
  <si>
    <t>TEJASNET</t>
  </si>
  <si>
    <t>ERIS</t>
  </si>
  <si>
    <t>CDSL</t>
  </si>
  <si>
    <t>GTPL</t>
  </si>
  <si>
    <t>AUBANK</t>
  </si>
  <si>
    <t>AXISNIFTY</t>
  </si>
  <si>
    <t>ICICILOVOL</t>
  </si>
  <si>
    <t>SUMMITSEC</t>
  </si>
  <si>
    <t>DYNPRO</t>
  </si>
  <si>
    <t>STEELXIND</t>
  </si>
  <si>
    <t>SALASAR</t>
  </si>
  <si>
    <t>PALASHSECU</t>
  </si>
  <si>
    <t>MAGADSUGAR</t>
  </si>
  <si>
    <t>GANGESSECU</t>
  </si>
  <si>
    <t>AVADHSUGAR</t>
  </si>
  <si>
    <t>MOM100</t>
  </si>
  <si>
    <t>THEINVEST</t>
  </si>
  <si>
    <t>OPTIEMUS</t>
  </si>
  <si>
    <t>UTINEXT50</t>
  </si>
  <si>
    <t>STEL</t>
  </si>
  <si>
    <t>SIS</t>
  </si>
  <si>
    <t>COCHINSHIP</t>
  </si>
  <si>
    <t>JUBLINDS</t>
  </si>
  <si>
    <t>SMSLIFE</t>
  </si>
  <si>
    <t>ABCAPITAL</t>
  </si>
  <si>
    <t>APEX</t>
  </si>
  <si>
    <t>HINDMOTORS</t>
  </si>
  <si>
    <t>BRNL</t>
  </si>
  <si>
    <t>DIXON</t>
  </si>
  <si>
    <t>DCAL</t>
  </si>
  <si>
    <t>LASA</t>
  </si>
  <si>
    <t>MATRIMONY</t>
  </si>
  <si>
    <t>RHFL</t>
  </si>
  <si>
    <t>CHOLAHLDNG</t>
  </si>
  <si>
    <t>CAPACITE</t>
  </si>
  <si>
    <t>ICICIGI</t>
  </si>
  <si>
    <t>SBILIFE</t>
  </si>
  <si>
    <t>TEXRAIL</t>
  </si>
  <si>
    <t>DIAMONDYD</t>
  </si>
  <si>
    <t>HFCL</t>
  </si>
  <si>
    <t>INDTERRAIN</t>
  </si>
  <si>
    <t>DHUNINV</t>
  </si>
  <si>
    <t>EBBETF0431</t>
  </si>
  <si>
    <t>EBBETF0425</t>
  </si>
  <si>
    <t>NDRAUTO</t>
  </si>
  <si>
    <t>WORTH</t>
  </si>
  <si>
    <t>TIRUPATIFL</t>
  </si>
  <si>
    <t>ICICIALPLV</t>
  </si>
  <si>
    <t>MACPOWER</t>
  </si>
  <si>
    <t>MCL</t>
  </si>
  <si>
    <t>ICICITECH</t>
  </si>
  <si>
    <t>MAXHEALTH</t>
  </si>
  <si>
    <t>LOVABLE</t>
  </si>
  <si>
    <t>TOTAL</t>
  </si>
  <si>
    <t>MAXIND</t>
  </si>
  <si>
    <t>HDFCNIFBAN</t>
  </si>
  <si>
    <t>UTIBANKETF</t>
  </si>
  <si>
    <t>PFS</t>
  </si>
  <si>
    <t>MON100</t>
  </si>
  <si>
    <t>MUTHOOTFIN</t>
  </si>
  <si>
    <t>BSLGOLDETF</t>
  </si>
  <si>
    <t>PIIND</t>
  </si>
  <si>
    <t>SYMPHONY</t>
  </si>
  <si>
    <t>VADILALIND</t>
  </si>
  <si>
    <t>IVZINNIFTY</t>
  </si>
  <si>
    <t>RELAXO</t>
  </si>
  <si>
    <t>OMINFRAL</t>
  </si>
  <si>
    <t>ESTER</t>
  </si>
  <si>
    <t>VSTTILLERS</t>
  </si>
  <si>
    <t>KARMAENG</t>
  </si>
  <si>
    <t>DELPHIFX</t>
  </si>
  <si>
    <t>ASHIANA</t>
  </si>
  <si>
    <t>DHANUKA</t>
  </si>
  <si>
    <t>FILATEX</t>
  </si>
  <si>
    <t>MAITHANALL</t>
  </si>
  <si>
    <t>RUSHIL</t>
  </si>
  <si>
    <t>BSLNIFTY</t>
  </si>
  <si>
    <t>INVENTURE</t>
  </si>
  <si>
    <t>ELGIRUBCO</t>
  </si>
  <si>
    <t>L&amp;TFH</t>
  </si>
  <si>
    <t>WINDMACHIN</t>
  </si>
  <si>
    <t>YAARI</t>
  </si>
  <si>
    <t>BODALCHEM</t>
  </si>
  <si>
    <t>GAYAPROJ</t>
  </si>
  <si>
    <t>TREEHOUSE</t>
  </si>
  <si>
    <t>ASAHISONG</t>
  </si>
  <si>
    <t>BROOKS</t>
  </si>
  <si>
    <t>TDPOWERSYS</t>
  </si>
  <si>
    <t>TECHIN</t>
  </si>
  <si>
    <t>APLLTD</t>
  </si>
  <si>
    <t>VASWANI</t>
  </si>
  <si>
    <t>PGEL</t>
  </si>
  <si>
    <t>PANAMAPET</t>
  </si>
  <si>
    <t>PAISALO</t>
  </si>
  <si>
    <t>TIJARIA</t>
  </si>
  <si>
    <t>ONELIFECAP</t>
  </si>
  <si>
    <t>FLEXITUFF</t>
  </si>
  <si>
    <t>UJAAS</t>
  </si>
  <si>
    <t>SHAKTIPUMP</t>
  </si>
  <si>
    <t>TRITURBINE</t>
  </si>
  <si>
    <t>INDOTHAI</t>
  </si>
  <si>
    <t>ESSARSHPNG</t>
  </si>
  <si>
    <t>LICMFGOLD</t>
  </si>
  <si>
    <t>JISLDVREQS</t>
  </si>
  <si>
    <t>DSSL</t>
  </si>
  <si>
    <t>POLYMED</t>
  </si>
  <si>
    <t>RUPA</t>
  </si>
  <si>
    <t>VIKASECO</t>
  </si>
  <si>
    <t>APLAPOLLO</t>
  </si>
  <si>
    <t>KANANIIND</t>
  </si>
  <si>
    <t>MINDACORP</t>
  </si>
  <si>
    <t>DJIA</t>
  </si>
  <si>
    <t>S&amp;P500</t>
  </si>
  <si>
    <t>HEXATRADEX</t>
  </si>
  <si>
    <t>TBZ</t>
  </si>
  <si>
    <t>VSSL</t>
  </si>
  <si>
    <t>SWANENERGY</t>
  </si>
  <si>
    <t>SPECIALITY</t>
  </si>
  <si>
    <t>CINELINE</t>
  </si>
  <si>
    <t>RTNINDIA</t>
  </si>
  <si>
    <t>SAMPANN</t>
  </si>
  <si>
    <t>PROZONER</t>
  </si>
  <si>
    <t>MORARJEE</t>
  </si>
  <si>
    <t>KITEX</t>
  </si>
  <si>
    <t>MAYURUNIQ</t>
  </si>
  <si>
    <t>ROSSELLIND</t>
  </si>
  <si>
    <t>DUCON</t>
  </si>
  <si>
    <t>TVSHLTD</t>
  </si>
  <si>
    <t>ZUARI</t>
  </si>
  <si>
    <t>CARERATING</t>
  </si>
  <si>
    <t>PCJEWELLER</t>
  </si>
  <si>
    <t>INDUSTOWER</t>
  </si>
  <si>
    <t>VMART</t>
  </si>
  <si>
    <t>MOHITIND</t>
  </si>
  <si>
    <t>ANKITMETAL</t>
  </si>
  <si>
    <t>ICICINIFTY</t>
  </si>
  <si>
    <t>NIF100BEES</t>
  </si>
  <si>
    <t>REPCOHOME</t>
  </si>
  <si>
    <t>NIBL</t>
  </si>
  <si>
    <t>VIVIDHA</t>
  </si>
  <si>
    <t>JUSTDIAL</t>
  </si>
  <si>
    <t>CEREBRAINT</t>
  </si>
  <si>
    <t>ATULAUTO</t>
  </si>
  <si>
    <t>FCONSUMER</t>
  </si>
  <si>
    <t>ORIENTCEM</t>
  </si>
  <si>
    <t>ABFRL</t>
  </si>
  <si>
    <t>IBULHSGFIN</t>
  </si>
  <si>
    <t>ESSENTIA</t>
  </si>
  <si>
    <t>ICICINF100</t>
  </si>
  <si>
    <t>PILITA</t>
  </si>
  <si>
    <t>THOMASCOTT</t>
  </si>
  <si>
    <t>DBSTOCKBRO</t>
  </si>
  <si>
    <t>COMPUSOFT</t>
  </si>
  <si>
    <t>RHIM</t>
  </si>
  <si>
    <t>MCX</t>
  </si>
  <si>
    <t>SCHNEIDER</t>
  </si>
  <si>
    <t>NDL</t>
  </si>
  <si>
    <t>MTEDUCARE</t>
  </si>
  <si>
    <t>NBCC</t>
  </si>
  <si>
    <t>LYPSAGEMS</t>
  </si>
  <si>
    <t>ORBTEXP</t>
  </si>
  <si>
    <t>JPOLYINVST</t>
  </si>
  <si>
    <t>SREEL</t>
  </si>
  <si>
    <t>Close</t>
  </si>
  <si>
    <t>e5</t>
  </si>
  <si>
    <t>e10</t>
  </si>
  <si>
    <t>e20</t>
  </si>
  <si>
    <t>e50</t>
  </si>
  <si>
    <t>e200</t>
  </si>
  <si>
    <t>HMT</t>
  </si>
  <si>
    <t>TIL</t>
  </si>
  <si>
    <t>UNITECH</t>
  </si>
  <si>
    <t>ORTEL</t>
  </si>
  <si>
    <t>BKMINDST</t>
  </si>
  <si>
    <t>MELSTAR</t>
  </si>
  <si>
    <t>SPENTEX</t>
  </si>
  <si>
    <t>ASMS</t>
  </si>
  <si>
    <t>IL&amp;FSENGG</t>
  </si>
  <si>
    <t>RMCL</t>
  </si>
  <si>
    <t>FRETAIL</t>
  </si>
  <si>
    <t>SANCO</t>
  </si>
  <si>
    <t>OMKARCHEM</t>
  </si>
  <si>
    <t>FLFL</t>
  </si>
  <si>
    <t>ESG</t>
  </si>
  <si>
    <t>BFSI</t>
  </si>
  <si>
    <t>EPIGRAL</t>
  </si>
  <si>
    <t>NIFTYETF</t>
  </si>
  <si>
    <t>MAKEINDIA</t>
  </si>
  <si>
    <t>MIDCAPETF</t>
  </si>
  <si>
    <t>GOLDETF</t>
  </si>
  <si>
    <t>LOWVOL</t>
  </si>
  <si>
    <t>GSEC10YEAR</t>
  </si>
  <si>
    <t>SILVRETF</t>
  </si>
  <si>
    <t>NEXT50</t>
  </si>
  <si>
    <t>VPRPL</t>
  </si>
  <si>
    <t>NIFMID150</t>
  </si>
  <si>
    <t>SANDUMA</t>
  </si>
  <si>
    <t>RISHABH</t>
  </si>
  <si>
    <t>RATNAVEER</t>
  </si>
  <si>
    <t>JLHL</t>
  </si>
  <si>
    <t>RRKABEL</t>
  </si>
  <si>
    <t>EMSLIMITED</t>
  </si>
  <si>
    <t>ZAGGLE</t>
  </si>
  <si>
    <t>SAMHI</t>
  </si>
  <si>
    <t>DIAMINESQ</t>
  </si>
  <si>
    <t>NAVINIFTY</t>
  </si>
  <si>
    <t>SIGNATURE</t>
  </si>
  <si>
    <t>KALAMANDIR</t>
  </si>
  <si>
    <t>YATRA</t>
  </si>
  <si>
    <t>GTECJAINX</t>
  </si>
  <si>
    <t>SEMAC</t>
  </si>
  <si>
    <t>DIACABS</t>
  </si>
  <si>
    <t>NUVAMA</t>
  </si>
  <si>
    <t>WINSOME</t>
  </si>
  <si>
    <t>Serial</t>
  </si>
  <si>
    <t>Date</t>
  </si>
  <si>
    <t>NSESymbol</t>
  </si>
  <si>
    <t>Quantity</t>
  </si>
  <si>
    <t>Rate</t>
  </si>
  <si>
    <t>Order</t>
  </si>
  <si>
    <t>NSE</t>
  </si>
  <si>
    <t>EQUITIES</t>
  </si>
  <si>
    <t>EQ</t>
  </si>
  <si>
    <t>Margin</t>
  </si>
  <si>
    <t>RL</t>
  </si>
  <si>
    <t>DAY</t>
  </si>
  <si>
    <t>,</t>
  </si>
  <si>
    <t>BuyPrice</t>
  </si>
  <si>
    <t>OrderPrice</t>
  </si>
  <si>
    <t>Amount</t>
  </si>
  <si>
    <t>BSECode</t>
  </si>
  <si>
    <t>Qty</t>
  </si>
  <si>
    <t>Cost</t>
  </si>
  <si>
    <t>MktPrice</t>
  </si>
  <si>
    <t>Value</t>
  </si>
  <si>
    <t>Price&lt;e50</t>
  </si>
  <si>
    <t>e10&lt;e20</t>
  </si>
  <si>
    <t>Max</t>
  </si>
  <si>
    <t>Min</t>
  </si>
  <si>
    <t>Price&gt;max</t>
  </si>
  <si>
    <t>fill</t>
  </si>
  <si>
    <t>fill1</t>
  </si>
  <si>
    <t>fill2</t>
  </si>
  <si>
    <t>XNSE:</t>
  </si>
  <si>
    <t>MSFT CODE</t>
  </si>
  <si>
    <t>FILL</t>
  </si>
  <si>
    <t>CMP</t>
  </si>
  <si>
    <t>%CHANGE</t>
  </si>
  <si>
    <t>MKTCAP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</si>
</sst>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CCCCFF"/>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31">
    <xf numFmtId="0" fontId="0" fillId="0" borderId="0" xfId="0"/>
    <xf numFmtId="0" fontId="16" fillId="33" borderId="0" xfId="0" applyFont="1" applyFill="1"/>
    <xf numFmtId="0" fontId="16" fillId="33" borderId="0" xfId="0" applyFont="1" applyFill="1" applyAlignment="1">
      <alignment horizontal="right" wrapText="1"/>
    </xf>
    <xf numFmtId="0" fontId="0" fillId="0" borderId="0" xfId="0" applyAlignment="1">
      <alignment horizontal="center"/>
    </xf>
    <xf numFmtId="0" fontId="16" fillId="34" borderId="0" xfId="0" applyFont="1" applyFill="1" applyAlignment="1">
      <alignment horizontal="center"/>
    </xf>
    <xf numFmtId="0" fontId="16" fillId="34" borderId="0" xfId="0" applyFont="1" applyFill="1"/>
    <xf numFmtId="0" fontId="16" fillId="34" borderId="0" xfId="0" applyFont="1" applyFill="1" applyAlignment="1">
      <alignment horizontal="right"/>
    </xf>
    <xf numFmtId="15" fontId="0" fillId="0" borderId="0" xfId="0" applyNumberFormat="1" applyAlignment="1">
      <alignment horizontal="center"/>
    </xf>
    <xf numFmtId="0" fontId="0" fillId="35" borderId="0" xfId="0" applyFill="1"/>
    <xf numFmtId="0" fontId="1" fillId="0" borderId="0" xfId="0" applyFont="1"/>
    <xf numFmtId="0" fontId="0" fillId="36" borderId="0" xfId="0" applyFill="1"/>
    <xf numFmtId="4" fontId="0" fillId="36" borderId="0" xfId="0" applyNumberFormat="1" applyFill="1"/>
    <xf numFmtId="43" fontId="0" fillId="0" borderId="0" xfId="42" applyFont="1"/>
    <xf numFmtId="0" fontId="16" fillId="33" borderId="0" xfId="0" applyFont="1" applyFill="1" applyAlignment="1">
      <alignment horizontal="center"/>
    </xf>
    <xf numFmtId="43" fontId="0" fillId="0" borderId="0" xfId="0" applyNumberFormat="1"/>
    <xf numFmtId="43" fontId="0" fillId="0" borderId="0" xfId="42" applyFont="1" applyAlignment="1">
      <alignment horizontal="center"/>
    </xf>
    <xf numFmtId="164" fontId="0" fillId="0" borderId="0" xfId="42" applyNumberFormat="1" applyFont="1" applyAlignment="1">
      <alignment horizontal="center"/>
    </xf>
    <xf numFmtId="164" fontId="0" fillId="0" borderId="0" xfId="42" applyNumberFormat="1" applyFont="1"/>
    <xf numFmtId="0" fontId="0" fillId="33" borderId="0" xfId="0" applyFill="1" applyAlignment="1">
      <alignment horizontal="center"/>
    </xf>
    <xf numFmtId="164" fontId="0" fillId="33" borderId="0" xfId="42" applyNumberFormat="1" applyFont="1" applyFill="1" applyAlignment="1">
      <alignment horizontal="center"/>
    </xf>
    <xf numFmtId="43" fontId="0" fillId="33" borderId="0" xfId="42" applyFont="1" applyFill="1" applyAlignment="1">
      <alignment horizontal="center"/>
    </xf>
    <xf numFmtId="0" fontId="0" fillId="37" borderId="0" xfId="0" applyFill="1" applyAlignment="1">
      <alignment horizontal="center"/>
    </xf>
    <xf numFmtId="0" fontId="16" fillId="37" borderId="0" xfId="0" applyFont="1" applyFill="1" applyAlignment="1">
      <alignment horizontal="center"/>
    </xf>
    <xf numFmtId="0" fontId="0" fillId="38" borderId="0" xfId="0" applyFill="1" applyAlignment="1">
      <alignment horizontal="center"/>
    </xf>
    <xf numFmtId="164" fontId="0" fillId="38" borderId="0" xfId="42" applyNumberFormat="1" applyFont="1" applyFill="1" applyAlignment="1">
      <alignment horizontal="center"/>
    </xf>
    <xf numFmtId="43" fontId="0" fillId="38" borderId="0" xfId="42" applyFont="1" applyFill="1" applyAlignment="1">
      <alignment horizontal="center"/>
    </xf>
    <xf numFmtId="0" fontId="0" fillId="39" borderId="0" xfId="0" applyFill="1" applyAlignment="1">
      <alignment horizontal="center"/>
    </xf>
    <xf numFmtId="164" fontId="0" fillId="39" borderId="0" xfId="42" applyNumberFormat="1" applyFont="1" applyFill="1" applyAlignment="1">
      <alignment horizontal="center"/>
    </xf>
    <xf numFmtId="43" fontId="0" fillId="39" borderId="0" xfId="42" applyFont="1" applyFill="1" applyAlignment="1">
      <alignment horizontal="center"/>
    </xf>
    <xf numFmtId="10" fontId="0" fillId="0" borderId="0" xfId="0" applyNumberFormat="1"/>
    <xf numFmtId="0" fontId="16" fillId="33" borderId="0" xfId="0" applyFont="1" applyFill="1" applyAlignment="1">
      <alignment horizontal="righ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ill>
        <patternFill>
          <bgColor theme="4" tint="0.39994506668294322"/>
        </patternFill>
      </fill>
    </dxf>
    <dxf>
      <fill>
        <patternFill>
          <bgColor theme="4" tint="0.39994506668294322"/>
        </patternFill>
      </fill>
    </dxf>
    <dxf>
      <fill>
        <patternFill>
          <bgColor theme="5" tint="0.39994506668294322"/>
        </patternFill>
      </fill>
    </dxf>
    <dxf>
      <fill>
        <patternFill>
          <bgColor theme="4" tint="0.39994506668294322"/>
        </patternFill>
      </fill>
    </dxf>
    <dxf>
      <fill>
        <patternFill>
          <bgColor theme="4" tint="0.39994506668294322"/>
        </patternFill>
      </fill>
    </dxf>
    <dxf>
      <fill>
        <patternFill>
          <bgColor theme="5"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User\Dropbox\TS%20Personal\Trade%20Files\Consolidated%20Trade%20File%20from%201st%20April%202022.xlsx" TargetMode="External"/><Relationship Id="rId1" Type="http://schemas.openxmlformats.org/officeDocument/2006/relationships/externalLinkPath" Target="/Users/User/Dropbox/TS%20Personal/Trade%20Files/Consolidated%20Trade%20File%20from%201st%20April%20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xs"/>
      <sheetName val="Equirus PMS Trade Trfr"/>
      <sheetName val="WeeklyPerformanceTracker"/>
      <sheetName val="LookUps"/>
      <sheetName val="ScripWiseHoldings"/>
      <sheetName val="Pivots"/>
      <sheetName val="NSEOrders"/>
      <sheetName val="Chart Orders"/>
      <sheetName val="Monthly Portfolios"/>
      <sheetName val="Monthly Asset Summary"/>
      <sheetName val="BankFlows"/>
      <sheetName val="Bank Pivots"/>
      <sheetName val="BSE Stocks Monitor"/>
      <sheetName val="MF SIP"/>
    </sheetNames>
    <sheetDataSet>
      <sheetData sheetId="0"/>
      <sheetData sheetId="1"/>
      <sheetData sheetId="2"/>
      <sheetData sheetId="3"/>
      <sheetData sheetId="4"/>
      <sheetData sheetId="5">
        <row r="28">
          <cell r="M28" t="str">
            <v>Ujjivan SFB</v>
          </cell>
          <cell r="N28" t="str">
            <v>UJJIVANSFB</v>
          </cell>
          <cell r="P28">
            <v>200000</v>
          </cell>
          <cell r="Q28">
            <v>13.840000000000014</v>
          </cell>
          <cell r="R28">
            <v>57.75</v>
          </cell>
        </row>
        <row r="29">
          <cell r="M29" t="str">
            <v>Remsons Ind.</v>
          </cell>
          <cell r="N29" t="str">
            <v>REMSONSIND</v>
          </cell>
          <cell r="P29">
            <v>15000</v>
          </cell>
          <cell r="Q29">
            <v>105.24950000000001</v>
          </cell>
          <cell r="R29">
            <v>451</v>
          </cell>
        </row>
        <row r="30">
          <cell r="M30" t="str">
            <v>TVS Supply Chain</v>
          </cell>
          <cell r="N30" t="str">
            <v>TVSSCS</v>
          </cell>
          <cell r="P30">
            <v>20000</v>
          </cell>
          <cell r="Q30">
            <v>230.6</v>
          </cell>
          <cell r="R30">
            <v>211.2</v>
          </cell>
        </row>
        <row r="31">
          <cell r="M31" t="str">
            <v>Satin CreditCare</v>
          </cell>
          <cell r="N31" t="str">
            <v>SATIN</v>
          </cell>
          <cell r="P31">
            <v>15000</v>
          </cell>
          <cell r="Q31">
            <v>219.39666666666665</v>
          </cell>
          <cell r="R31">
            <v>237.35</v>
          </cell>
        </row>
        <row r="32">
          <cell r="M32" t="str">
            <v>Ashoka Buildcon</v>
          </cell>
          <cell r="N32" t="str">
            <v>ASHOKA</v>
          </cell>
          <cell r="P32">
            <v>25000</v>
          </cell>
          <cell r="Q32">
            <v>123.72</v>
          </cell>
          <cell r="R32">
            <v>131.19999999999999</v>
          </cell>
        </row>
        <row r="33">
          <cell r="M33" t="str">
            <v>ICICI Bank</v>
          </cell>
          <cell r="N33" t="str">
            <v>ICICIBANK</v>
          </cell>
          <cell r="P33">
            <v>3000</v>
          </cell>
          <cell r="Q33">
            <v>851</v>
          </cell>
          <cell r="R33">
            <v>955.15</v>
          </cell>
        </row>
        <row r="34">
          <cell r="M34" t="str">
            <v>Rishabh Instruments</v>
          </cell>
          <cell r="N34" t="str">
            <v>RISHABH</v>
          </cell>
          <cell r="P34">
            <v>5205</v>
          </cell>
          <cell r="Q34">
            <v>479.11000000000007</v>
          </cell>
          <cell r="R34">
            <v>529.35</v>
          </cell>
        </row>
        <row r="35">
          <cell r="M35" t="str">
            <v>DB Realty</v>
          </cell>
          <cell r="N35" t="str">
            <v>DBREALTY</v>
          </cell>
          <cell r="P35">
            <v>15000</v>
          </cell>
          <cell r="Q35">
            <v>109.30536666666667</v>
          </cell>
          <cell r="R35">
            <v>169.6</v>
          </cell>
        </row>
        <row r="36">
          <cell r="M36" t="str">
            <v>VJIL Consult</v>
          </cell>
          <cell r="N36">
            <v>0</v>
          </cell>
          <cell r="O36">
            <v>517429</v>
          </cell>
          <cell r="P36">
            <v>30000</v>
          </cell>
          <cell r="Q36">
            <v>49</v>
          </cell>
          <cell r="R36">
            <v>80</v>
          </cell>
        </row>
        <row r="37">
          <cell r="M37" t="str">
            <v>REC 7.38% Tax Free 19 Dec 2027</v>
          </cell>
          <cell r="N37">
            <v>0</v>
          </cell>
          <cell r="O37">
            <v>961749</v>
          </cell>
          <cell r="P37">
            <v>2000</v>
          </cell>
          <cell r="Q37">
            <v>1153.01</v>
          </cell>
          <cell r="R37">
            <v>1153.01</v>
          </cell>
        </row>
        <row r="38">
          <cell r="M38" t="str">
            <v>Ksolves India</v>
          </cell>
          <cell r="N38" t="str">
            <v>KSOLVES</v>
          </cell>
          <cell r="P38">
            <v>2000</v>
          </cell>
          <cell r="Q38">
            <v>448.00000000000006</v>
          </cell>
          <cell r="R38">
            <v>1059</v>
          </cell>
        </row>
        <row r="39">
          <cell r="M39" t="str">
            <v>Canfin Homes</v>
          </cell>
          <cell r="N39" t="str">
            <v>CANFINHOME</v>
          </cell>
          <cell r="P39">
            <v>2500</v>
          </cell>
          <cell r="Q39">
            <v>515.4</v>
          </cell>
          <cell r="R39">
            <v>758.5</v>
          </cell>
        </row>
        <row r="40">
          <cell r="M40" t="str">
            <v>Gland Pharma</v>
          </cell>
          <cell r="N40" t="str">
            <v>GLAND</v>
          </cell>
          <cell r="P40">
            <v>1000</v>
          </cell>
          <cell r="Q40">
            <v>1798.3560000000004</v>
          </cell>
          <cell r="R40">
            <v>1634.95</v>
          </cell>
        </row>
        <row r="41">
          <cell r="M41" t="str">
            <v>Indigo Paints</v>
          </cell>
          <cell r="N41" t="str">
            <v>INDIGOPNTS</v>
          </cell>
          <cell r="P41">
            <v>1000</v>
          </cell>
          <cell r="Q41">
            <v>1448.7574999999999</v>
          </cell>
          <cell r="R41">
            <v>1464.85</v>
          </cell>
        </row>
        <row r="42">
          <cell r="M42" t="str">
            <v>Kirloskar Oil Engines</v>
          </cell>
          <cell r="N42" t="str">
            <v>KIRLOSENG</v>
          </cell>
          <cell r="P42">
            <v>2500</v>
          </cell>
          <cell r="Q42">
            <v>458.29599999999988</v>
          </cell>
          <cell r="R42">
            <v>535.54999999999995</v>
          </cell>
        </row>
        <row r="43">
          <cell r="M43" t="str">
            <v>Rel Power</v>
          </cell>
          <cell r="N43" t="str">
            <v>RPOWER</v>
          </cell>
          <cell r="P43">
            <v>75000</v>
          </cell>
          <cell r="Q43">
            <v>20.206666666666663</v>
          </cell>
          <cell r="R43">
            <v>17.8</v>
          </cell>
        </row>
        <row r="44">
          <cell r="M44" t="str">
            <v>Edelweiss</v>
          </cell>
          <cell r="N44" t="str">
            <v>EDELWEISS</v>
          </cell>
          <cell r="P44">
            <v>20000</v>
          </cell>
          <cell r="Q44">
            <v>63.557499999999997</v>
          </cell>
          <cell r="R44">
            <v>65.95</v>
          </cell>
        </row>
        <row r="45">
          <cell r="M45" t="str">
            <v>Dish TV</v>
          </cell>
          <cell r="N45" t="str">
            <v>DISHTV</v>
          </cell>
          <cell r="P45">
            <v>75000</v>
          </cell>
          <cell r="Q45">
            <v>22.233333333333334</v>
          </cell>
          <cell r="R45">
            <v>17.45</v>
          </cell>
        </row>
        <row r="46">
          <cell r="M46" t="str">
            <v>Adlabs Entertainment</v>
          </cell>
          <cell r="N46" t="str">
            <v>IMAGICAA</v>
          </cell>
          <cell r="P46">
            <v>25000</v>
          </cell>
          <cell r="Q46">
            <v>61.25</v>
          </cell>
          <cell r="R46">
            <v>50.1</v>
          </cell>
        </row>
        <row r="47">
          <cell r="M47" t="str">
            <v>JSW Infra</v>
          </cell>
          <cell r="N47" t="str">
            <v>JSWINFRA</v>
          </cell>
          <cell r="P47">
            <v>7500</v>
          </cell>
          <cell r="Q47">
            <v>162.30000000000004</v>
          </cell>
          <cell r="R47">
            <v>161.97499999999999</v>
          </cell>
        </row>
        <row r="48">
          <cell r="M48" t="str">
            <v>Bank of India</v>
          </cell>
          <cell r="N48" t="str">
            <v>BANKINDIA</v>
          </cell>
          <cell r="P48">
            <v>10000</v>
          </cell>
          <cell r="Q48">
            <v>106.9</v>
          </cell>
          <cell r="R48">
            <v>107.45</v>
          </cell>
        </row>
        <row r="49">
          <cell r="M49" t="str">
            <v>Premier Explosives</v>
          </cell>
          <cell r="N49" t="str">
            <v>PREMEXPLN</v>
          </cell>
          <cell r="P49">
            <v>1000</v>
          </cell>
          <cell r="Q49">
            <v>850.77</v>
          </cell>
          <cell r="R49">
            <v>1058</v>
          </cell>
        </row>
        <row r="50">
          <cell r="M50" t="str">
            <v>Kotak Mahindra Bank</v>
          </cell>
          <cell r="N50" t="str">
            <v>KOTAKBANK</v>
          </cell>
          <cell r="P50">
            <v>600</v>
          </cell>
          <cell r="Q50">
            <v>1721.05</v>
          </cell>
          <cell r="R50">
            <v>1762.3</v>
          </cell>
        </row>
        <row r="51">
          <cell r="M51" t="str">
            <v>Surya Roshni</v>
          </cell>
          <cell r="N51" t="str">
            <v>SURYAROSNI</v>
          </cell>
          <cell r="P51">
            <v>2000</v>
          </cell>
          <cell r="Q51">
            <v>330.07300000000009</v>
          </cell>
          <cell r="R51">
            <v>522.69999999999993</v>
          </cell>
        </row>
        <row r="52">
          <cell r="M52" t="str">
            <v>Parag Milk</v>
          </cell>
          <cell r="N52" t="str">
            <v>PARAGMILK</v>
          </cell>
          <cell r="P52">
            <v>5000</v>
          </cell>
          <cell r="Q52">
            <v>200.24500000000003</v>
          </cell>
          <cell r="R52">
            <v>204.95000000000002</v>
          </cell>
        </row>
        <row r="53">
          <cell r="M53" t="str">
            <v>Virtuoso OptoElectronics</v>
          </cell>
          <cell r="N53">
            <v>0</v>
          </cell>
          <cell r="O53">
            <v>543597</v>
          </cell>
          <cell r="P53">
            <v>4000</v>
          </cell>
          <cell r="Q53">
            <v>-83.499999999999901</v>
          </cell>
          <cell r="R53">
            <v>234.45000000000002</v>
          </cell>
        </row>
        <row r="54">
          <cell r="M54" t="str">
            <v>HEG</v>
          </cell>
          <cell r="N54" t="str">
            <v>HEG</v>
          </cell>
          <cell r="P54">
            <v>500</v>
          </cell>
          <cell r="Q54">
            <v>1894.48</v>
          </cell>
          <cell r="R54">
            <v>1781.25</v>
          </cell>
        </row>
        <row r="55">
          <cell r="M55" t="str">
            <v>JM Financial</v>
          </cell>
          <cell r="N55" t="str">
            <v>JMFINANCIL</v>
          </cell>
          <cell r="P55">
            <v>10000</v>
          </cell>
          <cell r="Q55">
            <v>94.762500000000003</v>
          </cell>
          <cell r="R55">
            <v>86.8</v>
          </cell>
        </row>
        <row r="56">
          <cell r="M56" t="str">
            <v>TRIL</v>
          </cell>
          <cell r="N56" t="str">
            <v>TRIL</v>
          </cell>
          <cell r="P56">
            <v>5000</v>
          </cell>
          <cell r="Q56">
            <v>164.12400000000002</v>
          </cell>
          <cell r="R56">
            <v>168.15</v>
          </cell>
        </row>
        <row r="57">
          <cell r="M57" t="str">
            <v>IndBul Real Estate</v>
          </cell>
          <cell r="N57" t="str">
            <v>IBREALEST</v>
          </cell>
          <cell r="P57">
            <v>10000</v>
          </cell>
          <cell r="Q57">
            <v>76.319999999999993</v>
          </cell>
          <cell r="R57">
            <v>81.45</v>
          </cell>
        </row>
        <row r="58">
          <cell r="M58" t="str">
            <v>Prime Securities</v>
          </cell>
          <cell r="N58" t="str">
            <v>PRIMESECU</v>
          </cell>
          <cell r="P58">
            <v>5000</v>
          </cell>
          <cell r="Q58">
            <v>139.99</v>
          </cell>
          <cell r="R58">
            <v>152.15</v>
          </cell>
        </row>
        <row r="59">
          <cell r="M59" t="str">
            <v>Suzlon Energy</v>
          </cell>
          <cell r="N59" t="str">
            <v>SUZLON</v>
          </cell>
          <cell r="P59">
            <v>25000</v>
          </cell>
          <cell r="Q59">
            <v>-5.2399999999999807</v>
          </cell>
          <cell r="R59">
            <v>26.5</v>
          </cell>
        </row>
        <row r="60">
          <cell r="M60" t="str">
            <v>Thomas Cook</v>
          </cell>
          <cell r="N60" t="str">
            <v>THOMASCOOK</v>
          </cell>
          <cell r="P60">
            <v>5000</v>
          </cell>
          <cell r="Q60">
            <v>95.08499999999998</v>
          </cell>
          <cell r="R60">
            <v>124</v>
          </cell>
        </row>
        <row r="61">
          <cell r="M61" t="str">
            <v>HPL Electric</v>
          </cell>
          <cell r="N61" t="str">
            <v>HPL</v>
          </cell>
          <cell r="P61">
            <v>2500</v>
          </cell>
          <cell r="Q61">
            <v>-75.450000000000088</v>
          </cell>
          <cell r="R61">
            <v>217</v>
          </cell>
        </row>
        <row r="62">
          <cell r="M62" t="str">
            <v>ITD Cementation</v>
          </cell>
          <cell r="N62" t="str">
            <v>ITDCEM</v>
          </cell>
          <cell r="P62">
            <v>2500</v>
          </cell>
          <cell r="Q62">
            <v>235</v>
          </cell>
          <cell r="R62">
            <v>215.85</v>
          </cell>
        </row>
        <row r="63">
          <cell r="M63" t="str">
            <v>Donear Industries</v>
          </cell>
          <cell r="N63" t="str">
            <v>DONEAR</v>
          </cell>
          <cell r="P63">
            <v>5000</v>
          </cell>
          <cell r="Q63">
            <v>120</v>
          </cell>
          <cell r="R63">
            <v>104.9</v>
          </cell>
        </row>
        <row r="64">
          <cell r="M64" t="str">
            <v>Union Bank</v>
          </cell>
          <cell r="N64" t="str">
            <v>UNIONBANK</v>
          </cell>
          <cell r="P64">
            <v>5000</v>
          </cell>
          <cell r="Q64">
            <v>96.904999999999959</v>
          </cell>
          <cell r="R64">
            <v>102.95</v>
          </cell>
        </row>
        <row r="65">
          <cell r="M65" t="str">
            <v>BL Kashyap</v>
          </cell>
          <cell r="N65" t="str">
            <v>BLKASHYAP</v>
          </cell>
          <cell r="P65">
            <v>7500</v>
          </cell>
          <cell r="Q65">
            <v>51.31404533333334</v>
          </cell>
          <cell r="R65">
            <v>67.900000000000006</v>
          </cell>
        </row>
        <row r="66">
          <cell r="M66" t="str">
            <v>Strides Arcolab</v>
          </cell>
          <cell r="N66" t="str">
            <v>STAR</v>
          </cell>
          <cell r="P66">
            <v>1000</v>
          </cell>
          <cell r="Q66">
            <v>452.59999999999968</v>
          </cell>
          <cell r="R66">
            <v>506.5</v>
          </cell>
        </row>
      </sheetData>
      <sheetData sheetId="6"/>
      <sheetData sheetId="7"/>
      <sheetData sheetId="8"/>
      <sheetData sheetId="9"/>
      <sheetData sheetId="10"/>
      <sheetData sheetId="11"/>
      <sheetData sheetId="12"/>
      <sheetData sheetId="13"/>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7">
  <rv s="0">
    <v>https://www.bing.com/financeapi/forcetrigger?t=bkoqbh&amp;q=XNSE%3aAAVAS&amp;form=skydnc</v>
    <v>Learn more on Bing</v>
  </rv>
  <rv s="1">
    <v>en-IN</v>
    <v>bkoqbh</v>
    <v>268435456</v>
    <v>1</v>
    <v>Powered by Refinitiv</v>
    <v>0</v>
    <v>AAVAS FINANCIERS LIMITED (XNSE:AAVAS)</v>
    <v>2</v>
    <v>3</v>
    <v>Finance</v>
    <v>4</v>
    <v>2132.75</v>
    <v>1335.5</v>
    <v>1.0344</v>
    <v>-39.700000000000003</v>
    <v>-2.2497E-2</v>
    <v>INR</v>
    <v>Aavas Financiers Limited is an India-based housing finance company. The Company is engaged in providing the home loans to the customers belonging to low- and middle-income segment in semi urban and rural areas. The Company’s offerings include home loan, plot and home construction loan, home improvement loan, home loan balance transfer, loan against property, micro, small and medium enterprise (MSME) loan, emergency credit line guarantee scheme, and small ticket size (STS) loan. It offers customers home loans for the purchase or construction of residential properties, and for the extension and repair of existing housing units. It also offers other mortgage loans, including loans against property. The Company operates in markets, such as Rajasthan, Maharashtra, Gujarat, Madhya Pradesh, Haryana, Uttar Pradesh, Chhattisgarh, Uttarakhand, Punjab, Himachal Pradesh, Delhi, Odisha and Karnataka.</v>
    <v>6034</v>
    <v>National Stock Exchange of India</v>
    <v>XNSE</v>
    <v>XNSE</v>
    <v>201-202, 2nd Floor, Southend Square, Mansarovar Industrial Area, JAIPUR, RAJASTHAN, 302020 IN</v>
    <v>1779.85</v>
    <v>Banking Services</v>
    <v>Stock</v>
    <v>45209.385729166665</v>
    <v>0</v>
    <v>1724.3</v>
    <v>139630700000</v>
    <v>AAVAS FINANCIERS LIMITED</v>
    <v>AAVAS FINANCIERS LIMITED</v>
    <v>1764.7</v>
    <v>30.96</v>
    <v>1764.7</v>
    <v>1725</v>
    <v>79124320</v>
    <v>AAVAS</v>
    <v>AAVAS FINANCIERS LIMITED (XNSE:AAVAS)</v>
    <v>114667</v>
    <v>199020</v>
    <v>2011</v>
  </rv>
  <rv s="2">
    <v>1</v>
  </rv>
  <rv s="0">
    <v>https://www.bing.com/financeapi/forcetrigger?t=ahgya2&amp;q=XNSE%3aARVIND&amp;form=skydnc</v>
    <v>Learn more on Bing</v>
  </rv>
  <rv s="1">
    <v>en-IN</v>
    <v>ahgya2</v>
    <v>268435456</v>
    <v>1</v>
    <v>Powered by Refinitiv</v>
    <v>0</v>
    <v>ARVIND LIMITED (XNSE:ARVIND)</v>
    <v>2</v>
    <v>3</v>
    <v>Finance</v>
    <v>4</v>
    <v>188.7</v>
    <v>76.61</v>
    <v>1.5676000000000001</v>
    <v>2.5</v>
    <v>1.4363999999999998E-2</v>
    <v>INR</v>
    <v>Arvind Limited is an India-based vertically integrated textile company. The Company operates through three segments: Textiles, Advanced Materials and Others. The Textiles segment includes fabrics, garments, and fabric retail. The Advanced Materials segment consists of human protection fabrics and garments, industrial products, advance composites, and automotive fabrics. The Others segment includes e-commerce, agriculture produce, EPABX and one to many radios, developing of residential units and others. It also manufactures a range of cotton shirting, denim, knits, and bottom weights (Khakis) fabrics and jeans and shirts garments. Its businesses include fabric and apparel, brands and retail, real estate, engineering, Internet, environmental solutions, advanced materials, telecom, and garmenting. Its subsidiaries include Arvind PD Composite Private Limited, Arvind OG Nonwovens Private Limited, Arvind Internet Limited, and Arvind Goodhill Suit Manufacturing Private Limited, among others.</v>
    <v>25188</v>
    <v>National Stock Exchange of India</v>
    <v>XNSE</v>
    <v>XNSE</v>
    <v>Naroda Road, AHMEDABAD, GUJARAT, 380025 IN</v>
    <v>177.6</v>
    <v>Textiles &amp; Apparel</v>
    <v>Stock</v>
    <v>45209.385752314818</v>
    <v>3</v>
    <v>173.45</v>
    <v>45532430000</v>
    <v>ARVIND LIMITED</v>
    <v>ARVIND LIMITED</v>
    <v>175.65</v>
    <v>12.34</v>
    <v>174.05</v>
    <v>176.55</v>
    <v>261605500</v>
    <v>ARVIND</v>
    <v>ARVIND LIMITED (XNSE:ARVIND)</v>
    <v>550349</v>
    <v>1275270</v>
    <v>1931</v>
  </rv>
  <rv s="2">
    <v>4</v>
  </rv>
  <rv s="0">
    <v>https://www.bing.com/financeapi/forcetrigger?t=ahgyww&amp;q=XNSE%3aASHOKA&amp;form=skydnc</v>
    <v>Learn more on Bing</v>
  </rv>
  <rv s="1">
    <v>en-IN</v>
    <v>ahgyww</v>
    <v>268435456</v>
    <v>1</v>
    <v>Powered by Refinitiv</v>
    <v>0</v>
    <v>ASHOKA BUILDCON LIMITED (XNSE:ASHOKA)</v>
    <v>2</v>
    <v>3</v>
    <v>Finance</v>
    <v>4</v>
    <v>133.44999999999999</v>
    <v>70.150000000000006</v>
    <v>2.0958999999999999</v>
    <v>7.95</v>
    <v>6.3548999999999994E-2</v>
    <v>INR</v>
    <v>Ashoka Buildcon Limited is an India-based infrastructure development company. The Company is engaged in construction and maintenance of roads and supporting services to land support-operation of toll roads and others. The Company is also engaged in the construction of buildings, power, railways, and city gas distribution. It is focused on engineering, procurement and construction, operations and maintenance of roads and highways. The Company’s segments include Construction and Contract Related Activities, BOT/Annuity projects and Sale (including Real Estate). The Construction &amp; Contract segment comprises engineering and construction of building, transportation infrastructure, heavy civil infrastructure and power transmission &amp; distribution projects. Built, Operate and Transfer (BOT) segment includes Annuity to develop infra developer under BOT &amp; Annuity. The Sale of Goods segment consists mainly the sale of construction material which includes ready mix concrete (RMC) and real estate.</v>
    <v>2271</v>
    <v>National Stock Exchange of India</v>
    <v>XNSE</v>
    <v>XNSE</v>
    <v>S. No. 861, Ashoka House, Ashoka Marg, Vadala, NASHIK, MAHARASHTRA, 422011 IN</v>
    <v>133.44999999999999</v>
    <v>Construction &amp; Engineering</v>
    <v>Stock</v>
    <v>45209.385740740741</v>
    <v>6</v>
    <v>125.55</v>
    <v>35118470000</v>
    <v>ASHOKA BUILDCON LIMITED</v>
    <v>ASHOKA BUILDCON LIMITED</v>
    <v>126</v>
    <v>11.53</v>
    <v>125.1</v>
    <v>133.05000000000001</v>
    <v>280723200</v>
    <v>ASHOKA</v>
    <v>ASHOKA BUILDCON LIMITED (XNSE:ASHOKA)</v>
    <v>6897206</v>
    <v>7135810</v>
    <v>1993</v>
  </rv>
  <rv s="2">
    <v>7</v>
  </rv>
  <rv s="0">
    <v>https://www.bing.com/financeapi/forcetrigger?t=bxaq9c&amp;q=XNSE%3aAWHCL&amp;form=skydnc</v>
    <v>Learn more on Bing</v>
  </rv>
  <rv s="1">
    <v>en-IN</v>
    <v>bxaq9c</v>
    <v>268435456</v>
    <v>1</v>
    <v>Powered by Refinitiv</v>
    <v>0</v>
    <v>ANTONY WASTE HANDLING CELL LIMITED (XNSE:AWHCL)</v>
    <v>2</v>
    <v>3</v>
    <v>Finance</v>
    <v>4</v>
    <v>404</v>
    <v>241.8</v>
    <v>0.79700000000000004</v>
    <v>2.5</v>
    <v>6.7239999999999999E-3</v>
    <v>INR</v>
    <v>Antony Waste Handling Cell Limited is an India-based company that is engaged in the business of mechanical power sweeping of roads and collection and transportation of waste. The Company is also engaged in waste to energy projects and undertakes the designing, construction, operation and maintenance of the integrated waste management facility in Kanjurmarg, Mumbai. The Company operates through the integrated waste management services segment. Its services include waste collection and transportation, municipal solid waste (MSW) processing, mechanized and non-mechanized sweeping projects, scrap/recyclables sales, and waste to energy. It primarily undertakes MSW collection &amp; transport (C&amp;T) projects, MSW processing projects and mechanized sweeping projects. The Company is undertaking projects for the Municipal Corporation of Greater Mumbai, The Navi Mumbai Municipal Corporation, The Thane Municipal Corporation and The North Delhi Municipal Corporation, among others.</v>
    <v>1191</v>
    <v>National Stock Exchange of India</v>
    <v>XNSE</v>
    <v>XNSE</v>
    <v>1402/04, 14th Floor, Dev Corpora Building, Opp. Cadbury Company, Easter Express Highway, 400601 IN</v>
    <v>381</v>
    <v>Professional &amp; Commercial Services</v>
    <v>Stock</v>
    <v>45209.385706018518</v>
    <v>9</v>
    <v>372</v>
    <v>10517170000</v>
    <v>ANTONY WASTE HANDLING CELL LIMITED</v>
    <v>ANTONY WASTE HANDLING CELL LIMITED</v>
    <v>372</v>
    <v>16.66</v>
    <v>371.8</v>
    <v>374.3</v>
    <v>28287170</v>
    <v>AWHCL</v>
    <v>ANTONY WASTE HANDLING CELL LIMITED (XNSE:AWHCL)</v>
    <v>167702</v>
    <v>659460</v>
    <v>2001</v>
  </rv>
  <rv s="2">
    <v>10</v>
  </rv>
  <rv s="0">
    <v>https://www.bing.com/financeapi/forcetrigger?t=ahh4tc&amp;q=XNSE%3aBANKINDIA&amp;form=skydnc</v>
    <v>Learn more on Bing</v>
  </rv>
  <rv s="1">
    <v>en-IN</v>
    <v>ahh4tc</v>
    <v>268435456</v>
    <v>1</v>
    <v>Powered by Refinitiv</v>
    <v>0</v>
    <v>BANK OF INDIA LIMITED (XNSE:BANKINDIA)</v>
    <v>2</v>
    <v>3</v>
    <v>Finance</v>
    <v>4</v>
    <v>113.8</v>
    <v>46.15</v>
    <v>1.8106</v>
    <v>3.15</v>
    <v>3.0200999999999999E-2</v>
    <v>INR</v>
    <v>Bank of India Limited (the Bank) is an India-based bank. Its segments include Treasury Operations, Wholesale Banking Operations and Retail Banking Operations. The Treasury Operations segment includes the investment portfolio, such as dealing in government and other securities, money market operations and forex operations. The Wholesale Banking Operations segment includes all advances, which are not included under retail banking. The Retail Banking Operations segment includes exposures, which fulfil two criteria, including exposure (the maximum aggregate exposure of approximately five crore rupees), and the total annual turnover is less than approximately 50 crore rupees, which means the average turnover of the last three years in case of existing entities and projected turnover in case of new entities. It has over 5105 branches in India, including specialized branches. Its subsidiaries include BOI Shareholding Limited and BOI Star Investment Managers Private Limited, among others.</v>
    <v>45613</v>
    <v>National Stock Exchange of India</v>
    <v>XNSE</v>
    <v>XNSE</v>
    <v>Star House, C - 5, G Block,, Bandra Kurla Complex, Bandra (East),, MUMBAI, MAHARASHTRA, 400051 IN</v>
    <v>107.6</v>
    <v>Banking Services</v>
    <v>Stock</v>
    <v>45209.385740740741</v>
    <v>12</v>
    <v>104.3</v>
    <v>428001900000</v>
    <v>BANK OF INDIA LIMITED</v>
    <v>BANK OF INDIA LIMITED</v>
    <v>104.3</v>
    <v>9.32</v>
    <v>104.3</v>
    <v>107.45</v>
    <v>4103566000</v>
    <v>BANKINDIA</v>
    <v>BANK OF INDIA LIMITED (XNSE:BANKINDIA)</v>
    <v>7790801</v>
    <v>17730630</v>
    <v>1906</v>
  </rv>
  <rv s="2">
    <v>13</v>
  </rv>
  <rv s="0">
    <v>https://www.bing.com/financeapi/forcetrigger?t=ahh5sm&amp;q=XNSE%3aBEML&amp;form=skydnc</v>
    <v>Learn more on Bing</v>
  </rv>
  <rv s="1">
    <v>en-IN</v>
    <v>ahh5sm</v>
    <v>268435456</v>
    <v>1</v>
    <v>Powered by Refinitiv</v>
    <v>0</v>
    <v>BEML LIMITED (XNSE:BEML)</v>
    <v>2</v>
    <v>3</v>
    <v>Finance</v>
    <v>4</v>
    <v>2720.5</v>
    <v>1128</v>
    <v>1.7359</v>
    <v>30.15</v>
    <v>1.315E-2</v>
    <v>INR</v>
    <v>BEML Limited is an India-based company, which operates under three major business verticals, such as Defence and Aerospace, Mining and Construction, and Rail and Metro. Its Defence and Aerospace business manufactures and supplies defense ground support equipment, such as Tatra-based high mobility trucks, aircraft towing tractors, medium and heavy recovery vehicles, pontoon mainstream bridge systems and others. Its Mining and Construction business, manufactures and supplies equipment, such as hydraulic excavators, bulldozers, wheel loaders, wheel dozers, dump trucks, motor graders, pipe layers, tire handlers, water sprinklers and backhoe loaders for various user segments. Its Rail and Metro business, manufactures and supplies rail coaches, metro cars, alternating current electric multiple units (ACEMUs), overhead equipment (OHE) cars, steel and aluminum wagons for the rail and metro sector. It has four manufacturing complexes located in Bengaluru, Kolar Gold Fields, Mysuru and Palakkad.</v>
    <v>5197</v>
    <v>National Stock Exchange of India</v>
    <v>XNSE</v>
    <v>XNSE</v>
    <v>23/1, 4th Main, S.R. Nagar, BANGALORE, KARNATAKA, 560027 IN</v>
    <v>2345.9499999999998</v>
    <v>Machinery, Equipment &amp; Components</v>
    <v>Stock</v>
    <v>45209.385740740741</v>
    <v>15</v>
    <v>2295.35</v>
    <v>95484590000</v>
    <v>BEML LIMITED</v>
    <v>BEML LIMITED</v>
    <v>2312</v>
    <v>64.28</v>
    <v>2292.85</v>
    <v>2323</v>
    <v>41644500</v>
    <v>BEML</v>
    <v>BEML LIMITED (XNSE:BEML)</v>
    <v>117781</v>
    <v>190620</v>
    <v>1964</v>
  </rv>
  <rv s="2">
    <v>16</v>
  </rv>
  <rv s="3">
    <v>en-IN</v>
    <v>ca9fur</v>
    <v>268435456</v>
    <v>1</v>
    <v>Powered by Refinitiv</v>
    <v>5</v>
    <v>CYIENT DLM LIMITED (XNSE:CYIENTDLM)</v>
    <v>6</v>
    <v>3</v>
    <v>Finance</v>
    <v>4</v>
    <v>778.9</v>
    <v>403</v>
    <v>1.657</v>
    <v>-0.55000000000000004</v>
    <v>-8.2269999999999999E-4</v>
    <v>INR</v>
    <v>Cyient DLM Ltd is an integrated electronic manufacturing services company and solutions provider. The Company’s geographical segments include Domestic (Within India) and Overseas (Outside India). Its electronic manufacturing services are provided as build to print (B2P) and build to specification (B2S) services for its clients. Its B2P solutions involve its clients providing the design for the product for which it provides agile and flexible manufacturing services. Its B2S services involve utilizing its promoters design capabilities to design the relevant product based on the specifications provided by the client and manufacturing the product. Its solutions primarily comprise printed circuit board (PCB) assembly (PCBA), cable harnesses, and box buildings, which are used in safety critical systems such as cockpits, inflight systems, landing systems, and medical diagnostic equipment. It serves various industries, such as aerospace and defense, industrial, and automotive.</v>
    <v>634</v>
    <v>National Stock Exchange of India</v>
    <v>XNSE</v>
    <v>XNSE</v>
    <v># 9, KIADB Industrial Area,, Sy 35, Part 36,42. Pura Village, Belagola Hobli,, MYSORE, KARNATAKA, 571401 IN</v>
    <v>676.1</v>
    <v>Machinery, Equipment &amp; Components</v>
    <v>Stock</v>
    <v>45209.385775462964</v>
    <v>665</v>
    <v>53020110000</v>
    <v>CYIENT DLM LIMITED</v>
    <v>CYIENT DLM LIMITED</v>
    <v>668</v>
    <v>133.22999999999999</v>
    <v>668.55</v>
    <v>668</v>
    <v>79306120</v>
    <v>CYIENTDLM</v>
    <v>CYIENT DLM LIMITED (XNSE:CYIENTDLM)</v>
    <v>171889</v>
    <v>350180</v>
    <v>1993</v>
  </rv>
  <rv s="2">
    <v>18</v>
  </rv>
  <rv s="0">
    <v>https://www.bing.com/financeapi/forcetrigger?t=ahhi27&amp;q=XNSE%3aDBCORP&amp;form=skydnc</v>
    <v>Learn more on Bing</v>
  </rv>
  <rv s="1">
    <v>en-IN</v>
    <v>ahhi27</v>
    <v>268435456</v>
    <v>1</v>
    <v>Powered by Refinitiv</v>
    <v>0</v>
    <v>D.B. CORP LIMITED (XNSE:DBCORP)</v>
    <v>2</v>
    <v>3</v>
    <v>Finance</v>
    <v>4</v>
    <v>276</v>
    <v>92.75</v>
    <v>1.0771999999999999</v>
    <v>14.55</v>
    <v>5.6736000000000002E-2</v>
    <v>INR</v>
    <v>D.B. Corp Limited is an India-based print media company, which is engaged in the sale of newspapers and magazines, and advertisement revenue. The Company also has a presence in the radio and digital sectors. The Company's principal business activities include print, radio, and digital. The Print Business includes newspaper, magazines and printing job work. Its Magazines &amp; Supplements include Aha! Zindagi, Bal Bhaskar, Young Bhaskar, Madhurima, Navrang, Kalash, Dharmdarshan, Rasik and Lakshya. The Radio Business includes the broadcasting of radio 94.3 my Frequency modulation (FM). Its brands in publishing business include Dainik Bhaskar (Hindi daily), Divya Bhaskar and Saurashtra Samachar (Gujarati dailies), Divya Marathi (Marathi daily) and DB Star. The Digital business includes the Websites dainikbhaskar.com, divyabhaskar.com, divyamarathi.com, homeonline.com, and moneybhaskar.com.</v>
    <v>5443</v>
    <v>National Stock Exchange of India</v>
    <v>XNSE</v>
    <v>XNSE</v>
    <v>501, 5th floor, Naman Corporate Link, Opp. Dena Bank, C-31, G Block, Bandra Kurla Complex, MUMBAI, MAHARASHTRA, 400051 IN</v>
    <v>274.5</v>
    <v>Media &amp; Publishing</v>
    <v>Stock</v>
    <v>45209.385729166665</v>
    <v>20</v>
    <v>258.45</v>
    <v>45657360000</v>
    <v>D.B. CORP LIMITED</v>
    <v>D.B. CORP LIMITED</v>
    <v>260</v>
    <v>21.02</v>
    <v>256.45</v>
    <v>271</v>
    <v>178036100</v>
    <v>DBCORP</v>
    <v>D.B. CORP LIMITED (XNSE:DBCORP)</v>
    <v>218844</v>
    <v>246330</v>
    <v>1995</v>
  </rv>
  <rv s="2">
    <v>21</v>
  </rv>
  <rv s="0">
    <v>https://www.bing.com/financeapi/forcetrigger?t=ahhi7w&amp;q=XNSE%3aDBREALTY&amp;form=skydnc</v>
    <v>Learn more on Bing</v>
  </rv>
  <rv s="1">
    <v>en-IN</v>
    <v>ahhi7w</v>
    <v>268435456</v>
    <v>1</v>
    <v>Powered by Refinitiv</v>
    <v>0</v>
    <v>D B REALTY LIMITED (XNSE:DBREALTY)</v>
    <v>2</v>
    <v>3</v>
    <v>Finance</v>
    <v>4</v>
    <v>179.65</v>
    <v>55.1</v>
    <v>1.1661999999999999</v>
    <v>10.75</v>
    <v>6.7483000000000001E-2</v>
    <v>INR</v>
    <v>D B Realty Limited is an India-based real estate development and construction company. The Company is engaged primarily in the business of real estate construction, development, and other related activities. The Company is focused on residential, commercial, retail, and other projects, such as mass housing and cluster redevelopment. The Company's residential projects include Pandora Projects Pvt. Ltd., Ocean Towers, One Mahalaxmi, Rustomjee Crown, Ten BKC, DB SkyPark, DB Ozone, DB Woods, and Orchid Surburbia. Its portfolio consists of over 100 million square feet of prime property. Its DB Ozone is located at Dahisar, which consists of approximately 25 residential buildings. Its Rustomjee Crown is located in the neighborhood of Prabhadevi, South Mumbai. The Company’s subsidiaries include Conwood DB Joint Venture; DB Contractors &amp; Builders Private Limited; DB Man Realty Limited; DB View Infracon Private Limited; ECC DB Joint Venture, and Esteem Properties Private Limited.</v>
    <v>4</v>
    <v>National Stock Exchange of India</v>
    <v>XNSE</v>
    <v>XNSE</v>
    <v>DB House, Gen. A.K. Vaidya Marg, Goregaon (East), MUMBAI, MAHARASHTRA, 400063 IN</v>
    <v>171</v>
    <v>Real Estate Operations</v>
    <v>Stock</v>
    <v>45209.385717592595</v>
    <v>23</v>
    <v>160.19999999999999</v>
    <v>79900160000</v>
    <v>D B REALTY LIMITED</v>
    <v>D B REALTY LIMITED</v>
    <v>161</v>
    <v>0</v>
    <v>159.30000000000001</v>
    <v>170.05</v>
    <v>501570400</v>
    <v>DBREALTY</v>
    <v>D B REALTY LIMITED (XNSE:DBREALTY)</v>
    <v>1881747</v>
    <v>1257890</v>
    <v>2007</v>
  </rv>
  <rv s="2">
    <v>24</v>
  </rv>
  <rv s="0">
    <v>https://www.bing.com/financeapi/forcetrigger?t=ahhmrw&amp;q=XNSE%3aEDELWEISS&amp;form=skydnc</v>
    <v>Learn more on Bing</v>
  </rv>
  <rv s="1">
    <v>en-IN</v>
    <v>ahhmrw</v>
    <v>268435456</v>
    <v>1</v>
    <v>Powered by Refinitiv</v>
    <v>0</v>
    <v>Edelweiss Financial Services Limited (XNSE:EDELWEISS)</v>
    <v>2</v>
    <v>3</v>
    <v>Finance</v>
    <v>4</v>
    <v>77.05</v>
    <v>26.32</v>
    <v>1.8713</v>
    <v>-0.45</v>
    <v>-6.777E-3</v>
    <v>INR</v>
    <v>Edelweiss Financial Services Limited is an India-based diversified financial services company providing a broad range of financial products and services to a various client base that includes corporations, institutions and individuals. The Company's segments include Agency business, Capital business, Insurance business, Asset reconstruction business and Treasury business. The Agency business includes advisory and other fee-based businesses. The Capital business represents lending business and investment activities. The Asset reconstruction business represents purchase and resolution of distress assets. The Insurance business represents life insurance business and general insurance business. The Treasury business represents trading activities. Its asset management services comprise mutual funds and alternative asset advisors. The Company offers a wide range of investment products for investors to choose from, including equity funds, debt funds, balanced funds and liquid funds.</v>
    <v>8820</v>
    <v>National Stock Exchange of India</v>
    <v>XNSE</v>
    <v>XNSE</v>
    <v>Edelweiss House, Off Cst Road, Kalina, MUMBAI, MAHARASHTRA, 400098 IN</v>
    <v>67.95</v>
    <v>Investment Banking &amp; Investment Services</v>
    <v>Stock</v>
    <v>45209.385694444441</v>
    <v>26</v>
    <v>65.599999999999994</v>
    <v>59657630000</v>
    <v>Edelweiss Financial Services Limited</v>
    <v>Edelweiss Financial Services Limited</v>
    <v>67.5</v>
    <v>16.190000000000001</v>
    <v>66.400000000000006</v>
    <v>65.95</v>
    <v>898458300</v>
    <v>EDELWEISS</v>
    <v>Edelweiss Financial Services Limited (XNSE:EDELWEISS)</v>
    <v>2345698</v>
    <v>25423460</v>
    <v>1995</v>
  </rv>
  <rv s="2">
    <v>27</v>
  </rv>
  <rv s="0">
    <v>https://www.bing.com/financeapi/forcetrigger?t=ahhnoc&amp;q=XNSE%3aELECTCAST&amp;form=skydnc</v>
    <v>Learn more on Bing</v>
  </rv>
  <rv s="1">
    <v>en-IN</v>
    <v>ahhnoc</v>
    <v>268435456</v>
    <v>1</v>
    <v>Powered by Refinitiv</v>
    <v>0</v>
    <v>ELECTROSTEEL CASTINGS LTD (XNSE:ELECTCAST)</v>
    <v>2</v>
    <v>3</v>
    <v>Finance</v>
    <v>4</v>
    <v>76.5</v>
    <v>31.5</v>
    <v>1.1611</v>
    <v>1.1000000000000001</v>
    <v>1.4985999999999999E-2</v>
    <v>INR</v>
    <v>Electrosteel Castings Limited is an India-based pipeline solution provider. The Company is engaged in the business of manufacturing ductile iron (DI) pipes, ductile iron fittings (DIF) and cast iron (CI) pipes. Its products also include ductile iron flange pipes, restrained joint pipes, cement and ferro alloys. The Company operates through pipes and fittings segment. The Company's products DI pipes and DIF are used for various applications, such as water transmission and distribution, desalination plants, storm water drainages and sewage treatment plants. The Company’s manufacturing facilities are spread across five locations in India. It caters to a customer base spread around the Indian subcontinent, Europe, North and South America, Southeast Asia, Middle East and Africa. Its subsidiaries include Electrosteel Castings (UK) Limited, Electrosteel Algerie SPA, Electrosteel Doha for Trading LLC, Electrosteel Castings Gulf FZE, and Electrosteel Brasil Ltda. Tubos e Conexoes Duteis.</v>
    <v>2859</v>
    <v>National Stock Exchange of India</v>
    <v>XNSE</v>
    <v>XNSE</v>
    <v>G.K. Tower,5th Floor,, 19, Camac Street, KOLKATA, WEST BENGAL, 700017 IN</v>
    <v>76.5</v>
    <v>Metals &amp; Mining</v>
    <v>Stock</v>
    <v>45209.385694444441</v>
    <v>29</v>
    <v>73.849999999999994</v>
    <v>43644020000</v>
    <v>ELECTROSTEEL CASTINGS LTD</v>
    <v>ELECTROSTEEL CASTINGS LTD</v>
    <v>74</v>
    <v>14.77</v>
    <v>73.400000000000006</v>
    <v>74.5</v>
    <v>594605200</v>
    <v>ELECTCAST</v>
    <v>ELECTROSTEEL CASTINGS LTD (XNSE:ELECTCAST)</v>
    <v>3644310</v>
    <v>5650780</v>
    <v>1955</v>
  </rv>
  <rv s="2">
    <v>30</v>
  </rv>
  <rv s="0">
    <v>https://www.bing.com/financeapi/forcetrigger?t=ahhxh7&amp;q=XNSE%3aGOKEX&amp;form=skydnc</v>
    <v>Learn more on Bing</v>
  </rv>
  <rv s="1">
    <v>en-IN</v>
    <v>ahhxh7</v>
    <v>268435456</v>
    <v>1</v>
    <v>Powered by Refinitiv</v>
    <v>0</v>
    <v>GOKALDAS EXPORTS LIMITED (XNSE:GOKEX)</v>
    <v>2</v>
    <v>3</v>
    <v>Finance</v>
    <v>4</v>
    <v>882.4</v>
    <v>328.4</v>
    <v>1.2317</v>
    <v>26.6</v>
    <v>3.4456000000000001E-2</v>
    <v>INR</v>
    <v>Gokaldas Exports Limited is an India-based apparel manufacturer and exporter. The Company deals in a range of apparel products, which include outerwear, activewear and fashion wear. It exports to fashion brands and retailers across all continents and within a delivery network of approximately 50+ countries. The Company offers various processing services, including laying, cutting, sewing, checking, labs, washing, ironing, finishing, design, embroidery, printing, laser, fusing, scraping, hand grinding, quilting and polyfill. It offers products in various categories, including high fashion garments, outerwear, bottom wear, casualwear and sportswear. The Company has approximately 15000 machines across 20 manufacturing units. The Company’s subsidiaries include All Colour Garments Private Limited, SNS Clothing Private Limited, Vignesh Apparels Private Limited, Gokaldas Exports Acharpura Private Limited, Sri Susamyuta Knits Private Limited and Gokaldas Exports FZCO.</v>
    <v>26057</v>
    <v>National Stock Exchange of India</v>
    <v>XNSE</v>
    <v>XNSE</v>
    <v>#25, 2nd Cross, 3rd Main, Industrial Suburb,, Yeshwanthpur,, BANGALORE, KARNATAKA, 560022 IN</v>
    <v>808.2</v>
    <v>Textiles &amp; Apparel</v>
    <v>Stock</v>
    <v>45209.385752314818</v>
    <v>32</v>
    <v>772.05</v>
    <v>46822950000</v>
    <v>GOKALDAS EXPORTS LIMITED</v>
    <v>GOKALDAS EXPORTS LIMITED</v>
    <v>778.95</v>
    <v>28.16</v>
    <v>772</v>
    <v>798.6</v>
    <v>60651490</v>
    <v>GOKEX</v>
    <v>GOKALDAS EXPORTS LIMITED (XNSE:GOKEX)</v>
    <v>245367</v>
    <v>298320</v>
    <v>2004</v>
  </rv>
  <rv s="2">
    <v>33</v>
  </rv>
  <rv s="0">
    <v>https://www.bing.com/financeapi/forcetrigger?t=c53jr7&amp;q=XNSE%3aGRWRHITECH&amp;form=skydnc</v>
    <v>Learn more on Bing</v>
  </rv>
  <rv s="1">
    <v>en-IN</v>
    <v>c53jr7</v>
    <v>268435456</v>
    <v>1</v>
    <v>Powered by Refinitiv</v>
    <v>0</v>
    <v>GARWARE HI-TECH FILMS LIMITED (XNSE:GRWRHITECH)</v>
    <v>2</v>
    <v>3</v>
    <v>Finance</v>
    <v>4</v>
    <v>1634</v>
    <v>491.35</v>
    <v>0.63400000000000001</v>
    <v>39.85</v>
    <v>2.6461999999999999E-2</v>
    <v>INR</v>
    <v>Garware Hi-Tech Films Limited is engaged in the manufacturing and supplying of tensile polyester films. It manufactures a range of products, including biaxially oriented polyethylene terephthalate (BOPET)/polyester films, sun control films, thermal lamination films and specialty polyester films and also manufactures premium grade heat rejection films. Its businesses include paint protection films, automotive films, architectural films, and polyester films. Its paint protection films have a vertically integrated manufacturing process that produces self-healing and abrasion-resistant films. Its heat reduction automotive films offer complete ultraviolet (UV) protection. It offers sun control architectural window films, which are available in different shades with various levels of light transmission. It is catering to packaging, yarn, coated films for specialty applications and thick films for insulation and shrink label application. It has approximately four manufacturing plants.</v>
    <v>852</v>
    <v>National Stock Exchange of India</v>
    <v>XNSE</v>
    <v>XNSE</v>
    <v>Garware House, 50-A, Swami Nityanand Marg, Vile Parle (East), MUMBAI, MAHARASHTRA, 400057 IN</v>
    <v>1575.9</v>
    <v>Chemicals</v>
    <v>Stock</v>
    <v>45209.385740740741</v>
    <v>35</v>
    <v>1507</v>
    <v>34986820000</v>
    <v>GARWARE HI-TECH FILMS LIMITED</v>
    <v>GARWARE HI-TECH FILMS LIMITED</v>
    <v>1507</v>
    <v>21.16</v>
    <v>1505.95</v>
    <v>1545.8</v>
    <v>23232390</v>
    <v>GRWRHITECH</v>
    <v>GARWARE HI-TECH FILMS LIMITED (XNSE:GRWRHITECH)</v>
    <v>61385</v>
    <v>63920</v>
    <v>1957</v>
  </rv>
  <rv s="2">
    <v>36</v>
  </rv>
  <rv s="0">
    <v>https://www.bing.com/financeapi/forcetrigger?t=ahigu2&amp;q=XNSE%3aJINDRILL&amp;form=skydnc</v>
    <v>Learn more on Bing</v>
  </rv>
  <rv s="1">
    <v>en-IN</v>
    <v>ahigu2</v>
    <v>268435456</v>
    <v>1</v>
    <v>Powered by Refinitiv</v>
    <v>0</v>
    <v>JINDAL DRILLING AND INDUSTRIES LIMITED (XNSE:JINDRILL)</v>
    <v>2</v>
    <v>3</v>
    <v>Finance</v>
    <v>4</v>
    <v>687.4</v>
    <v>229.8</v>
    <v>1.6228</v>
    <v>12.2</v>
    <v>1.8602E-2</v>
    <v>INR</v>
    <v>Jindal Drilling and Industries Limited is engaged in providing services to entities involved in exploration of oil and gas. The Company operates through Drilling and related services segment. The Company offers various services, such as offshore drilling, directional/horizontal drilling, measurement while drilling (MWD) services and mud logging services. It offers various types of offshore rigs, such as drilling barges, jack-up rigs, submersible rigs, semi-submersible rigs and drill ships. It owns approximately 10 ready sets of MWD tools, over 80 steerable downhole mud motors, approximately 20 jars and about 90 non-magnetic drill collars. The MWD is a technology used to determine the position of the well by measuring the real time parameters, such as direction, inclination and tool face. The Company operates approximately six Jack-up Rigs, namely Jindal Explorer, Jindal Pioneer, Discovery I, Jindal Star, Virtue I and Jindal Supreme.</v>
    <v>665</v>
    <v>National Stock Exchange of India</v>
    <v>XNSE</v>
    <v>XNSE</v>
    <v>Jindal Corp Office,, Plot No. 106,, Institutional Sector - 44, GURGAON, HARYANA, 122002 IN</v>
    <v>679.45</v>
    <v>Oil &amp; Gas Related Equipment and Services</v>
    <v>Stock</v>
    <v>45209.385706018518</v>
    <v>38</v>
    <v>657.35</v>
    <v>19007260000</v>
    <v>JINDAL DRILLING AND INDUSTRIES LIMITED</v>
    <v>JINDAL DRILLING AND INDUSTRIES LIMITED</v>
    <v>659.95</v>
    <v>24.1</v>
    <v>655.85</v>
    <v>668.05</v>
    <v>28981100</v>
    <v>JINDRILL</v>
    <v>JINDAL DRILLING AND INDUSTRIES LIMITED (XNSE:JINDRILL)</v>
    <v>70619</v>
    <v>157060</v>
    <v>2004</v>
  </rv>
  <rv s="2">
    <v>39</v>
  </rv>
  <rv s="0">
    <v>https://www.bing.com/financeapi/forcetrigger?t=ahimh7&amp;q=XNSE%3aKIRLOSENG&amp;form=skydnc</v>
    <v>Learn more on Bing</v>
  </rv>
  <rv s="1">
    <v>en-IN</v>
    <v>ahimh7</v>
    <v>268435456</v>
    <v>1</v>
    <v>Powered by Refinitiv</v>
    <v>0</v>
    <v>KIRLOSKAR OIL ENGINES LIMITED (XNSE:KIRLOSENG)</v>
    <v>2</v>
    <v>3</v>
    <v>Finance</v>
    <v>4</v>
    <v>558.45000000000005</v>
    <v>250.05</v>
    <v>1.3865000000000001</v>
    <v>12.9</v>
    <v>2.4803000000000002E-2</v>
    <v>INR</v>
    <v>Kirloskar Oil Engines Limited is an India-based company, which is engaged in the business of manufacturing of engines, generating sets, pump sets and power tillers and spares thereof. The Company operates through three segments: Business to Business (B2B), Business to Customer (B2C) and Financial Services. Its B2B segment includes businesses related to fuel agnostic internal combustion engine platforms. The businesses include power generation, industrial and distribution &amp; aftermarket and international business. Its power generation business includes engines, gensets, backup solutions, across a range of power output from two kilovolt amperes (kVA) to 3000 kVA. The industrial engine business activities are molded completely according to the motive power needs of customers who require products from over 20 horsepower (hp) to 750 hp in the industrial engine space globally. Its B2C segment consists of water management solutions and farm mechanization solutions.</v>
    <v>2292</v>
    <v>National Stock Exchange of India</v>
    <v>XNSE</v>
    <v>XNSE</v>
    <v>13, Laxmanrao Kirloskar Road, Khadki, PUNE, MAHARASHTRA, 411003 IN</v>
    <v>541.54999999999995</v>
    <v>Machinery, Equipment &amp; Components</v>
    <v>Stock</v>
    <v>45209.385763888888</v>
    <v>41</v>
    <v>525.9</v>
    <v>75353350000</v>
    <v>KIRLOSKAR OIL ENGINES LIMITED</v>
    <v>KIRLOSKAR OIL ENGINES LIMITED</v>
    <v>533.95000000000005</v>
    <v>20</v>
    <v>520.1</v>
    <v>533</v>
    <v>144882400</v>
    <v>KIRLOSENG</v>
    <v>KIRLOSKAR OIL ENGINES LIMITED (XNSE:KIRLOSENG)</v>
    <v>364186</v>
    <v>570140</v>
    <v>2009</v>
  </rv>
  <rv s="2">
    <v>42</v>
  </rv>
  <rv s="0">
    <v>https://www.bing.com/financeapi/forcetrigger?t=ahivp2&amp;q=XNSE%3aMANINFRA&amp;form=skydnc</v>
    <v>Learn more on Bing</v>
  </rv>
  <rv s="1">
    <v>en-IN</v>
    <v>ahivp2</v>
    <v>268435456</v>
    <v>1</v>
    <v>Powered by Refinitiv</v>
    <v>0</v>
    <v>Man Infraconstruction Limited (XNSE:MANINFRA)</v>
    <v>2</v>
    <v>3</v>
    <v>Finance</v>
    <v>4</v>
    <v>163.80000000000001</v>
    <v>66.2</v>
    <v>1.4919</v>
    <v>7.25</v>
    <v>4.7712999999999998E-2</v>
    <v>INR</v>
    <v>Man Infraconstruction Limited is an India-based integrated engineering, procurement and construction (EPC) company. The Company is engaged in the business of civil construction, project activities and real estate development, including construction of roads on a design-build-finance-operate-transfer (DBFOT) basis. Its segments include EPC and Real Estate. The Company has capabilities across diverse infrastructure domains, such as port infrastructure, residential construction, commercial and institutional construction, industrial construction, and road construction. Its port infrastructure services include onshore container terminals and freight stations, land reclamation, soil consolidation, operational services, such as firefighting, sewerage, drainage systems. Its residential construction services include high rise building, townships and luxury villas. Its commercial and institutional construction services include office complexes, hotels, shopping malls, schools and hospitals.</v>
    <v>354</v>
    <v>National Stock Exchange of India</v>
    <v>XNSE</v>
    <v>XNSE</v>
    <v>12th Floor, Krushal Commercial Complex, Above IVY Hotel,, G M Road, Chembur (West), MUMBAI, MAHARASHTRA, 400089 IN</v>
    <v>163.30000000000001</v>
    <v>Construction &amp; Engineering</v>
    <v>Stock</v>
    <v>45209.385717592595</v>
    <v>44</v>
    <v>152.19999999999999</v>
    <v>56411500000</v>
    <v>Man Infraconstruction Limited</v>
    <v>Man Infraconstruction Limited</v>
    <v>153.80000000000001</v>
    <v>18.670000000000002</v>
    <v>151.94999999999999</v>
    <v>159.19999999999999</v>
    <v>371250400</v>
    <v>MANINFRA</v>
    <v>Man Infraconstruction Limited (XNSE:MANINFRA)</v>
    <v>2344771</v>
    <v>1866650</v>
    <v>2002</v>
  </rv>
  <rv s="2">
    <v>45</v>
  </rv>
  <rv s="0">
    <v>https://www.bing.com/financeapi/forcetrigger?t=c4jlqh&amp;q=XNSE%3aMAPMYINDIA&amp;form=skydnc</v>
    <v>Learn more on Bing</v>
  </rv>
  <rv s="1">
    <v>en-IN</v>
    <v>c4jlqh</v>
    <v>268435456</v>
    <v>1</v>
    <v>Powered by Refinitiv</v>
    <v>0</v>
    <v>C.E. INFO SYSTEMS LIMITED (XNSE:MAPMYINDIA)</v>
    <v>2</v>
    <v>3</v>
    <v>Finance</v>
    <v>4</v>
    <v>2274.9499999999998</v>
    <v>984.05</v>
    <v>0.52900000000000003</v>
    <v>-54.55</v>
    <v>-2.5104999999999999E-2</v>
    <v>INR</v>
    <v>CE Info Systems Ltd. is an India-based provider of digital maps, geospatial software and location-based Internet of things (IoT) technologies. The Company's segment is Map data and Map data related services. Its business mainly consists of products like digital map data, GPS navigation and location-based services, licensing, royalty, annuity, subscription and customizing its products for customers. It offers digital maps as a service, software as a service and platform as a service, including its digital map data, software products, platforms, application programming interfaces (APIs), IoT and solutions to tech companies, large businesses, automotive original equipment manufacturers, government organizations, developers, and consumers. The Company's geographic information system and geo-analytics platforms include Insight and mGIS. These consist of location-based APIs capable of ingesting, processing, publishing, visualizing, and analyzing geospatial data to provide locations.</v>
    <v>475</v>
    <v>National Stock Exchange of India</v>
    <v>XNSE</v>
    <v>XNSE</v>
    <v>237, Okhla Industrial Estate Phase 3, Near Modi Mill, NEW DELHI, DELHI, 110020 IN</v>
    <v>2220</v>
    <v>Software &amp; IT Services</v>
    <v>Stock</v>
    <v>45209.385717592595</v>
    <v>47</v>
    <v>2064.4499999999998</v>
    <v>117441500000</v>
    <v>C.E. INFO SYSTEMS LIMITED</v>
    <v>C.E. INFO SYSTEMS LIMITED</v>
    <v>2195</v>
    <v>101.18</v>
    <v>2172.9</v>
    <v>2118.35</v>
    <v>54048270</v>
    <v>MAPMYINDIA</v>
    <v>C.E. INFO SYSTEMS LIMITED (XNSE:MAPMYINDIA)</v>
    <v>364676</v>
    <v>634270</v>
    <v>1995</v>
  </rv>
  <rv s="2">
    <v>48</v>
  </rv>
  <rv s="0">
    <v>https://www.bing.com/financeapi/forcetrigger?t=bwg4cw&amp;q=XNSE%3aMAZDOCK&amp;form=skydnc</v>
    <v>Learn more on Bing</v>
  </rv>
  <rv s="1">
    <v>en-IN</v>
    <v>bwg4cw</v>
    <v>268435456</v>
    <v>1</v>
    <v>Powered by Refinitiv</v>
    <v>0</v>
    <v>Mazagon Dock Shipbuilders Ltd (XNSE:MAZDOCK)</v>
    <v>2</v>
    <v>3</v>
    <v>Finance</v>
    <v>4</v>
    <v>2484.6999999999998</v>
    <v>569.70000000000005</v>
    <v>1.2270000000000001</v>
    <v>96.4</v>
    <v>4.6494999999999995E-2</v>
    <v>INR</v>
    <v>Mazagon Dock Shipbuilders Limited is engaged in building and repairing of ships, submarines, various types of vessels and related engineering products. The Company is into the construction of warships and submarines. It is also engaged in the production of defense equipment. Its shipbuilding division includes the building and repair of Commercial vessels and refit of Naval ships. Its submarine and heavy engineering division includes building, repair and refits of diesel and electric submarines. Its products include Shipbuilding and Submarine. It provides cargo ships, passenger ships, supply vessels, multipurpose support vessels, water tankers, tugs, dredgers, fishing trawlers, barges, and border outposts. It has constructed a variety of ships both for the defense and the commercial sector. It has also developed a range of products for the commercial sector and has constructed a variety of ships ranging from Multipurpose Support Vessel, Tugs, Dredgers, Water Tankers and more.</v>
    <v>5514</v>
    <v>National Stock Exchange of India</v>
    <v>XNSE</v>
    <v>XNSE</v>
    <v>Dockyard Road, Mazagon, MUMBAI, MAHARASHTRA, 400010 IN</v>
    <v>2219.9</v>
    <v>Aerospace &amp; Defense</v>
    <v>Stock</v>
    <v>45209.385729166665</v>
    <v>50</v>
    <v>2161</v>
    <v>418174000000</v>
    <v>Mazagon Dock Shipbuilders Ltd</v>
    <v>Mazagon Dock Shipbuilders Ltd</v>
    <v>2209.9499999999998</v>
    <v>34.590000000000003</v>
    <v>2073.35</v>
    <v>2169.75</v>
    <v>201690000</v>
    <v>MAZDOCK</v>
    <v>Mazagon Dock Shipbuilders Ltd (XNSE:MAZDOCK)</v>
    <v>1697601</v>
    <v>1322500</v>
    <v>1934</v>
  </rv>
  <rv s="2">
    <v>51</v>
  </rv>
  <rv s="0">
    <v>https://www.bing.com/financeapi/forcetrigger?t=c4nv52&amp;q=XNSE%3aMETROBRAND&amp;form=skydnc</v>
    <v>Learn more on Bing</v>
  </rv>
  <rv s="1">
    <v>en-IN</v>
    <v>c4nv52</v>
    <v>268435456</v>
    <v>1</v>
    <v>Powered by Refinitiv</v>
    <v>0</v>
    <v>METRO BRANDS LIMITED (XNSE:METROBRAND)</v>
    <v>2</v>
    <v>3</v>
    <v>Finance</v>
    <v>4</v>
    <v>1298.8</v>
    <v>736.05</v>
    <v>0.63800000000000001</v>
    <v>-10.45</v>
    <v>-8.8849999999999988E-3</v>
    <v>INR</v>
    <v>Metro Brands Limited is an India-based footwear and accessories specialty retailer. The Company retails a range of branded products for men, women, unisex and kids, and for every occasion including casual and formal events. The Company offers products under its own brands, such as Metro, Mochi, Walkway, Da Vinchi and J. Fontini, as well as other third-party brands such as Crocs, Skechers, Clarks and Fitflop, Proline, Fila, Fila. The Company operates approximately 739 stores across 174 cities spread across 31 states and union territories in India. The Company also offers accessories, such as belts, bags, socks, masks, wallets, foot care and shoe care products. It distributes its products through its websites, various e-commerce marketplaces as well as through social media platforms. Its retail operations are carried out through its stores and distributors as well as through online channels. The Company's subsidiary is Metmill Footwear Private Limited and Metro Atleisure Limited.</v>
    <v>3414</v>
    <v>National Stock Exchange of India</v>
    <v>XNSE</v>
    <v>XNSE</v>
    <v>401, Zillion, 4th Floor, LBS Marg &amp; CST Road Junction, Kurla(West), MUMBAI, MAHARASHTRA, 400070 IN</v>
    <v>1186</v>
    <v>Specialty Retailers</v>
    <v>Stock</v>
    <v>45209.385752314818</v>
    <v>53</v>
    <v>1158.3499999999999</v>
    <v>319614800000</v>
    <v>METRO BRANDS LIMITED</v>
    <v>METRO BRANDS LIMITED</v>
    <v>1176.95</v>
    <v>90.98</v>
    <v>1176.2</v>
    <v>1165.75</v>
    <v>271735000</v>
    <v>METROBRAND</v>
    <v>METRO BRANDS LIMITED (XNSE:METROBRAND)</v>
    <v>105044</v>
    <v>607010</v>
    <v>1977</v>
  </rv>
  <rv s="2">
    <v>54</v>
  </rv>
  <rv s="0">
    <v>https://www.bing.com/financeapi/forcetrigger?t=ahj577&amp;q=XNSE%3aNAVA&amp;form=skydnc</v>
    <v>Learn more on Bing</v>
  </rv>
  <rv s="1">
    <v>en-IN</v>
    <v>ahj577</v>
    <v>268435456</v>
    <v>1</v>
    <v>Powered by Refinitiv</v>
    <v>0</v>
    <v>NAVA LIMITED (XNSE:NAVA)</v>
    <v>2</v>
    <v>3</v>
    <v>Finance</v>
    <v>4</v>
    <v>473.7</v>
    <v>179.9</v>
    <v>1.1798</v>
    <v>2</v>
    <v>4.7460000000000002E-3</v>
    <v>INR</v>
    <v>NAVA Limited is an India-based ferro-alloy producer. The Company is primarily engaged in the business of manufacture and selling of ferro alloys, generation of power, and operation &amp; maintenance services for power assets. The Company’s segments include Ferro Alloys (FAP), Power, and Mining. Ferro Alloys (FAP) segment which produces various alloy metals through ferro chrome, silico manganese and ferro silicon and also carrying conversion work on job work basis to others. Power segment which generates thermal energy for captive use and also for outside sale. Mining Segment wherein coal is mined for captive use and also for outside sale. The Company produces and supplies approximately 200,000 tons of ferroalloys. It operates two Ferro alloy plants in India one in Paloncha, Telangana, and another in Kharagprasad, Odisha. Its subsidiaries include Nava Bharat Projects Limited, Nava Bharat Energy India Limited, Brahmani Infratech Private Limited, and Nava Bharat (Singapore) Pte. Limited.</v>
    <v>1065</v>
    <v>National Stock Exchange of India</v>
    <v>XNSE</v>
    <v>XNSE</v>
    <v>Silicon House, Rd Number 14, Resham Bagh, Banjara Hills, HYDERABAD, TELANGANA, 500034 IN</v>
    <v>432.2</v>
    <v>Consumer Goods Conglomerates</v>
    <v>Stock</v>
    <v>45209.385729166665</v>
    <v>56</v>
    <v>418.2</v>
    <v>61152660000</v>
    <v>NAVA LIMITED</v>
    <v>NAVA LIMITED</v>
    <v>422</v>
    <v>6.89</v>
    <v>421.45</v>
    <v>423.45</v>
    <v>145100600</v>
    <v>NAVA</v>
    <v>NAVA LIMITED (XNSE:NAVA)</v>
    <v>271155</v>
    <v>507060</v>
    <v>1972</v>
  </rv>
  <rv s="2">
    <v>57</v>
  </rv>
  <rv s="0">
    <v>https://www.bing.com/financeapi/forcetrigger?t=ahj9oc&amp;q=XNSE%3aOMAXE&amp;form=skydnc</v>
    <v>Learn more on Bing</v>
  </rv>
  <rv s="1">
    <v>en-IN</v>
    <v>ahj9oc</v>
    <v>268435456</v>
    <v>1</v>
    <v>Powered by Refinitiv</v>
    <v>0</v>
    <v>OMAXE LIMITED (XNSE:OMAXE)</v>
    <v>2</v>
    <v>3</v>
    <v>Finance</v>
    <v>4</v>
    <v>106</v>
    <v>42.05</v>
    <v>-4.6899999999999997E-2</v>
    <v>6.85</v>
    <v>9.9564E-2</v>
    <v>INR</v>
    <v>Omaxe Limited is an India-based company that is engaged in real estate activities. The Company is engaged in the business of providing infrastructure facilities, which include housing and real estate development. Its diversified portfolio includes hi-tech townships, integrated townships, group housing, shopping malls, office spaces, shop-cum-office spaces (SCOs), and hotels. The Company primarily details with real estate projects, construction contracts and trading goods. It has residential, commercial and mixed-use properties in eight states, including Delhi, Uttar Pradesh, Punjab, Haryana, Madhya Pradesh, and Rajasthan, among others. Its residential properties include The Lake, Omaxe Plots, Celestia Royal Premier, Celestia Grand Premier, The Royal Meridian, The Forest Spa, Omaxe Hills II, Omaxe North Avenue II, Omaxe Royal Street, Omaxe Shubhangan and others. Its commercial properties include Pearls Omaxe, Omaxe Square, Omaxe Chowk, Beacon Street, Clockton High Street and others.</v>
    <v>473</v>
    <v>National Stock Exchange of India</v>
    <v>XNSE</v>
    <v>XNSE</v>
    <v>Omaxe House, 7, LSC,, Near Post Office, Kalkaji, NEW DELHI, DELHI, 110019 IN</v>
    <v>75.650000000000006</v>
    <v>Real Estate Operations</v>
    <v>Stock</v>
    <v>45209.383912037039</v>
    <v>59</v>
    <v>68.599999999999994</v>
    <v>12583560000</v>
    <v>OMAXE LIMITED</v>
    <v>OMAXE LIMITED</v>
    <v>68.599999999999994</v>
    <v>0</v>
    <v>68.8</v>
    <v>75.650000000000006</v>
    <v>182900500</v>
    <v>OMAXE</v>
    <v>OMAXE LIMITED (XNSE:OMAXE)</v>
    <v>720052</v>
    <v>3890680</v>
    <v>1989</v>
  </rv>
  <rv s="2">
    <v>60</v>
  </rv>
  <rv s="0">
    <v>https://www.bing.com/financeapi/forcetrigger?t=ahjcrw&amp;q=XNSE%3aPARAGMILK&amp;form=skydnc</v>
    <v>Learn more on Bing</v>
  </rv>
  <rv s="1">
    <v>en-IN</v>
    <v>ahjcrw</v>
    <v>268435456</v>
    <v>1</v>
    <v>Powered by Refinitiv</v>
    <v>0</v>
    <v>PARAG MILK FOODS LIMITED (XNSE:PARAGMILK)</v>
    <v>2</v>
    <v>3</v>
    <v>Finance</v>
    <v>4</v>
    <v>222.8</v>
    <v>68.05</v>
    <v>1.3773</v>
    <v>0.85</v>
    <v>4.1810000000000007E-3</v>
    <v>INR</v>
    <v>Parag Milk Foods Limited is an India-based dairy fast-moving consumer goods (FMCG) company. The Company operates its manufacturing facilities with in-house technology located at Manchar in Maharashtra; Palamaner in Andhra Pradesh, and Sonipat in Haryana. The Company's product portfolio includes ghee, fresh milk, skim milk powder, whole milk powder, paneer, an array of processed and natural cheese, cheese spreads, butter, dahi, dairy whitener and gulab jamun mix. Its brands include Gowardhan, under which it offers traditional dairy products, such as ghee, dahi, and paneer; Go, under which it offers products, such as cheese, UHT milk, buttermilk, lassi, and yoghurt; Pride of Cows, under which premium quality milk is sold and Topp Up, which is a flavored milk with extra proteins that is available in six Indian flavors, namely elaichi, mango, rose, strawberry, pista, and butterscotch. Bhagyalaxmi Dairy Farms Private Limited is the Company's subsidiary.</v>
    <v>1716</v>
    <v>National Stock Exchange of India</v>
    <v>XNSE</v>
    <v>XNSE</v>
    <v>20th Floor Nirmal Building, Nariman Point, MUMBAI, MAHARASHTRA, 400021 IN</v>
    <v>209.15</v>
    <v>Food &amp; Tobacco</v>
    <v>Stock</v>
    <v>45209.385763888888</v>
    <v>62</v>
    <v>203.35</v>
    <v>23826720000</v>
    <v>PARAG MILK FOODS LIMITED</v>
    <v>PARAG MILK FOODS LIMITED</v>
    <v>206</v>
    <v>35.08</v>
    <v>203.3</v>
    <v>204.15</v>
    <v>117199800</v>
    <v>PARAGMILK</v>
    <v>PARAG MILK FOODS LIMITED (XNSE:PARAGMILK)</v>
    <v>408417</v>
    <v>1175510</v>
    <v>1992</v>
  </rv>
  <rv s="2">
    <v>63</v>
  </rv>
  <rv s="0">
    <v>https://www.bing.com/financeapi/forcetrigger?t=ahjgdm&amp;q=XNSE%3aPNBHOUSING&amp;form=skydnc</v>
    <v>Learn more on Bing</v>
  </rv>
  <rv s="1">
    <v>en-IN</v>
    <v>ahjgdm</v>
    <v>268435456</v>
    <v>1</v>
    <v>Powered by Refinitiv</v>
    <v>0</v>
    <v>PNB HOUSING FINANCE LIMITED (XNSE:PNBHOUSING)</v>
    <v>2</v>
    <v>3</v>
    <v>Finance</v>
    <v>4</v>
    <v>782.4</v>
    <v>314.86</v>
    <v>1.48</v>
    <v>16.850000000000001</v>
    <v>2.3698999999999998E-2</v>
    <v>INR</v>
    <v>PNB Housing Finance Limited is an India-based housing finance company. The Company provides housing loans to individuals and corporate bodies for purchase, construction, repair and upgradation of houses. It also provides loans for commercial space, loans against property and loans for purchase of residential plots. Its product portfolio consists of retail loans, which include individual housing loans, loans against property, non-residential premises loans, and corporate loans. It provides home loans, which includes housing loan, home construction loan, home extension loan, home improvement loan, plot loan, loan for NRIs, Pradhan Mantri Awas Yojana. It offers non-home loans, including commercial property loan, loan against property, lease rental discounting and loan for real estate developers. It provides fixed deposit, which includes various types of fixed deposit, such as cumulative deposit, non-cumulative deposit, joint fixed deposit, and non-resident Indians (NRIS) fixed deposit.</v>
    <v>1690</v>
    <v>National Stock Exchange of India</v>
    <v>XNSE</v>
    <v>XNSE</v>
    <v>9th Floor, Antriksh Bhavan,, 22 Kasturba Gandhi Marg, Near Connaught Place,, NEW DELHI, DELHI, 110001 IN</v>
    <v>733.45</v>
    <v>Banking Services</v>
    <v>Stock</v>
    <v>45209.385729166665</v>
    <v>65</v>
    <v>713.3</v>
    <v>184585200000</v>
    <v>PNB HOUSING FINANCE LIMITED</v>
    <v>PNB HOUSING FINANCE LIMITED</v>
    <v>714.4</v>
    <v>13.92</v>
    <v>711</v>
    <v>727.85</v>
    <v>259613500</v>
    <v>PNBHOUSING</v>
    <v>PNB HOUSING FINANCE LIMITED (XNSE:PNBHOUSING)</v>
    <v>430004</v>
    <v>1161860</v>
    <v>1988</v>
  </rv>
  <rv s="2">
    <v>66</v>
  </rv>
  <rv s="4">
    <v>en-IN</v>
    <v>casc9c</v>
    <v>268435456</v>
    <v>1</v>
    <v>Powered by Refinitiv</v>
    <v>7</v>
    <v>RISHABH INSTRUMENTS LIMITED (XNSE:RISHABH)</v>
    <v>6</v>
    <v>8</v>
    <v>Finance</v>
    <v>4</v>
    <v>555</v>
    <v>432.35</v>
    <v>3.75</v>
    <v>7.1159999999999999E-3</v>
    <v>INR</v>
    <v>Rishabh Instruments Limited is an India-based company, which is engaged in manufacturing, design and development of test and measuring instruments and industrial control products. Its products include protector relays, multifunction meters, paperless recorders, digital multimeter, energy management system, current transformers, battery charger, temperature controller, shunts, insulation testers, genset controllers, CAM switches, digital panel meter and others. It provides EMI-EMC Testing, Type testing, Environmental testing, Life Cycle testing, Electro-technical Calibration, Mechanical Testing and other services, all under one roof at its lab, providing professional and timely service to product developers. It also offers a range of Rish Rotary CAM switches that cover applications with different contact designs, contact material and terminals allowing their use as control switches, instrumentation switches, motor control switches and electronic circuitry.</v>
    <v>National Stock Exchange of India</v>
    <v>XNSE</v>
    <v>XNSE</v>
    <v>F-31, Midc, Satpur, NASIK, MAHARASHTRA, 422007 IN</v>
    <v>538</v>
    <v>Machinery, Equipment &amp; Components</v>
    <v>Stock</v>
    <v>45209.385740740741</v>
    <v>524.79999999999995</v>
    <v>RISHABH INSTRUMENTS LIMITED</v>
    <v>RISHABH INSTRUMENTS LIMITED</v>
    <v>533.79999999999995</v>
    <v>0</v>
    <v>526.95000000000005</v>
    <v>530.70000000000005</v>
    <v>RISHABH</v>
    <v>RISHABH INSTRUMENTS LIMITED (XNSE:RISHABH)</v>
    <v>136325</v>
    <v>1982</v>
  </rv>
  <rv s="2">
    <v>68</v>
  </rv>
  <rv s="5">
    <v>12</v>
    <v>Market cap</v>
    <v>0</v>
  </rv>
  <rv s="6">
    <v>en-IN</v>
    <v>cavcsm</v>
    <v>268435456</v>
    <v>1</v>
    <v>Powered by Refinitiv</v>
    <v>9</v>
    <v>R R KABEL LIMITED (XNSE:RRKABEL)</v>
    <v>6</v>
    <v>10</v>
    <v>Finance</v>
    <v>4</v>
    <v>1524.95</v>
    <v>1136.8</v>
    <v>5.15</v>
    <v>3.5690000000000001E-3</v>
    <v>INR</v>
    <v>R R Kabel Limited is an India-based consumer electrical company. The Company is engaged in manufacturing and selling wires and cables, including house wires, industrial wires, power cables and special cables, and fast-moving electric goods (FMEG) including fans, lighting, switches and appliances. Its FMEG products are primarily used by residential consumers and commercial users, including retail malls, office spaces, hospitals and public infrastructure. It undertakes the manufacturing, marketing and sale of its wires and cable products under its RR Kabel brand, and a variety of consumer electrical products, including fans and lights under the RR brand. It also manufactures, markets and sells fans and lights under the Luminous Fans and Lights brand. It also purchases a range of appliances, such as water heaters, irons and room heaters from third parties and sells them as traded goods. It owns and operates five integrated manufacturing facilities across India.</v>
    <v>3036</v>
    <v>National Stock Exchange of India</v>
    <v>XNSE</v>
    <v>XNSE</v>
    <v>Ram Ratna House, Utopia City, P. B. Marg, Worli, MUMBAI, MAHARASHTRA, 400013 IN</v>
    <v>1487.9</v>
    <v>Machinery, Equipment &amp; Components</v>
    <v>Stock</v>
    <v>45209.385740740741</v>
    <v>1445.05</v>
    <v>162780500000</v>
    <v>R R KABEL LIMITED</v>
    <v>R R KABEL LIMITED</v>
    <v>1452.95</v>
    <v>85.73</v>
    <v>1442.85</v>
    <v>1448</v>
    <v>112818800</v>
    <v>RRKABEL</v>
    <v>R R KABEL LIMITED (XNSE:RRKABEL)</v>
    <v>305484</v>
    <v>1134260</v>
    <v>1995</v>
  </rv>
  <rv s="2">
    <v>71</v>
  </rv>
  <rv s="0">
    <v>https://www.bing.com/financeapi/forcetrigger?t=ahkf6h&amp;q=XNSE%3aTRIL&amp;form=skydnc</v>
    <v>Learn more on Bing</v>
  </rv>
  <rv s="1">
    <v>en-IN</v>
    <v>ahkf6h</v>
    <v>268435456</v>
    <v>1</v>
    <v>Powered by Refinitiv</v>
    <v>0</v>
    <v>TRANSFORMERS AND RECTIFIERS (INDIA) LIMITED (XNSE:TRIL)</v>
    <v>2</v>
    <v>3</v>
    <v>Finance</v>
    <v>4</v>
    <v>178.6</v>
    <v>48.5</v>
    <v>1.6863999999999999</v>
    <v>1.9</v>
    <v>1.1439E-2</v>
    <v>INR</v>
    <v>Transformers and Rectifiers (India) Limited is an India-based company, which manufactures power, furnace, and rectifier transformers. The Company is a manufacturer of a range of transformers, which provides to both the domestic and the international market. The Company offers a range of power transformers from medium to ultra-high voltage (1200 kV AC) and from small (5 MVA) to large power ratings (500 MVA). The Company’s power transformer product range includes auto transformers, generator step-up unit transformers, small and medium power transformers, trackside traction transformers, and auxiliary transformers. Its rectifier transformer product range includes bushing current transformer and instrument transformers. Its distribution transformer product range covers 250 kilovolt amperes (kVA) to 4000 kVA, 11 to 33 kV. Its Furnace transformer product range include electric arc furnace transformer, submerged arc furnace transformer, and ladle refining furnace transformer.</v>
    <v>538</v>
    <v>National Stock Exchange of India</v>
    <v>XNSE</v>
    <v>XNSE</v>
    <v>Survey No. 427 P/3-4 and 431 P/1-2, Sarkhej- Bavla Highway, Village:Moraiya,Taluka: Sanand,, AHMEDABAD, GUJARAT, 382213 IN</v>
    <v>169.95</v>
    <v>Machinery, Equipment &amp; Components</v>
    <v>Stock</v>
    <v>45209.385694444441</v>
    <v>73</v>
    <v>167.1</v>
    <v>22018900000</v>
    <v>TRANSFORMERS AND RECTIFIERS (INDIA) LIMITED</v>
    <v>TRANSFORMERS AND RECTIFIERS (INDIA) LIMITED</v>
    <v>168</v>
    <v>101.24</v>
    <v>166.1</v>
    <v>168</v>
    <v>132564100</v>
    <v>TRIL</v>
    <v>TRANSFORMERS AND RECTIFIERS (INDIA) LIMITED (XNSE:TRIL)</v>
    <v>342351</v>
    <v>1037990</v>
    <v>1994</v>
  </rv>
  <rv s="2">
    <v>74</v>
  </rv>
  <rv s="0">
    <v>https://www.bing.com/financeapi/forcetrigger?t=ahkhjc&amp;q=XNSE%3aUNIONBANK&amp;form=skydnc</v>
    <v>Learn more on Bing</v>
  </rv>
  <rv s="1">
    <v>en-IN</v>
    <v>ahkhjc</v>
    <v>268435456</v>
    <v>1</v>
    <v>Powered by Refinitiv</v>
    <v>0</v>
    <v>UNION BANK OF INDIA LIMITED (XNSE:UNIONBANK)</v>
    <v>2</v>
    <v>3</v>
    <v>Finance</v>
    <v>4</v>
    <v>113.35</v>
    <v>42.6</v>
    <v>1.375</v>
    <v>4.3499999999999996</v>
    <v>4.3784999999999998E-2</v>
    <v>INR</v>
    <v>Union Bank of India Ltd. is an India-based banking company. The Company's segments include Treasury Operations, Corporate and Wholesale Banking, Retail Banking Operations, and Other Banking Operations. The Treasury Operations segment provides a range of account options including savings and current accounts, term and recurring deposits, and demat and online trading accounts. The Corporate and Wholesale Banking segment offers a range of services including, but not limited to, trade finance, working capital, lines of credit, project financing and channel finance. It assists with debt structuring/restructuring, loan syndication, structured finance, mergers and acquisition advisory, and private equity services. The Retail Banking Operations segment offers mutual funds and various insurance products, such as life, non-life, health, and general insurance. The Other Banking Operations segment offers comprehensive NRI banking services, along with a suite of treasury and remittance services.</v>
    <v>75594</v>
    <v>National Stock Exchange of India</v>
    <v>XNSE</v>
    <v>XNSE</v>
    <v>Union Bank Bhavan, 239, Vidhan Bhavan Marg, Nariman Point, MUMBAI, MAHARASHTRA, 400021 IN</v>
    <v>103.55</v>
    <v>Banking Services</v>
    <v>Stock</v>
    <v>45209.385763888888</v>
    <v>76</v>
    <v>100.8</v>
    <v>736426800000</v>
    <v>UNION BANK OF INDIA LIMITED</v>
    <v>UNION BANK OF INDIA LIMITED</v>
    <v>101</v>
    <v>6.66</v>
    <v>99.35</v>
    <v>103.7</v>
    <v>7412448000</v>
    <v>UNIONBANK</v>
    <v>UNION BANK OF INDIA LIMITED (XNSE:UNIONBANK)</v>
    <v>18329762</v>
    <v>48066270</v>
    <v>1919</v>
  </rv>
  <rv s="2">
    <v>77</v>
  </rv>
  <rv s="0">
    <v>https://www.bing.com/financeapi/forcetrigger?t=bwnbww&amp;q=XNSE%3aEQUITASBNK&amp;form=skydnc</v>
    <v>Learn more on Bing</v>
  </rv>
  <rv s="1">
    <v>en-IN</v>
    <v>bwnbww</v>
    <v>268435456</v>
    <v>1</v>
    <v>Powered by Refinitiv</v>
    <v>0</v>
    <v>EQUITAS SMALL FINANCE BANK LIMITED (XNSE:EQUITASBNK)</v>
    <v>2</v>
    <v>3</v>
    <v>Finance</v>
    <v>4</v>
    <v>101.2</v>
    <v>47.2</v>
    <v>0.95299999999999996</v>
    <v>3.65</v>
    <v>3.9396E-2</v>
    <v>INR</v>
    <v>Equitas Small Finance Bank Limited is an India-based banking company. The Company operates through three segments: Treasury, Wholesale Banking and Retail Banking business. Treasury segment includes all investment portfolios, profit/loss on sale of investments, priority sector lending certificates (PSLC) fee, profit/loss on foreign exchange transaction, equities, income from derivatives and money market operations. The Corporate / Wholesale Banking segment includes all advances to trusts, partnership firms, companies, and statutory bodies, which are not included under Retail Banking. The Retail Banking segment includes lending to and deposits, from retail customers and identified earnings and expenses of the segment. Its services include retail banking business with focus on micro-finance, commercial vehicle finance, home finance, loan against-property, corporate finance, and providing financing solutions for individuals and micro and small enterprises (MSEs).</v>
    <v>20996</v>
    <v>National Stock Exchange of India</v>
    <v>XNSE</v>
    <v>XNSE</v>
    <v>4th Floor, Spencer Plaza, No. 769, Phase II, Anna Salai, CHENNAI, TAMIL NADU, 600002 IN</v>
    <v>97</v>
    <v>Banking Services</v>
    <v>Stock</v>
    <v>45209.385740740741</v>
    <v>79</v>
    <v>92.25</v>
    <v>104146400000</v>
    <v>EQUITAS SMALL FINANCE BANK LIMITED</v>
    <v>EQUITAS SMALL FINANCE BANK LIMITED</v>
    <v>92.5</v>
    <v>16.2</v>
    <v>92.65</v>
    <v>96.3</v>
    <v>1121734000</v>
    <v>EQUITASBNK</v>
    <v>EQUITAS SMALL FINANCE BANK LIMITED (XNSE:EQUITASBNK)</v>
    <v>6489953</v>
    <v>7044750</v>
    <v>1993</v>
  </rv>
  <rv s="2">
    <v>80</v>
  </rv>
  <rv s="0">
    <v>https://www.bing.com/financeapi/forcetrigger?t=ahgpar&amp;q=XNSE%3a20MICRONS&amp;form=skydnc</v>
    <v>Learn more on Bing</v>
  </rv>
  <rv s="1">
    <v>en-IN</v>
    <v>ahgpar</v>
    <v>268435456</v>
    <v>1</v>
    <v>Powered by Refinitiv</v>
    <v>0</v>
    <v>20 MICRONS LIMITED (XNSE:20MICRONS)</v>
    <v>2</v>
    <v>3</v>
    <v>Finance</v>
    <v>4</v>
    <v>161.94999999999999</v>
    <v>63.05</v>
    <v>1.2474000000000001</v>
    <v>-3.05</v>
    <v>-1.9740999999999998E-2</v>
    <v>INR</v>
    <v>20 Microns Limited is an India-based company, which is engaged in business of industrial micronized minerals and specialty chemicals. The Company is the producer of white minerals. Its product portfolio includes industrial minerals, and functional additives and specialties. Its industrial minerals include Ground Calcium Carbonate, Dolomite, Hydrous Kaolin, Calcined Kaolin, Talc, Natural Barytes, Silica / Quartz, Muscovite Mica, Feldspar / Nepheline Syenite, Diatomaceous and Siliceous Earth, among others. Its functional additives and specialties include White Pigment Opacifier, Synthetic Barium Sulphate, Micronized Wax, Antiblocking Additives, Matting Agents, Rheological Additives, Inorganic Thickners, Flame Retardants, Calcium Oxide Desiccant and Activators for Rubber, among others. Its products have applications in functional filler and extenders across a range of industries, such as paints, plastic, rubber, textiles, cosmetics, ceramics and agrochemicals, among others.</v>
    <v>346</v>
    <v>National Stock Exchange of India</v>
    <v>XNSE</v>
    <v>XNSE</v>
    <v>347, GIDC Industrial Estate, Waghodia,, VADODARA, GUJARAT, 391760 IN</v>
    <v>151.44999999999999</v>
    <v>Chemicals</v>
    <v>Stock</v>
    <v>45209.384479166663</v>
    <v>82</v>
    <v>151.44999999999999</v>
    <v>5562917000</v>
    <v>20 MICRONS LIMITED</v>
    <v>20 MICRONS LIMITED</v>
    <v>151.44999999999999</v>
    <v>12.54</v>
    <v>154.5</v>
    <v>151.44999999999999</v>
    <v>35286500</v>
    <v>20MICRONS</v>
    <v>20 MICRONS LIMITED (XNSE:20MICRONS)</v>
    <v>4709</v>
    <v>117130</v>
    <v>1987</v>
  </rv>
  <rv s="2">
    <v>83</v>
  </rv>
  <rv s="5">
    <v>12</v>
    <v>Price</v>
    <v>0</v>
  </rv>
  <rv s="5">
    <v>12</v>
    <v>Change (%)</v>
    <v>0</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ow"/>
    <k n="Name" t="s"/>
    <k n="Official name" t="s"/>
    <k n="Open"/>
    <k n="P/E"/>
    <k n="Previous close"/>
    <k n="Price"/>
    <k n="Ticker symbol" t="s"/>
    <k n="UniqueName" t="s"/>
    <k n="Volume"/>
    <k n="Year incorporated"/>
  </s>
  <s t="_error">
    <k n="errorType" t="i"/>
    <k n="field" t="s"/>
    <k n="subType" t="i"/>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4">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36">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P/E</v>
      <v t="s">Description</v>
      <v t="s">Headquarters</v>
      <v t="s">Industry</v>
      <v t="s">Instrument type</v>
      <v t="s">Year incorporated</v>
      <v t="s">_Flags</v>
      <v t="s">UniqueName</v>
      <v t="s">_DisplayString</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ExchangeID</v>
      <v t="s">%ProviderInfo</v>
    </a>
  </spbArrays>
  <spbData count="11">
    <spb s="0">
      <v>0</v>
      <v>Name</v>
      <v>LearnMoreOnLink</v>
    </spb>
    <spb s="1">
      <v>0</v>
      <v>0</v>
      <v>0</v>
    </spb>
    <spb s="2">
      <v>1</v>
      <v>1</v>
      <v>1</v>
      <v>1</v>
    </spb>
    <spb s="3">
      <v>1</v>
      <v>2</v>
      <v>2</v>
      <v>1</v>
      <v>3</v>
      <v>1</v>
      <v>1</v>
      <v>1</v>
      <v>4</v>
      <v>4</v>
      <v>5</v>
      <v>6</v>
      <v>1</v>
      <v>1</v>
      <v>1</v>
      <v>4</v>
      <v>7</v>
      <v>8</v>
      <v>9</v>
      <v>4</v>
    </spb>
    <spb s="4">
      <v>Delayed 5 minutes</v>
      <v>from previous close</v>
      <v>from previous close</v>
      <v>GMT</v>
    </spb>
    <spb s="5">
      <v>1</v>
      <v>Name</v>
    </spb>
    <spb s="6">
      <v>1</v>
      <v>1</v>
      <v>1</v>
    </spb>
    <spb s="5">
      <v>2</v>
      <v>Name</v>
    </spb>
    <spb s="7">
      <v>1</v>
      <v>2</v>
      <v>1</v>
      <v>3</v>
      <v>1</v>
      <v>1</v>
      <v>1</v>
      <v>4</v>
      <v>5</v>
      <v>1</v>
      <v>1</v>
      <v>1</v>
      <v>7</v>
      <v>8</v>
      <v>9</v>
    </spb>
    <spb s="5">
      <v>3</v>
      <v>Name</v>
    </spb>
    <spb s="8">
      <v>1</v>
      <v>2</v>
      <v>1</v>
      <v>3</v>
      <v>1</v>
      <v>1</v>
      <v>1</v>
      <v>4</v>
      <v>4</v>
      <v>5</v>
      <v>6</v>
      <v>1</v>
      <v>1</v>
      <v>1</v>
      <v>4</v>
      <v>7</v>
      <v>8</v>
      <v>9</v>
      <v>4</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ExchangeID" t="spb"/>
    <k n="UniqueName" t="spb"/>
    <k n="`%ProviderInfo" t="spb"/>
  </s>
  <s>
    <k n="Low" t="i"/>
    <k n="P/E" t="i"/>
    <k n="High" t="i"/>
    <k n="Name" t="i"/>
    <k n="Open" t="i"/>
    <k n="Price" t="i"/>
    <k n="Change" t="i"/>
    <k n="Volume" t="i"/>
    <k n="Change (%)" t="i"/>
    <k n="52 week low" t="i"/>
    <k n="52 week high" t="i"/>
    <k n="Previous close" t="i"/>
    <k n="Last trade time" t="i"/>
    <k n="Year incorporated" t="i"/>
    <k n="`%EntityServiceId"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[$₹-en-IN] * #,##0.00_ ;_ [$₹-en-IN] * -#,##0.00_ ;_ [$₹-en-IN] * "-"??_ ;_ @_ </rpv>
    </rSty>
    <rSty dxfid="5">
      <rpv i="0">#,##0.00</rpv>
    </rSty>
    <rSty>
      <rpv i="1">1</rpv>
    </rSty>
    <rSty dxfid="4">
      <rpv i="0">#,##0</rpv>
    </rSty>
    <rSty dxfid="3"/>
    <rSty dxfid="1">
      <rpv i="0" xml:space="preserve">_ [$₹-en-IN] * #,##0_ ;_ [$₹-en-IN] * -#,##0_ ;_ [$₹-en-IN] * "-"_ ;_ @_ </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84"/>
  <sheetViews>
    <sheetView topLeftCell="A2031" workbookViewId="0">
      <selection activeCell="C1" sqref="C1:I1"/>
    </sheetView>
  </sheetViews>
  <sheetFormatPr defaultRowHeight="15" x14ac:dyDescent="0.25"/>
  <cols>
    <col min="3" max="3" width="15.5703125" bestFit="1" customWidth="1"/>
  </cols>
  <sheetData>
    <row r="1" spans="1:9" x14ac:dyDescent="0.25">
      <c r="A1" s="1" t="s">
        <v>0</v>
      </c>
      <c r="B1" s="1" t="s">
        <v>1</v>
      </c>
      <c r="C1" s="1" t="s">
        <v>2</v>
      </c>
      <c r="D1" s="2" t="s">
        <v>2042</v>
      </c>
      <c r="E1" s="2" t="s">
        <v>2043</v>
      </c>
      <c r="F1" s="2" t="s">
        <v>2044</v>
      </c>
      <c r="G1" s="2" t="s">
        <v>2045</v>
      </c>
      <c r="H1" s="2" t="s">
        <v>2046</v>
      </c>
      <c r="I1" s="2" t="s">
        <v>2047</v>
      </c>
    </row>
    <row r="2" spans="1:9" x14ac:dyDescent="0.25">
      <c r="A2" t="s">
        <v>3</v>
      </c>
      <c r="B2">
        <v>4</v>
      </c>
      <c r="C2" t="s">
        <v>4</v>
      </c>
      <c r="D2">
        <v>19.649999999999999</v>
      </c>
      <c r="E2">
        <v>19.45</v>
      </c>
      <c r="F2">
        <v>19.43</v>
      </c>
      <c r="G2">
        <v>19.46</v>
      </c>
      <c r="H2">
        <v>19.68</v>
      </c>
      <c r="I2">
        <v>20.75</v>
      </c>
    </row>
    <row r="3" spans="1:9" x14ac:dyDescent="0.25">
      <c r="A3" t="s">
        <v>3</v>
      </c>
      <c r="B3">
        <v>7</v>
      </c>
      <c r="C3" t="s">
        <v>5</v>
      </c>
      <c r="D3">
        <v>491.4</v>
      </c>
      <c r="E3">
        <v>493.39</v>
      </c>
      <c r="F3">
        <v>497.52</v>
      </c>
      <c r="G3">
        <v>497.39</v>
      </c>
      <c r="H3">
        <v>491.7</v>
      </c>
      <c r="I3">
        <v>537.1</v>
      </c>
    </row>
    <row r="4" spans="1:9" x14ac:dyDescent="0.25">
      <c r="A4" t="s">
        <v>3</v>
      </c>
      <c r="B4">
        <v>10</v>
      </c>
      <c r="C4" t="s">
        <v>6</v>
      </c>
      <c r="D4">
        <v>48.3</v>
      </c>
      <c r="E4">
        <v>46.65</v>
      </c>
      <c r="F4">
        <v>46.26</v>
      </c>
      <c r="G4">
        <v>45.93</v>
      </c>
      <c r="H4">
        <v>44.3</v>
      </c>
      <c r="I4">
        <v>43.16</v>
      </c>
    </row>
    <row r="5" spans="1:9" x14ac:dyDescent="0.25">
      <c r="A5" t="s">
        <v>3</v>
      </c>
      <c r="B5">
        <v>13</v>
      </c>
      <c r="C5" t="s">
        <v>7</v>
      </c>
      <c r="D5">
        <v>4098.25</v>
      </c>
      <c r="E5">
        <v>4159.01</v>
      </c>
      <c r="F5">
        <v>4216.2</v>
      </c>
      <c r="G5">
        <v>4276.58</v>
      </c>
      <c r="H5">
        <v>4303.72</v>
      </c>
      <c r="I5">
        <v>3826.73</v>
      </c>
    </row>
    <row r="6" spans="1:9" x14ac:dyDescent="0.25">
      <c r="A6" t="s">
        <v>3</v>
      </c>
      <c r="B6">
        <v>17</v>
      </c>
      <c r="C6" t="s">
        <v>8</v>
      </c>
      <c r="D6">
        <v>10.35</v>
      </c>
      <c r="E6">
        <v>10.34</v>
      </c>
      <c r="F6">
        <v>10.28</v>
      </c>
      <c r="G6">
        <v>10.26</v>
      </c>
      <c r="H6">
        <v>10.91</v>
      </c>
      <c r="I6">
        <v>12.76</v>
      </c>
    </row>
    <row r="7" spans="1:9" x14ac:dyDescent="0.25">
      <c r="A7" t="s">
        <v>3</v>
      </c>
      <c r="B7">
        <v>19</v>
      </c>
      <c r="C7" t="s">
        <v>9</v>
      </c>
      <c r="D7">
        <v>1086.9000000000001</v>
      </c>
      <c r="E7">
        <v>1072.0899999999999</v>
      </c>
      <c r="F7">
        <v>1070.42</v>
      </c>
      <c r="G7">
        <v>1074.8399999999999</v>
      </c>
      <c r="H7">
        <v>1078.8</v>
      </c>
      <c r="I7">
        <v>982.67</v>
      </c>
    </row>
    <row r="8" spans="1:9" x14ac:dyDescent="0.25">
      <c r="A8" t="s">
        <v>3</v>
      </c>
      <c r="B8">
        <v>22</v>
      </c>
      <c r="C8" t="s">
        <v>10</v>
      </c>
      <c r="D8">
        <v>2012.25</v>
      </c>
      <c r="E8">
        <v>2007.19</v>
      </c>
      <c r="F8">
        <v>2008.46</v>
      </c>
      <c r="G8">
        <v>2007.02</v>
      </c>
      <c r="H8">
        <v>1972.03</v>
      </c>
      <c r="I8">
        <v>1973.53</v>
      </c>
    </row>
    <row r="9" spans="1:9" x14ac:dyDescent="0.25">
      <c r="A9" t="s">
        <v>3</v>
      </c>
      <c r="B9">
        <v>25</v>
      </c>
      <c r="C9" t="s">
        <v>11</v>
      </c>
      <c r="D9">
        <v>2413.9</v>
      </c>
      <c r="E9">
        <v>2456.13</v>
      </c>
      <c r="F9">
        <v>2472.42</v>
      </c>
      <c r="G9">
        <v>2486.71</v>
      </c>
      <c r="H9">
        <v>2473.5700000000002</v>
      </c>
      <c r="I9">
        <v>2463.12</v>
      </c>
    </row>
    <row r="10" spans="1:9" x14ac:dyDescent="0.25">
      <c r="A10" t="s">
        <v>3</v>
      </c>
      <c r="B10">
        <v>34</v>
      </c>
      <c r="C10" t="s">
        <v>12</v>
      </c>
      <c r="D10">
        <v>1106.5999999999999</v>
      </c>
      <c r="E10">
        <v>1105.8</v>
      </c>
      <c r="F10">
        <v>1105.94</v>
      </c>
      <c r="G10">
        <v>1114.74</v>
      </c>
      <c r="H10">
        <v>1134</v>
      </c>
      <c r="I10">
        <v>1048.51</v>
      </c>
    </row>
    <row r="11" spans="1:9" x14ac:dyDescent="0.25">
      <c r="A11" t="s">
        <v>3</v>
      </c>
      <c r="B11">
        <v>40</v>
      </c>
      <c r="C11" t="s">
        <v>13</v>
      </c>
      <c r="D11">
        <v>329.4</v>
      </c>
      <c r="E11">
        <v>329.34</v>
      </c>
      <c r="F11">
        <v>332.04</v>
      </c>
      <c r="G11">
        <v>339.38</v>
      </c>
      <c r="H11">
        <v>349.89</v>
      </c>
      <c r="I11">
        <v>345.95</v>
      </c>
    </row>
    <row r="12" spans="1:9" x14ac:dyDescent="0.25">
      <c r="A12" t="s">
        <v>3</v>
      </c>
      <c r="B12">
        <v>48</v>
      </c>
      <c r="C12" t="s">
        <v>14</v>
      </c>
      <c r="D12">
        <v>874.8</v>
      </c>
      <c r="E12">
        <v>890.89</v>
      </c>
      <c r="F12">
        <v>902.63</v>
      </c>
      <c r="G12">
        <v>911.16</v>
      </c>
      <c r="H12">
        <v>917.19</v>
      </c>
      <c r="I12">
        <v>913.68</v>
      </c>
    </row>
    <row r="13" spans="1:9" x14ac:dyDescent="0.25">
      <c r="A13" t="s">
        <v>3</v>
      </c>
      <c r="B13">
        <v>79</v>
      </c>
      <c r="C13" t="s">
        <v>15</v>
      </c>
      <c r="D13">
        <v>78.900000000000006</v>
      </c>
      <c r="E13">
        <v>77.98</v>
      </c>
      <c r="F13">
        <v>78.41</v>
      </c>
      <c r="G13">
        <v>79.19</v>
      </c>
      <c r="H13">
        <v>78.73</v>
      </c>
      <c r="I13">
        <v>73.89</v>
      </c>
    </row>
    <row r="14" spans="1:9" x14ac:dyDescent="0.25">
      <c r="A14" t="s">
        <v>3</v>
      </c>
      <c r="B14">
        <v>100</v>
      </c>
      <c r="C14" t="s">
        <v>16</v>
      </c>
      <c r="D14">
        <v>637.4</v>
      </c>
      <c r="E14">
        <v>638.75</v>
      </c>
      <c r="F14">
        <v>640.51</v>
      </c>
      <c r="G14">
        <v>640.76</v>
      </c>
      <c r="H14">
        <v>638.61</v>
      </c>
      <c r="I14">
        <v>616.54</v>
      </c>
    </row>
    <row r="15" spans="1:9" x14ac:dyDescent="0.25">
      <c r="A15" t="s">
        <v>3</v>
      </c>
      <c r="B15">
        <v>104</v>
      </c>
      <c r="C15" t="s">
        <v>17</v>
      </c>
      <c r="D15">
        <v>1304</v>
      </c>
      <c r="E15">
        <v>1321.17</v>
      </c>
      <c r="F15">
        <v>1330.05</v>
      </c>
      <c r="G15">
        <v>1332.4</v>
      </c>
      <c r="H15">
        <v>1309.8900000000001</v>
      </c>
      <c r="I15">
        <v>1239.05</v>
      </c>
    </row>
    <row r="16" spans="1:9" x14ac:dyDescent="0.25">
      <c r="A16" t="s">
        <v>3</v>
      </c>
      <c r="B16">
        <v>128</v>
      </c>
      <c r="C16" t="s">
        <v>18</v>
      </c>
      <c r="D16">
        <v>1590.55</v>
      </c>
      <c r="E16">
        <v>1575.86</v>
      </c>
      <c r="F16">
        <v>1573.06</v>
      </c>
      <c r="G16">
        <v>1567.28</v>
      </c>
      <c r="H16">
        <v>1547.87</v>
      </c>
      <c r="I16">
        <v>1458.32</v>
      </c>
    </row>
    <row r="17" spans="1:9" x14ac:dyDescent="0.25">
      <c r="A17" t="s">
        <v>3</v>
      </c>
      <c r="B17">
        <v>136</v>
      </c>
      <c r="C17" t="s">
        <v>19</v>
      </c>
      <c r="D17">
        <v>118.65</v>
      </c>
      <c r="E17">
        <v>119.96</v>
      </c>
      <c r="F17">
        <v>120.27</v>
      </c>
      <c r="G17">
        <v>119.24</v>
      </c>
      <c r="H17">
        <v>116.05</v>
      </c>
      <c r="I17">
        <v>118.45</v>
      </c>
    </row>
    <row r="18" spans="1:9" x14ac:dyDescent="0.25">
      <c r="A18" t="s">
        <v>3</v>
      </c>
      <c r="B18">
        <v>140</v>
      </c>
      <c r="C18" t="s">
        <v>20</v>
      </c>
      <c r="D18">
        <v>1.45</v>
      </c>
      <c r="E18">
        <v>1.48</v>
      </c>
      <c r="F18">
        <v>1.55</v>
      </c>
      <c r="G18">
        <v>1.67</v>
      </c>
      <c r="H18">
        <v>2.06</v>
      </c>
      <c r="I18">
        <v>3.71</v>
      </c>
    </row>
    <row r="19" spans="1:9" x14ac:dyDescent="0.25">
      <c r="A19" t="s">
        <v>3</v>
      </c>
      <c r="B19">
        <v>144</v>
      </c>
      <c r="C19" t="s">
        <v>21</v>
      </c>
      <c r="D19">
        <v>480.25</v>
      </c>
      <c r="E19">
        <v>479.08</v>
      </c>
      <c r="F19">
        <v>480.72</v>
      </c>
      <c r="G19">
        <v>482.36</v>
      </c>
      <c r="H19">
        <v>479.26</v>
      </c>
      <c r="I19">
        <v>468.9</v>
      </c>
    </row>
    <row r="20" spans="1:9" x14ac:dyDescent="0.25">
      <c r="A20" t="s">
        <v>3</v>
      </c>
      <c r="B20">
        <v>148</v>
      </c>
      <c r="C20" t="s">
        <v>22</v>
      </c>
      <c r="D20">
        <v>15.05</v>
      </c>
      <c r="E20">
        <v>13.84</v>
      </c>
      <c r="F20">
        <v>12.81</v>
      </c>
      <c r="G20">
        <v>11.61</v>
      </c>
      <c r="H20">
        <v>10.35</v>
      </c>
      <c r="I20">
        <v>11.86</v>
      </c>
    </row>
    <row r="21" spans="1:9" x14ac:dyDescent="0.25">
      <c r="A21" t="s">
        <v>3</v>
      </c>
      <c r="B21">
        <v>154</v>
      </c>
      <c r="C21" t="s">
        <v>23</v>
      </c>
      <c r="D21">
        <v>509.5</v>
      </c>
      <c r="E21">
        <v>506.6</v>
      </c>
      <c r="F21">
        <v>507.58</v>
      </c>
      <c r="G21">
        <v>510.86</v>
      </c>
      <c r="H21">
        <v>515.73</v>
      </c>
      <c r="I21">
        <v>505.98</v>
      </c>
    </row>
    <row r="22" spans="1:9" x14ac:dyDescent="0.25">
      <c r="A22" t="s">
        <v>3</v>
      </c>
      <c r="B22">
        <v>157</v>
      </c>
      <c r="C22" t="s">
        <v>24</v>
      </c>
      <c r="D22">
        <v>5137.75</v>
      </c>
      <c r="E22">
        <v>5080.26</v>
      </c>
      <c r="F22">
        <v>5060.22</v>
      </c>
      <c r="G22">
        <v>5032.1499999999996</v>
      </c>
      <c r="H22">
        <v>5002</v>
      </c>
      <c r="I22">
        <v>4764.12</v>
      </c>
    </row>
    <row r="23" spans="1:9" x14ac:dyDescent="0.25">
      <c r="A23" t="s">
        <v>3</v>
      </c>
      <c r="B23">
        <v>163</v>
      </c>
      <c r="C23" t="s">
        <v>25</v>
      </c>
      <c r="D23">
        <v>368.65</v>
      </c>
      <c r="E23">
        <v>370.98</v>
      </c>
      <c r="F23">
        <v>373.53</v>
      </c>
      <c r="G23">
        <v>378.82</v>
      </c>
      <c r="H23">
        <v>389.14</v>
      </c>
      <c r="I23">
        <v>361.02</v>
      </c>
    </row>
    <row r="24" spans="1:9" x14ac:dyDescent="0.25">
      <c r="A24" t="s">
        <v>3</v>
      </c>
      <c r="B24">
        <v>166</v>
      </c>
      <c r="C24" t="s">
        <v>26</v>
      </c>
      <c r="D24">
        <v>597.45000000000005</v>
      </c>
      <c r="E24">
        <v>596.12</v>
      </c>
      <c r="F24">
        <v>589.64</v>
      </c>
      <c r="G24">
        <v>564</v>
      </c>
      <c r="H24">
        <v>510.26</v>
      </c>
      <c r="I24">
        <v>449.87</v>
      </c>
    </row>
    <row r="25" spans="1:9" x14ac:dyDescent="0.25">
      <c r="A25" t="s">
        <v>3</v>
      </c>
      <c r="B25">
        <v>181</v>
      </c>
      <c r="C25" t="s">
        <v>27</v>
      </c>
      <c r="D25">
        <v>45.1</v>
      </c>
      <c r="E25">
        <v>47.62</v>
      </c>
      <c r="F25">
        <v>46.98</v>
      </c>
      <c r="G25">
        <v>43.72</v>
      </c>
      <c r="H25">
        <v>39.049999999999997</v>
      </c>
      <c r="I25">
        <v>35.97</v>
      </c>
    </row>
    <row r="26" spans="1:9" x14ac:dyDescent="0.25">
      <c r="A26" t="s">
        <v>3</v>
      </c>
      <c r="B26">
        <v>184</v>
      </c>
      <c r="C26" t="s">
        <v>28</v>
      </c>
      <c r="D26">
        <v>2163.25</v>
      </c>
      <c r="E26">
        <v>2156.83</v>
      </c>
      <c r="F26">
        <v>2119.52</v>
      </c>
      <c r="G26">
        <v>2047.1</v>
      </c>
      <c r="H26">
        <v>1890.74</v>
      </c>
      <c r="I26">
        <v>1577.81</v>
      </c>
    </row>
    <row r="27" spans="1:9" x14ac:dyDescent="0.25">
      <c r="A27" t="s">
        <v>3</v>
      </c>
      <c r="B27">
        <v>193</v>
      </c>
      <c r="C27" t="s">
        <v>29</v>
      </c>
      <c r="D27">
        <v>173.55</v>
      </c>
      <c r="E27">
        <v>171.56</v>
      </c>
      <c r="F27">
        <v>170.05</v>
      </c>
      <c r="G27">
        <v>168</v>
      </c>
      <c r="H27">
        <v>158.71</v>
      </c>
      <c r="I27">
        <v>127.97</v>
      </c>
    </row>
    <row r="28" spans="1:9" x14ac:dyDescent="0.25">
      <c r="A28" t="s">
        <v>3</v>
      </c>
      <c r="B28">
        <v>199</v>
      </c>
      <c r="C28" t="s">
        <v>30</v>
      </c>
      <c r="D28">
        <v>903.1</v>
      </c>
      <c r="E28">
        <v>900.36</v>
      </c>
      <c r="F28">
        <v>893.58</v>
      </c>
      <c r="G28">
        <v>879.12</v>
      </c>
      <c r="H28">
        <v>843.92</v>
      </c>
      <c r="I28">
        <v>788.81</v>
      </c>
    </row>
    <row r="29" spans="1:9" x14ac:dyDescent="0.25">
      <c r="A29" t="s">
        <v>3</v>
      </c>
      <c r="B29">
        <v>201</v>
      </c>
      <c r="C29" t="s">
        <v>31</v>
      </c>
      <c r="D29">
        <v>243.05</v>
      </c>
      <c r="E29">
        <v>244.23</v>
      </c>
      <c r="F29">
        <v>246.64</v>
      </c>
      <c r="G29">
        <v>244.62</v>
      </c>
      <c r="H29">
        <v>234.88</v>
      </c>
      <c r="I29">
        <v>244.56</v>
      </c>
    </row>
    <row r="30" spans="1:9" x14ac:dyDescent="0.25">
      <c r="A30" t="s">
        <v>3</v>
      </c>
      <c r="B30">
        <v>203</v>
      </c>
      <c r="C30" t="s">
        <v>32</v>
      </c>
      <c r="D30">
        <v>290.5</v>
      </c>
      <c r="E30">
        <v>299.08</v>
      </c>
      <c r="F30">
        <v>299.18</v>
      </c>
      <c r="G30">
        <v>286.45</v>
      </c>
      <c r="H30">
        <v>244.29</v>
      </c>
      <c r="I30">
        <v>166.67</v>
      </c>
    </row>
    <row r="31" spans="1:9" x14ac:dyDescent="0.25">
      <c r="A31" t="s">
        <v>3</v>
      </c>
      <c r="B31">
        <v>206</v>
      </c>
      <c r="C31" t="s">
        <v>33</v>
      </c>
      <c r="D31">
        <v>16.100000000000001</v>
      </c>
      <c r="E31">
        <v>14.76</v>
      </c>
      <c r="F31">
        <v>14.17</v>
      </c>
      <c r="G31">
        <v>13.77</v>
      </c>
      <c r="H31">
        <v>13.6</v>
      </c>
      <c r="I31">
        <v>14.06</v>
      </c>
    </row>
    <row r="32" spans="1:9" x14ac:dyDescent="0.25">
      <c r="A32" t="s">
        <v>3</v>
      </c>
      <c r="B32">
        <v>212</v>
      </c>
      <c r="C32" t="s">
        <v>34</v>
      </c>
      <c r="D32">
        <v>177</v>
      </c>
      <c r="E32">
        <v>177.77</v>
      </c>
      <c r="F32">
        <v>179.16</v>
      </c>
      <c r="G32">
        <v>180.7</v>
      </c>
      <c r="H32">
        <v>179.3</v>
      </c>
      <c r="I32">
        <v>162.58000000000001</v>
      </c>
    </row>
    <row r="33" spans="1:9" x14ac:dyDescent="0.25">
      <c r="A33" t="s">
        <v>3</v>
      </c>
      <c r="B33">
        <v>220</v>
      </c>
      <c r="C33" t="s">
        <v>35</v>
      </c>
      <c r="D33">
        <v>132.19999999999999</v>
      </c>
      <c r="E33">
        <v>131.84</v>
      </c>
      <c r="F33">
        <v>132.24</v>
      </c>
      <c r="G33">
        <v>132.15</v>
      </c>
      <c r="H33">
        <v>131.27000000000001</v>
      </c>
      <c r="I33">
        <v>139.91</v>
      </c>
    </row>
    <row r="34" spans="1:9" x14ac:dyDescent="0.25">
      <c r="A34" t="s">
        <v>3</v>
      </c>
      <c r="B34">
        <v>235</v>
      </c>
      <c r="C34" t="s">
        <v>36</v>
      </c>
      <c r="D34">
        <v>5.85</v>
      </c>
      <c r="E34">
        <v>5.86</v>
      </c>
      <c r="F34">
        <v>5.93</v>
      </c>
      <c r="G34">
        <v>6.02</v>
      </c>
      <c r="H34">
        <v>6.07</v>
      </c>
      <c r="I34">
        <v>7.47</v>
      </c>
    </row>
    <row r="35" spans="1:9" x14ac:dyDescent="0.25">
      <c r="A35" t="s">
        <v>3</v>
      </c>
      <c r="B35">
        <v>236</v>
      </c>
      <c r="C35" t="s">
        <v>37</v>
      </c>
      <c r="D35">
        <v>3161.05</v>
      </c>
      <c r="E35">
        <v>3218.62</v>
      </c>
      <c r="F35">
        <v>3235.1</v>
      </c>
      <c r="G35">
        <v>3243.32</v>
      </c>
      <c r="H35">
        <v>3256.5</v>
      </c>
      <c r="I35">
        <v>3162.22</v>
      </c>
    </row>
    <row r="36" spans="1:9" x14ac:dyDescent="0.25">
      <c r="A36" t="s">
        <v>3</v>
      </c>
      <c r="B36">
        <v>245</v>
      </c>
      <c r="C36" t="s">
        <v>38</v>
      </c>
      <c r="D36">
        <v>76.55</v>
      </c>
      <c r="E36">
        <v>75.86</v>
      </c>
      <c r="F36">
        <v>75.61</v>
      </c>
      <c r="G36">
        <v>75.48</v>
      </c>
      <c r="H36">
        <v>75.52</v>
      </c>
      <c r="I36">
        <v>70.599999999999994</v>
      </c>
    </row>
    <row r="37" spans="1:9" x14ac:dyDescent="0.25">
      <c r="A37" t="s">
        <v>3</v>
      </c>
      <c r="B37">
        <v>255</v>
      </c>
      <c r="C37" t="s">
        <v>39</v>
      </c>
      <c r="D37">
        <v>36.1</v>
      </c>
      <c r="E37">
        <v>36.18</v>
      </c>
      <c r="F37">
        <v>36.25</v>
      </c>
      <c r="G37">
        <v>36.33</v>
      </c>
      <c r="H37">
        <v>35.5</v>
      </c>
      <c r="I37">
        <v>32.450000000000003</v>
      </c>
    </row>
    <row r="38" spans="1:9" x14ac:dyDescent="0.25">
      <c r="A38" t="s">
        <v>3</v>
      </c>
      <c r="B38">
        <v>263</v>
      </c>
      <c r="C38" t="s">
        <v>40</v>
      </c>
      <c r="D38">
        <v>7045.6</v>
      </c>
      <c r="E38">
        <v>7042.56</v>
      </c>
      <c r="F38">
        <v>7097.12</v>
      </c>
      <c r="G38">
        <v>7137.76</v>
      </c>
      <c r="H38">
        <v>7070.21</v>
      </c>
      <c r="I38">
        <v>7254.63</v>
      </c>
    </row>
    <row r="39" spans="1:9" x14ac:dyDescent="0.25">
      <c r="A39" t="s">
        <v>3</v>
      </c>
      <c r="B39">
        <v>270</v>
      </c>
      <c r="C39" t="s">
        <v>41</v>
      </c>
      <c r="D39">
        <v>281.5</v>
      </c>
      <c r="E39">
        <v>281.17</v>
      </c>
      <c r="F39">
        <v>284.08</v>
      </c>
      <c r="G39">
        <v>284.76</v>
      </c>
      <c r="H39">
        <v>279.77</v>
      </c>
      <c r="I39">
        <v>285.73</v>
      </c>
    </row>
    <row r="40" spans="1:9" x14ac:dyDescent="0.25">
      <c r="A40" t="s">
        <v>3</v>
      </c>
      <c r="B40">
        <v>275</v>
      </c>
      <c r="C40" t="s">
        <v>42</v>
      </c>
      <c r="D40">
        <v>914.35</v>
      </c>
      <c r="E40">
        <v>887.31</v>
      </c>
      <c r="F40">
        <v>881.55</v>
      </c>
      <c r="G40">
        <v>872.78</v>
      </c>
      <c r="H40">
        <v>837.54</v>
      </c>
      <c r="I40">
        <v>690.9</v>
      </c>
    </row>
    <row r="41" spans="1:9" x14ac:dyDescent="0.25">
      <c r="A41" t="s">
        <v>3</v>
      </c>
      <c r="B41">
        <v>277</v>
      </c>
      <c r="C41" t="s">
        <v>43</v>
      </c>
      <c r="D41">
        <v>225.4</v>
      </c>
      <c r="E41">
        <v>224.68</v>
      </c>
      <c r="F41">
        <v>224.53</v>
      </c>
      <c r="G41">
        <v>222.63</v>
      </c>
      <c r="H41">
        <v>213.31</v>
      </c>
      <c r="I41">
        <v>181.8</v>
      </c>
    </row>
    <row r="42" spans="1:9" x14ac:dyDescent="0.25">
      <c r="A42" t="s">
        <v>3</v>
      </c>
      <c r="B42">
        <v>278</v>
      </c>
      <c r="C42" t="s">
        <v>44</v>
      </c>
      <c r="D42">
        <v>2213.5</v>
      </c>
      <c r="E42">
        <v>2209.4699999999998</v>
      </c>
      <c r="F42">
        <v>2210.4499999999998</v>
      </c>
      <c r="G42">
        <v>2207.9899999999998</v>
      </c>
      <c r="H42">
        <v>2204.5500000000002</v>
      </c>
      <c r="I42">
        <v>2182.38</v>
      </c>
    </row>
    <row r="43" spans="1:9" x14ac:dyDescent="0.25">
      <c r="A43" t="s">
        <v>3</v>
      </c>
      <c r="B43">
        <v>305</v>
      </c>
      <c r="C43" t="s">
        <v>45</v>
      </c>
      <c r="D43">
        <v>7108.5</v>
      </c>
      <c r="E43">
        <v>7182.91</v>
      </c>
      <c r="F43">
        <v>7209.31</v>
      </c>
      <c r="G43">
        <v>7221.66</v>
      </c>
      <c r="H43">
        <v>7214.23</v>
      </c>
      <c r="I43">
        <v>6740.79</v>
      </c>
    </row>
    <row r="44" spans="1:9" x14ac:dyDescent="0.25">
      <c r="A44" t="s">
        <v>3</v>
      </c>
      <c r="B44">
        <v>308</v>
      </c>
      <c r="C44" t="s">
        <v>46</v>
      </c>
      <c r="D44">
        <v>26.25</v>
      </c>
      <c r="E44">
        <v>26.34</v>
      </c>
      <c r="F44">
        <v>26.35</v>
      </c>
      <c r="G44">
        <v>25.88</v>
      </c>
      <c r="H44">
        <v>23.34</v>
      </c>
      <c r="I44">
        <v>17.84</v>
      </c>
    </row>
    <row r="45" spans="1:9" x14ac:dyDescent="0.25">
      <c r="A45" t="s">
        <v>3</v>
      </c>
      <c r="B45">
        <v>312</v>
      </c>
      <c r="C45" t="s">
        <v>47</v>
      </c>
      <c r="D45">
        <v>2988.3</v>
      </c>
      <c r="E45">
        <v>3102.85</v>
      </c>
      <c r="F45">
        <v>3162.66</v>
      </c>
      <c r="G45">
        <v>3167.33</v>
      </c>
      <c r="H45">
        <v>3103.82</v>
      </c>
      <c r="I45">
        <v>2842.49</v>
      </c>
    </row>
    <row r="46" spans="1:9" x14ac:dyDescent="0.25">
      <c r="A46" t="s">
        <v>3</v>
      </c>
      <c r="B46">
        <v>317</v>
      </c>
      <c r="C46" t="s">
        <v>48</v>
      </c>
      <c r="D46">
        <v>7810.75</v>
      </c>
      <c r="E46">
        <v>7763</v>
      </c>
      <c r="F46">
        <v>7681.72</v>
      </c>
      <c r="G46">
        <v>7558.27</v>
      </c>
      <c r="H46">
        <v>7382.38</v>
      </c>
      <c r="I46">
        <v>6939.27</v>
      </c>
    </row>
    <row r="47" spans="1:9" x14ac:dyDescent="0.25">
      <c r="A47" t="s">
        <v>3</v>
      </c>
      <c r="B47">
        <v>324</v>
      </c>
      <c r="C47" t="s">
        <v>49</v>
      </c>
      <c r="D47">
        <v>1850.65</v>
      </c>
      <c r="E47">
        <v>1871.47</v>
      </c>
      <c r="F47">
        <v>1865.08</v>
      </c>
      <c r="G47">
        <v>1844.05</v>
      </c>
      <c r="H47">
        <v>1764.09</v>
      </c>
      <c r="I47">
        <v>1527.18</v>
      </c>
    </row>
    <row r="48" spans="1:9" x14ac:dyDescent="0.25">
      <c r="A48" t="s">
        <v>3</v>
      </c>
      <c r="B48">
        <v>330</v>
      </c>
      <c r="C48" t="s">
        <v>50</v>
      </c>
      <c r="D48">
        <v>472.35</v>
      </c>
      <c r="E48">
        <v>479.23</v>
      </c>
      <c r="F48">
        <v>486.4</v>
      </c>
      <c r="G48">
        <v>491.75</v>
      </c>
      <c r="H48">
        <v>499.77</v>
      </c>
      <c r="I48">
        <v>540.86</v>
      </c>
    </row>
    <row r="49" spans="1:9" x14ac:dyDescent="0.25">
      <c r="A49" t="s">
        <v>3</v>
      </c>
      <c r="B49">
        <v>335</v>
      </c>
      <c r="C49" t="s">
        <v>51</v>
      </c>
      <c r="D49">
        <v>2557.8000000000002</v>
      </c>
      <c r="E49">
        <v>2550.5100000000002</v>
      </c>
      <c r="F49">
        <v>2532.4</v>
      </c>
      <c r="G49">
        <v>2495.19</v>
      </c>
      <c r="H49">
        <v>2438.67</v>
      </c>
      <c r="I49">
        <v>2282.87</v>
      </c>
    </row>
    <row r="50" spans="1:9" x14ac:dyDescent="0.25">
      <c r="A50" t="s">
        <v>3</v>
      </c>
      <c r="B50">
        <v>338</v>
      </c>
      <c r="C50" t="s">
        <v>52</v>
      </c>
      <c r="D50">
        <v>153.80000000000001</v>
      </c>
      <c r="E50">
        <v>154.74</v>
      </c>
      <c r="F50">
        <v>156.84</v>
      </c>
      <c r="G50">
        <v>157.94</v>
      </c>
      <c r="H50">
        <v>153.28</v>
      </c>
      <c r="I50">
        <v>135.85</v>
      </c>
    </row>
    <row r="51" spans="1:9" x14ac:dyDescent="0.25">
      <c r="A51" t="s">
        <v>3</v>
      </c>
      <c r="B51">
        <v>341</v>
      </c>
      <c r="C51" t="s">
        <v>53</v>
      </c>
      <c r="D51">
        <v>436.8</v>
      </c>
      <c r="E51">
        <v>437.79</v>
      </c>
      <c r="F51">
        <v>433.41</v>
      </c>
      <c r="G51">
        <v>424.8</v>
      </c>
      <c r="H51">
        <v>411.14</v>
      </c>
      <c r="I51">
        <v>394.23</v>
      </c>
    </row>
    <row r="52" spans="1:9" x14ac:dyDescent="0.25">
      <c r="A52" t="s">
        <v>3</v>
      </c>
      <c r="B52">
        <v>342</v>
      </c>
      <c r="C52" t="s">
        <v>54</v>
      </c>
      <c r="D52">
        <v>2510.5500000000002</v>
      </c>
      <c r="E52">
        <v>2488.16</v>
      </c>
      <c r="F52">
        <v>2497.64</v>
      </c>
      <c r="G52">
        <v>2492.62</v>
      </c>
      <c r="H52">
        <v>2434.37</v>
      </c>
      <c r="I52">
        <v>2325.34</v>
      </c>
    </row>
    <row r="53" spans="1:9" x14ac:dyDescent="0.25">
      <c r="A53" t="s">
        <v>3</v>
      </c>
      <c r="B53">
        <v>347</v>
      </c>
      <c r="C53" t="s">
        <v>55</v>
      </c>
      <c r="D53">
        <v>90.05</v>
      </c>
      <c r="E53">
        <v>90.96</v>
      </c>
      <c r="F53">
        <v>91.08</v>
      </c>
      <c r="G53">
        <v>90.64</v>
      </c>
      <c r="H53">
        <v>88.54</v>
      </c>
      <c r="I53">
        <v>84.1</v>
      </c>
    </row>
    <row r="54" spans="1:9" x14ac:dyDescent="0.25">
      <c r="A54" t="s">
        <v>3</v>
      </c>
      <c r="B54">
        <v>350</v>
      </c>
      <c r="C54" t="s">
        <v>56</v>
      </c>
      <c r="D54">
        <v>2650.6</v>
      </c>
      <c r="E54">
        <v>2653.36</v>
      </c>
      <c r="F54">
        <v>2686.05</v>
      </c>
      <c r="G54">
        <v>2717.51</v>
      </c>
      <c r="H54">
        <v>2739.54</v>
      </c>
      <c r="I54">
        <v>2747.77</v>
      </c>
    </row>
    <row r="55" spans="1:9" x14ac:dyDescent="0.25">
      <c r="A55" t="s">
        <v>3</v>
      </c>
      <c r="B55">
        <v>357</v>
      </c>
      <c r="C55" t="s">
        <v>57</v>
      </c>
      <c r="D55">
        <v>327.95</v>
      </c>
      <c r="E55">
        <v>330.28</v>
      </c>
      <c r="F55">
        <v>330.19</v>
      </c>
      <c r="G55">
        <v>327.9</v>
      </c>
      <c r="H55">
        <v>316.02999999999997</v>
      </c>
      <c r="I55">
        <v>282.3</v>
      </c>
    </row>
    <row r="56" spans="1:9" x14ac:dyDescent="0.25">
      <c r="A56" t="s">
        <v>3</v>
      </c>
      <c r="B56">
        <v>359</v>
      </c>
      <c r="C56" t="s">
        <v>58</v>
      </c>
      <c r="D56">
        <v>45.2</v>
      </c>
      <c r="E56">
        <v>44.77</v>
      </c>
      <c r="F56">
        <v>44.69</v>
      </c>
      <c r="G56">
        <v>44.45</v>
      </c>
      <c r="H56">
        <v>43.88</v>
      </c>
      <c r="I56">
        <v>43.92</v>
      </c>
    </row>
    <row r="57" spans="1:9" x14ac:dyDescent="0.25">
      <c r="A57" t="s">
        <v>3</v>
      </c>
      <c r="B57">
        <v>368</v>
      </c>
      <c r="C57" t="s">
        <v>59</v>
      </c>
      <c r="D57">
        <v>2554.6999999999998</v>
      </c>
      <c r="E57">
        <v>2561.15</v>
      </c>
      <c r="F57">
        <v>2596.87</v>
      </c>
      <c r="G57">
        <v>2625.9</v>
      </c>
      <c r="H57">
        <v>2620.6</v>
      </c>
      <c r="I57">
        <v>2590.5300000000002</v>
      </c>
    </row>
    <row r="58" spans="1:9" x14ac:dyDescent="0.25">
      <c r="A58" t="s">
        <v>3</v>
      </c>
      <c r="B58">
        <v>371</v>
      </c>
      <c r="C58" t="s">
        <v>60</v>
      </c>
      <c r="D58">
        <v>1608.4</v>
      </c>
      <c r="E58">
        <v>1613.11</v>
      </c>
      <c r="F58">
        <v>1631.32</v>
      </c>
      <c r="G58">
        <v>1653.73</v>
      </c>
      <c r="H58">
        <v>1667.27</v>
      </c>
      <c r="I58">
        <v>1639.93</v>
      </c>
    </row>
    <row r="59" spans="1:9" x14ac:dyDescent="0.25">
      <c r="A59" t="s">
        <v>3</v>
      </c>
      <c r="B59">
        <v>380</v>
      </c>
      <c r="C59" t="s">
        <v>61</v>
      </c>
      <c r="D59">
        <v>1261.45</v>
      </c>
      <c r="E59">
        <v>1231.68</v>
      </c>
      <c r="F59">
        <v>1213.69</v>
      </c>
      <c r="G59">
        <v>1177.83</v>
      </c>
      <c r="H59">
        <v>1117.1600000000001</v>
      </c>
      <c r="I59">
        <v>1019.2</v>
      </c>
    </row>
    <row r="60" spans="1:9" x14ac:dyDescent="0.25">
      <c r="A60" t="s">
        <v>3</v>
      </c>
      <c r="B60">
        <v>381</v>
      </c>
      <c r="C60" t="s">
        <v>62</v>
      </c>
      <c r="D60">
        <v>129.5</v>
      </c>
      <c r="E60">
        <v>129.31</v>
      </c>
      <c r="F60">
        <v>128.81</v>
      </c>
      <c r="G60">
        <v>128.22</v>
      </c>
      <c r="H60">
        <v>126.1</v>
      </c>
      <c r="I60">
        <v>113.59</v>
      </c>
    </row>
    <row r="61" spans="1:9" x14ac:dyDescent="0.25">
      <c r="A61" t="s">
        <v>3</v>
      </c>
      <c r="B61">
        <v>383</v>
      </c>
      <c r="C61" t="s">
        <v>63</v>
      </c>
      <c r="D61">
        <v>138.30000000000001</v>
      </c>
      <c r="E61">
        <v>136.91999999999999</v>
      </c>
      <c r="F61">
        <v>136.93</v>
      </c>
      <c r="G61">
        <v>136.55000000000001</v>
      </c>
      <c r="H61">
        <v>132.91</v>
      </c>
      <c r="I61">
        <v>116.3</v>
      </c>
    </row>
    <row r="62" spans="1:9" x14ac:dyDescent="0.25">
      <c r="A62" t="s">
        <v>3</v>
      </c>
      <c r="B62">
        <v>385</v>
      </c>
      <c r="C62" t="s">
        <v>64</v>
      </c>
      <c r="D62">
        <v>387.75</v>
      </c>
      <c r="E62">
        <v>388.08</v>
      </c>
      <c r="F62">
        <v>392.23</v>
      </c>
      <c r="G62">
        <v>394.42</v>
      </c>
      <c r="H62">
        <v>389.84</v>
      </c>
      <c r="I62">
        <v>405.21</v>
      </c>
    </row>
    <row r="63" spans="1:9" x14ac:dyDescent="0.25">
      <c r="A63" t="s">
        <v>3</v>
      </c>
      <c r="B63">
        <v>393</v>
      </c>
      <c r="C63" t="s">
        <v>65</v>
      </c>
      <c r="D63">
        <v>5.75</v>
      </c>
      <c r="E63">
        <v>5.35</v>
      </c>
      <c r="F63">
        <v>4.8899999999999997</v>
      </c>
      <c r="G63">
        <v>4.3</v>
      </c>
      <c r="H63">
        <v>3.61</v>
      </c>
      <c r="I63">
        <v>3.94</v>
      </c>
    </row>
    <row r="64" spans="1:9" x14ac:dyDescent="0.25">
      <c r="A64" t="s">
        <v>3</v>
      </c>
      <c r="B64">
        <v>395</v>
      </c>
      <c r="C64" t="s">
        <v>66</v>
      </c>
      <c r="D64">
        <v>2318.1999999999998</v>
      </c>
      <c r="E64">
        <v>2326.42</v>
      </c>
      <c r="F64">
        <v>2343.17</v>
      </c>
      <c r="G64">
        <v>2336.88</v>
      </c>
      <c r="H64">
        <v>2173.77</v>
      </c>
      <c r="I64">
        <v>1727.72</v>
      </c>
    </row>
    <row r="65" spans="1:9" x14ac:dyDescent="0.25">
      <c r="A65" t="s">
        <v>3</v>
      </c>
      <c r="B65">
        <v>399</v>
      </c>
      <c r="C65" t="s">
        <v>67</v>
      </c>
      <c r="D65">
        <v>140.5</v>
      </c>
      <c r="E65">
        <v>139.88</v>
      </c>
      <c r="F65">
        <v>138.96</v>
      </c>
      <c r="G65">
        <v>136.6</v>
      </c>
      <c r="H65">
        <v>131.02000000000001</v>
      </c>
      <c r="I65">
        <v>118.93</v>
      </c>
    </row>
    <row r="66" spans="1:9" x14ac:dyDescent="0.25">
      <c r="A66" t="s">
        <v>3</v>
      </c>
      <c r="B66">
        <v>404</v>
      </c>
      <c r="C66" t="s">
        <v>68</v>
      </c>
      <c r="D66">
        <v>568.85</v>
      </c>
      <c r="E66">
        <v>588.64</v>
      </c>
      <c r="F66">
        <v>598.75</v>
      </c>
      <c r="G66">
        <v>600.64</v>
      </c>
      <c r="H66">
        <v>590.04</v>
      </c>
      <c r="I66">
        <v>549.74</v>
      </c>
    </row>
    <row r="67" spans="1:9" x14ac:dyDescent="0.25">
      <c r="A67" t="s">
        <v>3</v>
      </c>
      <c r="B67">
        <v>419</v>
      </c>
      <c r="C67" t="s">
        <v>69</v>
      </c>
      <c r="D67">
        <v>88.05</v>
      </c>
      <c r="E67">
        <v>88.6</v>
      </c>
      <c r="F67">
        <v>89.37</v>
      </c>
      <c r="G67">
        <v>90.08</v>
      </c>
      <c r="H67">
        <v>90.36</v>
      </c>
      <c r="I67">
        <v>87.9</v>
      </c>
    </row>
    <row r="68" spans="1:9" x14ac:dyDescent="0.25">
      <c r="A68" t="s">
        <v>3</v>
      </c>
      <c r="B68">
        <v>422</v>
      </c>
      <c r="C68" t="s">
        <v>70</v>
      </c>
      <c r="D68">
        <v>1091.5999999999999</v>
      </c>
      <c r="E68">
        <v>1091.82</v>
      </c>
      <c r="F68">
        <v>1094.76</v>
      </c>
      <c r="G68">
        <v>1084.33</v>
      </c>
      <c r="H68">
        <v>1022.68</v>
      </c>
      <c r="I68">
        <v>889.75</v>
      </c>
    </row>
    <row r="69" spans="1:9" x14ac:dyDescent="0.25">
      <c r="A69" t="s">
        <v>3</v>
      </c>
      <c r="B69">
        <v>425</v>
      </c>
      <c r="C69" t="s">
        <v>71</v>
      </c>
      <c r="D69">
        <v>320.25</v>
      </c>
      <c r="E69">
        <v>295.17</v>
      </c>
      <c r="F69">
        <v>285.64</v>
      </c>
      <c r="G69">
        <v>279</v>
      </c>
      <c r="H69">
        <v>265.02</v>
      </c>
      <c r="I69">
        <v>242.35</v>
      </c>
    </row>
    <row r="70" spans="1:9" x14ac:dyDescent="0.25">
      <c r="A70" t="s">
        <v>3</v>
      </c>
      <c r="B70">
        <v>426</v>
      </c>
      <c r="C70" t="s">
        <v>72</v>
      </c>
      <c r="D70">
        <v>122.05</v>
      </c>
      <c r="E70">
        <v>122.48</v>
      </c>
      <c r="F70">
        <v>123.25</v>
      </c>
      <c r="G70">
        <v>124.08</v>
      </c>
      <c r="H70">
        <v>124.71</v>
      </c>
      <c r="I70">
        <v>123.01</v>
      </c>
    </row>
    <row r="71" spans="1:9" x14ac:dyDescent="0.25">
      <c r="A71" t="s">
        <v>3</v>
      </c>
      <c r="B71">
        <v>436</v>
      </c>
      <c r="C71" t="s">
        <v>73</v>
      </c>
      <c r="D71">
        <v>475.95</v>
      </c>
      <c r="E71">
        <v>470.62</v>
      </c>
      <c r="F71">
        <v>474.09</v>
      </c>
      <c r="G71">
        <v>478.01</v>
      </c>
      <c r="H71">
        <v>456.46</v>
      </c>
      <c r="I71">
        <v>355.23</v>
      </c>
    </row>
    <row r="72" spans="1:9" x14ac:dyDescent="0.25">
      <c r="A72" t="s">
        <v>3</v>
      </c>
      <c r="B72">
        <v>438</v>
      </c>
      <c r="C72" t="s">
        <v>74</v>
      </c>
      <c r="D72">
        <v>131</v>
      </c>
      <c r="E72">
        <v>127.68</v>
      </c>
      <c r="F72">
        <v>127.28</v>
      </c>
      <c r="G72">
        <v>125.66</v>
      </c>
      <c r="H72">
        <v>116.17</v>
      </c>
      <c r="I72">
        <v>92.33</v>
      </c>
    </row>
    <row r="73" spans="1:9" x14ac:dyDescent="0.25">
      <c r="A73" t="s">
        <v>3</v>
      </c>
      <c r="B73">
        <v>445</v>
      </c>
      <c r="C73" t="s">
        <v>75</v>
      </c>
      <c r="D73">
        <v>440.9</v>
      </c>
      <c r="E73">
        <v>439.2</v>
      </c>
      <c r="F73">
        <v>439.88</v>
      </c>
      <c r="G73">
        <v>442.58</v>
      </c>
      <c r="H73">
        <v>434.94</v>
      </c>
      <c r="I73">
        <v>376.82</v>
      </c>
    </row>
    <row r="74" spans="1:9" x14ac:dyDescent="0.25">
      <c r="A74" t="s">
        <v>3</v>
      </c>
      <c r="B74">
        <v>467</v>
      </c>
      <c r="C74" t="s">
        <v>76</v>
      </c>
      <c r="D74">
        <v>637.4</v>
      </c>
      <c r="E74">
        <v>640.94000000000005</v>
      </c>
      <c r="F74">
        <v>643.80999999999995</v>
      </c>
      <c r="G74">
        <v>644.9</v>
      </c>
      <c r="H74">
        <v>640.52</v>
      </c>
      <c r="I74">
        <v>600.23</v>
      </c>
    </row>
    <row r="75" spans="1:9" x14ac:dyDescent="0.25">
      <c r="A75" t="s">
        <v>3</v>
      </c>
      <c r="B75">
        <v>471</v>
      </c>
      <c r="C75" t="s">
        <v>77</v>
      </c>
      <c r="D75">
        <v>24.8</v>
      </c>
      <c r="E75">
        <v>25.08</v>
      </c>
      <c r="F75">
        <v>25</v>
      </c>
      <c r="G75">
        <v>25</v>
      </c>
      <c r="H75">
        <v>24.66</v>
      </c>
      <c r="I75">
        <v>23.87</v>
      </c>
    </row>
    <row r="76" spans="1:9" x14ac:dyDescent="0.25">
      <c r="A76" t="s">
        <v>3</v>
      </c>
      <c r="B76">
        <v>474</v>
      </c>
      <c r="C76" t="s">
        <v>78</v>
      </c>
      <c r="D76">
        <v>31805.85</v>
      </c>
      <c r="E76">
        <v>31262.49</v>
      </c>
      <c r="F76">
        <v>31159.08</v>
      </c>
      <c r="G76">
        <v>31030.95</v>
      </c>
      <c r="H76">
        <v>30049.73</v>
      </c>
      <c r="I76">
        <v>26565.61</v>
      </c>
    </row>
    <row r="77" spans="1:9" x14ac:dyDescent="0.25">
      <c r="A77" t="s">
        <v>3</v>
      </c>
      <c r="B77">
        <v>477</v>
      </c>
      <c r="C77" t="s">
        <v>79</v>
      </c>
      <c r="D77">
        <v>336.75</v>
      </c>
      <c r="E77">
        <v>334.84</v>
      </c>
      <c r="F77">
        <v>335.93</v>
      </c>
      <c r="G77">
        <v>331.88</v>
      </c>
      <c r="H77">
        <v>292.19</v>
      </c>
      <c r="I77">
        <v>204.32</v>
      </c>
    </row>
    <row r="78" spans="1:9" x14ac:dyDescent="0.25">
      <c r="A78" t="s">
        <v>3</v>
      </c>
      <c r="B78">
        <v>480</v>
      </c>
      <c r="C78" t="s">
        <v>80</v>
      </c>
      <c r="D78">
        <v>1229.55</v>
      </c>
      <c r="E78">
        <v>1204.27</v>
      </c>
      <c r="F78">
        <v>1203.47</v>
      </c>
      <c r="G78">
        <v>1203.92</v>
      </c>
      <c r="H78">
        <v>1192.0899999999999</v>
      </c>
      <c r="I78">
        <v>1099.2</v>
      </c>
    </row>
    <row r="79" spans="1:9" x14ac:dyDescent="0.25">
      <c r="A79" t="s">
        <v>3</v>
      </c>
      <c r="B79">
        <v>489</v>
      </c>
      <c r="C79" t="s">
        <v>81</v>
      </c>
      <c r="D79">
        <v>553.85</v>
      </c>
      <c r="E79">
        <v>549.49</v>
      </c>
      <c r="F79">
        <v>538.22</v>
      </c>
      <c r="G79">
        <v>526.03</v>
      </c>
      <c r="H79">
        <v>498.26</v>
      </c>
      <c r="I79">
        <v>384.64</v>
      </c>
    </row>
    <row r="80" spans="1:9" x14ac:dyDescent="0.25">
      <c r="A80" t="s">
        <v>3</v>
      </c>
      <c r="B80">
        <v>495</v>
      </c>
      <c r="C80" t="s">
        <v>82</v>
      </c>
      <c r="D80">
        <v>6688</v>
      </c>
      <c r="E80">
        <v>6685.89</v>
      </c>
      <c r="F80">
        <v>6683.36</v>
      </c>
      <c r="G80">
        <v>6633.39</v>
      </c>
      <c r="H80">
        <v>6612.98</v>
      </c>
      <c r="I80">
        <v>6718.38</v>
      </c>
    </row>
    <row r="81" spans="1:9" x14ac:dyDescent="0.25">
      <c r="A81" t="s">
        <v>3</v>
      </c>
      <c r="B81">
        <v>509</v>
      </c>
      <c r="C81" t="s">
        <v>83</v>
      </c>
      <c r="D81">
        <v>2192.1999999999998</v>
      </c>
      <c r="E81">
        <v>2195.5</v>
      </c>
      <c r="F81">
        <v>2181.5700000000002</v>
      </c>
      <c r="G81">
        <v>2122.52</v>
      </c>
      <c r="H81">
        <v>1927.01</v>
      </c>
      <c r="I81">
        <v>1291.1600000000001</v>
      </c>
    </row>
    <row r="82" spans="1:9" x14ac:dyDescent="0.25">
      <c r="A82" t="s">
        <v>3</v>
      </c>
      <c r="B82">
        <v>513</v>
      </c>
      <c r="C82" t="s">
        <v>84</v>
      </c>
      <c r="D82">
        <v>143.69999999999999</v>
      </c>
      <c r="E82">
        <v>144.82</v>
      </c>
      <c r="F82">
        <v>144.77000000000001</v>
      </c>
      <c r="G82">
        <v>142.91</v>
      </c>
      <c r="H82">
        <v>132.91999999999999</v>
      </c>
      <c r="I82">
        <v>106.04</v>
      </c>
    </row>
    <row r="83" spans="1:9" x14ac:dyDescent="0.25">
      <c r="A83" t="s">
        <v>3</v>
      </c>
      <c r="B83">
        <v>522</v>
      </c>
      <c r="C83" t="s">
        <v>85</v>
      </c>
      <c r="D83">
        <v>75.92</v>
      </c>
      <c r="E83">
        <v>75.22</v>
      </c>
      <c r="F83">
        <v>74.88</v>
      </c>
      <c r="G83">
        <v>74.09</v>
      </c>
      <c r="H83">
        <v>71.900000000000006</v>
      </c>
      <c r="I83">
        <v>64.650000000000006</v>
      </c>
    </row>
    <row r="84" spans="1:9" x14ac:dyDescent="0.25">
      <c r="A84" t="s">
        <v>3</v>
      </c>
      <c r="B84">
        <v>526</v>
      </c>
      <c r="C84" t="s">
        <v>86</v>
      </c>
      <c r="D84">
        <v>346.6</v>
      </c>
      <c r="E84">
        <v>348.21</v>
      </c>
      <c r="F84">
        <v>350.31</v>
      </c>
      <c r="G84">
        <v>352.26</v>
      </c>
      <c r="H84">
        <v>357.07</v>
      </c>
      <c r="I84">
        <v>354.04</v>
      </c>
    </row>
    <row r="85" spans="1:9" x14ac:dyDescent="0.25">
      <c r="A85" t="s">
        <v>3</v>
      </c>
      <c r="B85">
        <v>527</v>
      </c>
      <c r="C85" t="s">
        <v>87</v>
      </c>
      <c r="D85">
        <v>787.05</v>
      </c>
      <c r="E85">
        <v>787.42</v>
      </c>
      <c r="F85">
        <v>786.61</v>
      </c>
      <c r="G85">
        <v>782.99</v>
      </c>
      <c r="H85">
        <v>773.43</v>
      </c>
      <c r="I85">
        <v>748.06</v>
      </c>
    </row>
    <row r="86" spans="1:9" x14ac:dyDescent="0.25">
      <c r="A86" t="s">
        <v>3</v>
      </c>
      <c r="B86">
        <v>530</v>
      </c>
      <c r="C86" t="s">
        <v>88</v>
      </c>
      <c r="D86">
        <v>84</v>
      </c>
      <c r="E86">
        <v>82.56</v>
      </c>
      <c r="F86">
        <v>81.03</v>
      </c>
      <c r="G86">
        <v>78.03</v>
      </c>
      <c r="H86">
        <v>72.19</v>
      </c>
      <c r="I86">
        <v>65.87</v>
      </c>
    </row>
    <row r="87" spans="1:9" x14ac:dyDescent="0.25">
      <c r="A87" t="s">
        <v>3</v>
      </c>
      <c r="B87">
        <v>547</v>
      </c>
      <c r="C87" t="s">
        <v>89</v>
      </c>
      <c r="D87">
        <v>4537.1499999999996</v>
      </c>
      <c r="E87">
        <v>4559.08</v>
      </c>
      <c r="F87">
        <v>4562.58</v>
      </c>
      <c r="G87">
        <v>4565.3999999999996</v>
      </c>
      <c r="H87">
        <v>4622.2</v>
      </c>
      <c r="I87">
        <v>4510.34</v>
      </c>
    </row>
    <row r="88" spans="1:9" x14ac:dyDescent="0.25">
      <c r="A88" t="s">
        <v>3</v>
      </c>
      <c r="B88">
        <v>553</v>
      </c>
      <c r="C88" t="s">
        <v>90</v>
      </c>
      <c r="D88">
        <v>173.3</v>
      </c>
      <c r="E88">
        <v>172.86</v>
      </c>
      <c r="F88">
        <v>174.38</v>
      </c>
      <c r="G88">
        <v>176.28</v>
      </c>
      <c r="H88">
        <v>173.07</v>
      </c>
      <c r="I88">
        <v>154.11000000000001</v>
      </c>
    </row>
    <row r="89" spans="1:9" x14ac:dyDescent="0.25">
      <c r="A89" t="s">
        <v>3</v>
      </c>
      <c r="B89">
        <v>559</v>
      </c>
      <c r="C89" t="s">
        <v>91</v>
      </c>
      <c r="D89">
        <v>172.4</v>
      </c>
      <c r="E89">
        <v>170.59</v>
      </c>
      <c r="F89">
        <v>169.89</v>
      </c>
      <c r="G89">
        <v>169.64</v>
      </c>
      <c r="H89">
        <v>171.27</v>
      </c>
      <c r="I89">
        <v>170.26</v>
      </c>
    </row>
    <row r="90" spans="1:9" x14ac:dyDescent="0.25">
      <c r="A90" t="s">
        <v>3</v>
      </c>
      <c r="B90">
        <v>578</v>
      </c>
      <c r="C90" t="s">
        <v>92</v>
      </c>
      <c r="D90">
        <v>337.7</v>
      </c>
      <c r="E90">
        <v>328.81</v>
      </c>
      <c r="F90">
        <v>321.73</v>
      </c>
      <c r="G90">
        <v>313.85000000000002</v>
      </c>
      <c r="H90">
        <v>301.10000000000002</v>
      </c>
      <c r="I90">
        <v>264.14</v>
      </c>
    </row>
    <row r="91" spans="1:9" x14ac:dyDescent="0.25">
      <c r="A91" t="s">
        <v>3</v>
      </c>
      <c r="B91">
        <v>583</v>
      </c>
      <c r="C91" t="s">
        <v>93</v>
      </c>
      <c r="D91">
        <v>764.8</v>
      </c>
      <c r="E91">
        <v>761.93</v>
      </c>
      <c r="F91">
        <v>764.13</v>
      </c>
      <c r="G91">
        <v>764.25</v>
      </c>
      <c r="H91">
        <v>757.9</v>
      </c>
      <c r="I91">
        <v>681.14</v>
      </c>
    </row>
    <row r="92" spans="1:9" x14ac:dyDescent="0.25">
      <c r="A92" t="s">
        <v>3</v>
      </c>
      <c r="B92">
        <v>592</v>
      </c>
      <c r="C92" t="s">
        <v>94</v>
      </c>
      <c r="D92">
        <v>492.05</v>
      </c>
      <c r="E92">
        <v>490.28</v>
      </c>
      <c r="F92">
        <v>491.87</v>
      </c>
      <c r="G92">
        <v>487.52</v>
      </c>
      <c r="H92">
        <v>462.58</v>
      </c>
      <c r="I92">
        <v>403.58</v>
      </c>
    </row>
    <row r="93" spans="1:9" x14ac:dyDescent="0.25">
      <c r="A93" t="s">
        <v>3</v>
      </c>
      <c r="B93">
        <v>595</v>
      </c>
      <c r="C93" t="s">
        <v>95</v>
      </c>
      <c r="D93">
        <v>1177</v>
      </c>
      <c r="E93">
        <v>1181.5999999999999</v>
      </c>
      <c r="F93">
        <v>1181.5</v>
      </c>
      <c r="G93">
        <v>1177.6500000000001</v>
      </c>
      <c r="H93">
        <v>1170.9000000000001</v>
      </c>
      <c r="I93">
        <v>1081.78</v>
      </c>
    </row>
    <row r="94" spans="1:9" x14ac:dyDescent="0.25">
      <c r="A94" t="s">
        <v>3</v>
      </c>
      <c r="B94">
        <v>619</v>
      </c>
      <c r="C94" t="s">
        <v>96</v>
      </c>
      <c r="D94">
        <v>419.85</v>
      </c>
      <c r="E94">
        <v>420.91</v>
      </c>
      <c r="F94">
        <v>423.67</v>
      </c>
      <c r="G94">
        <v>426.45</v>
      </c>
      <c r="H94">
        <v>426.24</v>
      </c>
      <c r="I94">
        <v>418.33</v>
      </c>
    </row>
    <row r="95" spans="1:9" x14ac:dyDescent="0.25">
      <c r="A95" t="s">
        <v>3</v>
      </c>
      <c r="B95">
        <v>625</v>
      </c>
      <c r="C95" t="s">
        <v>97</v>
      </c>
      <c r="D95">
        <v>1117.05</v>
      </c>
      <c r="E95">
        <v>1088.42</v>
      </c>
      <c r="F95">
        <v>1076.6099999999999</v>
      </c>
      <c r="G95">
        <v>1063.47</v>
      </c>
      <c r="H95">
        <v>1020.06</v>
      </c>
      <c r="I95">
        <v>874.85</v>
      </c>
    </row>
    <row r="96" spans="1:9" x14ac:dyDescent="0.25">
      <c r="A96" t="s">
        <v>3</v>
      </c>
      <c r="B96">
        <v>628</v>
      </c>
      <c r="C96" t="s">
        <v>98</v>
      </c>
      <c r="D96">
        <v>89.95</v>
      </c>
      <c r="E96">
        <v>90.22</v>
      </c>
      <c r="F96">
        <v>90.12</v>
      </c>
      <c r="G96">
        <v>88.86</v>
      </c>
      <c r="H96">
        <v>84.35</v>
      </c>
      <c r="I96">
        <v>77.430000000000007</v>
      </c>
    </row>
    <row r="97" spans="1:9" x14ac:dyDescent="0.25">
      <c r="A97" t="s">
        <v>3</v>
      </c>
      <c r="B97">
        <v>634</v>
      </c>
      <c r="C97" t="s">
        <v>99</v>
      </c>
      <c r="D97">
        <v>617.1</v>
      </c>
      <c r="E97">
        <v>618.72</v>
      </c>
      <c r="F97">
        <v>618.01</v>
      </c>
      <c r="G97">
        <v>610.87</v>
      </c>
      <c r="H97">
        <v>575.30999999999995</v>
      </c>
      <c r="I97">
        <v>480.41</v>
      </c>
    </row>
    <row r="98" spans="1:9" x14ac:dyDescent="0.25">
      <c r="A98" t="s">
        <v>3</v>
      </c>
      <c r="B98">
        <v>637</v>
      </c>
      <c r="C98" t="s">
        <v>100</v>
      </c>
      <c r="D98">
        <v>276.85000000000002</v>
      </c>
      <c r="E98">
        <v>277.54000000000002</v>
      </c>
      <c r="F98">
        <v>278.98</v>
      </c>
      <c r="G98">
        <v>279.02999999999997</v>
      </c>
      <c r="H98">
        <v>277.06</v>
      </c>
      <c r="I98">
        <v>287.12</v>
      </c>
    </row>
    <row r="99" spans="1:9" x14ac:dyDescent="0.25">
      <c r="A99" t="s">
        <v>3</v>
      </c>
      <c r="B99">
        <v>638</v>
      </c>
      <c r="C99" t="s">
        <v>101</v>
      </c>
      <c r="D99">
        <v>7.6</v>
      </c>
      <c r="E99">
        <v>7.59</v>
      </c>
      <c r="F99">
        <v>7.68</v>
      </c>
      <c r="G99">
        <v>7.8</v>
      </c>
      <c r="H99">
        <v>8.2899999999999991</v>
      </c>
      <c r="I99">
        <v>20.23</v>
      </c>
    </row>
    <row r="100" spans="1:9" x14ac:dyDescent="0.25">
      <c r="A100" t="s">
        <v>3</v>
      </c>
      <c r="B100">
        <v>641</v>
      </c>
      <c r="C100" t="s">
        <v>102</v>
      </c>
      <c r="D100">
        <v>3.35</v>
      </c>
      <c r="E100">
        <v>3.15</v>
      </c>
      <c r="F100">
        <v>3.1</v>
      </c>
      <c r="G100">
        <v>3.06</v>
      </c>
      <c r="H100">
        <v>3.03</v>
      </c>
      <c r="I100">
        <v>3</v>
      </c>
    </row>
    <row r="101" spans="1:9" x14ac:dyDescent="0.25">
      <c r="A101" t="s">
        <v>3</v>
      </c>
      <c r="B101">
        <v>676</v>
      </c>
      <c r="C101" t="s">
        <v>103</v>
      </c>
      <c r="D101">
        <v>260.60000000000002</v>
      </c>
      <c r="E101">
        <v>259.52999999999997</v>
      </c>
      <c r="F101">
        <v>260.91000000000003</v>
      </c>
      <c r="G101">
        <v>262.75</v>
      </c>
      <c r="H101">
        <v>258.33999999999997</v>
      </c>
      <c r="I101">
        <v>221.59</v>
      </c>
    </row>
    <row r="102" spans="1:9" x14ac:dyDescent="0.25">
      <c r="A102" t="s">
        <v>3</v>
      </c>
      <c r="B102">
        <v>685</v>
      </c>
      <c r="C102" t="s">
        <v>104</v>
      </c>
      <c r="D102">
        <v>1217.55</v>
      </c>
      <c r="E102">
        <v>1207.22</v>
      </c>
      <c r="F102">
        <v>1196.8499999999999</v>
      </c>
      <c r="G102">
        <v>1175.17</v>
      </c>
      <c r="H102">
        <v>1136.31</v>
      </c>
      <c r="I102">
        <v>982.34</v>
      </c>
    </row>
    <row r="103" spans="1:9" x14ac:dyDescent="0.25">
      <c r="A103" t="s">
        <v>3</v>
      </c>
      <c r="B103">
        <v>694</v>
      </c>
      <c r="C103" t="s">
        <v>105</v>
      </c>
      <c r="D103">
        <v>1186.1500000000001</v>
      </c>
      <c r="E103">
        <v>1181.3800000000001</v>
      </c>
      <c r="F103">
        <v>1193.4100000000001</v>
      </c>
      <c r="G103">
        <v>1206.18</v>
      </c>
      <c r="H103">
        <v>1182.3800000000001</v>
      </c>
      <c r="I103">
        <v>1074.33</v>
      </c>
    </row>
    <row r="104" spans="1:9" x14ac:dyDescent="0.25">
      <c r="A104" t="s">
        <v>3</v>
      </c>
      <c r="B104">
        <v>701</v>
      </c>
      <c r="C104" t="s">
        <v>106</v>
      </c>
      <c r="D104">
        <v>116.5</v>
      </c>
      <c r="E104">
        <v>117.54</v>
      </c>
      <c r="F104">
        <v>118.17</v>
      </c>
      <c r="G104">
        <v>118.18</v>
      </c>
      <c r="H104">
        <v>114.78</v>
      </c>
      <c r="I104">
        <v>106.01</v>
      </c>
    </row>
    <row r="105" spans="1:9" x14ac:dyDescent="0.25">
      <c r="A105" t="s">
        <v>3</v>
      </c>
      <c r="B105">
        <v>703</v>
      </c>
      <c r="C105" t="s">
        <v>107</v>
      </c>
      <c r="D105">
        <v>448.2</v>
      </c>
      <c r="E105">
        <v>443.21</v>
      </c>
      <c r="F105">
        <v>443.87</v>
      </c>
      <c r="G105">
        <v>447.17</v>
      </c>
      <c r="H105">
        <v>448.56</v>
      </c>
      <c r="I105">
        <v>424.4</v>
      </c>
    </row>
    <row r="106" spans="1:9" x14ac:dyDescent="0.25">
      <c r="A106" t="s">
        <v>3</v>
      </c>
      <c r="B106">
        <v>708</v>
      </c>
      <c r="C106" t="s">
        <v>108</v>
      </c>
      <c r="D106">
        <v>46</v>
      </c>
      <c r="E106">
        <v>45.33</v>
      </c>
      <c r="F106">
        <v>45.01</v>
      </c>
      <c r="G106">
        <v>44.7</v>
      </c>
      <c r="H106">
        <v>44.98</v>
      </c>
      <c r="I106">
        <v>43.06</v>
      </c>
    </row>
    <row r="107" spans="1:9" x14ac:dyDescent="0.25">
      <c r="A107" t="s">
        <v>3</v>
      </c>
      <c r="B107">
        <v>714</v>
      </c>
      <c r="C107" t="s">
        <v>109</v>
      </c>
      <c r="D107">
        <v>237.85</v>
      </c>
      <c r="E107">
        <v>236.03</v>
      </c>
      <c r="F107">
        <v>236.04</v>
      </c>
      <c r="G107">
        <v>234.18</v>
      </c>
      <c r="H107">
        <v>218.53</v>
      </c>
      <c r="I107">
        <v>175</v>
      </c>
    </row>
    <row r="108" spans="1:9" x14ac:dyDescent="0.25">
      <c r="A108" t="s">
        <v>3</v>
      </c>
      <c r="B108">
        <v>715</v>
      </c>
      <c r="C108" t="s">
        <v>110</v>
      </c>
      <c r="D108">
        <v>461.65</v>
      </c>
      <c r="E108">
        <v>471.44</v>
      </c>
      <c r="F108">
        <v>478.22</v>
      </c>
      <c r="G108">
        <v>476.3</v>
      </c>
      <c r="H108">
        <v>447.77</v>
      </c>
      <c r="I108">
        <v>393.34</v>
      </c>
    </row>
    <row r="109" spans="1:9" x14ac:dyDescent="0.25">
      <c r="A109" t="s">
        <v>3</v>
      </c>
      <c r="B109">
        <v>722</v>
      </c>
      <c r="C109" t="s">
        <v>111</v>
      </c>
      <c r="D109">
        <v>233.07</v>
      </c>
      <c r="E109">
        <v>233.39</v>
      </c>
      <c r="F109">
        <v>234.29</v>
      </c>
      <c r="G109">
        <v>234.66</v>
      </c>
      <c r="H109">
        <v>233.31</v>
      </c>
      <c r="I109">
        <v>222.39</v>
      </c>
    </row>
    <row r="110" spans="1:9" x14ac:dyDescent="0.25">
      <c r="A110" t="s">
        <v>3</v>
      </c>
      <c r="B110">
        <v>724</v>
      </c>
      <c r="C110" t="s">
        <v>112</v>
      </c>
      <c r="D110">
        <v>257.05</v>
      </c>
      <c r="E110">
        <v>258.68</v>
      </c>
      <c r="F110">
        <v>258.39999999999998</v>
      </c>
      <c r="G110">
        <v>256.45</v>
      </c>
      <c r="H110">
        <v>251.5</v>
      </c>
      <c r="I110">
        <v>234.76</v>
      </c>
    </row>
    <row r="111" spans="1:9" x14ac:dyDescent="0.25">
      <c r="A111" t="s">
        <v>3</v>
      </c>
      <c r="B111">
        <v>739</v>
      </c>
      <c r="C111" t="s">
        <v>113</v>
      </c>
      <c r="D111">
        <v>1146.3</v>
      </c>
      <c r="E111">
        <v>1126.92</v>
      </c>
      <c r="F111">
        <v>1120.49</v>
      </c>
      <c r="G111">
        <v>1112.3</v>
      </c>
      <c r="H111">
        <v>1076.69</v>
      </c>
      <c r="I111">
        <v>989.71</v>
      </c>
    </row>
    <row r="112" spans="1:9" x14ac:dyDescent="0.25">
      <c r="A112" t="s">
        <v>3</v>
      </c>
      <c r="B112">
        <v>740</v>
      </c>
      <c r="C112" t="s">
        <v>114</v>
      </c>
      <c r="D112">
        <v>334.3</v>
      </c>
      <c r="E112">
        <v>338.51</v>
      </c>
      <c r="F112">
        <v>340.44</v>
      </c>
      <c r="G112">
        <v>339.14</v>
      </c>
      <c r="H112">
        <v>330.78</v>
      </c>
      <c r="I112">
        <v>314.42</v>
      </c>
    </row>
    <row r="113" spans="1:9" x14ac:dyDescent="0.25">
      <c r="A113" t="s">
        <v>3</v>
      </c>
      <c r="B113">
        <v>742</v>
      </c>
      <c r="C113" t="s">
        <v>115</v>
      </c>
      <c r="D113">
        <v>685.75</v>
      </c>
      <c r="E113">
        <v>677.89</v>
      </c>
      <c r="F113">
        <v>680.3</v>
      </c>
      <c r="G113">
        <v>681.94</v>
      </c>
      <c r="H113">
        <v>673.23</v>
      </c>
      <c r="I113">
        <v>695.3</v>
      </c>
    </row>
    <row r="114" spans="1:9" x14ac:dyDescent="0.25">
      <c r="A114" t="s">
        <v>3</v>
      </c>
      <c r="B114">
        <v>757</v>
      </c>
      <c r="C114" t="s">
        <v>116</v>
      </c>
      <c r="D114">
        <v>3924.15</v>
      </c>
      <c r="E114">
        <v>3891.37</v>
      </c>
      <c r="F114">
        <v>3880.65</v>
      </c>
      <c r="G114">
        <v>3879.76</v>
      </c>
      <c r="H114">
        <v>3867.26</v>
      </c>
      <c r="I114">
        <v>3599.85</v>
      </c>
    </row>
    <row r="115" spans="1:9" x14ac:dyDescent="0.25">
      <c r="A115" t="s">
        <v>3</v>
      </c>
      <c r="B115">
        <v>760</v>
      </c>
      <c r="C115" t="s">
        <v>117</v>
      </c>
      <c r="D115">
        <v>442.2</v>
      </c>
      <c r="E115">
        <v>438.68</v>
      </c>
      <c r="F115">
        <v>437.91</v>
      </c>
      <c r="G115">
        <v>435.06</v>
      </c>
      <c r="H115">
        <v>421.27</v>
      </c>
      <c r="I115">
        <v>355.72</v>
      </c>
    </row>
    <row r="116" spans="1:9" x14ac:dyDescent="0.25">
      <c r="A116" t="s">
        <v>3</v>
      </c>
      <c r="B116">
        <v>772</v>
      </c>
      <c r="C116" t="s">
        <v>118</v>
      </c>
      <c r="D116">
        <v>551.6</v>
      </c>
      <c r="E116">
        <v>554</v>
      </c>
      <c r="F116">
        <v>556.89</v>
      </c>
      <c r="G116">
        <v>559.46</v>
      </c>
      <c r="H116">
        <v>561.80999999999995</v>
      </c>
      <c r="I116">
        <v>555.99</v>
      </c>
    </row>
    <row r="117" spans="1:9" x14ac:dyDescent="0.25">
      <c r="A117" t="s">
        <v>3</v>
      </c>
      <c r="B117">
        <v>778</v>
      </c>
      <c r="C117" t="s">
        <v>119</v>
      </c>
      <c r="D117">
        <v>3.15</v>
      </c>
      <c r="E117">
        <v>3.23</v>
      </c>
      <c r="F117">
        <v>3.29</v>
      </c>
      <c r="G117">
        <v>3.3</v>
      </c>
      <c r="H117">
        <v>3.3</v>
      </c>
      <c r="I117">
        <v>3.53</v>
      </c>
    </row>
    <row r="118" spans="1:9" x14ac:dyDescent="0.25">
      <c r="A118" t="s">
        <v>3</v>
      </c>
      <c r="B118">
        <v>781</v>
      </c>
      <c r="C118" t="s">
        <v>120</v>
      </c>
      <c r="D118">
        <v>450.7</v>
      </c>
      <c r="E118">
        <v>449.79</v>
      </c>
      <c r="F118">
        <v>445.19</v>
      </c>
      <c r="G118">
        <v>431.62</v>
      </c>
      <c r="H118">
        <v>405.3</v>
      </c>
      <c r="I118">
        <v>375.2</v>
      </c>
    </row>
    <row r="119" spans="1:9" x14ac:dyDescent="0.25">
      <c r="A119" t="s">
        <v>3</v>
      </c>
      <c r="B119">
        <v>804</v>
      </c>
      <c r="C119" t="s">
        <v>121</v>
      </c>
      <c r="D119">
        <v>150.05000000000001</v>
      </c>
      <c r="E119">
        <v>147.37</v>
      </c>
      <c r="F119">
        <v>146.34</v>
      </c>
      <c r="G119">
        <v>146.34</v>
      </c>
      <c r="H119">
        <v>142.55000000000001</v>
      </c>
      <c r="I119">
        <v>137.12</v>
      </c>
    </row>
    <row r="120" spans="1:9" x14ac:dyDescent="0.25">
      <c r="A120" t="s">
        <v>3</v>
      </c>
      <c r="B120">
        <v>805</v>
      </c>
      <c r="C120" t="s">
        <v>122</v>
      </c>
      <c r="D120">
        <v>97.05</v>
      </c>
      <c r="E120">
        <v>84.76</v>
      </c>
      <c r="F120">
        <v>80.28</v>
      </c>
      <c r="G120">
        <v>77.8</v>
      </c>
      <c r="H120">
        <v>75.87</v>
      </c>
      <c r="I120">
        <v>74.5</v>
      </c>
    </row>
    <row r="121" spans="1:9" x14ac:dyDescent="0.25">
      <c r="A121" t="s">
        <v>3</v>
      </c>
      <c r="B121">
        <v>809</v>
      </c>
      <c r="C121" t="s">
        <v>123</v>
      </c>
      <c r="D121">
        <v>246.3</v>
      </c>
      <c r="E121">
        <v>245.41</v>
      </c>
      <c r="F121">
        <v>244.39</v>
      </c>
      <c r="G121">
        <v>245.3</v>
      </c>
      <c r="H121">
        <v>258.2</v>
      </c>
      <c r="I121">
        <v>266.45999999999998</v>
      </c>
    </row>
    <row r="122" spans="1:9" x14ac:dyDescent="0.25">
      <c r="A122" t="s">
        <v>3</v>
      </c>
      <c r="B122">
        <v>811</v>
      </c>
      <c r="C122" t="s">
        <v>124</v>
      </c>
      <c r="D122">
        <v>1089.55</v>
      </c>
      <c r="E122">
        <v>1074.25</v>
      </c>
      <c r="F122">
        <v>1058.52</v>
      </c>
      <c r="G122">
        <v>1029.08</v>
      </c>
      <c r="H122">
        <v>970.95</v>
      </c>
      <c r="I122">
        <v>912.98</v>
      </c>
    </row>
    <row r="123" spans="1:9" x14ac:dyDescent="0.25">
      <c r="A123" t="s">
        <v>3</v>
      </c>
      <c r="B123">
        <v>817</v>
      </c>
      <c r="C123" t="s">
        <v>125</v>
      </c>
      <c r="D123">
        <v>56.8</v>
      </c>
      <c r="E123">
        <v>57.12</v>
      </c>
      <c r="F123">
        <v>56.89</v>
      </c>
      <c r="G123">
        <v>55.8</v>
      </c>
      <c r="H123">
        <v>52.58</v>
      </c>
      <c r="I123">
        <v>48.65</v>
      </c>
    </row>
    <row r="124" spans="1:9" x14ac:dyDescent="0.25">
      <c r="A124" t="s">
        <v>3</v>
      </c>
      <c r="B124">
        <v>822</v>
      </c>
      <c r="C124" t="s">
        <v>126</v>
      </c>
      <c r="D124">
        <v>72.900000000000006</v>
      </c>
      <c r="E124">
        <v>71.959999999999994</v>
      </c>
      <c r="F124">
        <v>72.14</v>
      </c>
      <c r="G124">
        <v>72.23</v>
      </c>
      <c r="H124">
        <v>71.52</v>
      </c>
      <c r="I124">
        <v>72.62</v>
      </c>
    </row>
    <row r="125" spans="1:9" x14ac:dyDescent="0.25">
      <c r="A125" t="s">
        <v>3</v>
      </c>
      <c r="B125">
        <v>827</v>
      </c>
      <c r="C125" t="s">
        <v>127</v>
      </c>
      <c r="D125">
        <v>646.79999999999995</v>
      </c>
      <c r="E125">
        <v>640.88</v>
      </c>
      <c r="F125">
        <v>637</v>
      </c>
      <c r="G125">
        <v>627.66</v>
      </c>
      <c r="H125">
        <v>606.29</v>
      </c>
      <c r="I125">
        <v>618.5</v>
      </c>
    </row>
    <row r="126" spans="1:9" x14ac:dyDescent="0.25">
      <c r="A126" t="s">
        <v>3</v>
      </c>
      <c r="B126">
        <v>857</v>
      </c>
      <c r="C126" t="s">
        <v>128</v>
      </c>
      <c r="D126">
        <v>305.05</v>
      </c>
      <c r="E126">
        <v>305.69</v>
      </c>
      <c r="F126">
        <v>303.38</v>
      </c>
      <c r="G126">
        <v>295.43</v>
      </c>
      <c r="H126">
        <v>282.47000000000003</v>
      </c>
      <c r="I126">
        <v>260.45</v>
      </c>
    </row>
    <row r="127" spans="1:9" x14ac:dyDescent="0.25">
      <c r="A127" t="s">
        <v>3</v>
      </c>
      <c r="B127">
        <v>874</v>
      </c>
      <c r="C127" t="s">
        <v>129</v>
      </c>
      <c r="D127">
        <v>34.950000000000003</v>
      </c>
      <c r="E127">
        <v>34.770000000000003</v>
      </c>
      <c r="F127">
        <v>34.42</v>
      </c>
      <c r="G127">
        <v>33.58</v>
      </c>
      <c r="H127">
        <v>31.16</v>
      </c>
      <c r="I127">
        <v>29.87</v>
      </c>
    </row>
    <row r="128" spans="1:9" x14ac:dyDescent="0.25">
      <c r="A128" t="s">
        <v>3</v>
      </c>
      <c r="B128">
        <v>881</v>
      </c>
      <c r="C128" t="s">
        <v>130</v>
      </c>
      <c r="D128">
        <v>5587</v>
      </c>
      <c r="E128">
        <v>5522.5</v>
      </c>
      <c r="F128">
        <v>5553.8</v>
      </c>
      <c r="G128">
        <v>5598.98</v>
      </c>
      <c r="H128">
        <v>5548.07</v>
      </c>
      <c r="I128">
        <v>5032.6499999999996</v>
      </c>
    </row>
    <row r="129" spans="1:9" x14ac:dyDescent="0.25">
      <c r="A129" t="s">
        <v>3</v>
      </c>
      <c r="B129">
        <v>896</v>
      </c>
      <c r="C129" t="s">
        <v>131</v>
      </c>
      <c r="D129">
        <v>65.150000000000006</v>
      </c>
      <c r="E129">
        <v>65.47</v>
      </c>
      <c r="F129">
        <v>66.13</v>
      </c>
      <c r="G129">
        <v>66.59</v>
      </c>
      <c r="H129">
        <v>66.510000000000005</v>
      </c>
      <c r="I129">
        <v>69.989999999999995</v>
      </c>
    </row>
    <row r="130" spans="1:9" x14ac:dyDescent="0.25">
      <c r="A130" t="s">
        <v>3</v>
      </c>
      <c r="B130">
        <v>910</v>
      </c>
      <c r="C130" t="s">
        <v>132</v>
      </c>
      <c r="D130">
        <v>3446.95</v>
      </c>
      <c r="E130">
        <v>3444.97</v>
      </c>
      <c r="F130">
        <v>3432.8</v>
      </c>
      <c r="G130">
        <v>3414.41</v>
      </c>
      <c r="H130">
        <v>3397.91</v>
      </c>
      <c r="I130">
        <v>3333.52</v>
      </c>
    </row>
    <row r="131" spans="1:9" x14ac:dyDescent="0.25">
      <c r="A131" t="s">
        <v>3</v>
      </c>
      <c r="B131">
        <v>913</v>
      </c>
      <c r="C131" t="s">
        <v>133</v>
      </c>
      <c r="D131">
        <v>89.65</v>
      </c>
      <c r="E131">
        <v>88.5</v>
      </c>
      <c r="F131">
        <v>87.43</v>
      </c>
      <c r="G131">
        <v>86.85</v>
      </c>
      <c r="H131">
        <v>87</v>
      </c>
      <c r="I131">
        <v>77.27</v>
      </c>
    </row>
    <row r="132" spans="1:9" x14ac:dyDescent="0.25">
      <c r="A132" t="s">
        <v>3</v>
      </c>
      <c r="B132">
        <v>916</v>
      </c>
      <c r="C132" t="s">
        <v>134</v>
      </c>
      <c r="D132">
        <v>521.95000000000005</v>
      </c>
      <c r="E132">
        <v>526.02</v>
      </c>
      <c r="F132">
        <v>527.39</v>
      </c>
      <c r="G132">
        <v>520.20000000000005</v>
      </c>
      <c r="H132">
        <v>502.73</v>
      </c>
      <c r="I132">
        <v>504.36</v>
      </c>
    </row>
    <row r="133" spans="1:9" x14ac:dyDescent="0.25">
      <c r="A133" t="s">
        <v>3</v>
      </c>
      <c r="B133">
        <v>919</v>
      </c>
      <c r="C133" t="s">
        <v>135</v>
      </c>
      <c r="D133">
        <v>223.05</v>
      </c>
      <c r="E133">
        <v>225.4</v>
      </c>
      <c r="F133">
        <v>229.09</v>
      </c>
      <c r="G133">
        <v>232.58</v>
      </c>
      <c r="H133">
        <v>228.5</v>
      </c>
      <c r="I133">
        <v>201.12</v>
      </c>
    </row>
    <row r="134" spans="1:9" x14ac:dyDescent="0.25">
      <c r="A134" t="s">
        <v>3</v>
      </c>
      <c r="B134">
        <v>926</v>
      </c>
      <c r="C134" t="s">
        <v>136</v>
      </c>
      <c r="D134">
        <v>531.79999999999995</v>
      </c>
      <c r="E134">
        <v>526.41</v>
      </c>
      <c r="F134">
        <v>526.1</v>
      </c>
      <c r="G134">
        <v>531.61</v>
      </c>
      <c r="H134">
        <v>532.64</v>
      </c>
      <c r="I134">
        <v>466.29</v>
      </c>
    </row>
    <row r="135" spans="1:9" x14ac:dyDescent="0.25">
      <c r="A135" t="s">
        <v>3</v>
      </c>
      <c r="B135">
        <v>928</v>
      </c>
      <c r="C135" t="s">
        <v>137</v>
      </c>
      <c r="D135">
        <v>71.150000000000006</v>
      </c>
      <c r="E135">
        <v>67.3</v>
      </c>
      <c r="F135">
        <v>66.489999999999995</v>
      </c>
      <c r="G135">
        <v>66.02</v>
      </c>
      <c r="H135">
        <v>63.24</v>
      </c>
      <c r="I135">
        <v>51.2</v>
      </c>
    </row>
    <row r="136" spans="1:9" x14ac:dyDescent="0.25">
      <c r="A136" t="s">
        <v>3</v>
      </c>
      <c r="B136">
        <v>936</v>
      </c>
      <c r="C136" t="s">
        <v>138</v>
      </c>
      <c r="D136">
        <v>631.75</v>
      </c>
      <c r="E136">
        <v>587.84</v>
      </c>
      <c r="F136">
        <v>563.87</v>
      </c>
      <c r="G136">
        <v>531.12</v>
      </c>
      <c r="H136">
        <v>453.89</v>
      </c>
      <c r="I136">
        <v>359.89</v>
      </c>
    </row>
    <row r="137" spans="1:9" x14ac:dyDescent="0.25">
      <c r="A137" t="s">
        <v>3</v>
      </c>
      <c r="B137">
        <v>937</v>
      </c>
      <c r="C137" t="s">
        <v>139</v>
      </c>
      <c r="D137">
        <v>511</v>
      </c>
      <c r="E137">
        <v>508.43</v>
      </c>
      <c r="F137">
        <v>506.48</v>
      </c>
      <c r="G137">
        <v>503.35</v>
      </c>
      <c r="H137">
        <v>506.09</v>
      </c>
      <c r="I137">
        <v>486.64</v>
      </c>
    </row>
    <row r="138" spans="1:9" x14ac:dyDescent="0.25">
      <c r="A138" t="s">
        <v>3</v>
      </c>
      <c r="B138">
        <v>940</v>
      </c>
      <c r="C138" t="s">
        <v>140</v>
      </c>
      <c r="D138">
        <v>5112.8999999999996</v>
      </c>
      <c r="E138">
        <v>5055.37</v>
      </c>
      <c r="F138">
        <v>5024.24</v>
      </c>
      <c r="G138">
        <v>5026.3999999999996</v>
      </c>
      <c r="H138">
        <v>5071.09</v>
      </c>
      <c r="I138">
        <v>4889.8599999999997</v>
      </c>
    </row>
    <row r="139" spans="1:9" x14ac:dyDescent="0.25">
      <c r="A139" t="s">
        <v>3</v>
      </c>
      <c r="B139">
        <v>955</v>
      </c>
      <c r="C139" t="s">
        <v>141</v>
      </c>
      <c r="D139">
        <v>5061.95</v>
      </c>
      <c r="E139">
        <v>5046.34</v>
      </c>
      <c r="F139">
        <v>5080.1899999999996</v>
      </c>
      <c r="G139">
        <v>5135.0600000000004</v>
      </c>
      <c r="H139">
        <v>4997.5200000000004</v>
      </c>
      <c r="I139">
        <v>4278.2700000000004</v>
      </c>
    </row>
    <row r="140" spans="1:9" x14ac:dyDescent="0.25">
      <c r="A140" t="s">
        <v>3</v>
      </c>
      <c r="B140">
        <v>958</v>
      </c>
      <c r="C140" t="s">
        <v>142</v>
      </c>
      <c r="D140">
        <v>3185.1</v>
      </c>
      <c r="E140">
        <v>3208.52</v>
      </c>
      <c r="F140">
        <v>3189.94</v>
      </c>
      <c r="G140">
        <v>3133.29</v>
      </c>
      <c r="H140">
        <v>2909.88</v>
      </c>
      <c r="I140">
        <v>2390.9699999999998</v>
      </c>
    </row>
    <row r="141" spans="1:9" x14ac:dyDescent="0.25">
      <c r="A141" t="s">
        <v>3</v>
      </c>
      <c r="B141">
        <v>967</v>
      </c>
      <c r="C141" t="s">
        <v>143</v>
      </c>
      <c r="D141">
        <v>32.549999999999997</v>
      </c>
      <c r="E141">
        <v>32.630000000000003</v>
      </c>
      <c r="F141">
        <v>33.04</v>
      </c>
      <c r="G141">
        <v>33.57</v>
      </c>
      <c r="H141">
        <v>33.29</v>
      </c>
      <c r="I141">
        <v>32.21</v>
      </c>
    </row>
    <row r="142" spans="1:9" x14ac:dyDescent="0.25">
      <c r="A142" t="s">
        <v>3</v>
      </c>
      <c r="B142">
        <v>981</v>
      </c>
      <c r="C142" t="s">
        <v>144</v>
      </c>
      <c r="D142">
        <v>186.7</v>
      </c>
      <c r="E142">
        <v>188.52</v>
      </c>
      <c r="F142">
        <v>191.59</v>
      </c>
      <c r="G142">
        <v>195.77</v>
      </c>
      <c r="H142">
        <v>200.98</v>
      </c>
      <c r="I142">
        <v>190.3</v>
      </c>
    </row>
    <row r="143" spans="1:9" x14ac:dyDescent="0.25">
      <c r="A143" t="s">
        <v>3</v>
      </c>
      <c r="B143">
        <v>993</v>
      </c>
      <c r="C143" t="s">
        <v>145</v>
      </c>
      <c r="D143">
        <v>1099.25</v>
      </c>
      <c r="E143">
        <v>1092.3499999999999</v>
      </c>
      <c r="F143">
        <v>1100.3</v>
      </c>
      <c r="G143">
        <v>1109.49</v>
      </c>
      <c r="H143">
        <v>1068.67</v>
      </c>
      <c r="I143">
        <v>903.88</v>
      </c>
    </row>
    <row r="144" spans="1:9" x14ac:dyDescent="0.25">
      <c r="A144" t="s">
        <v>3</v>
      </c>
      <c r="B144">
        <v>999</v>
      </c>
      <c r="C144" t="s">
        <v>146</v>
      </c>
      <c r="D144">
        <v>11.95</v>
      </c>
      <c r="E144">
        <v>12.14</v>
      </c>
      <c r="F144">
        <v>12.15</v>
      </c>
      <c r="G144">
        <v>12.02</v>
      </c>
      <c r="H144">
        <v>12.04</v>
      </c>
      <c r="I144">
        <v>11.56</v>
      </c>
    </row>
    <row r="145" spans="1:9" x14ac:dyDescent="0.25">
      <c r="A145" t="s">
        <v>3</v>
      </c>
      <c r="B145">
        <v>1008</v>
      </c>
      <c r="C145" t="s">
        <v>147</v>
      </c>
      <c r="D145">
        <v>538.5</v>
      </c>
      <c r="E145">
        <v>537.85</v>
      </c>
      <c r="F145">
        <v>533.71</v>
      </c>
      <c r="G145">
        <v>521.17999999999995</v>
      </c>
      <c r="H145">
        <v>489.45</v>
      </c>
      <c r="I145">
        <v>367.69</v>
      </c>
    </row>
    <row r="146" spans="1:9" x14ac:dyDescent="0.25">
      <c r="A146" t="s">
        <v>3</v>
      </c>
      <c r="B146">
        <v>1011</v>
      </c>
      <c r="C146" t="s">
        <v>148</v>
      </c>
      <c r="D146">
        <v>3314.9</v>
      </c>
      <c r="E146">
        <v>3239.59</v>
      </c>
      <c r="F146">
        <v>3233.42</v>
      </c>
      <c r="G146">
        <v>3231.23</v>
      </c>
      <c r="H146">
        <v>3175.85</v>
      </c>
      <c r="I146">
        <v>2974.52</v>
      </c>
    </row>
    <row r="147" spans="1:9" x14ac:dyDescent="0.25">
      <c r="A147" t="s">
        <v>3</v>
      </c>
      <c r="B147">
        <v>1023</v>
      </c>
      <c r="C147" t="s">
        <v>149</v>
      </c>
      <c r="D147">
        <v>147.19999999999999</v>
      </c>
      <c r="E147">
        <v>147.35</v>
      </c>
      <c r="F147">
        <v>147</v>
      </c>
      <c r="G147">
        <v>145.62</v>
      </c>
      <c r="H147">
        <v>141.13999999999999</v>
      </c>
      <c r="I147">
        <v>131.69</v>
      </c>
    </row>
    <row r="148" spans="1:9" x14ac:dyDescent="0.25">
      <c r="A148" t="s">
        <v>3</v>
      </c>
      <c r="B148">
        <v>1030</v>
      </c>
      <c r="C148" t="s">
        <v>150</v>
      </c>
      <c r="D148">
        <v>247.35</v>
      </c>
      <c r="E148">
        <v>246.03</v>
      </c>
      <c r="F148">
        <v>248.18</v>
      </c>
      <c r="G148">
        <v>251.4</v>
      </c>
      <c r="H148">
        <v>249.29</v>
      </c>
      <c r="I148">
        <v>216.53</v>
      </c>
    </row>
    <row r="149" spans="1:9" x14ac:dyDescent="0.25">
      <c r="A149" t="s">
        <v>3</v>
      </c>
      <c r="B149">
        <v>1038</v>
      </c>
      <c r="C149" t="s">
        <v>151</v>
      </c>
      <c r="D149">
        <v>1121</v>
      </c>
      <c r="E149">
        <v>1131.19</v>
      </c>
      <c r="F149">
        <v>1120.94</v>
      </c>
      <c r="G149">
        <v>1108.26</v>
      </c>
      <c r="H149">
        <v>1058.26</v>
      </c>
      <c r="I149">
        <v>856.76</v>
      </c>
    </row>
    <row r="150" spans="1:9" x14ac:dyDescent="0.25">
      <c r="A150" t="s">
        <v>3</v>
      </c>
      <c r="B150">
        <v>1041</v>
      </c>
      <c r="C150" t="s">
        <v>152</v>
      </c>
      <c r="D150">
        <v>224</v>
      </c>
      <c r="E150">
        <v>225.13</v>
      </c>
      <c r="F150">
        <v>226.28</v>
      </c>
      <c r="G150">
        <v>226.79</v>
      </c>
      <c r="H150">
        <v>217.1</v>
      </c>
      <c r="I150">
        <v>188.78</v>
      </c>
    </row>
    <row r="151" spans="1:9" x14ac:dyDescent="0.25">
      <c r="A151" t="s">
        <v>3</v>
      </c>
      <c r="B151">
        <v>1044</v>
      </c>
      <c r="C151" t="s">
        <v>153</v>
      </c>
      <c r="D151">
        <v>454.36</v>
      </c>
      <c r="E151">
        <v>457.63</v>
      </c>
      <c r="F151">
        <v>458.06</v>
      </c>
      <c r="G151">
        <v>457.6</v>
      </c>
      <c r="H151">
        <v>455.24</v>
      </c>
      <c r="I151">
        <v>436.52</v>
      </c>
    </row>
    <row r="152" spans="1:9" x14ac:dyDescent="0.25">
      <c r="A152" t="s">
        <v>3</v>
      </c>
      <c r="B152">
        <v>1053</v>
      </c>
      <c r="C152" t="s">
        <v>154</v>
      </c>
      <c r="D152">
        <v>460.2</v>
      </c>
      <c r="E152">
        <v>458.11</v>
      </c>
      <c r="F152">
        <v>454.25</v>
      </c>
      <c r="G152">
        <v>447.58</v>
      </c>
      <c r="H152">
        <v>435.36</v>
      </c>
      <c r="I152">
        <v>460.21</v>
      </c>
    </row>
    <row r="153" spans="1:9" x14ac:dyDescent="0.25">
      <c r="A153" t="s">
        <v>3</v>
      </c>
      <c r="B153">
        <v>1073</v>
      </c>
      <c r="C153" t="s">
        <v>155</v>
      </c>
      <c r="D153">
        <v>3398.9</v>
      </c>
      <c r="E153">
        <v>3390.94</v>
      </c>
      <c r="F153">
        <v>3400.06</v>
      </c>
      <c r="G153">
        <v>3420.91</v>
      </c>
      <c r="H153">
        <v>3316.09</v>
      </c>
      <c r="I153">
        <v>2724.96</v>
      </c>
    </row>
    <row r="154" spans="1:9" x14ac:dyDescent="0.25">
      <c r="A154" t="s">
        <v>3</v>
      </c>
      <c r="B154">
        <v>1076</v>
      </c>
      <c r="C154" t="s">
        <v>156</v>
      </c>
      <c r="D154">
        <v>517.4</v>
      </c>
      <c r="E154">
        <v>521.03</v>
      </c>
      <c r="F154">
        <v>523.44000000000005</v>
      </c>
      <c r="G154">
        <v>523.25</v>
      </c>
      <c r="H154">
        <v>500.24</v>
      </c>
      <c r="I154">
        <v>391.18</v>
      </c>
    </row>
    <row r="155" spans="1:9" x14ac:dyDescent="0.25">
      <c r="A155" t="s">
        <v>3</v>
      </c>
      <c r="B155">
        <v>1085</v>
      </c>
      <c r="C155" t="s">
        <v>157</v>
      </c>
      <c r="D155">
        <v>330.45</v>
      </c>
      <c r="E155">
        <v>323.43</v>
      </c>
      <c r="F155">
        <v>319.36</v>
      </c>
      <c r="G155">
        <v>310.98</v>
      </c>
      <c r="H155">
        <v>279.67</v>
      </c>
      <c r="I155">
        <v>211.36</v>
      </c>
    </row>
    <row r="156" spans="1:9" x14ac:dyDescent="0.25">
      <c r="A156" t="s">
        <v>3</v>
      </c>
      <c r="B156">
        <v>1100</v>
      </c>
      <c r="C156" t="s">
        <v>158</v>
      </c>
      <c r="D156">
        <v>3175.3</v>
      </c>
      <c r="E156">
        <v>3177.25</v>
      </c>
      <c r="F156">
        <v>3176.58</v>
      </c>
      <c r="G156">
        <v>3181.26</v>
      </c>
      <c r="H156">
        <v>3170.75</v>
      </c>
      <c r="I156">
        <v>3113.18</v>
      </c>
    </row>
    <row r="157" spans="1:9" x14ac:dyDescent="0.25">
      <c r="A157" t="s">
        <v>3</v>
      </c>
      <c r="B157">
        <v>1110</v>
      </c>
      <c r="C157" t="s">
        <v>159</v>
      </c>
      <c r="D157">
        <v>9.75</v>
      </c>
      <c r="E157">
        <v>10.01</v>
      </c>
      <c r="F157">
        <v>10.37</v>
      </c>
      <c r="G157">
        <v>10.98</v>
      </c>
      <c r="H157">
        <v>11.94</v>
      </c>
      <c r="I157">
        <v>14.66</v>
      </c>
    </row>
    <row r="158" spans="1:9" x14ac:dyDescent="0.25">
      <c r="A158" t="s">
        <v>3</v>
      </c>
      <c r="B158">
        <v>1127</v>
      </c>
      <c r="C158" t="s">
        <v>160</v>
      </c>
      <c r="D158">
        <v>615.54999999999995</v>
      </c>
      <c r="E158">
        <v>621.01</v>
      </c>
      <c r="F158">
        <v>621.87</v>
      </c>
      <c r="G158">
        <v>613.09</v>
      </c>
      <c r="H158">
        <v>581.25</v>
      </c>
      <c r="I158">
        <v>536.08000000000004</v>
      </c>
    </row>
    <row r="159" spans="1:9" x14ac:dyDescent="0.25">
      <c r="A159" t="s">
        <v>3</v>
      </c>
      <c r="B159">
        <v>1129</v>
      </c>
      <c r="C159" t="s">
        <v>2088</v>
      </c>
      <c r="D159">
        <v>91.35</v>
      </c>
      <c r="E159">
        <v>85.65</v>
      </c>
      <c r="F159">
        <v>81.89</v>
      </c>
      <c r="G159">
        <v>77.7</v>
      </c>
      <c r="H159">
        <v>69.819999999999993</v>
      </c>
      <c r="I159">
        <v>45.71</v>
      </c>
    </row>
    <row r="160" spans="1:9" x14ac:dyDescent="0.25">
      <c r="A160" t="s">
        <v>3</v>
      </c>
      <c r="B160">
        <v>1134</v>
      </c>
      <c r="C160" t="s">
        <v>161</v>
      </c>
      <c r="D160">
        <v>56.65</v>
      </c>
      <c r="E160">
        <v>56.97</v>
      </c>
      <c r="F160">
        <v>56.54</v>
      </c>
      <c r="G160">
        <v>56.14</v>
      </c>
      <c r="H160">
        <v>54.56</v>
      </c>
      <c r="I160">
        <v>41.99</v>
      </c>
    </row>
    <row r="161" spans="1:9" x14ac:dyDescent="0.25">
      <c r="A161" t="s">
        <v>3</v>
      </c>
      <c r="B161">
        <v>1139</v>
      </c>
      <c r="C161" t="s">
        <v>162</v>
      </c>
      <c r="D161">
        <v>207.7</v>
      </c>
      <c r="E161">
        <v>208.07</v>
      </c>
      <c r="F161">
        <v>206.33</v>
      </c>
      <c r="G161">
        <v>201.19</v>
      </c>
      <c r="H161">
        <v>193.18</v>
      </c>
      <c r="I161">
        <v>178.11</v>
      </c>
    </row>
    <row r="162" spans="1:9" x14ac:dyDescent="0.25">
      <c r="A162" t="s">
        <v>3</v>
      </c>
      <c r="B162">
        <v>1142</v>
      </c>
      <c r="C162" t="s">
        <v>163</v>
      </c>
      <c r="D162">
        <v>27.2</v>
      </c>
      <c r="E162">
        <v>27.58</v>
      </c>
      <c r="F162">
        <v>28.11</v>
      </c>
      <c r="G162">
        <v>28.5</v>
      </c>
      <c r="H162">
        <v>28.27</v>
      </c>
      <c r="I162">
        <v>28.4</v>
      </c>
    </row>
    <row r="163" spans="1:9" x14ac:dyDescent="0.25">
      <c r="A163" t="s">
        <v>3</v>
      </c>
      <c r="B163">
        <v>1143</v>
      </c>
      <c r="C163" t="s">
        <v>164</v>
      </c>
      <c r="D163">
        <v>116.19</v>
      </c>
      <c r="E163">
        <v>116.06</v>
      </c>
      <c r="F163">
        <v>116.01</v>
      </c>
      <c r="G163">
        <v>115.87</v>
      </c>
      <c r="H163">
        <v>115.42</v>
      </c>
      <c r="I163">
        <v>113.18</v>
      </c>
    </row>
    <row r="164" spans="1:9" x14ac:dyDescent="0.25">
      <c r="A164" t="s">
        <v>3</v>
      </c>
      <c r="B164">
        <v>1145</v>
      </c>
      <c r="C164" t="s">
        <v>165</v>
      </c>
      <c r="D164">
        <v>139.15</v>
      </c>
      <c r="E164">
        <v>138.44</v>
      </c>
      <c r="F164">
        <v>137.86000000000001</v>
      </c>
      <c r="G164">
        <v>134.79</v>
      </c>
      <c r="H164">
        <v>125.57</v>
      </c>
      <c r="I164">
        <v>103.85</v>
      </c>
    </row>
    <row r="165" spans="1:9" x14ac:dyDescent="0.25">
      <c r="A165" t="s">
        <v>3</v>
      </c>
      <c r="B165">
        <v>1153</v>
      </c>
      <c r="C165" t="s">
        <v>166</v>
      </c>
      <c r="D165">
        <v>1548.25</v>
      </c>
      <c r="E165">
        <v>1535.35</v>
      </c>
      <c r="F165">
        <v>1532.88</v>
      </c>
      <c r="G165">
        <v>1512.5</v>
      </c>
      <c r="H165">
        <v>1465.69</v>
      </c>
      <c r="I165">
        <v>1396.03</v>
      </c>
    </row>
    <row r="166" spans="1:9" x14ac:dyDescent="0.25">
      <c r="A166" t="s">
        <v>3</v>
      </c>
      <c r="B166">
        <v>1156</v>
      </c>
      <c r="C166" t="s">
        <v>167</v>
      </c>
      <c r="D166">
        <v>3.5</v>
      </c>
      <c r="E166">
        <v>3.55</v>
      </c>
      <c r="F166">
        <v>3.55</v>
      </c>
      <c r="G166">
        <v>3.52</v>
      </c>
      <c r="H166">
        <v>3.36</v>
      </c>
      <c r="I166">
        <v>3.04</v>
      </c>
    </row>
    <row r="167" spans="1:9" x14ac:dyDescent="0.25">
      <c r="A167" t="s">
        <v>3</v>
      </c>
      <c r="B167">
        <v>1162</v>
      </c>
      <c r="C167" t="s">
        <v>168</v>
      </c>
      <c r="D167">
        <v>8.65</v>
      </c>
      <c r="E167">
        <v>8.73</v>
      </c>
      <c r="F167">
        <v>8.81</v>
      </c>
      <c r="G167">
        <v>8.68</v>
      </c>
      <c r="H167">
        <v>8.01</v>
      </c>
      <c r="I167">
        <v>7.34</v>
      </c>
    </row>
    <row r="168" spans="1:9" x14ac:dyDescent="0.25">
      <c r="A168" t="s">
        <v>3</v>
      </c>
      <c r="B168">
        <v>1164</v>
      </c>
      <c r="C168" t="s">
        <v>169</v>
      </c>
      <c r="D168">
        <v>900.55</v>
      </c>
      <c r="E168">
        <v>889.34</v>
      </c>
      <c r="F168">
        <v>880.81</v>
      </c>
      <c r="G168">
        <v>874.97</v>
      </c>
      <c r="H168">
        <v>840.4</v>
      </c>
      <c r="I168">
        <v>653.39</v>
      </c>
    </row>
    <row r="169" spans="1:9" x14ac:dyDescent="0.25">
      <c r="A169" t="s">
        <v>3</v>
      </c>
      <c r="B169">
        <v>1168</v>
      </c>
      <c r="C169" t="s">
        <v>170</v>
      </c>
      <c r="D169">
        <v>726.6</v>
      </c>
      <c r="E169">
        <v>712.32</v>
      </c>
      <c r="F169">
        <v>697.31</v>
      </c>
      <c r="G169">
        <v>674.96</v>
      </c>
      <c r="H169">
        <v>638.63</v>
      </c>
      <c r="I169">
        <v>601.59</v>
      </c>
    </row>
    <row r="170" spans="1:9" x14ac:dyDescent="0.25">
      <c r="A170" t="s">
        <v>3</v>
      </c>
      <c r="B170">
        <v>1174</v>
      </c>
      <c r="C170" t="s">
        <v>171</v>
      </c>
      <c r="D170">
        <v>612.1</v>
      </c>
      <c r="E170">
        <v>607.13</v>
      </c>
      <c r="F170">
        <v>610.82000000000005</v>
      </c>
      <c r="G170">
        <v>611.57000000000005</v>
      </c>
      <c r="H170">
        <v>601.91</v>
      </c>
      <c r="I170">
        <v>591.04</v>
      </c>
    </row>
    <row r="171" spans="1:9" x14ac:dyDescent="0.25">
      <c r="A171" t="s">
        <v>3</v>
      </c>
      <c r="B171">
        <v>1181</v>
      </c>
      <c r="C171" t="s">
        <v>172</v>
      </c>
      <c r="D171">
        <v>2177.5</v>
      </c>
      <c r="E171">
        <v>2125.23</v>
      </c>
      <c r="F171">
        <v>2107.89</v>
      </c>
      <c r="G171">
        <v>2098.91</v>
      </c>
      <c r="H171">
        <v>2037.56</v>
      </c>
      <c r="I171">
        <v>1822.36</v>
      </c>
    </row>
    <row r="172" spans="1:9" x14ac:dyDescent="0.25">
      <c r="A172" t="s">
        <v>3</v>
      </c>
      <c r="B172">
        <v>1185</v>
      </c>
      <c r="C172" t="s">
        <v>173</v>
      </c>
      <c r="D172">
        <v>2976.8</v>
      </c>
      <c r="E172">
        <v>2990.43</v>
      </c>
      <c r="F172">
        <v>2979.67</v>
      </c>
      <c r="G172">
        <v>2943.04</v>
      </c>
      <c r="H172">
        <v>2763.95</v>
      </c>
      <c r="I172">
        <v>2381.8200000000002</v>
      </c>
    </row>
    <row r="173" spans="1:9" x14ac:dyDescent="0.25">
      <c r="A173" t="s">
        <v>3</v>
      </c>
      <c r="B173">
        <v>1186</v>
      </c>
      <c r="C173" t="s">
        <v>174</v>
      </c>
      <c r="D173">
        <v>1675.1</v>
      </c>
      <c r="E173">
        <v>1663.33</v>
      </c>
      <c r="F173">
        <v>1666.09</v>
      </c>
      <c r="G173">
        <v>1654.51</v>
      </c>
      <c r="H173">
        <v>1546.69</v>
      </c>
      <c r="I173">
        <v>1515.71</v>
      </c>
    </row>
    <row r="174" spans="1:9" x14ac:dyDescent="0.25">
      <c r="A174" t="s">
        <v>3</v>
      </c>
      <c r="B174">
        <v>1190</v>
      </c>
      <c r="C174" t="s">
        <v>175</v>
      </c>
      <c r="D174">
        <v>360.1</v>
      </c>
      <c r="E174">
        <v>361</v>
      </c>
      <c r="F174">
        <v>365.4</v>
      </c>
      <c r="G174">
        <v>370.91</v>
      </c>
      <c r="H174">
        <v>371.1</v>
      </c>
      <c r="I174">
        <v>343.95</v>
      </c>
    </row>
    <row r="175" spans="1:9" x14ac:dyDescent="0.25">
      <c r="A175" t="s">
        <v>3</v>
      </c>
      <c r="B175">
        <v>1196</v>
      </c>
      <c r="C175" t="s">
        <v>176</v>
      </c>
      <c r="D175">
        <v>317.45</v>
      </c>
      <c r="E175">
        <v>322.58</v>
      </c>
      <c r="F175">
        <v>324.91000000000003</v>
      </c>
      <c r="G175">
        <v>326.95999999999998</v>
      </c>
      <c r="H175">
        <v>323.95</v>
      </c>
      <c r="I175">
        <v>304.86</v>
      </c>
    </row>
    <row r="176" spans="1:9" x14ac:dyDescent="0.25">
      <c r="A176" t="s">
        <v>3</v>
      </c>
      <c r="B176">
        <v>1200</v>
      </c>
      <c r="C176" t="s">
        <v>2062</v>
      </c>
      <c r="D176">
        <v>32.369999999999997</v>
      </c>
      <c r="E176">
        <v>32.409999999999997</v>
      </c>
      <c r="F176">
        <v>32.46</v>
      </c>
      <c r="G176">
        <v>32.35</v>
      </c>
      <c r="H176">
        <v>31.9</v>
      </c>
      <c r="I176">
        <v>30.52</v>
      </c>
    </row>
    <row r="177" spans="1:9" x14ac:dyDescent="0.25">
      <c r="A177" t="s">
        <v>3</v>
      </c>
      <c r="B177">
        <v>1204</v>
      </c>
      <c r="C177" t="s">
        <v>177</v>
      </c>
      <c r="D177">
        <v>30.25</v>
      </c>
      <c r="E177">
        <v>29.27</v>
      </c>
      <c r="F177">
        <v>28.58</v>
      </c>
      <c r="G177">
        <v>27.35</v>
      </c>
      <c r="H177">
        <v>23.67</v>
      </c>
      <c r="I177">
        <v>19.920000000000002</v>
      </c>
    </row>
    <row r="178" spans="1:9" x14ac:dyDescent="0.25">
      <c r="A178" t="s">
        <v>3</v>
      </c>
      <c r="B178">
        <v>1205</v>
      </c>
      <c r="C178" t="s">
        <v>178</v>
      </c>
      <c r="D178">
        <v>1296</v>
      </c>
      <c r="E178">
        <v>1299.58</v>
      </c>
      <c r="F178">
        <v>1305.69</v>
      </c>
      <c r="G178">
        <v>1318.75</v>
      </c>
      <c r="H178">
        <v>1323.1</v>
      </c>
      <c r="I178">
        <v>1216.27</v>
      </c>
    </row>
    <row r="179" spans="1:9" x14ac:dyDescent="0.25">
      <c r="A179" t="s">
        <v>3</v>
      </c>
      <c r="B179">
        <v>1214</v>
      </c>
      <c r="C179" t="s">
        <v>179</v>
      </c>
      <c r="D179">
        <v>89.4</v>
      </c>
      <c r="E179">
        <v>91.45</v>
      </c>
      <c r="F179">
        <v>93.61</v>
      </c>
      <c r="G179">
        <v>94.51</v>
      </c>
      <c r="H179">
        <v>90.76</v>
      </c>
      <c r="I179">
        <v>81.19</v>
      </c>
    </row>
    <row r="180" spans="1:9" x14ac:dyDescent="0.25">
      <c r="A180" t="s">
        <v>3</v>
      </c>
      <c r="B180">
        <v>1232</v>
      </c>
      <c r="C180" t="s">
        <v>180</v>
      </c>
      <c r="D180">
        <v>1942.4</v>
      </c>
      <c r="E180">
        <v>1931.62</v>
      </c>
      <c r="F180">
        <v>1925.39</v>
      </c>
      <c r="G180">
        <v>1903.06</v>
      </c>
      <c r="H180">
        <v>1855.93</v>
      </c>
      <c r="I180">
        <v>1753.62</v>
      </c>
    </row>
    <row r="181" spans="1:9" x14ac:dyDescent="0.25">
      <c r="A181" t="s">
        <v>3</v>
      </c>
      <c r="B181">
        <v>1235</v>
      </c>
      <c r="C181" t="s">
        <v>181</v>
      </c>
      <c r="D181">
        <v>138.30000000000001</v>
      </c>
      <c r="E181">
        <v>138.91</v>
      </c>
      <c r="F181">
        <v>140.18</v>
      </c>
      <c r="G181">
        <v>141.21</v>
      </c>
      <c r="H181">
        <v>140.46</v>
      </c>
      <c r="I181">
        <v>140.84</v>
      </c>
    </row>
    <row r="182" spans="1:9" x14ac:dyDescent="0.25">
      <c r="A182" t="s">
        <v>3</v>
      </c>
      <c r="B182">
        <v>1247</v>
      </c>
      <c r="C182" t="s">
        <v>182</v>
      </c>
      <c r="D182">
        <v>173.45</v>
      </c>
      <c r="E182">
        <v>173.16</v>
      </c>
      <c r="F182">
        <v>172.78</v>
      </c>
      <c r="G182">
        <v>172.06</v>
      </c>
      <c r="H182">
        <v>168.77</v>
      </c>
      <c r="I182">
        <v>155.07</v>
      </c>
    </row>
    <row r="183" spans="1:9" x14ac:dyDescent="0.25">
      <c r="A183" t="s">
        <v>3</v>
      </c>
      <c r="B183">
        <v>1250</v>
      </c>
      <c r="C183" t="s">
        <v>183</v>
      </c>
      <c r="D183">
        <v>138.55000000000001</v>
      </c>
      <c r="E183">
        <v>138.5</v>
      </c>
      <c r="F183">
        <v>140.5</v>
      </c>
      <c r="G183">
        <v>142.88999999999999</v>
      </c>
      <c r="H183">
        <v>141.63999999999999</v>
      </c>
      <c r="I183">
        <v>129.28</v>
      </c>
    </row>
    <row r="184" spans="1:9" x14ac:dyDescent="0.25">
      <c r="A184" t="s">
        <v>3</v>
      </c>
      <c r="B184">
        <v>1267</v>
      </c>
      <c r="C184" t="s">
        <v>184</v>
      </c>
      <c r="D184">
        <v>732.65</v>
      </c>
      <c r="E184">
        <v>708.73</v>
      </c>
      <c r="F184">
        <v>708.24</v>
      </c>
      <c r="G184">
        <v>706.55</v>
      </c>
      <c r="H184">
        <v>693.27</v>
      </c>
      <c r="I184">
        <v>693.53</v>
      </c>
    </row>
    <row r="185" spans="1:9" x14ac:dyDescent="0.25">
      <c r="A185" t="s">
        <v>3</v>
      </c>
      <c r="B185">
        <v>1270</v>
      </c>
      <c r="C185" t="s">
        <v>185</v>
      </c>
      <c r="D185">
        <v>424.8</v>
      </c>
      <c r="E185">
        <v>425.51</v>
      </c>
      <c r="F185">
        <v>428.59</v>
      </c>
      <c r="G185">
        <v>433.38</v>
      </c>
      <c r="H185">
        <v>437.39</v>
      </c>
      <c r="I185">
        <v>433.07</v>
      </c>
    </row>
    <row r="186" spans="1:9" x14ac:dyDescent="0.25">
      <c r="A186" t="s">
        <v>3</v>
      </c>
      <c r="B186">
        <v>1289</v>
      </c>
      <c r="C186" t="s">
        <v>186</v>
      </c>
      <c r="D186">
        <v>86.85</v>
      </c>
      <c r="E186">
        <v>87.05</v>
      </c>
      <c r="F186">
        <v>86.88</v>
      </c>
      <c r="G186">
        <v>85.12</v>
      </c>
      <c r="H186">
        <v>77.430000000000007</v>
      </c>
      <c r="I186">
        <v>66.62</v>
      </c>
    </row>
    <row r="187" spans="1:9" x14ac:dyDescent="0.25">
      <c r="A187" t="s">
        <v>3</v>
      </c>
      <c r="B187">
        <v>1313</v>
      </c>
      <c r="C187" t="s">
        <v>187</v>
      </c>
      <c r="D187">
        <v>161.30000000000001</v>
      </c>
      <c r="E187">
        <v>158.91</v>
      </c>
      <c r="F187">
        <v>156.81</v>
      </c>
      <c r="G187">
        <v>152.69</v>
      </c>
      <c r="H187">
        <v>145.21</v>
      </c>
      <c r="I187">
        <v>137.11000000000001</v>
      </c>
    </row>
    <row r="188" spans="1:9" x14ac:dyDescent="0.25">
      <c r="A188" t="s">
        <v>3</v>
      </c>
      <c r="B188">
        <v>1315</v>
      </c>
      <c r="C188" t="s">
        <v>188</v>
      </c>
      <c r="D188">
        <v>2542.1999999999998</v>
      </c>
      <c r="E188">
        <v>2574.69</v>
      </c>
      <c r="F188">
        <v>2605.4699999999998</v>
      </c>
      <c r="G188">
        <v>2636.03</v>
      </c>
      <c r="H188">
        <v>2650.63</v>
      </c>
      <c r="I188">
        <v>2640.18</v>
      </c>
    </row>
    <row r="189" spans="1:9" x14ac:dyDescent="0.25">
      <c r="A189" t="s">
        <v>3</v>
      </c>
      <c r="B189">
        <v>1327</v>
      </c>
      <c r="C189" t="s">
        <v>189</v>
      </c>
      <c r="D189">
        <v>16.8</v>
      </c>
      <c r="E189">
        <v>16.87</v>
      </c>
      <c r="F189">
        <v>17.079999999999998</v>
      </c>
      <c r="G189">
        <v>17.350000000000001</v>
      </c>
      <c r="H189">
        <v>17.100000000000001</v>
      </c>
      <c r="I189">
        <v>15.81</v>
      </c>
    </row>
    <row r="190" spans="1:9" x14ac:dyDescent="0.25">
      <c r="A190" t="s">
        <v>3</v>
      </c>
      <c r="B190">
        <v>1328</v>
      </c>
      <c r="C190" t="s">
        <v>190</v>
      </c>
      <c r="D190">
        <v>58.05</v>
      </c>
      <c r="E190">
        <v>59.02</v>
      </c>
      <c r="F190">
        <v>60.12</v>
      </c>
      <c r="G190">
        <v>61.64</v>
      </c>
      <c r="H190">
        <v>61.76</v>
      </c>
      <c r="I190">
        <v>51.17</v>
      </c>
    </row>
    <row r="191" spans="1:9" x14ac:dyDescent="0.25">
      <c r="A191" t="s">
        <v>3</v>
      </c>
      <c r="B191">
        <v>1333</v>
      </c>
      <c r="C191" t="s">
        <v>191</v>
      </c>
      <c r="D191">
        <v>1526.3</v>
      </c>
      <c r="E191">
        <v>1533.27</v>
      </c>
      <c r="F191">
        <v>1551.25</v>
      </c>
      <c r="G191">
        <v>1571.96</v>
      </c>
      <c r="H191">
        <v>1598.97</v>
      </c>
      <c r="I191">
        <v>1602.51</v>
      </c>
    </row>
    <row r="192" spans="1:9" x14ac:dyDescent="0.25">
      <c r="A192" t="s">
        <v>3</v>
      </c>
      <c r="B192">
        <v>1336</v>
      </c>
      <c r="C192" t="s">
        <v>192</v>
      </c>
      <c r="D192">
        <v>1723.3</v>
      </c>
      <c r="E192">
        <v>1720.91</v>
      </c>
      <c r="F192">
        <v>1725.83</v>
      </c>
      <c r="G192">
        <v>1731.94</v>
      </c>
      <c r="H192">
        <v>1696.21</v>
      </c>
      <c r="I192">
        <v>1428.95</v>
      </c>
    </row>
    <row r="193" spans="1:9" x14ac:dyDescent="0.25">
      <c r="A193" t="s">
        <v>3</v>
      </c>
      <c r="B193">
        <v>1338</v>
      </c>
      <c r="C193" t="s">
        <v>193</v>
      </c>
      <c r="D193">
        <v>352.75</v>
      </c>
      <c r="E193">
        <v>343.39</v>
      </c>
      <c r="F193">
        <v>336.09</v>
      </c>
      <c r="G193">
        <v>330.18</v>
      </c>
      <c r="H193">
        <v>316.73</v>
      </c>
      <c r="I193">
        <v>231.76</v>
      </c>
    </row>
    <row r="194" spans="1:9" x14ac:dyDescent="0.25">
      <c r="A194" t="s">
        <v>3</v>
      </c>
      <c r="B194">
        <v>1348</v>
      </c>
      <c r="C194" t="s">
        <v>194</v>
      </c>
      <c r="D194">
        <v>3057.25</v>
      </c>
      <c r="E194">
        <v>3019.37</v>
      </c>
      <c r="F194">
        <v>3016.86</v>
      </c>
      <c r="G194">
        <v>3009.21</v>
      </c>
      <c r="H194">
        <v>2989.42</v>
      </c>
      <c r="I194">
        <v>2828.97</v>
      </c>
    </row>
    <row r="195" spans="1:9" x14ac:dyDescent="0.25">
      <c r="A195" t="s">
        <v>3</v>
      </c>
      <c r="B195">
        <v>1360</v>
      </c>
      <c r="C195" t="s">
        <v>195</v>
      </c>
      <c r="D195">
        <v>136.94999999999999</v>
      </c>
      <c r="E195">
        <v>138.49</v>
      </c>
      <c r="F195">
        <v>140.63</v>
      </c>
      <c r="G195">
        <v>142.57</v>
      </c>
      <c r="H195">
        <v>137.76</v>
      </c>
      <c r="I195">
        <v>116.27</v>
      </c>
    </row>
    <row r="196" spans="1:9" x14ac:dyDescent="0.25">
      <c r="A196" t="s">
        <v>3</v>
      </c>
      <c r="B196">
        <v>1363</v>
      </c>
      <c r="C196" t="s">
        <v>196</v>
      </c>
      <c r="D196">
        <v>492.65</v>
      </c>
      <c r="E196">
        <v>479.21</v>
      </c>
      <c r="F196">
        <v>478.49</v>
      </c>
      <c r="G196">
        <v>476.05</v>
      </c>
      <c r="H196">
        <v>464.4</v>
      </c>
      <c r="I196">
        <v>442.76</v>
      </c>
    </row>
    <row r="197" spans="1:9" x14ac:dyDescent="0.25">
      <c r="A197" t="s">
        <v>3</v>
      </c>
      <c r="B197">
        <v>1372</v>
      </c>
      <c r="C197" t="s">
        <v>197</v>
      </c>
      <c r="D197">
        <v>420.35</v>
      </c>
      <c r="E197">
        <v>416.41</v>
      </c>
      <c r="F197">
        <v>421.25</v>
      </c>
      <c r="G197">
        <v>425.12</v>
      </c>
      <c r="H197">
        <v>409.56</v>
      </c>
      <c r="I197">
        <v>349</v>
      </c>
    </row>
    <row r="198" spans="1:9" x14ac:dyDescent="0.25">
      <c r="A198" t="s">
        <v>3</v>
      </c>
      <c r="B198">
        <v>1375</v>
      </c>
      <c r="C198" t="s">
        <v>198</v>
      </c>
      <c r="D198">
        <v>27.6</v>
      </c>
      <c r="E198">
        <v>27.07</v>
      </c>
      <c r="F198">
        <v>26.63</v>
      </c>
      <c r="G198">
        <v>26.36</v>
      </c>
      <c r="H198">
        <v>24.86</v>
      </c>
      <c r="I198">
        <v>20.07</v>
      </c>
    </row>
    <row r="199" spans="1:9" x14ac:dyDescent="0.25">
      <c r="A199" t="s">
        <v>3</v>
      </c>
      <c r="B199">
        <v>1389</v>
      </c>
      <c r="C199" t="s">
        <v>199</v>
      </c>
      <c r="D199">
        <v>0.95</v>
      </c>
      <c r="E199">
        <v>0.96</v>
      </c>
      <c r="F199">
        <v>0.91</v>
      </c>
      <c r="G199">
        <v>0.83</v>
      </c>
      <c r="H199">
        <v>0.77</v>
      </c>
      <c r="I199">
        <v>1.08</v>
      </c>
    </row>
    <row r="200" spans="1:9" x14ac:dyDescent="0.25">
      <c r="A200" t="s">
        <v>3</v>
      </c>
      <c r="B200">
        <v>1394</v>
      </c>
      <c r="C200" t="s">
        <v>200</v>
      </c>
      <c r="D200">
        <v>2465.6</v>
      </c>
      <c r="E200">
        <v>2473.84</v>
      </c>
      <c r="F200">
        <v>2480.42</v>
      </c>
      <c r="G200">
        <v>2494.58</v>
      </c>
      <c r="H200">
        <v>2532.65</v>
      </c>
      <c r="I200">
        <v>2557.4299999999998</v>
      </c>
    </row>
    <row r="201" spans="1:9" x14ac:dyDescent="0.25">
      <c r="A201" t="s">
        <v>3</v>
      </c>
      <c r="B201">
        <v>1403</v>
      </c>
      <c r="C201" t="s">
        <v>201</v>
      </c>
      <c r="D201">
        <v>172.7</v>
      </c>
      <c r="E201">
        <v>165.79</v>
      </c>
      <c r="F201">
        <v>164.39</v>
      </c>
      <c r="G201">
        <v>167.14</v>
      </c>
      <c r="H201">
        <v>179.03</v>
      </c>
      <c r="I201">
        <v>174.1</v>
      </c>
    </row>
    <row r="202" spans="1:9" x14ac:dyDescent="0.25">
      <c r="A202" t="s">
        <v>3</v>
      </c>
      <c r="B202">
        <v>1406</v>
      </c>
      <c r="C202" t="s">
        <v>202</v>
      </c>
      <c r="D202">
        <v>254.95</v>
      </c>
      <c r="E202">
        <v>255.44</v>
      </c>
      <c r="F202">
        <v>256.55</v>
      </c>
      <c r="G202">
        <v>257.83999999999997</v>
      </c>
      <c r="H202">
        <v>262.62</v>
      </c>
      <c r="I202">
        <v>257.13</v>
      </c>
    </row>
    <row r="203" spans="1:9" x14ac:dyDescent="0.25">
      <c r="A203" t="s">
        <v>3</v>
      </c>
      <c r="B203">
        <v>1412</v>
      </c>
      <c r="C203" t="s">
        <v>203</v>
      </c>
      <c r="D203">
        <v>895.85</v>
      </c>
      <c r="E203">
        <v>898.85</v>
      </c>
      <c r="F203">
        <v>864.97</v>
      </c>
      <c r="G203">
        <v>814.27</v>
      </c>
      <c r="H203">
        <v>736.59</v>
      </c>
      <c r="I203">
        <v>550.83000000000004</v>
      </c>
    </row>
    <row r="204" spans="1:9" x14ac:dyDescent="0.25">
      <c r="A204" t="s">
        <v>3</v>
      </c>
      <c r="B204">
        <v>1415</v>
      </c>
      <c r="C204" t="s">
        <v>204</v>
      </c>
      <c r="D204">
        <v>189</v>
      </c>
      <c r="E204">
        <v>187.39</v>
      </c>
      <c r="F204">
        <v>188.26</v>
      </c>
      <c r="G204">
        <v>188.06</v>
      </c>
      <c r="H204">
        <v>186.01</v>
      </c>
      <c r="I204">
        <v>180.27</v>
      </c>
    </row>
    <row r="205" spans="1:9" x14ac:dyDescent="0.25">
      <c r="A205" t="s">
        <v>3</v>
      </c>
      <c r="B205">
        <v>1424</v>
      </c>
      <c r="C205" t="s">
        <v>205</v>
      </c>
      <c r="D205">
        <v>308.64999999999998</v>
      </c>
      <c r="E205">
        <v>308.11</v>
      </c>
      <c r="F205">
        <v>311.02</v>
      </c>
      <c r="G205">
        <v>313.87</v>
      </c>
      <c r="H205">
        <v>315.87</v>
      </c>
      <c r="I205">
        <v>313.85000000000002</v>
      </c>
    </row>
    <row r="206" spans="1:9" x14ac:dyDescent="0.25">
      <c r="A206" t="s">
        <v>3</v>
      </c>
      <c r="B206">
        <v>1436</v>
      </c>
      <c r="C206" t="s">
        <v>2048</v>
      </c>
      <c r="D206">
        <v>46.35</v>
      </c>
      <c r="E206">
        <v>42.8</v>
      </c>
      <c r="F206">
        <v>40.61</v>
      </c>
      <c r="G206">
        <v>38.07</v>
      </c>
      <c r="H206">
        <v>34.159999999999997</v>
      </c>
      <c r="I206">
        <v>30.25</v>
      </c>
    </row>
    <row r="207" spans="1:9" x14ac:dyDescent="0.25">
      <c r="A207" t="s">
        <v>3</v>
      </c>
      <c r="B207">
        <v>1442</v>
      </c>
      <c r="C207" t="s">
        <v>206</v>
      </c>
      <c r="D207">
        <v>7207.3</v>
      </c>
      <c r="E207">
        <v>7133.39</v>
      </c>
      <c r="F207">
        <v>7131.51</v>
      </c>
      <c r="G207">
        <v>7132.01</v>
      </c>
      <c r="H207">
        <v>7069.33</v>
      </c>
      <c r="I207">
        <v>6610.37</v>
      </c>
    </row>
    <row r="208" spans="1:9" x14ac:dyDescent="0.25">
      <c r="A208" t="s">
        <v>3</v>
      </c>
      <c r="B208">
        <v>1448</v>
      </c>
      <c r="C208" t="s">
        <v>207</v>
      </c>
      <c r="D208">
        <v>20.399999999999999</v>
      </c>
      <c r="E208">
        <v>19.62</v>
      </c>
      <c r="F208">
        <v>19.38</v>
      </c>
      <c r="G208">
        <v>18.63</v>
      </c>
      <c r="H208">
        <v>16.7</v>
      </c>
      <c r="I208">
        <v>13.32</v>
      </c>
    </row>
    <row r="209" spans="1:9" x14ac:dyDescent="0.25">
      <c r="A209" t="s">
        <v>3</v>
      </c>
      <c r="B209">
        <v>1455</v>
      </c>
      <c r="C209" t="s">
        <v>208</v>
      </c>
      <c r="D209">
        <v>2861.95</v>
      </c>
      <c r="E209">
        <v>2872.89</v>
      </c>
      <c r="F209">
        <v>2907.17</v>
      </c>
      <c r="G209">
        <v>2951.85</v>
      </c>
      <c r="H209">
        <v>2979.41</v>
      </c>
      <c r="I209">
        <v>2923.69</v>
      </c>
    </row>
    <row r="210" spans="1:9" x14ac:dyDescent="0.25">
      <c r="A210" t="s">
        <v>3</v>
      </c>
      <c r="B210">
        <v>1465</v>
      </c>
      <c r="C210" t="s">
        <v>209</v>
      </c>
      <c r="D210">
        <v>8.3000000000000007</v>
      </c>
      <c r="E210">
        <v>8.51</v>
      </c>
      <c r="F210">
        <v>8.65</v>
      </c>
      <c r="G210">
        <v>8.82</v>
      </c>
      <c r="H210">
        <v>9.39</v>
      </c>
      <c r="I210">
        <v>12.96</v>
      </c>
    </row>
    <row r="211" spans="1:9" x14ac:dyDescent="0.25">
      <c r="A211" t="s">
        <v>3</v>
      </c>
      <c r="B211">
        <v>1467</v>
      </c>
      <c r="C211" t="s">
        <v>210</v>
      </c>
      <c r="D211">
        <v>2508.6</v>
      </c>
      <c r="E211">
        <v>2499.15</v>
      </c>
      <c r="F211">
        <v>2531.12</v>
      </c>
      <c r="G211">
        <v>2590.0100000000002</v>
      </c>
      <c r="H211">
        <v>2638.56</v>
      </c>
      <c r="I211">
        <v>2465.87</v>
      </c>
    </row>
    <row r="212" spans="1:9" x14ac:dyDescent="0.25">
      <c r="A212" t="s">
        <v>3</v>
      </c>
      <c r="B212">
        <v>1476</v>
      </c>
      <c r="C212" t="s">
        <v>211</v>
      </c>
      <c r="D212">
        <v>70.75</v>
      </c>
      <c r="E212">
        <v>70.510000000000005</v>
      </c>
      <c r="F212">
        <v>70.12</v>
      </c>
      <c r="G212">
        <v>68.7</v>
      </c>
      <c r="H212">
        <v>64.97</v>
      </c>
      <c r="I212">
        <v>56.48</v>
      </c>
    </row>
    <row r="213" spans="1:9" x14ac:dyDescent="0.25">
      <c r="A213" t="s">
        <v>3</v>
      </c>
      <c r="B213">
        <v>1480</v>
      </c>
      <c r="C213" t="s">
        <v>212</v>
      </c>
      <c r="D213">
        <v>187.35</v>
      </c>
      <c r="E213">
        <v>186.74</v>
      </c>
      <c r="F213">
        <v>187.51</v>
      </c>
      <c r="G213">
        <v>188.11</v>
      </c>
      <c r="H213">
        <v>186.64</v>
      </c>
      <c r="I213">
        <v>176.51</v>
      </c>
    </row>
    <row r="214" spans="1:9" x14ac:dyDescent="0.25">
      <c r="A214" t="s">
        <v>3</v>
      </c>
      <c r="B214">
        <v>1482</v>
      </c>
      <c r="C214" t="s">
        <v>213</v>
      </c>
      <c r="D214">
        <v>521.15</v>
      </c>
      <c r="E214">
        <v>522.95000000000005</v>
      </c>
      <c r="F214">
        <v>524.59</v>
      </c>
      <c r="G214">
        <v>525.67999999999995</v>
      </c>
      <c r="H214">
        <v>526.38</v>
      </c>
      <c r="I214">
        <v>524.20000000000005</v>
      </c>
    </row>
    <row r="215" spans="1:9" x14ac:dyDescent="0.25">
      <c r="A215" t="s">
        <v>3</v>
      </c>
      <c r="B215">
        <v>1485</v>
      </c>
      <c r="C215" t="s">
        <v>214</v>
      </c>
      <c r="D215">
        <v>903.3</v>
      </c>
      <c r="E215">
        <v>902.66</v>
      </c>
      <c r="F215">
        <v>912.7</v>
      </c>
      <c r="G215">
        <v>919.68</v>
      </c>
      <c r="H215">
        <v>900.69</v>
      </c>
      <c r="I215">
        <v>876.39</v>
      </c>
    </row>
    <row r="216" spans="1:9" x14ac:dyDescent="0.25">
      <c r="A216" t="s">
        <v>3</v>
      </c>
      <c r="B216">
        <v>1491</v>
      </c>
      <c r="C216" t="s">
        <v>215</v>
      </c>
      <c r="D216">
        <v>24.4</v>
      </c>
      <c r="E216">
        <v>23.68</v>
      </c>
      <c r="F216">
        <v>22.24</v>
      </c>
      <c r="G216">
        <v>20.149999999999999</v>
      </c>
      <c r="H216">
        <v>17.14</v>
      </c>
      <c r="I216">
        <v>13.63</v>
      </c>
    </row>
    <row r="217" spans="1:9" x14ac:dyDescent="0.25">
      <c r="A217" t="s">
        <v>3</v>
      </c>
      <c r="B217">
        <v>1494</v>
      </c>
      <c r="C217" t="s">
        <v>216</v>
      </c>
      <c r="D217">
        <v>124.7</v>
      </c>
      <c r="E217">
        <v>124.44</v>
      </c>
      <c r="F217">
        <v>123.96</v>
      </c>
      <c r="G217">
        <v>122.88</v>
      </c>
      <c r="H217">
        <v>119.49</v>
      </c>
      <c r="I217">
        <v>113.29</v>
      </c>
    </row>
    <row r="218" spans="1:9" x14ac:dyDescent="0.25">
      <c r="A218" t="s">
        <v>3</v>
      </c>
      <c r="B218">
        <v>1497</v>
      </c>
      <c r="C218" t="s">
        <v>217</v>
      </c>
      <c r="D218">
        <v>72.900000000000006</v>
      </c>
      <c r="E218">
        <v>73.34</v>
      </c>
      <c r="F218">
        <v>73.56</v>
      </c>
      <c r="G218">
        <v>73.599999999999994</v>
      </c>
      <c r="H218">
        <v>73.540000000000006</v>
      </c>
      <c r="I218">
        <v>81.33</v>
      </c>
    </row>
    <row r="219" spans="1:9" x14ac:dyDescent="0.25">
      <c r="A219" t="s">
        <v>3</v>
      </c>
      <c r="B219">
        <v>1507</v>
      </c>
      <c r="C219" t="s">
        <v>218</v>
      </c>
      <c r="D219">
        <v>52.83</v>
      </c>
      <c r="E219">
        <v>52.83</v>
      </c>
      <c r="F219">
        <v>52.82</v>
      </c>
      <c r="G219">
        <v>52.76</v>
      </c>
      <c r="H219">
        <v>52.6</v>
      </c>
      <c r="I219">
        <v>51.67</v>
      </c>
    </row>
    <row r="220" spans="1:9" x14ac:dyDescent="0.25">
      <c r="A220" t="s">
        <v>3</v>
      </c>
      <c r="B220">
        <v>1508</v>
      </c>
      <c r="C220" t="s">
        <v>219</v>
      </c>
      <c r="D220">
        <v>327.9</v>
      </c>
      <c r="E220">
        <v>327.3</v>
      </c>
      <c r="F220">
        <v>328.82</v>
      </c>
      <c r="G220">
        <v>329.1</v>
      </c>
      <c r="H220">
        <v>320.89999999999998</v>
      </c>
      <c r="I220">
        <v>278.87</v>
      </c>
    </row>
    <row r="221" spans="1:9" x14ac:dyDescent="0.25">
      <c r="A221" t="s">
        <v>3</v>
      </c>
      <c r="B221">
        <v>1512</v>
      </c>
      <c r="C221" t="s">
        <v>220</v>
      </c>
      <c r="D221">
        <v>411.1</v>
      </c>
      <c r="E221">
        <v>409.96</v>
      </c>
      <c r="F221">
        <v>411.55</v>
      </c>
      <c r="G221">
        <v>411.71</v>
      </c>
      <c r="H221">
        <v>404.23</v>
      </c>
      <c r="I221">
        <v>362.93</v>
      </c>
    </row>
    <row r="222" spans="1:9" x14ac:dyDescent="0.25">
      <c r="A222" t="s">
        <v>3</v>
      </c>
      <c r="B222">
        <v>1515</v>
      </c>
      <c r="C222" t="s">
        <v>221</v>
      </c>
      <c r="D222">
        <v>233.2</v>
      </c>
      <c r="E222">
        <v>232.07</v>
      </c>
      <c r="F222">
        <v>234.83</v>
      </c>
      <c r="G222">
        <v>237.65</v>
      </c>
      <c r="H222">
        <v>233.79</v>
      </c>
      <c r="I222">
        <v>217.53</v>
      </c>
    </row>
    <row r="223" spans="1:9" x14ac:dyDescent="0.25">
      <c r="A223" t="s">
        <v>3</v>
      </c>
      <c r="B223">
        <v>1521</v>
      </c>
      <c r="C223" t="s">
        <v>222</v>
      </c>
      <c r="D223">
        <v>699.65</v>
      </c>
      <c r="E223">
        <v>699.98</v>
      </c>
      <c r="F223">
        <v>704.59</v>
      </c>
      <c r="G223">
        <v>711.64</v>
      </c>
      <c r="H223">
        <v>697.77</v>
      </c>
      <c r="I223">
        <v>680.66</v>
      </c>
    </row>
    <row r="224" spans="1:9" x14ac:dyDescent="0.25">
      <c r="A224" t="s">
        <v>3</v>
      </c>
      <c r="B224">
        <v>1530</v>
      </c>
      <c r="C224" t="s">
        <v>223</v>
      </c>
      <c r="D224">
        <v>241.8</v>
      </c>
      <c r="E224">
        <v>243.3</v>
      </c>
      <c r="F224">
        <v>247.41</v>
      </c>
      <c r="G224">
        <v>254.76</v>
      </c>
      <c r="H224">
        <v>254.35</v>
      </c>
      <c r="I224">
        <v>206.17</v>
      </c>
    </row>
    <row r="225" spans="1:9" x14ac:dyDescent="0.25">
      <c r="A225" t="s">
        <v>3</v>
      </c>
      <c r="B225">
        <v>1547</v>
      </c>
      <c r="C225" t="s">
        <v>224</v>
      </c>
      <c r="D225">
        <v>61.35</v>
      </c>
      <c r="E225">
        <v>62.48</v>
      </c>
      <c r="F225">
        <v>63.98</v>
      </c>
      <c r="G225">
        <v>65.44</v>
      </c>
      <c r="H225">
        <v>64.87</v>
      </c>
      <c r="I225">
        <v>60.54</v>
      </c>
    </row>
    <row r="226" spans="1:9" x14ac:dyDescent="0.25">
      <c r="A226" t="s">
        <v>3</v>
      </c>
      <c r="B226">
        <v>1565</v>
      </c>
      <c r="C226" t="s">
        <v>225</v>
      </c>
      <c r="D226">
        <v>35.799999999999997</v>
      </c>
      <c r="E226">
        <v>35.18</v>
      </c>
      <c r="F226">
        <v>35.049999999999997</v>
      </c>
      <c r="G226">
        <v>34.57</v>
      </c>
      <c r="H226">
        <v>31.95</v>
      </c>
      <c r="I226">
        <v>26.93</v>
      </c>
    </row>
    <row r="227" spans="1:9" x14ac:dyDescent="0.25">
      <c r="A227" t="s">
        <v>3</v>
      </c>
      <c r="B227">
        <v>1570</v>
      </c>
      <c r="C227" t="s">
        <v>226</v>
      </c>
      <c r="D227">
        <v>1863.4</v>
      </c>
      <c r="E227">
        <v>1858.54</v>
      </c>
      <c r="F227">
        <v>1837.12</v>
      </c>
      <c r="G227">
        <v>1783.1</v>
      </c>
      <c r="H227">
        <v>1670.13</v>
      </c>
      <c r="I227">
        <v>1584.09</v>
      </c>
    </row>
    <row r="228" spans="1:9" x14ac:dyDescent="0.25">
      <c r="A228" t="s">
        <v>3</v>
      </c>
      <c r="B228">
        <v>1576</v>
      </c>
      <c r="C228" t="s">
        <v>227</v>
      </c>
      <c r="D228">
        <v>6126.65</v>
      </c>
      <c r="E228">
        <v>6111.78</v>
      </c>
      <c r="F228">
        <v>6081.02</v>
      </c>
      <c r="G228">
        <v>5982.36</v>
      </c>
      <c r="H228">
        <v>5722.96</v>
      </c>
      <c r="I228">
        <v>5201.46</v>
      </c>
    </row>
    <row r="229" spans="1:9" x14ac:dyDescent="0.25">
      <c r="A229" t="s">
        <v>3</v>
      </c>
      <c r="B229">
        <v>1581</v>
      </c>
      <c r="C229" t="s">
        <v>228</v>
      </c>
      <c r="D229">
        <v>94.8</v>
      </c>
      <c r="E229">
        <v>90.4</v>
      </c>
      <c r="F229">
        <v>89.19</v>
      </c>
      <c r="G229">
        <v>88.52</v>
      </c>
      <c r="H229">
        <v>83.36</v>
      </c>
      <c r="I229">
        <v>63.15</v>
      </c>
    </row>
    <row r="230" spans="1:9" x14ac:dyDescent="0.25">
      <c r="A230" t="s">
        <v>3</v>
      </c>
      <c r="B230">
        <v>1593</v>
      </c>
      <c r="C230" t="s">
        <v>229</v>
      </c>
      <c r="D230">
        <v>13.25</v>
      </c>
      <c r="E230">
        <v>13.71</v>
      </c>
      <c r="F230">
        <v>14.24</v>
      </c>
      <c r="G230">
        <v>15.19</v>
      </c>
      <c r="H230">
        <v>16.82</v>
      </c>
      <c r="I230">
        <v>21.8</v>
      </c>
    </row>
    <row r="231" spans="1:9" x14ac:dyDescent="0.25">
      <c r="A231" t="s">
        <v>3</v>
      </c>
      <c r="B231">
        <v>1594</v>
      </c>
      <c r="C231" t="s">
        <v>230</v>
      </c>
      <c r="D231">
        <v>1435.45</v>
      </c>
      <c r="E231">
        <v>1454.12</v>
      </c>
      <c r="F231">
        <v>1465.7</v>
      </c>
      <c r="G231">
        <v>1464.33</v>
      </c>
      <c r="H231">
        <v>1432.48</v>
      </c>
      <c r="I231">
        <v>1420.58</v>
      </c>
    </row>
    <row r="232" spans="1:9" x14ac:dyDescent="0.25">
      <c r="A232" t="s">
        <v>3</v>
      </c>
      <c r="B232">
        <v>1597</v>
      </c>
      <c r="C232" t="s">
        <v>231</v>
      </c>
      <c r="D232">
        <v>2927.35</v>
      </c>
      <c r="E232">
        <v>2949.2</v>
      </c>
      <c r="F232">
        <v>2981.95</v>
      </c>
      <c r="G232">
        <v>3025.85</v>
      </c>
      <c r="H232">
        <v>3014.52</v>
      </c>
      <c r="I232">
        <v>2646.85</v>
      </c>
    </row>
    <row r="233" spans="1:9" x14ac:dyDescent="0.25">
      <c r="A233" t="s">
        <v>3</v>
      </c>
      <c r="B233">
        <v>1607</v>
      </c>
      <c r="C233" t="s">
        <v>232</v>
      </c>
      <c r="D233">
        <v>0.9</v>
      </c>
      <c r="E233">
        <v>0.91</v>
      </c>
      <c r="F233">
        <v>0.92</v>
      </c>
      <c r="G233">
        <v>0.94</v>
      </c>
      <c r="H233">
        <v>0.99</v>
      </c>
      <c r="I233">
        <v>1.79</v>
      </c>
    </row>
    <row r="234" spans="1:9" x14ac:dyDescent="0.25">
      <c r="A234" t="s">
        <v>3</v>
      </c>
      <c r="B234">
        <v>1614</v>
      </c>
      <c r="C234" t="s">
        <v>233</v>
      </c>
      <c r="D234">
        <v>1180</v>
      </c>
      <c r="E234">
        <v>1139.98</v>
      </c>
      <c r="F234">
        <v>1136.8599999999999</v>
      </c>
      <c r="G234">
        <v>1138.96</v>
      </c>
      <c r="H234">
        <v>1148.6099999999999</v>
      </c>
      <c r="I234">
        <v>1233.26</v>
      </c>
    </row>
    <row r="235" spans="1:9" x14ac:dyDescent="0.25">
      <c r="A235" t="s">
        <v>3</v>
      </c>
      <c r="B235">
        <v>1621</v>
      </c>
      <c r="C235" t="s">
        <v>234</v>
      </c>
      <c r="D235">
        <v>3273.4</v>
      </c>
      <c r="E235">
        <v>3185.06</v>
      </c>
      <c r="F235">
        <v>3002.1</v>
      </c>
      <c r="G235">
        <v>2808.44</v>
      </c>
      <c r="H235">
        <v>2603.48</v>
      </c>
      <c r="I235">
        <v>2299.83</v>
      </c>
    </row>
    <row r="236" spans="1:9" x14ac:dyDescent="0.25">
      <c r="A236" t="s">
        <v>3</v>
      </c>
      <c r="B236">
        <v>1624</v>
      </c>
      <c r="C236" t="s">
        <v>235</v>
      </c>
      <c r="D236">
        <v>90.95</v>
      </c>
      <c r="E236">
        <v>90.98</v>
      </c>
      <c r="F236">
        <v>91.45</v>
      </c>
      <c r="G236">
        <v>91.84</v>
      </c>
      <c r="H236">
        <v>92.22</v>
      </c>
      <c r="I236">
        <v>86.8</v>
      </c>
    </row>
    <row r="237" spans="1:9" x14ac:dyDescent="0.25">
      <c r="A237" t="s">
        <v>3</v>
      </c>
      <c r="B237">
        <v>1627</v>
      </c>
      <c r="C237" t="s">
        <v>236</v>
      </c>
      <c r="D237">
        <v>5953.8</v>
      </c>
      <c r="E237">
        <v>5962.84</v>
      </c>
      <c r="F237">
        <v>5988.37</v>
      </c>
      <c r="G237">
        <v>5978.1</v>
      </c>
      <c r="H237">
        <v>5618.11</v>
      </c>
      <c r="I237">
        <v>4522.4799999999996</v>
      </c>
    </row>
    <row r="238" spans="1:9" x14ac:dyDescent="0.25">
      <c r="A238" t="s">
        <v>3</v>
      </c>
      <c r="B238">
        <v>1628</v>
      </c>
      <c r="C238" t="s">
        <v>237</v>
      </c>
      <c r="D238">
        <v>1042.7</v>
      </c>
      <c r="E238">
        <v>1016</v>
      </c>
      <c r="F238">
        <v>1004.43</v>
      </c>
      <c r="G238">
        <v>1002.56</v>
      </c>
      <c r="H238">
        <v>970.07</v>
      </c>
      <c r="I238">
        <v>747.91</v>
      </c>
    </row>
    <row r="239" spans="1:9" x14ac:dyDescent="0.25">
      <c r="A239" t="s">
        <v>3</v>
      </c>
      <c r="B239">
        <v>1630</v>
      </c>
      <c r="C239" t="s">
        <v>238</v>
      </c>
      <c r="D239">
        <v>518.20000000000005</v>
      </c>
      <c r="E239">
        <v>508.89</v>
      </c>
      <c r="F239">
        <v>512.48</v>
      </c>
      <c r="G239">
        <v>517.27</v>
      </c>
      <c r="H239">
        <v>506.7</v>
      </c>
      <c r="I239">
        <v>407.28</v>
      </c>
    </row>
    <row r="240" spans="1:9" x14ac:dyDescent="0.25">
      <c r="A240" t="s">
        <v>3</v>
      </c>
      <c r="B240">
        <v>1633</v>
      </c>
      <c r="C240" t="s">
        <v>239</v>
      </c>
      <c r="D240">
        <v>935.65</v>
      </c>
      <c r="E240">
        <v>921.12</v>
      </c>
      <c r="F240">
        <v>913.98</v>
      </c>
      <c r="G240">
        <v>905.39</v>
      </c>
      <c r="H240">
        <v>876.39</v>
      </c>
      <c r="I240">
        <v>839.37</v>
      </c>
    </row>
    <row r="241" spans="1:9" x14ac:dyDescent="0.25">
      <c r="A241" t="s">
        <v>3</v>
      </c>
      <c r="B241">
        <v>1639</v>
      </c>
      <c r="C241" t="s">
        <v>240</v>
      </c>
      <c r="D241">
        <v>817.3</v>
      </c>
      <c r="E241">
        <v>812.1</v>
      </c>
      <c r="F241">
        <v>813.71</v>
      </c>
      <c r="G241">
        <v>808.14</v>
      </c>
      <c r="H241">
        <v>776.69</v>
      </c>
      <c r="I241">
        <v>708.99</v>
      </c>
    </row>
    <row r="242" spans="1:9" x14ac:dyDescent="0.25">
      <c r="A242" t="s">
        <v>3</v>
      </c>
      <c r="B242">
        <v>1660</v>
      </c>
      <c r="C242" t="s">
        <v>241</v>
      </c>
      <c r="D242">
        <v>444.4</v>
      </c>
      <c r="E242">
        <v>444.4</v>
      </c>
      <c r="F242">
        <v>445.39</v>
      </c>
      <c r="G242">
        <v>446.41</v>
      </c>
      <c r="H242">
        <v>448.38</v>
      </c>
      <c r="I242">
        <v>413.66</v>
      </c>
    </row>
    <row r="243" spans="1:9" x14ac:dyDescent="0.25">
      <c r="A243" t="s">
        <v>3</v>
      </c>
      <c r="B243">
        <v>1663</v>
      </c>
      <c r="C243" t="s">
        <v>242</v>
      </c>
      <c r="D243">
        <v>808.2</v>
      </c>
      <c r="E243">
        <v>814.33</v>
      </c>
      <c r="F243">
        <v>822.08</v>
      </c>
      <c r="G243">
        <v>832.19</v>
      </c>
      <c r="H243">
        <v>838.56</v>
      </c>
      <c r="I243">
        <v>834.39</v>
      </c>
    </row>
    <row r="244" spans="1:9" x14ac:dyDescent="0.25">
      <c r="A244" t="s">
        <v>3</v>
      </c>
      <c r="B244">
        <v>1672</v>
      </c>
      <c r="C244" t="s">
        <v>243</v>
      </c>
      <c r="D244">
        <v>942.35</v>
      </c>
      <c r="E244">
        <v>940.93</v>
      </c>
      <c r="F244">
        <v>945.88</v>
      </c>
      <c r="G244">
        <v>948.67</v>
      </c>
      <c r="H244">
        <v>937.98</v>
      </c>
      <c r="I244">
        <v>839.03</v>
      </c>
    </row>
    <row r="245" spans="1:9" x14ac:dyDescent="0.25">
      <c r="A245" t="s">
        <v>3</v>
      </c>
      <c r="B245">
        <v>1675</v>
      </c>
      <c r="C245" t="s">
        <v>244</v>
      </c>
      <c r="D245">
        <v>201.1</v>
      </c>
      <c r="E245">
        <v>199.1</v>
      </c>
      <c r="F245">
        <v>191.35</v>
      </c>
      <c r="G245">
        <v>174.95</v>
      </c>
      <c r="H245">
        <v>147.74</v>
      </c>
      <c r="I245">
        <v>118.65</v>
      </c>
    </row>
    <row r="246" spans="1:9" x14ac:dyDescent="0.25">
      <c r="A246" t="s">
        <v>3</v>
      </c>
      <c r="B246">
        <v>1681</v>
      </c>
      <c r="C246" t="s">
        <v>245</v>
      </c>
      <c r="D246">
        <v>163.44999999999999</v>
      </c>
      <c r="E246">
        <v>162.79</v>
      </c>
      <c r="F246">
        <v>163.83000000000001</v>
      </c>
      <c r="G246">
        <v>163.6</v>
      </c>
      <c r="H246">
        <v>161.91</v>
      </c>
      <c r="I246">
        <v>153.96</v>
      </c>
    </row>
    <row r="247" spans="1:9" x14ac:dyDescent="0.25">
      <c r="A247" t="s">
        <v>3</v>
      </c>
      <c r="B247">
        <v>1708</v>
      </c>
      <c r="C247" t="s">
        <v>246</v>
      </c>
      <c r="D247">
        <v>275.25</v>
      </c>
      <c r="E247">
        <v>272.14</v>
      </c>
      <c r="F247">
        <v>273.07</v>
      </c>
      <c r="G247">
        <v>277.35000000000002</v>
      </c>
      <c r="H247">
        <v>279.68</v>
      </c>
      <c r="I247">
        <v>229.18</v>
      </c>
    </row>
    <row r="248" spans="1:9" x14ac:dyDescent="0.25">
      <c r="A248" t="s">
        <v>3</v>
      </c>
      <c r="B248">
        <v>1720</v>
      </c>
      <c r="C248" t="s">
        <v>247</v>
      </c>
      <c r="D248">
        <v>108.5</v>
      </c>
      <c r="E248">
        <v>108.12</v>
      </c>
      <c r="F248">
        <v>106.39</v>
      </c>
      <c r="G248">
        <v>103.45</v>
      </c>
      <c r="H248">
        <v>98.27</v>
      </c>
      <c r="I248">
        <v>93.44</v>
      </c>
    </row>
    <row r="249" spans="1:9" x14ac:dyDescent="0.25">
      <c r="A249" t="s">
        <v>3</v>
      </c>
      <c r="B249">
        <v>1726</v>
      </c>
      <c r="C249" t="s">
        <v>248</v>
      </c>
      <c r="D249">
        <v>1482.1</v>
      </c>
      <c r="E249">
        <v>1438.45</v>
      </c>
      <c r="F249">
        <v>1435.33</v>
      </c>
      <c r="G249">
        <v>1424.56</v>
      </c>
      <c r="H249">
        <v>1363.32</v>
      </c>
      <c r="I249">
        <v>1164.1500000000001</v>
      </c>
    </row>
    <row r="250" spans="1:9" x14ac:dyDescent="0.25">
      <c r="A250" t="s">
        <v>3</v>
      </c>
      <c r="B250">
        <v>1756</v>
      </c>
      <c r="C250" t="s">
        <v>249</v>
      </c>
      <c r="D250">
        <v>673.8</v>
      </c>
      <c r="E250">
        <v>679.44</v>
      </c>
      <c r="F250">
        <v>678.61</v>
      </c>
      <c r="G250">
        <v>673.91</v>
      </c>
      <c r="H250">
        <v>664.04</v>
      </c>
      <c r="I250">
        <v>697.42</v>
      </c>
    </row>
    <row r="251" spans="1:9" x14ac:dyDescent="0.25">
      <c r="A251" t="s">
        <v>3</v>
      </c>
      <c r="B251">
        <v>1782</v>
      </c>
      <c r="C251" t="s">
        <v>250</v>
      </c>
      <c r="D251">
        <v>119.25</v>
      </c>
      <c r="E251">
        <v>120.39</v>
      </c>
      <c r="F251">
        <v>120.25</v>
      </c>
      <c r="G251">
        <v>120.23</v>
      </c>
      <c r="H251">
        <v>117.43</v>
      </c>
      <c r="I251">
        <v>107.38</v>
      </c>
    </row>
    <row r="252" spans="1:9" x14ac:dyDescent="0.25">
      <c r="A252" t="s">
        <v>3</v>
      </c>
      <c r="B252">
        <v>1797</v>
      </c>
      <c r="C252" t="s">
        <v>251</v>
      </c>
      <c r="D252">
        <v>373.05</v>
      </c>
      <c r="E252">
        <v>349.84</v>
      </c>
      <c r="F252">
        <v>340.76</v>
      </c>
      <c r="G252">
        <v>335.64</v>
      </c>
      <c r="H252">
        <v>326.79000000000002</v>
      </c>
      <c r="I252">
        <v>303.17</v>
      </c>
    </row>
    <row r="253" spans="1:9" x14ac:dyDescent="0.25">
      <c r="A253" t="s">
        <v>3</v>
      </c>
      <c r="B253">
        <v>1802</v>
      </c>
      <c r="C253" t="s">
        <v>252</v>
      </c>
      <c r="D253">
        <v>14.7</v>
      </c>
      <c r="E253">
        <v>14.24</v>
      </c>
      <c r="F253">
        <v>13.69</v>
      </c>
      <c r="G253">
        <v>12.86</v>
      </c>
      <c r="H253">
        <v>11.51</v>
      </c>
      <c r="I253">
        <v>10.57</v>
      </c>
    </row>
    <row r="254" spans="1:9" x14ac:dyDescent="0.25">
      <c r="A254" t="s">
        <v>3</v>
      </c>
      <c r="B254">
        <v>1805</v>
      </c>
      <c r="C254" t="s">
        <v>253</v>
      </c>
      <c r="D254">
        <v>440.3</v>
      </c>
      <c r="E254">
        <v>441.89</v>
      </c>
      <c r="F254">
        <v>447.32</v>
      </c>
      <c r="G254">
        <v>451.34</v>
      </c>
      <c r="H254">
        <v>452.11</v>
      </c>
      <c r="I254">
        <v>459.92</v>
      </c>
    </row>
    <row r="255" spans="1:9" x14ac:dyDescent="0.25">
      <c r="A255" t="s">
        <v>3</v>
      </c>
      <c r="B255">
        <v>1808</v>
      </c>
      <c r="C255" t="s">
        <v>254</v>
      </c>
      <c r="D255">
        <v>1322.1</v>
      </c>
      <c r="E255">
        <v>1336.25</v>
      </c>
      <c r="F255">
        <v>1351.55</v>
      </c>
      <c r="G255">
        <v>1375.89</v>
      </c>
      <c r="H255">
        <v>1383.81</v>
      </c>
      <c r="I255">
        <v>1261.3399999999999</v>
      </c>
    </row>
    <row r="256" spans="1:9" x14ac:dyDescent="0.25">
      <c r="A256" t="s">
        <v>3</v>
      </c>
      <c r="B256">
        <v>1811</v>
      </c>
      <c r="C256" t="s">
        <v>255</v>
      </c>
      <c r="D256">
        <v>220.95</v>
      </c>
      <c r="E256">
        <v>220.91</v>
      </c>
      <c r="F256">
        <v>222.33</v>
      </c>
      <c r="G256">
        <v>222.38</v>
      </c>
      <c r="H256">
        <v>218.17</v>
      </c>
      <c r="I256">
        <v>210.91</v>
      </c>
    </row>
    <row r="257" spans="1:9" x14ac:dyDescent="0.25">
      <c r="A257" t="s">
        <v>3</v>
      </c>
      <c r="B257">
        <v>1814</v>
      </c>
      <c r="C257" t="s">
        <v>256</v>
      </c>
      <c r="D257">
        <v>631.54999999999995</v>
      </c>
      <c r="E257">
        <v>631.32000000000005</v>
      </c>
      <c r="F257">
        <v>635.9</v>
      </c>
      <c r="G257">
        <v>640.38</v>
      </c>
      <c r="H257">
        <v>627.41</v>
      </c>
      <c r="I257">
        <v>559.9</v>
      </c>
    </row>
    <row r="258" spans="1:9" x14ac:dyDescent="0.25">
      <c r="A258" t="s">
        <v>3</v>
      </c>
      <c r="B258">
        <v>1826</v>
      </c>
      <c r="C258" t="s">
        <v>257</v>
      </c>
      <c r="D258">
        <v>199.85</v>
      </c>
      <c r="E258">
        <v>201.58</v>
      </c>
      <c r="F258">
        <v>202.92</v>
      </c>
      <c r="G258">
        <v>204.89</v>
      </c>
      <c r="H258">
        <v>208.78</v>
      </c>
      <c r="I258">
        <v>176.23</v>
      </c>
    </row>
    <row r="259" spans="1:9" x14ac:dyDescent="0.25">
      <c r="A259" t="s">
        <v>3</v>
      </c>
      <c r="B259">
        <v>1835</v>
      </c>
      <c r="C259" t="s">
        <v>258</v>
      </c>
      <c r="D259">
        <v>139.55000000000001</v>
      </c>
      <c r="E259">
        <v>137.08000000000001</v>
      </c>
      <c r="F259">
        <v>134.59</v>
      </c>
      <c r="G259">
        <v>131.56</v>
      </c>
      <c r="H259">
        <v>125.97</v>
      </c>
      <c r="I259">
        <v>123.96</v>
      </c>
    </row>
    <row r="260" spans="1:9" x14ac:dyDescent="0.25">
      <c r="A260" t="s">
        <v>3</v>
      </c>
      <c r="B260">
        <v>1838</v>
      </c>
      <c r="C260" t="s">
        <v>259</v>
      </c>
      <c r="D260">
        <v>133.80000000000001</v>
      </c>
      <c r="E260">
        <v>134.26</v>
      </c>
      <c r="F260">
        <v>133.71</v>
      </c>
      <c r="G260">
        <v>131.6</v>
      </c>
      <c r="H260">
        <v>127.26</v>
      </c>
      <c r="I260">
        <v>111.21</v>
      </c>
    </row>
    <row r="261" spans="1:9" x14ac:dyDescent="0.25">
      <c r="A261" t="s">
        <v>3</v>
      </c>
      <c r="B261">
        <v>1841</v>
      </c>
      <c r="C261" t="s">
        <v>260</v>
      </c>
      <c r="D261">
        <v>119.15</v>
      </c>
      <c r="E261">
        <v>116.64</v>
      </c>
      <c r="F261">
        <v>116.78</v>
      </c>
      <c r="G261">
        <v>117.37</v>
      </c>
      <c r="H261">
        <v>116.29</v>
      </c>
      <c r="I261">
        <v>111.91</v>
      </c>
    </row>
    <row r="262" spans="1:9" x14ac:dyDescent="0.25">
      <c r="A262" t="s">
        <v>3</v>
      </c>
      <c r="B262">
        <v>1859</v>
      </c>
      <c r="C262" t="s">
        <v>261</v>
      </c>
      <c r="D262">
        <v>87.25</v>
      </c>
      <c r="E262">
        <v>88.06</v>
      </c>
      <c r="F262">
        <v>89.21</v>
      </c>
      <c r="G262">
        <v>89.97</v>
      </c>
      <c r="H262">
        <v>85.75</v>
      </c>
      <c r="I262">
        <v>70.989999999999995</v>
      </c>
    </row>
    <row r="263" spans="1:9" x14ac:dyDescent="0.25">
      <c r="A263" t="s">
        <v>3</v>
      </c>
      <c r="B263">
        <v>1879</v>
      </c>
      <c r="C263" t="s">
        <v>262</v>
      </c>
      <c r="D263">
        <v>620.1</v>
      </c>
      <c r="E263">
        <v>620.27</v>
      </c>
      <c r="F263">
        <v>625.55999999999995</v>
      </c>
      <c r="G263">
        <v>635.33000000000004</v>
      </c>
      <c r="H263">
        <v>647.25</v>
      </c>
      <c r="I263">
        <v>617.74</v>
      </c>
    </row>
    <row r="264" spans="1:9" x14ac:dyDescent="0.25">
      <c r="A264" t="s">
        <v>3</v>
      </c>
      <c r="B264">
        <v>1901</v>
      </c>
      <c r="C264" t="s">
        <v>263</v>
      </c>
      <c r="D264">
        <v>1696.3</v>
      </c>
      <c r="E264">
        <v>1705.95</v>
      </c>
      <c r="F264">
        <v>1716.3</v>
      </c>
      <c r="G264">
        <v>1727.11</v>
      </c>
      <c r="H264">
        <v>1754.11</v>
      </c>
      <c r="I264">
        <v>1645.6</v>
      </c>
    </row>
    <row r="265" spans="1:9" x14ac:dyDescent="0.25">
      <c r="A265" t="s">
        <v>3</v>
      </c>
      <c r="B265">
        <v>1919</v>
      </c>
      <c r="C265" t="s">
        <v>264</v>
      </c>
      <c r="D265">
        <v>226.75</v>
      </c>
      <c r="E265">
        <v>226.87</v>
      </c>
      <c r="F265">
        <v>226.96</v>
      </c>
      <c r="G265">
        <v>224.6</v>
      </c>
      <c r="H265">
        <v>210.31</v>
      </c>
      <c r="I265">
        <v>180.44</v>
      </c>
    </row>
    <row r="266" spans="1:9" x14ac:dyDescent="0.25">
      <c r="A266" t="s">
        <v>3</v>
      </c>
      <c r="B266">
        <v>1922</v>
      </c>
      <c r="C266" t="s">
        <v>265</v>
      </c>
      <c r="D266">
        <v>1735.7</v>
      </c>
      <c r="E266">
        <v>1750.87</v>
      </c>
      <c r="F266">
        <v>1763.89</v>
      </c>
      <c r="G266">
        <v>1775.79</v>
      </c>
      <c r="H266">
        <v>1800.08</v>
      </c>
      <c r="I266">
        <v>1828.22</v>
      </c>
    </row>
    <row r="267" spans="1:9" x14ac:dyDescent="0.25">
      <c r="A267" t="s">
        <v>3</v>
      </c>
      <c r="B267">
        <v>1923</v>
      </c>
      <c r="C267" t="s">
        <v>266</v>
      </c>
      <c r="D267">
        <v>317.39999999999998</v>
      </c>
      <c r="E267">
        <v>314.43</v>
      </c>
      <c r="F267">
        <v>313.08999999999997</v>
      </c>
      <c r="G267">
        <v>313.11</v>
      </c>
      <c r="H267">
        <v>314.20999999999998</v>
      </c>
      <c r="I267">
        <v>308.75</v>
      </c>
    </row>
    <row r="268" spans="1:9" x14ac:dyDescent="0.25">
      <c r="A268" t="s">
        <v>3</v>
      </c>
      <c r="B268">
        <v>1927</v>
      </c>
      <c r="C268" t="s">
        <v>267</v>
      </c>
      <c r="D268">
        <v>1000</v>
      </c>
      <c r="E268">
        <v>999.99</v>
      </c>
      <c r="F268">
        <v>999.99</v>
      </c>
      <c r="G268">
        <v>999.99</v>
      </c>
      <c r="H268">
        <v>999.99</v>
      </c>
      <c r="I268">
        <v>999.99</v>
      </c>
    </row>
    <row r="269" spans="1:9" x14ac:dyDescent="0.25">
      <c r="A269" t="s">
        <v>3</v>
      </c>
      <c r="B269">
        <v>1937</v>
      </c>
      <c r="C269" t="s">
        <v>268</v>
      </c>
      <c r="D269">
        <v>68</v>
      </c>
      <c r="E269">
        <v>67.75</v>
      </c>
      <c r="F269">
        <v>67.05</v>
      </c>
      <c r="G269">
        <v>67.11</v>
      </c>
      <c r="H269">
        <v>68.42</v>
      </c>
      <c r="I269">
        <v>79.400000000000006</v>
      </c>
    </row>
    <row r="270" spans="1:9" x14ac:dyDescent="0.25">
      <c r="A270" t="s">
        <v>3</v>
      </c>
      <c r="B270">
        <v>1949</v>
      </c>
      <c r="C270" t="s">
        <v>269</v>
      </c>
      <c r="D270">
        <v>2989.65</v>
      </c>
      <c r="E270">
        <v>2948.03</v>
      </c>
      <c r="F270">
        <v>2910.04</v>
      </c>
      <c r="G270">
        <v>2843.82</v>
      </c>
      <c r="H270">
        <v>2669.87</v>
      </c>
      <c r="I270">
        <v>2257.29</v>
      </c>
    </row>
    <row r="271" spans="1:9" x14ac:dyDescent="0.25">
      <c r="A271" t="s">
        <v>3</v>
      </c>
      <c r="B271">
        <v>1964</v>
      </c>
      <c r="C271" t="s">
        <v>270</v>
      </c>
      <c r="D271">
        <v>2080.15</v>
      </c>
      <c r="E271">
        <v>2091.44</v>
      </c>
      <c r="F271">
        <v>2088.4</v>
      </c>
      <c r="G271">
        <v>2066.29</v>
      </c>
      <c r="H271">
        <v>1963.38</v>
      </c>
      <c r="I271">
        <v>1648.39</v>
      </c>
    </row>
    <row r="272" spans="1:9" x14ac:dyDescent="0.25">
      <c r="A272" t="s">
        <v>3</v>
      </c>
      <c r="B272">
        <v>1979</v>
      </c>
      <c r="C272" t="s">
        <v>271</v>
      </c>
      <c r="D272">
        <v>14572.85</v>
      </c>
      <c r="E272">
        <v>14643.75</v>
      </c>
      <c r="F272">
        <v>14716.46</v>
      </c>
      <c r="G272">
        <v>14646.27</v>
      </c>
      <c r="H272">
        <v>14154.72</v>
      </c>
      <c r="I272">
        <v>12646.74</v>
      </c>
    </row>
    <row r="273" spans="1:9" x14ac:dyDescent="0.25">
      <c r="A273" t="s">
        <v>3</v>
      </c>
      <c r="B273">
        <v>1994</v>
      </c>
      <c r="C273" t="s">
        <v>272</v>
      </c>
      <c r="D273">
        <v>265.10000000000002</v>
      </c>
      <c r="E273">
        <v>256.49</v>
      </c>
      <c r="F273">
        <v>254.03</v>
      </c>
      <c r="G273">
        <v>252.29</v>
      </c>
      <c r="H273">
        <v>247.18</v>
      </c>
      <c r="I273">
        <v>239.7</v>
      </c>
    </row>
    <row r="274" spans="1:9" x14ac:dyDescent="0.25">
      <c r="A274" t="s">
        <v>3</v>
      </c>
      <c r="B274">
        <v>1997</v>
      </c>
      <c r="C274" t="s">
        <v>273</v>
      </c>
      <c r="D274">
        <v>464.35</v>
      </c>
      <c r="E274">
        <v>462.36</v>
      </c>
      <c r="F274">
        <v>459.81</v>
      </c>
      <c r="G274">
        <v>452.92</v>
      </c>
      <c r="H274">
        <v>434.2</v>
      </c>
      <c r="I274">
        <v>399.32</v>
      </c>
    </row>
    <row r="275" spans="1:9" x14ac:dyDescent="0.25">
      <c r="A275" t="s">
        <v>3</v>
      </c>
      <c r="B275">
        <v>2004</v>
      </c>
      <c r="C275" t="s">
        <v>274</v>
      </c>
      <c r="D275">
        <v>100.8</v>
      </c>
      <c r="E275">
        <v>100.64</v>
      </c>
      <c r="F275">
        <v>101.04</v>
      </c>
      <c r="G275">
        <v>102.37</v>
      </c>
      <c r="H275">
        <v>105.58</v>
      </c>
      <c r="I275">
        <v>106.02</v>
      </c>
    </row>
    <row r="276" spans="1:9" x14ac:dyDescent="0.25">
      <c r="A276" t="s">
        <v>3</v>
      </c>
      <c r="B276">
        <v>2018</v>
      </c>
      <c r="C276" t="s">
        <v>275</v>
      </c>
      <c r="D276">
        <v>2388.1</v>
      </c>
      <c r="E276">
        <v>2405.6999999999998</v>
      </c>
      <c r="F276">
        <v>2389.5500000000002</v>
      </c>
      <c r="G276">
        <v>2347.61</v>
      </c>
      <c r="H276">
        <v>2257.23</v>
      </c>
      <c r="I276">
        <v>1997.23</v>
      </c>
    </row>
    <row r="277" spans="1:9" x14ac:dyDescent="0.25">
      <c r="A277" t="s">
        <v>3</v>
      </c>
      <c r="B277">
        <v>2028</v>
      </c>
      <c r="C277" t="s">
        <v>276</v>
      </c>
      <c r="D277">
        <v>115.55</v>
      </c>
      <c r="E277">
        <v>112.9</v>
      </c>
      <c r="F277">
        <v>112.66</v>
      </c>
      <c r="G277">
        <v>113.02</v>
      </c>
      <c r="H277">
        <v>112.79</v>
      </c>
      <c r="I277">
        <v>115.15</v>
      </c>
    </row>
    <row r="278" spans="1:9" x14ac:dyDescent="0.25">
      <c r="A278" t="s">
        <v>3</v>
      </c>
      <c r="B278">
        <v>2029</v>
      </c>
      <c r="C278" t="s">
        <v>277</v>
      </c>
      <c r="D278">
        <v>76.55</v>
      </c>
      <c r="E278">
        <v>75.92</v>
      </c>
      <c r="F278">
        <v>75.66</v>
      </c>
      <c r="G278">
        <v>72.14</v>
      </c>
      <c r="H278">
        <v>60.54</v>
      </c>
      <c r="I278">
        <v>41.17</v>
      </c>
    </row>
    <row r="279" spans="1:9" x14ac:dyDescent="0.25">
      <c r="A279" t="s">
        <v>3</v>
      </c>
      <c r="B279">
        <v>2031</v>
      </c>
      <c r="C279" t="s">
        <v>278</v>
      </c>
      <c r="D279">
        <v>1554.25</v>
      </c>
      <c r="E279">
        <v>1572.57</v>
      </c>
      <c r="F279">
        <v>1580.15</v>
      </c>
      <c r="G279">
        <v>1577.52</v>
      </c>
      <c r="H279">
        <v>1545.39</v>
      </c>
      <c r="I279">
        <v>1391.05</v>
      </c>
    </row>
    <row r="280" spans="1:9" x14ac:dyDescent="0.25">
      <c r="A280" t="s">
        <v>3</v>
      </c>
      <c r="B280">
        <v>2043</v>
      </c>
      <c r="C280" t="s">
        <v>279</v>
      </c>
      <c r="D280">
        <v>910.2</v>
      </c>
      <c r="E280">
        <v>908.63</v>
      </c>
      <c r="F280">
        <v>902.53</v>
      </c>
      <c r="G280">
        <v>895.82</v>
      </c>
      <c r="H280">
        <v>888.05</v>
      </c>
      <c r="I280">
        <v>832.99</v>
      </c>
    </row>
    <row r="281" spans="1:9" x14ac:dyDescent="0.25">
      <c r="A281" t="s">
        <v>3</v>
      </c>
      <c r="B281">
        <v>2048</v>
      </c>
      <c r="C281" t="s">
        <v>280</v>
      </c>
      <c r="D281">
        <v>1485.8</v>
      </c>
      <c r="E281">
        <v>1502.02</v>
      </c>
      <c r="F281">
        <v>1517.12</v>
      </c>
      <c r="G281">
        <v>1530.61</v>
      </c>
      <c r="H281">
        <v>1521.02</v>
      </c>
      <c r="I281">
        <v>1428.25</v>
      </c>
    </row>
    <row r="282" spans="1:9" x14ac:dyDescent="0.25">
      <c r="A282" t="s">
        <v>3</v>
      </c>
      <c r="B282">
        <v>2049</v>
      </c>
      <c r="C282" t="s">
        <v>281</v>
      </c>
      <c r="D282">
        <v>510.2</v>
      </c>
      <c r="E282">
        <v>513.59</v>
      </c>
      <c r="F282">
        <v>509.79</v>
      </c>
      <c r="G282">
        <v>490.18</v>
      </c>
      <c r="H282">
        <v>448.54</v>
      </c>
      <c r="I282">
        <v>353.01</v>
      </c>
    </row>
    <row r="283" spans="1:9" x14ac:dyDescent="0.25">
      <c r="A283" t="s">
        <v>3</v>
      </c>
      <c r="B283">
        <v>2056</v>
      </c>
      <c r="C283" t="s">
        <v>282</v>
      </c>
      <c r="D283">
        <v>811.25</v>
      </c>
      <c r="E283">
        <v>821.21</v>
      </c>
      <c r="F283">
        <v>829.11</v>
      </c>
      <c r="G283">
        <v>836.42</v>
      </c>
      <c r="H283">
        <v>832.34</v>
      </c>
      <c r="I283">
        <v>787.67</v>
      </c>
    </row>
    <row r="284" spans="1:9" x14ac:dyDescent="0.25">
      <c r="A284" t="s">
        <v>3</v>
      </c>
      <c r="B284">
        <v>2073</v>
      </c>
      <c r="C284" t="s">
        <v>283</v>
      </c>
      <c r="D284">
        <v>373.15</v>
      </c>
      <c r="E284">
        <v>381.09</v>
      </c>
      <c r="F284">
        <v>385.36</v>
      </c>
      <c r="G284">
        <v>386.33</v>
      </c>
      <c r="H284">
        <v>377.89</v>
      </c>
      <c r="I284">
        <v>351.79</v>
      </c>
    </row>
    <row r="285" spans="1:9" x14ac:dyDescent="0.25">
      <c r="A285" t="s">
        <v>3</v>
      </c>
      <c r="B285">
        <v>2085</v>
      </c>
      <c r="C285" t="s">
        <v>284</v>
      </c>
      <c r="D285">
        <v>7613.15</v>
      </c>
      <c r="E285">
        <v>7634.17</v>
      </c>
      <c r="F285">
        <v>7610.18</v>
      </c>
      <c r="G285">
        <v>7426.39</v>
      </c>
      <c r="H285">
        <v>6812.71</v>
      </c>
      <c r="I285">
        <v>5581.92</v>
      </c>
    </row>
    <row r="286" spans="1:9" x14ac:dyDescent="0.25">
      <c r="A286" t="s">
        <v>3</v>
      </c>
      <c r="B286">
        <v>2088</v>
      </c>
      <c r="C286" t="s">
        <v>285</v>
      </c>
      <c r="D286">
        <v>614.20000000000005</v>
      </c>
      <c r="E286">
        <v>606.99</v>
      </c>
      <c r="F286">
        <v>594.66</v>
      </c>
      <c r="G286">
        <v>576</v>
      </c>
      <c r="H286">
        <v>538.58000000000004</v>
      </c>
      <c r="I286">
        <v>450.5</v>
      </c>
    </row>
    <row r="287" spans="1:9" x14ac:dyDescent="0.25">
      <c r="A287" t="s">
        <v>3</v>
      </c>
      <c r="B287">
        <v>2106</v>
      </c>
      <c r="C287" t="s">
        <v>286</v>
      </c>
      <c r="D287">
        <v>369.2</v>
      </c>
      <c r="E287">
        <v>368.04</v>
      </c>
      <c r="F287">
        <v>367.04</v>
      </c>
      <c r="G287">
        <v>362.63</v>
      </c>
      <c r="H287">
        <v>346.57</v>
      </c>
      <c r="I287">
        <v>320.49</v>
      </c>
    </row>
    <row r="288" spans="1:9" x14ac:dyDescent="0.25">
      <c r="A288" t="s">
        <v>3</v>
      </c>
      <c r="B288">
        <v>2107</v>
      </c>
      <c r="C288" t="s">
        <v>287</v>
      </c>
      <c r="D288">
        <v>546.54999999999995</v>
      </c>
      <c r="E288">
        <v>536.15</v>
      </c>
      <c r="F288">
        <v>533.4</v>
      </c>
      <c r="G288">
        <v>530.66999999999996</v>
      </c>
      <c r="H288">
        <v>514.02</v>
      </c>
      <c r="I288">
        <v>500.36</v>
      </c>
    </row>
    <row r="289" spans="1:9" x14ac:dyDescent="0.25">
      <c r="A289" t="s">
        <v>3</v>
      </c>
      <c r="B289">
        <v>2112</v>
      </c>
      <c r="C289" t="s">
        <v>288</v>
      </c>
      <c r="D289">
        <v>78.95</v>
      </c>
      <c r="E289">
        <v>75.19</v>
      </c>
      <c r="F289">
        <v>74.260000000000005</v>
      </c>
      <c r="G289">
        <v>71.150000000000006</v>
      </c>
      <c r="H289">
        <v>64.63</v>
      </c>
      <c r="I289">
        <v>60.3</v>
      </c>
    </row>
    <row r="290" spans="1:9" x14ac:dyDescent="0.25">
      <c r="A290" t="s">
        <v>3</v>
      </c>
      <c r="B290">
        <v>2124</v>
      </c>
      <c r="C290" t="s">
        <v>289</v>
      </c>
      <c r="D290">
        <v>2399.5</v>
      </c>
      <c r="E290">
        <v>2396.09</v>
      </c>
      <c r="F290">
        <v>2393.2600000000002</v>
      </c>
      <c r="G290">
        <v>2366.63</v>
      </c>
      <c r="H290">
        <v>2256.4899999999998</v>
      </c>
      <c r="I290">
        <v>2018.83</v>
      </c>
    </row>
    <row r="291" spans="1:9" x14ac:dyDescent="0.25">
      <c r="A291" t="s">
        <v>3</v>
      </c>
      <c r="B291">
        <v>2142</v>
      </c>
      <c r="C291" t="s">
        <v>290</v>
      </c>
      <c r="D291">
        <v>909.75</v>
      </c>
      <c r="E291">
        <v>913.63</v>
      </c>
      <c r="F291">
        <v>918.76</v>
      </c>
      <c r="G291">
        <v>917.2</v>
      </c>
      <c r="H291">
        <v>881.04</v>
      </c>
      <c r="I291">
        <v>789.23</v>
      </c>
    </row>
    <row r="292" spans="1:9" x14ac:dyDescent="0.25">
      <c r="A292" t="s">
        <v>3</v>
      </c>
      <c r="B292">
        <v>2144</v>
      </c>
      <c r="C292" t="s">
        <v>291</v>
      </c>
      <c r="D292">
        <v>1031.3</v>
      </c>
      <c r="E292">
        <v>1022.92</v>
      </c>
      <c r="F292">
        <v>1035.92</v>
      </c>
      <c r="G292">
        <v>1064.54</v>
      </c>
      <c r="H292">
        <v>1100.24</v>
      </c>
      <c r="I292">
        <v>1033.1099999999999</v>
      </c>
    </row>
    <row r="293" spans="1:9" x14ac:dyDescent="0.25">
      <c r="A293" t="s">
        <v>3</v>
      </c>
      <c r="B293">
        <v>2168</v>
      </c>
      <c r="C293" t="s">
        <v>292</v>
      </c>
      <c r="D293">
        <v>9.9499999999999993</v>
      </c>
      <c r="E293">
        <v>10.039999999999999</v>
      </c>
      <c r="F293">
        <v>10.07</v>
      </c>
      <c r="G293">
        <v>9.98</v>
      </c>
      <c r="H293">
        <v>9.74</v>
      </c>
      <c r="I293">
        <v>12.89</v>
      </c>
    </row>
    <row r="294" spans="1:9" x14ac:dyDescent="0.25">
      <c r="A294" t="s">
        <v>3</v>
      </c>
      <c r="B294">
        <v>2176</v>
      </c>
      <c r="C294" t="s">
        <v>293</v>
      </c>
      <c r="D294">
        <v>24.95</v>
      </c>
      <c r="E294">
        <v>24.39</v>
      </c>
      <c r="F294">
        <v>24.51</v>
      </c>
      <c r="G294">
        <v>25.06</v>
      </c>
      <c r="H294">
        <v>26.26</v>
      </c>
      <c r="I294">
        <v>27.86</v>
      </c>
    </row>
    <row r="295" spans="1:9" x14ac:dyDescent="0.25">
      <c r="A295" t="s">
        <v>3</v>
      </c>
      <c r="B295">
        <v>2181</v>
      </c>
      <c r="C295" t="s">
        <v>294</v>
      </c>
      <c r="D295">
        <v>19019.7</v>
      </c>
      <c r="E295">
        <v>19167.560000000001</v>
      </c>
      <c r="F295">
        <v>19202.57</v>
      </c>
      <c r="G295">
        <v>19143</v>
      </c>
      <c r="H295">
        <v>18972.57</v>
      </c>
      <c r="I295">
        <v>18350.349999999999</v>
      </c>
    </row>
    <row r="296" spans="1:9" x14ac:dyDescent="0.25">
      <c r="A296" t="s">
        <v>3</v>
      </c>
      <c r="B296">
        <v>2183</v>
      </c>
      <c r="C296" t="s">
        <v>295</v>
      </c>
      <c r="D296">
        <v>116.05</v>
      </c>
      <c r="E296">
        <v>116.65</v>
      </c>
      <c r="F296">
        <v>117.49</v>
      </c>
      <c r="G296">
        <v>118.62</v>
      </c>
      <c r="H296">
        <v>116.02</v>
      </c>
      <c r="I296">
        <v>100.41</v>
      </c>
    </row>
    <row r="297" spans="1:9" x14ac:dyDescent="0.25">
      <c r="A297" t="s">
        <v>3</v>
      </c>
      <c r="B297">
        <v>2188</v>
      </c>
      <c r="C297" t="s">
        <v>296</v>
      </c>
      <c r="D297">
        <v>42.3</v>
      </c>
      <c r="E297">
        <v>43.42</v>
      </c>
      <c r="F297">
        <v>44.28</v>
      </c>
      <c r="G297">
        <v>45.42</v>
      </c>
      <c r="H297">
        <v>47.7</v>
      </c>
      <c r="I297">
        <v>49.27</v>
      </c>
    </row>
    <row r="298" spans="1:9" x14ac:dyDescent="0.25">
      <c r="A298" t="s">
        <v>3</v>
      </c>
      <c r="B298">
        <v>2202</v>
      </c>
      <c r="C298" t="s">
        <v>297</v>
      </c>
      <c r="D298">
        <v>20.8</v>
      </c>
      <c r="E298">
        <v>21</v>
      </c>
      <c r="F298">
        <v>21.42</v>
      </c>
      <c r="G298">
        <v>21.79</v>
      </c>
      <c r="H298">
        <v>21.2</v>
      </c>
      <c r="I298">
        <v>18.21</v>
      </c>
    </row>
    <row r="299" spans="1:9" x14ac:dyDescent="0.25">
      <c r="A299" t="s">
        <v>3</v>
      </c>
      <c r="B299">
        <v>2229</v>
      </c>
      <c r="C299" t="s">
        <v>298</v>
      </c>
      <c r="D299">
        <v>72.25</v>
      </c>
      <c r="E299">
        <v>72.25</v>
      </c>
      <c r="F299">
        <v>71.97</v>
      </c>
      <c r="G299">
        <v>71.72</v>
      </c>
      <c r="H299">
        <v>70.66</v>
      </c>
      <c r="I299">
        <v>67.989999999999995</v>
      </c>
    </row>
    <row r="300" spans="1:9" x14ac:dyDescent="0.25">
      <c r="A300" t="s">
        <v>3</v>
      </c>
      <c r="B300">
        <v>2256</v>
      </c>
      <c r="C300" t="s">
        <v>299</v>
      </c>
      <c r="D300">
        <v>30.95</v>
      </c>
      <c r="E300">
        <v>30.84</v>
      </c>
      <c r="F300">
        <v>30.98</v>
      </c>
      <c r="G300">
        <v>31.52</v>
      </c>
      <c r="H300">
        <v>31.07</v>
      </c>
      <c r="I300">
        <v>23.23</v>
      </c>
    </row>
    <row r="301" spans="1:9" x14ac:dyDescent="0.25">
      <c r="A301" t="s">
        <v>3</v>
      </c>
      <c r="B301">
        <v>2259</v>
      </c>
      <c r="C301" t="s">
        <v>300</v>
      </c>
      <c r="D301">
        <v>37.1</v>
      </c>
      <c r="E301">
        <v>36.79</v>
      </c>
      <c r="F301">
        <v>36.94</v>
      </c>
      <c r="G301">
        <v>37.130000000000003</v>
      </c>
      <c r="H301">
        <v>35.700000000000003</v>
      </c>
      <c r="I301">
        <v>32.369999999999997</v>
      </c>
    </row>
    <row r="302" spans="1:9" x14ac:dyDescent="0.25">
      <c r="A302" t="s">
        <v>3</v>
      </c>
      <c r="B302">
        <v>2263</v>
      </c>
      <c r="C302" t="s">
        <v>301</v>
      </c>
      <c r="D302">
        <v>251.6</v>
      </c>
      <c r="E302">
        <v>250.68</v>
      </c>
      <c r="F302">
        <v>248.6</v>
      </c>
      <c r="G302">
        <v>244.51</v>
      </c>
      <c r="H302">
        <v>238.51</v>
      </c>
      <c r="I302">
        <v>240.13</v>
      </c>
    </row>
    <row r="303" spans="1:9" x14ac:dyDescent="0.25">
      <c r="A303" t="s">
        <v>3</v>
      </c>
      <c r="B303">
        <v>2268</v>
      </c>
      <c r="C303" t="s">
        <v>302</v>
      </c>
      <c r="D303">
        <v>32.950000000000003</v>
      </c>
      <c r="E303">
        <v>32.94</v>
      </c>
      <c r="F303">
        <v>33.58</v>
      </c>
      <c r="G303">
        <v>35.04</v>
      </c>
      <c r="H303">
        <v>36.28</v>
      </c>
      <c r="I303">
        <v>32.979999999999997</v>
      </c>
    </row>
    <row r="304" spans="1:9" x14ac:dyDescent="0.25">
      <c r="A304" t="s">
        <v>3</v>
      </c>
      <c r="B304">
        <v>2275</v>
      </c>
      <c r="C304" t="s">
        <v>303</v>
      </c>
      <c r="D304">
        <v>89.4</v>
      </c>
      <c r="E304">
        <v>79.36</v>
      </c>
      <c r="F304">
        <v>77.099999999999994</v>
      </c>
      <c r="G304">
        <v>76.62</v>
      </c>
      <c r="H304">
        <v>78.81</v>
      </c>
      <c r="I304">
        <v>71.459999999999994</v>
      </c>
    </row>
    <row r="305" spans="1:9" x14ac:dyDescent="0.25">
      <c r="A305" t="s">
        <v>3</v>
      </c>
      <c r="B305">
        <v>2277</v>
      </c>
      <c r="C305" t="s">
        <v>304</v>
      </c>
      <c r="D305">
        <v>107295.6</v>
      </c>
      <c r="E305">
        <v>108659.77</v>
      </c>
      <c r="F305">
        <v>108928.46</v>
      </c>
      <c r="G305">
        <v>108798.58</v>
      </c>
      <c r="H305">
        <v>106896.69</v>
      </c>
      <c r="I305">
        <v>97469.48</v>
      </c>
    </row>
    <row r="306" spans="1:9" x14ac:dyDescent="0.25">
      <c r="A306" t="s">
        <v>3</v>
      </c>
      <c r="B306">
        <v>2283</v>
      </c>
      <c r="C306" t="s">
        <v>305</v>
      </c>
      <c r="D306">
        <v>95.6</v>
      </c>
      <c r="E306">
        <v>94.29</v>
      </c>
      <c r="F306">
        <v>94.06</v>
      </c>
      <c r="G306">
        <v>93.56</v>
      </c>
      <c r="H306">
        <v>89.76</v>
      </c>
      <c r="I306">
        <v>74.709999999999994</v>
      </c>
    </row>
    <row r="307" spans="1:9" x14ac:dyDescent="0.25">
      <c r="A307" t="s">
        <v>3</v>
      </c>
      <c r="B307">
        <v>2289</v>
      </c>
      <c r="C307" t="s">
        <v>306</v>
      </c>
      <c r="D307">
        <v>560.95000000000005</v>
      </c>
      <c r="E307">
        <v>556.70000000000005</v>
      </c>
      <c r="F307">
        <v>563.86</v>
      </c>
      <c r="G307">
        <v>573.11</v>
      </c>
      <c r="H307">
        <v>591.45000000000005</v>
      </c>
      <c r="I307">
        <v>625.16999999999996</v>
      </c>
    </row>
    <row r="308" spans="1:9" x14ac:dyDescent="0.25">
      <c r="A308" t="s">
        <v>3</v>
      </c>
      <c r="B308">
        <v>2294</v>
      </c>
      <c r="C308" t="s">
        <v>307</v>
      </c>
      <c r="D308">
        <v>31.9</v>
      </c>
      <c r="E308">
        <v>31.32</v>
      </c>
      <c r="F308">
        <v>29.95</v>
      </c>
      <c r="G308">
        <v>27.91</v>
      </c>
      <c r="H308">
        <v>24.76</v>
      </c>
      <c r="I308">
        <v>22.17</v>
      </c>
    </row>
    <row r="309" spans="1:9" x14ac:dyDescent="0.25">
      <c r="A309" t="s">
        <v>3</v>
      </c>
      <c r="B309">
        <v>2303</v>
      </c>
      <c r="C309" t="s">
        <v>308</v>
      </c>
      <c r="D309">
        <v>1928.15</v>
      </c>
      <c r="E309">
        <v>1923.62</v>
      </c>
      <c r="F309">
        <v>1939.09</v>
      </c>
      <c r="G309">
        <v>1951.76</v>
      </c>
      <c r="H309">
        <v>1927.65</v>
      </c>
      <c r="I309">
        <v>1640.68</v>
      </c>
    </row>
    <row r="310" spans="1:9" x14ac:dyDescent="0.25">
      <c r="A310" t="s">
        <v>3</v>
      </c>
      <c r="B310">
        <v>2307</v>
      </c>
      <c r="C310" t="s">
        <v>309</v>
      </c>
      <c r="D310">
        <v>148.19999999999999</v>
      </c>
      <c r="E310">
        <v>147.66</v>
      </c>
      <c r="F310">
        <v>147.59</v>
      </c>
      <c r="G310">
        <v>146.91999999999999</v>
      </c>
      <c r="H310">
        <v>143.27000000000001</v>
      </c>
      <c r="I310">
        <v>123.67</v>
      </c>
    </row>
    <row r="311" spans="1:9" x14ac:dyDescent="0.25">
      <c r="A311" t="s">
        <v>3</v>
      </c>
      <c r="B311">
        <v>2313</v>
      </c>
      <c r="C311" t="s">
        <v>310</v>
      </c>
      <c r="D311">
        <v>47.85</v>
      </c>
      <c r="E311">
        <v>47.99</v>
      </c>
      <c r="F311">
        <v>46.79</v>
      </c>
      <c r="G311">
        <v>44.96</v>
      </c>
      <c r="H311">
        <v>42.9</v>
      </c>
      <c r="I311">
        <v>39.25</v>
      </c>
    </row>
    <row r="312" spans="1:9" x14ac:dyDescent="0.25">
      <c r="A312" t="s">
        <v>3</v>
      </c>
      <c r="B312">
        <v>2316</v>
      </c>
      <c r="C312" t="s">
        <v>311</v>
      </c>
      <c r="D312">
        <v>179.05</v>
      </c>
      <c r="E312">
        <v>178.84</v>
      </c>
      <c r="F312">
        <v>180.5</v>
      </c>
      <c r="G312">
        <v>182.69</v>
      </c>
      <c r="H312">
        <v>182.67</v>
      </c>
      <c r="I312">
        <v>181.05</v>
      </c>
    </row>
    <row r="313" spans="1:9" x14ac:dyDescent="0.25">
      <c r="A313" t="s">
        <v>3</v>
      </c>
      <c r="B313">
        <v>2319</v>
      </c>
      <c r="C313" t="s">
        <v>312</v>
      </c>
      <c r="D313">
        <v>155.05000000000001</v>
      </c>
      <c r="E313">
        <v>154.97999999999999</v>
      </c>
      <c r="F313">
        <v>154.24</v>
      </c>
      <c r="G313">
        <v>154.24</v>
      </c>
      <c r="H313">
        <v>150.06</v>
      </c>
      <c r="I313">
        <v>122.56</v>
      </c>
    </row>
    <row r="314" spans="1:9" x14ac:dyDescent="0.25">
      <c r="A314" t="s">
        <v>3</v>
      </c>
      <c r="B314">
        <v>2320</v>
      </c>
      <c r="C314" t="s">
        <v>313</v>
      </c>
      <c r="D314">
        <v>78.349999999999994</v>
      </c>
      <c r="E314">
        <v>78.599999999999994</v>
      </c>
      <c r="F314">
        <v>78.81</v>
      </c>
      <c r="G314">
        <v>78.75</v>
      </c>
      <c r="H314">
        <v>77.61</v>
      </c>
      <c r="I314">
        <v>76.89</v>
      </c>
    </row>
    <row r="315" spans="1:9" x14ac:dyDescent="0.25">
      <c r="A315" t="s">
        <v>3</v>
      </c>
      <c r="B315">
        <v>2328</v>
      </c>
      <c r="C315" t="s">
        <v>314</v>
      </c>
      <c r="D315">
        <v>53.58</v>
      </c>
      <c r="E315">
        <v>52.85</v>
      </c>
      <c r="F315">
        <v>52.5</v>
      </c>
      <c r="G315">
        <v>51.66</v>
      </c>
      <c r="H315">
        <v>49.4</v>
      </c>
      <c r="I315">
        <v>43.73</v>
      </c>
    </row>
    <row r="316" spans="1:9" x14ac:dyDescent="0.25">
      <c r="A316" t="s">
        <v>3</v>
      </c>
      <c r="B316">
        <v>2331</v>
      </c>
      <c r="C316" t="s">
        <v>315</v>
      </c>
      <c r="D316">
        <v>35.25</v>
      </c>
      <c r="E316">
        <v>35.61</v>
      </c>
      <c r="F316">
        <v>36.200000000000003</v>
      </c>
      <c r="G316">
        <v>35.799999999999997</v>
      </c>
      <c r="H316">
        <v>32.770000000000003</v>
      </c>
      <c r="I316">
        <v>27.18</v>
      </c>
    </row>
    <row r="317" spans="1:9" x14ac:dyDescent="0.25">
      <c r="A317" t="s">
        <v>3</v>
      </c>
      <c r="B317">
        <v>2350</v>
      </c>
      <c r="C317" t="s">
        <v>316</v>
      </c>
      <c r="D317">
        <v>336.05</v>
      </c>
      <c r="E317">
        <v>338.33</v>
      </c>
      <c r="F317">
        <v>341.97</v>
      </c>
      <c r="G317">
        <v>342.75</v>
      </c>
      <c r="H317">
        <v>342.67</v>
      </c>
      <c r="I317">
        <v>439.08</v>
      </c>
    </row>
    <row r="318" spans="1:9" x14ac:dyDescent="0.25">
      <c r="A318" t="s">
        <v>3</v>
      </c>
      <c r="B318">
        <v>2354</v>
      </c>
      <c r="C318" t="s">
        <v>317</v>
      </c>
      <c r="D318">
        <v>2.5</v>
      </c>
      <c r="E318">
        <v>2.54</v>
      </c>
      <c r="F318">
        <v>2.6</v>
      </c>
      <c r="G318">
        <v>2.67</v>
      </c>
      <c r="H318">
        <v>2.73</v>
      </c>
      <c r="I318">
        <v>3.16</v>
      </c>
    </row>
    <row r="319" spans="1:9" x14ac:dyDescent="0.25">
      <c r="A319" t="s">
        <v>3</v>
      </c>
      <c r="B319">
        <v>2385</v>
      </c>
      <c r="C319" t="s">
        <v>318</v>
      </c>
      <c r="D319">
        <v>154.30000000000001</v>
      </c>
      <c r="E319">
        <v>153.34</v>
      </c>
      <c r="F319">
        <v>153.94</v>
      </c>
      <c r="G319">
        <v>154.27000000000001</v>
      </c>
      <c r="H319">
        <v>149.82</v>
      </c>
      <c r="I319">
        <v>130.65</v>
      </c>
    </row>
    <row r="320" spans="1:9" x14ac:dyDescent="0.25">
      <c r="A320" t="s">
        <v>3</v>
      </c>
      <c r="B320">
        <v>2388</v>
      </c>
      <c r="C320" t="s">
        <v>319</v>
      </c>
      <c r="D320">
        <v>784.6</v>
      </c>
      <c r="E320">
        <v>784.92</v>
      </c>
      <c r="F320">
        <v>790.01</v>
      </c>
      <c r="G320">
        <v>796.58</v>
      </c>
      <c r="H320">
        <v>788.36</v>
      </c>
      <c r="I320">
        <v>723.69</v>
      </c>
    </row>
    <row r="321" spans="1:9" x14ac:dyDescent="0.25">
      <c r="A321" t="s">
        <v>3</v>
      </c>
      <c r="B321">
        <v>2397</v>
      </c>
      <c r="C321" t="s">
        <v>320</v>
      </c>
      <c r="D321">
        <v>406.3</v>
      </c>
      <c r="E321">
        <v>397.27</v>
      </c>
      <c r="F321">
        <v>395.96</v>
      </c>
      <c r="G321">
        <v>392.9</v>
      </c>
      <c r="H321">
        <v>375.22</v>
      </c>
      <c r="I321">
        <v>304.45</v>
      </c>
    </row>
    <row r="322" spans="1:9" x14ac:dyDescent="0.25">
      <c r="A322" t="s">
        <v>3</v>
      </c>
      <c r="B322">
        <v>2406</v>
      </c>
      <c r="C322" t="s">
        <v>321</v>
      </c>
      <c r="D322">
        <v>3688.3</v>
      </c>
      <c r="E322">
        <v>3733.97</v>
      </c>
      <c r="F322">
        <v>3718.24</v>
      </c>
      <c r="G322">
        <v>3713.69</v>
      </c>
      <c r="H322">
        <v>3600.56</v>
      </c>
      <c r="I322">
        <v>2753.36</v>
      </c>
    </row>
    <row r="323" spans="1:9" x14ac:dyDescent="0.25">
      <c r="A323" t="s">
        <v>3</v>
      </c>
      <c r="B323">
        <v>2412</v>
      </c>
      <c r="C323" t="s">
        <v>322</v>
      </c>
      <c r="D323">
        <v>1049.3499999999999</v>
      </c>
      <c r="E323">
        <v>1042.49</v>
      </c>
      <c r="F323">
        <v>1050.29</v>
      </c>
      <c r="G323">
        <v>1056.3800000000001</v>
      </c>
      <c r="H323">
        <v>1030.54</v>
      </c>
      <c r="I323">
        <v>929.71</v>
      </c>
    </row>
    <row r="324" spans="1:9" x14ac:dyDescent="0.25">
      <c r="A324" t="s">
        <v>3</v>
      </c>
      <c r="B324">
        <v>2421</v>
      </c>
      <c r="C324" t="s">
        <v>323</v>
      </c>
      <c r="D324">
        <v>2268.3000000000002</v>
      </c>
      <c r="E324">
        <v>2281.86</v>
      </c>
      <c r="F324">
        <v>2305.66</v>
      </c>
      <c r="G324">
        <v>2342.5700000000002</v>
      </c>
      <c r="H324">
        <v>2384.3200000000002</v>
      </c>
      <c r="I324">
        <v>2234.79</v>
      </c>
    </row>
    <row r="325" spans="1:9" x14ac:dyDescent="0.25">
      <c r="A325" t="s">
        <v>3</v>
      </c>
      <c r="B325">
        <v>2431</v>
      </c>
      <c r="C325" t="s">
        <v>324</v>
      </c>
      <c r="D325">
        <v>223.9</v>
      </c>
      <c r="E325">
        <v>222.75</v>
      </c>
      <c r="F325">
        <v>222.39</v>
      </c>
      <c r="G325">
        <v>217.85</v>
      </c>
      <c r="H325">
        <v>196.43</v>
      </c>
      <c r="I325">
        <v>149.87</v>
      </c>
    </row>
    <row r="326" spans="1:9" x14ac:dyDescent="0.25">
      <c r="A326" t="s">
        <v>3</v>
      </c>
      <c r="B326">
        <v>2435</v>
      </c>
      <c r="C326" t="s">
        <v>325</v>
      </c>
      <c r="D326">
        <v>92.84</v>
      </c>
      <c r="E326">
        <v>93.07</v>
      </c>
      <c r="F326">
        <v>93.15</v>
      </c>
      <c r="G326">
        <v>92.88</v>
      </c>
      <c r="H326">
        <v>91.89</v>
      </c>
      <c r="I326">
        <v>87.11</v>
      </c>
    </row>
    <row r="327" spans="1:9" x14ac:dyDescent="0.25">
      <c r="A327" t="s">
        <v>3</v>
      </c>
      <c r="B327">
        <v>2439</v>
      </c>
      <c r="C327" t="s">
        <v>326</v>
      </c>
      <c r="D327">
        <v>37.1</v>
      </c>
      <c r="E327">
        <v>37.76</v>
      </c>
      <c r="F327">
        <v>38.33</v>
      </c>
      <c r="G327">
        <v>38.78</v>
      </c>
      <c r="H327">
        <v>39.090000000000003</v>
      </c>
      <c r="I327">
        <v>38.840000000000003</v>
      </c>
    </row>
    <row r="328" spans="1:9" x14ac:dyDescent="0.25">
      <c r="A328" t="s">
        <v>3</v>
      </c>
      <c r="B328">
        <v>2442</v>
      </c>
      <c r="C328" t="s">
        <v>327</v>
      </c>
      <c r="D328">
        <v>227.85</v>
      </c>
      <c r="E328">
        <v>230.52</v>
      </c>
      <c r="F328">
        <v>233.43</v>
      </c>
      <c r="G328">
        <v>234.03</v>
      </c>
      <c r="H328">
        <v>229.53</v>
      </c>
      <c r="I328">
        <v>226.84</v>
      </c>
    </row>
    <row r="329" spans="1:9" x14ac:dyDescent="0.25">
      <c r="A329" t="s">
        <v>3</v>
      </c>
      <c r="B329">
        <v>2454</v>
      </c>
      <c r="C329" t="s">
        <v>328</v>
      </c>
      <c r="D329">
        <v>23.85</v>
      </c>
      <c r="E329">
        <v>23.98</v>
      </c>
      <c r="F329">
        <v>24.23</v>
      </c>
      <c r="G329">
        <v>24.43</v>
      </c>
      <c r="H329">
        <v>23.87</v>
      </c>
      <c r="I329">
        <v>22.67</v>
      </c>
    </row>
    <row r="330" spans="1:9" x14ac:dyDescent="0.25">
      <c r="A330" t="s">
        <v>3</v>
      </c>
      <c r="B330">
        <v>2463</v>
      </c>
      <c r="C330" t="s">
        <v>329</v>
      </c>
      <c r="D330">
        <v>408.7</v>
      </c>
      <c r="E330">
        <v>407.95</v>
      </c>
      <c r="F330">
        <v>408.59</v>
      </c>
      <c r="G330">
        <v>406.58</v>
      </c>
      <c r="H330">
        <v>380.6</v>
      </c>
      <c r="I330">
        <v>290.43</v>
      </c>
    </row>
    <row r="331" spans="1:9" x14ac:dyDescent="0.25">
      <c r="A331" t="s">
        <v>3</v>
      </c>
      <c r="B331">
        <v>2472</v>
      </c>
      <c r="C331" t="s">
        <v>330</v>
      </c>
      <c r="D331">
        <v>20.05</v>
      </c>
      <c r="E331">
        <v>19.420000000000002</v>
      </c>
      <c r="F331">
        <v>19.07</v>
      </c>
      <c r="G331">
        <v>19.149999999999999</v>
      </c>
      <c r="H331">
        <v>19.89</v>
      </c>
      <c r="I331">
        <v>18.149999999999999</v>
      </c>
    </row>
    <row r="332" spans="1:9" x14ac:dyDescent="0.25">
      <c r="A332" t="s">
        <v>3</v>
      </c>
      <c r="B332">
        <v>2475</v>
      </c>
      <c r="C332" t="s">
        <v>331</v>
      </c>
      <c r="D332">
        <v>191.85</v>
      </c>
      <c r="E332">
        <v>188.61</v>
      </c>
      <c r="F332">
        <v>187.25</v>
      </c>
      <c r="G332">
        <v>184.94</v>
      </c>
      <c r="H332">
        <v>179.1</v>
      </c>
      <c r="I332">
        <v>163.77000000000001</v>
      </c>
    </row>
    <row r="333" spans="1:9" x14ac:dyDescent="0.25">
      <c r="A333" t="s">
        <v>3</v>
      </c>
      <c r="B333">
        <v>2481</v>
      </c>
      <c r="C333" t="s">
        <v>332</v>
      </c>
      <c r="D333">
        <v>554.1</v>
      </c>
      <c r="E333">
        <v>557.89</v>
      </c>
      <c r="F333">
        <v>563.62</v>
      </c>
      <c r="G333">
        <v>570.47</v>
      </c>
      <c r="H333">
        <v>561.83000000000004</v>
      </c>
      <c r="I333">
        <v>451.74</v>
      </c>
    </row>
    <row r="334" spans="1:9" x14ac:dyDescent="0.25">
      <c r="A334" t="s">
        <v>3</v>
      </c>
      <c r="B334">
        <v>2489</v>
      </c>
      <c r="C334" t="s">
        <v>333</v>
      </c>
      <c r="D334">
        <v>621.4</v>
      </c>
      <c r="E334">
        <v>619.64</v>
      </c>
      <c r="F334">
        <v>621.82000000000005</v>
      </c>
      <c r="G334">
        <v>623.94000000000005</v>
      </c>
      <c r="H334">
        <v>615.84</v>
      </c>
      <c r="I334">
        <v>559.66999999999996</v>
      </c>
    </row>
    <row r="335" spans="1:9" x14ac:dyDescent="0.25">
      <c r="A335" t="s">
        <v>3</v>
      </c>
      <c r="B335">
        <v>2492</v>
      </c>
      <c r="C335" t="s">
        <v>334</v>
      </c>
      <c r="D335">
        <v>23.35</v>
      </c>
      <c r="E335">
        <v>23.18</v>
      </c>
      <c r="F335">
        <v>23.28</v>
      </c>
      <c r="G335">
        <v>23.38</v>
      </c>
      <c r="H335">
        <v>23.27</v>
      </c>
      <c r="I335">
        <v>22.98</v>
      </c>
    </row>
    <row r="336" spans="1:9" x14ac:dyDescent="0.25">
      <c r="A336" t="s">
        <v>3</v>
      </c>
      <c r="B336">
        <v>2493</v>
      </c>
      <c r="C336" t="s">
        <v>335</v>
      </c>
      <c r="D336">
        <v>85.1</v>
      </c>
      <c r="E336">
        <v>85.24</v>
      </c>
      <c r="F336">
        <v>85.78</v>
      </c>
      <c r="G336">
        <v>86.21</v>
      </c>
      <c r="H336">
        <v>86.57</v>
      </c>
      <c r="I336">
        <v>82.68</v>
      </c>
    </row>
    <row r="337" spans="1:9" x14ac:dyDescent="0.25">
      <c r="A337" t="s">
        <v>3</v>
      </c>
      <c r="B337">
        <v>2496</v>
      </c>
      <c r="C337" t="s">
        <v>336</v>
      </c>
      <c r="D337">
        <v>52.4</v>
      </c>
      <c r="E337">
        <v>52.25</v>
      </c>
      <c r="F337">
        <v>52.47</v>
      </c>
      <c r="G337">
        <v>52.17</v>
      </c>
      <c r="H337">
        <v>49.49</v>
      </c>
      <c r="I337">
        <v>43.24</v>
      </c>
    </row>
    <row r="338" spans="1:9" x14ac:dyDescent="0.25">
      <c r="A338" t="s">
        <v>3</v>
      </c>
      <c r="B338">
        <v>2513</v>
      </c>
      <c r="C338" t="s">
        <v>337</v>
      </c>
      <c r="D338">
        <v>533.4</v>
      </c>
      <c r="E338">
        <v>539.35</v>
      </c>
      <c r="F338">
        <v>536.51</v>
      </c>
      <c r="G338">
        <v>523.70000000000005</v>
      </c>
      <c r="H338">
        <v>501</v>
      </c>
      <c r="I338">
        <v>452.41</v>
      </c>
    </row>
    <row r="339" spans="1:9" x14ac:dyDescent="0.25">
      <c r="A339" t="s">
        <v>3</v>
      </c>
      <c r="B339">
        <v>2514</v>
      </c>
      <c r="C339" t="s">
        <v>338</v>
      </c>
      <c r="D339">
        <v>35.5</v>
      </c>
      <c r="E339">
        <v>34.909999999999997</v>
      </c>
      <c r="F339">
        <v>33.72</v>
      </c>
      <c r="G339">
        <v>32.26</v>
      </c>
      <c r="H339">
        <v>30.87</v>
      </c>
      <c r="I339">
        <v>31.87</v>
      </c>
    </row>
    <row r="340" spans="1:9" x14ac:dyDescent="0.25">
      <c r="A340" t="s">
        <v>3</v>
      </c>
      <c r="B340">
        <v>2535</v>
      </c>
      <c r="C340" t="s">
        <v>339</v>
      </c>
      <c r="D340">
        <v>17952.45</v>
      </c>
      <c r="E340">
        <v>17843.93</v>
      </c>
      <c r="F340">
        <v>17650.46</v>
      </c>
      <c r="G340">
        <v>17254.07</v>
      </c>
      <c r="H340">
        <v>16420.11</v>
      </c>
      <c r="I340">
        <v>14985.37</v>
      </c>
    </row>
    <row r="341" spans="1:9" x14ac:dyDescent="0.25">
      <c r="A341" t="s">
        <v>3</v>
      </c>
      <c r="B341">
        <v>2562</v>
      </c>
      <c r="C341" t="s">
        <v>340</v>
      </c>
      <c r="D341">
        <v>257.25</v>
      </c>
      <c r="E341">
        <v>254.23</v>
      </c>
      <c r="F341">
        <v>255.11</v>
      </c>
      <c r="G341">
        <v>256.73</v>
      </c>
      <c r="H341">
        <v>258.5</v>
      </c>
      <c r="I341">
        <v>241.05</v>
      </c>
    </row>
    <row r="342" spans="1:9" x14ac:dyDescent="0.25">
      <c r="A342" t="s">
        <v>3</v>
      </c>
      <c r="B342">
        <v>2595</v>
      </c>
      <c r="C342" t="s">
        <v>341</v>
      </c>
      <c r="D342">
        <v>23.95</v>
      </c>
      <c r="E342">
        <v>23.38</v>
      </c>
      <c r="F342">
        <v>23.13</v>
      </c>
      <c r="G342">
        <v>22.66</v>
      </c>
      <c r="H342">
        <v>21.76</v>
      </c>
      <c r="I342">
        <v>20.8</v>
      </c>
    </row>
    <row r="343" spans="1:9" x14ac:dyDescent="0.25">
      <c r="A343" t="s">
        <v>3</v>
      </c>
      <c r="B343">
        <v>2598</v>
      </c>
      <c r="C343" t="s">
        <v>342</v>
      </c>
      <c r="D343">
        <v>31.75</v>
      </c>
      <c r="E343">
        <v>31.73</v>
      </c>
      <c r="F343">
        <v>31.75</v>
      </c>
      <c r="G343">
        <v>31.78</v>
      </c>
      <c r="H343">
        <v>30.86</v>
      </c>
      <c r="I343">
        <v>28.3</v>
      </c>
    </row>
    <row r="344" spans="1:9" x14ac:dyDescent="0.25">
      <c r="A344" t="s">
        <v>3</v>
      </c>
      <c r="B344">
        <v>2606</v>
      </c>
      <c r="C344" t="s">
        <v>343</v>
      </c>
      <c r="D344">
        <v>113.75</v>
      </c>
      <c r="E344">
        <v>114.91</v>
      </c>
      <c r="F344">
        <v>115.08</v>
      </c>
      <c r="G344">
        <v>113.42</v>
      </c>
      <c r="H344">
        <v>107.02</v>
      </c>
      <c r="I344">
        <v>92.52</v>
      </c>
    </row>
    <row r="345" spans="1:9" x14ac:dyDescent="0.25">
      <c r="A345" t="s">
        <v>3</v>
      </c>
      <c r="B345">
        <v>2610</v>
      </c>
      <c r="C345" t="s">
        <v>344</v>
      </c>
      <c r="D345">
        <v>26.5</v>
      </c>
      <c r="E345">
        <v>26.13</v>
      </c>
      <c r="F345">
        <v>26.26</v>
      </c>
      <c r="G345">
        <v>26.1</v>
      </c>
      <c r="H345">
        <v>25</v>
      </c>
      <c r="I345">
        <v>23.16</v>
      </c>
    </row>
    <row r="346" spans="1:9" x14ac:dyDescent="0.25">
      <c r="A346" t="s">
        <v>3</v>
      </c>
      <c r="B346">
        <v>2614</v>
      </c>
      <c r="C346" t="s">
        <v>345</v>
      </c>
      <c r="D346">
        <v>360.75</v>
      </c>
      <c r="E346">
        <v>363.83</v>
      </c>
      <c r="F346">
        <v>367.2</v>
      </c>
      <c r="G346">
        <v>368.66</v>
      </c>
      <c r="H346">
        <v>367.18</v>
      </c>
      <c r="I346">
        <v>394.27</v>
      </c>
    </row>
    <row r="347" spans="1:9" x14ac:dyDescent="0.25">
      <c r="A347" t="s">
        <v>3</v>
      </c>
      <c r="B347">
        <v>2616</v>
      </c>
      <c r="C347" t="s">
        <v>346</v>
      </c>
      <c r="D347">
        <v>632.95000000000005</v>
      </c>
      <c r="E347">
        <v>634.65</v>
      </c>
      <c r="F347">
        <v>636.09</v>
      </c>
      <c r="G347">
        <v>641</v>
      </c>
      <c r="H347">
        <v>659.24</v>
      </c>
      <c r="I347">
        <v>733.42</v>
      </c>
    </row>
    <row r="348" spans="1:9" x14ac:dyDescent="0.25">
      <c r="A348" t="s">
        <v>3</v>
      </c>
      <c r="B348">
        <v>2627</v>
      </c>
      <c r="C348" t="s">
        <v>347</v>
      </c>
      <c r="D348">
        <v>33.270000000000003</v>
      </c>
      <c r="E348">
        <v>33.729999999999997</v>
      </c>
      <c r="F348">
        <v>33.89</v>
      </c>
      <c r="G348">
        <v>33.74</v>
      </c>
      <c r="H348">
        <v>32.9</v>
      </c>
      <c r="I348">
        <v>31.27</v>
      </c>
    </row>
    <row r="349" spans="1:9" x14ac:dyDescent="0.25">
      <c r="A349" t="s">
        <v>3</v>
      </c>
      <c r="B349">
        <v>2636</v>
      </c>
      <c r="C349" t="s">
        <v>348</v>
      </c>
      <c r="D349">
        <v>58.87</v>
      </c>
      <c r="E349">
        <v>58.28</v>
      </c>
      <c r="F349">
        <v>58.18</v>
      </c>
      <c r="G349">
        <v>57.79</v>
      </c>
      <c r="H349">
        <v>56.56</v>
      </c>
      <c r="I349">
        <v>52.38</v>
      </c>
    </row>
    <row r="350" spans="1:9" x14ac:dyDescent="0.25">
      <c r="A350" t="s">
        <v>3</v>
      </c>
      <c r="B350">
        <v>2643</v>
      </c>
      <c r="C350" t="s">
        <v>349</v>
      </c>
      <c r="D350">
        <v>3859.65</v>
      </c>
      <c r="E350">
        <v>3856.02</v>
      </c>
      <c r="F350">
        <v>3857.6</v>
      </c>
      <c r="G350">
        <v>3860.88</v>
      </c>
      <c r="H350">
        <v>3865.23</v>
      </c>
      <c r="I350">
        <v>3938.2</v>
      </c>
    </row>
    <row r="351" spans="1:9" x14ac:dyDescent="0.25">
      <c r="A351" t="s">
        <v>3</v>
      </c>
      <c r="B351">
        <v>2645</v>
      </c>
      <c r="C351" t="s">
        <v>350</v>
      </c>
      <c r="D351">
        <v>42.85</v>
      </c>
      <c r="E351">
        <v>40.4</v>
      </c>
      <c r="F351">
        <v>40.01</v>
      </c>
      <c r="G351">
        <v>40.06</v>
      </c>
      <c r="H351">
        <v>39.869999999999997</v>
      </c>
      <c r="I351">
        <v>37.729999999999997</v>
      </c>
    </row>
    <row r="352" spans="1:9" x14ac:dyDescent="0.25">
      <c r="A352" t="s">
        <v>3</v>
      </c>
      <c r="B352">
        <v>2649</v>
      </c>
      <c r="C352" t="s">
        <v>351</v>
      </c>
      <c r="D352">
        <v>168.75</v>
      </c>
      <c r="E352">
        <v>167.4</v>
      </c>
      <c r="F352">
        <v>166.83</v>
      </c>
      <c r="G352">
        <v>166.17</v>
      </c>
      <c r="H352">
        <v>162.21</v>
      </c>
      <c r="I352">
        <v>144.38</v>
      </c>
    </row>
    <row r="353" spans="1:9" x14ac:dyDescent="0.25">
      <c r="A353" t="s">
        <v>3</v>
      </c>
      <c r="B353">
        <v>2664</v>
      </c>
      <c r="C353" t="s">
        <v>352</v>
      </c>
      <c r="D353">
        <v>2439.5</v>
      </c>
      <c r="E353">
        <v>2463.06</v>
      </c>
      <c r="F353">
        <v>2478.64</v>
      </c>
      <c r="G353">
        <v>2494</v>
      </c>
      <c r="H353">
        <v>2525.38</v>
      </c>
      <c r="I353">
        <v>2519.66</v>
      </c>
    </row>
    <row r="354" spans="1:9" x14ac:dyDescent="0.25">
      <c r="A354" t="s">
        <v>3</v>
      </c>
      <c r="B354">
        <v>2687</v>
      </c>
      <c r="C354" t="s">
        <v>353</v>
      </c>
      <c r="D354">
        <v>1157.4000000000001</v>
      </c>
      <c r="E354">
        <v>1163.8699999999999</v>
      </c>
      <c r="F354">
        <v>1167.1300000000001</v>
      </c>
      <c r="G354">
        <v>1173.1600000000001</v>
      </c>
      <c r="H354">
        <v>1202.1400000000001</v>
      </c>
      <c r="I354">
        <v>1385.29</v>
      </c>
    </row>
    <row r="355" spans="1:9" x14ac:dyDescent="0.25">
      <c r="A355" t="s">
        <v>3</v>
      </c>
      <c r="B355">
        <v>2705</v>
      </c>
      <c r="C355" t="s">
        <v>354</v>
      </c>
      <c r="D355">
        <v>586.6</v>
      </c>
      <c r="E355">
        <v>583.57000000000005</v>
      </c>
      <c r="F355">
        <v>577.30999999999995</v>
      </c>
      <c r="G355">
        <v>558.35</v>
      </c>
      <c r="H355">
        <v>509.05</v>
      </c>
      <c r="I355">
        <v>423.81</v>
      </c>
    </row>
    <row r="356" spans="1:9" x14ac:dyDescent="0.25">
      <c r="A356" t="s">
        <v>3</v>
      </c>
      <c r="B356">
        <v>2708</v>
      </c>
      <c r="C356" t="s">
        <v>355</v>
      </c>
      <c r="D356">
        <v>142.69999999999999</v>
      </c>
      <c r="E356">
        <v>140.02000000000001</v>
      </c>
      <c r="F356">
        <v>137.56</v>
      </c>
      <c r="G356">
        <v>131.61000000000001</v>
      </c>
      <c r="H356">
        <v>114.67</v>
      </c>
      <c r="I356">
        <v>81.78</v>
      </c>
    </row>
    <row r="357" spans="1:9" x14ac:dyDescent="0.25">
      <c r="A357" t="s">
        <v>3</v>
      </c>
      <c r="B357">
        <v>2709</v>
      </c>
      <c r="C357" t="s">
        <v>356</v>
      </c>
      <c r="D357">
        <v>2537.6</v>
      </c>
      <c r="E357">
        <v>2545.17</v>
      </c>
      <c r="F357">
        <v>2553.7800000000002</v>
      </c>
      <c r="G357">
        <v>2538.92</v>
      </c>
      <c r="H357">
        <v>2396.7800000000002</v>
      </c>
      <c r="I357">
        <v>2015.91</v>
      </c>
    </row>
    <row r="358" spans="1:9" x14ac:dyDescent="0.25">
      <c r="A358" t="s">
        <v>3</v>
      </c>
      <c r="B358">
        <v>2711</v>
      </c>
      <c r="C358" t="s">
        <v>357</v>
      </c>
      <c r="D358">
        <v>224.35</v>
      </c>
      <c r="E358">
        <v>225.94</v>
      </c>
      <c r="F358">
        <v>225.69</v>
      </c>
      <c r="G358">
        <v>220.31</v>
      </c>
      <c r="H358">
        <v>204.27</v>
      </c>
      <c r="I358">
        <v>193.41</v>
      </c>
    </row>
    <row r="359" spans="1:9" x14ac:dyDescent="0.25">
      <c r="A359" t="s">
        <v>3</v>
      </c>
      <c r="B359">
        <v>2716</v>
      </c>
      <c r="C359" t="s">
        <v>358</v>
      </c>
      <c r="D359">
        <v>1266.3</v>
      </c>
      <c r="E359">
        <v>1235.01</v>
      </c>
      <c r="F359">
        <v>1231.75</v>
      </c>
      <c r="G359">
        <v>1230.6099999999999</v>
      </c>
      <c r="H359">
        <v>1216.75</v>
      </c>
      <c r="I359">
        <v>1252.9000000000001</v>
      </c>
    </row>
    <row r="360" spans="1:9" x14ac:dyDescent="0.25">
      <c r="A360" t="s">
        <v>3</v>
      </c>
      <c r="B360">
        <v>2717</v>
      </c>
      <c r="C360" t="s">
        <v>359</v>
      </c>
      <c r="D360">
        <v>138.6</v>
      </c>
      <c r="E360">
        <v>129.27000000000001</v>
      </c>
      <c r="F360">
        <v>123.67</v>
      </c>
      <c r="G360">
        <v>116.13</v>
      </c>
      <c r="H360">
        <v>104.89</v>
      </c>
      <c r="I360">
        <v>85.1</v>
      </c>
    </row>
    <row r="361" spans="1:9" x14ac:dyDescent="0.25">
      <c r="A361" t="s">
        <v>3</v>
      </c>
      <c r="B361">
        <v>2720</v>
      </c>
      <c r="C361" t="s">
        <v>360</v>
      </c>
      <c r="D361">
        <v>2.95</v>
      </c>
      <c r="E361">
        <v>2.81</v>
      </c>
      <c r="F361">
        <v>2.69</v>
      </c>
      <c r="G361">
        <v>2.54</v>
      </c>
      <c r="H361">
        <v>2.39</v>
      </c>
      <c r="I361">
        <v>2.86</v>
      </c>
    </row>
    <row r="362" spans="1:9" x14ac:dyDescent="0.25">
      <c r="A362" t="s">
        <v>3</v>
      </c>
      <c r="B362">
        <v>2739</v>
      </c>
      <c r="C362" t="s">
        <v>361</v>
      </c>
      <c r="D362">
        <v>131</v>
      </c>
      <c r="E362">
        <v>130.57</v>
      </c>
      <c r="F362">
        <v>130.85</v>
      </c>
      <c r="G362">
        <v>131.41999999999999</v>
      </c>
      <c r="H362">
        <v>130.33000000000001</v>
      </c>
      <c r="I362">
        <v>123.26</v>
      </c>
    </row>
    <row r="363" spans="1:9" x14ac:dyDescent="0.25">
      <c r="A363" t="s">
        <v>3</v>
      </c>
      <c r="B363">
        <v>2783</v>
      </c>
      <c r="C363" t="s">
        <v>362</v>
      </c>
      <c r="D363">
        <v>479.05</v>
      </c>
      <c r="E363">
        <v>473.03</v>
      </c>
      <c r="F363">
        <v>476.71</v>
      </c>
      <c r="G363">
        <v>480.24</v>
      </c>
      <c r="H363">
        <v>467.73</v>
      </c>
      <c r="I363">
        <v>456.87</v>
      </c>
    </row>
    <row r="364" spans="1:9" x14ac:dyDescent="0.25">
      <c r="A364" t="s">
        <v>3</v>
      </c>
      <c r="B364">
        <v>2792</v>
      </c>
      <c r="C364" t="s">
        <v>363</v>
      </c>
      <c r="D364">
        <v>40.549999999999997</v>
      </c>
      <c r="E364">
        <v>41.56</v>
      </c>
      <c r="F364">
        <v>41.56</v>
      </c>
      <c r="G364">
        <v>41.17</v>
      </c>
      <c r="H364">
        <v>41.16</v>
      </c>
      <c r="I364">
        <v>44.22</v>
      </c>
    </row>
    <row r="365" spans="1:9" x14ac:dyDescent="0.25">
      <c r="A365" t="s">
        <v>3</v>
      </c>
      <c r="B365">
        <v>2794</v>
      </c>
      <c r="C365" t="s">
        <v>364</v>
      </c>
      <c r="D365">
        <v>191.1</v>
      </c>
      <c r="E365">
        <v>190.63</v>
      </c>
      <c r="F365">
        <v>192.64</v>
      </c>
      <c r="G365">
        <v>195.71</v>
      </c>
      <c r="H365">
        <v>197</v>
      </c>
      <c r="I365">
        <v>195.79</v>
      </c>
    </row>
    <row r="366" spans="1:9" x14ac:dyDescent="0.25">
      <c r="A366" t="s">
        <v>3</v>
      </c>
      <c r="B366">
        <v>2799</v>
      </c>
      <c r="C366" t="s">
        <v>365</v>
      </c>
      <c r="D366">
        <v>368.2</v>
      </c>
      <c r="E366">
        <v>370.11</v>
      </c>
      <c r="F366">
        <v>371.15</v>
      </c>
      <c r="G366">
        <v>369.1</v>
      </c>
      <c r="H366">
        <v>356.37</v>
      </c>
      <c r="I366">
        <v>316.61</v>
      </c>
    </row>
    <row r="367" spans="1:9" x14ac:dyDescent="0.25">
      <c r="A367" t="s">
        <v>3</v>
      </c>
      <c r="B367">
        <v>2809</v>
      </c>
      <c r="C367" t="s">
        <v>366</v>
      </c>
      <c r="D367">
        <v>52.65</v>
      </c>
      <c r="E367">
        <v>53.64</v>
      </c>
      <c r="F367">
        <v>54.52</v>
      </c>
      <c r="G367">
        <v>54.82</v>
      </c>
      <c r="H367">
        <v>52.08</v>
      </c>
      <c r="I367">
        <v>45.13</v>
      </c>
    </row>
    <row r="368" spans="1:9" x14ac:dyDescent="0.25">
      <c r="A368" t="s">
        <v>3</v>
      </c>
      <c r="B368">
        <v>2814</v>
      </c>
      <c r="C368" t="s">
        <v>367</v>
      </c>
      <c r="D368">
        <v>113.85</v>
      </c>
      <c r="E368">
        <v>116.06</v>
      </c>
      <c r="F368">
        <v>115.66</v>
      </c>
      <c r="G368">
        <v>114.55</v>
      </c>
      <c r="H368">
        <v>113.6</v>
      </c>
      <c r="I368">
        <v>109.84</v>
      </c>
    </row>
    <row r="369" spans="1:9" x14ac:dyDescent="0.25">
      <c r="A369" t="s">
        <v>3</v>
      </c>
      <c r="B369">
        <v>2816</v>
      </c>
      <c r="C369" t="s">
        <v>368</v>
      </c>
      <c r="D369">
        <v>209.3</v>
      </c>
      <c r="E369">
        <v>211.58</v>
      </c>
      <c r="F369">
        <v>216.77</v>
      </c>
      <c r="G369">
        <v>221.6</v>
      </c>
      <c r="H369">
        <v>220.66</v>
      </c>
      <c r="I369">
        <v>214.91</v>
      </c>
    </row>
    <row r="370" spans="1:9" x14ac:dyDescent="0.25">
      <c r="A370" t="s">
        <v>3</v>
      </c>
      <c r="B370">
        <v>2829</v>
      </c>
      <c r="C370" t="s">
        <v>369</v>
      </c>
      <c r="D370">
        <v>884.85</v>
      </c>
      <c r="E370">
        <v>888.2</v>
      </c>
      <c r="F370">
        <v>902.58</v>
      </c>
      <c r="G370">
        <v>926.83</v>
      </c>
      <c r="H370">
        <v>959.53</v>
      </c>
      <c r="I370">
        <v>924.74</v>
      </c>
    </row>
    <row r="371" spans="1:9" x14ac:dyDescent="0.25">
      <c r="A371" t="s">
        <v>3</v>
      </c>
      <c r="B371">
        <v>2837</v>
      </c>
      <c r="C371" t="s">
        <v>370</v>
      </c>
      <c r="D371">
        <v>27.55</v>
      </c>
      <c r="E371">
        <v>28.04</v>
      </c>
      <c r="F371">
        <v>28.06</v>
      </c>
      <c r="G371">
        <v>27.66</v>
      </c>
      <c r="H371">
        <v>26.35</v>
      </c>
      <c r="I371">
        <v>24.74</v>
      </c>
    </row>
    <row r="372" spans="1:9" x14ac:dyDescent="0.25">
      <c r="A372" t="s">
        <v>3</v>
      </c>
      <c r="B372">
        <v>2841</v>
      </c>
      <c r="C372" t="s">
        <v>371</v>
      </c>
      <c r="D372">
        <v>278.8</v>
      </c>
      <c r="E372">
        <v>281.97000000000003</v>
      </c>
      <c r="F372">
        <v>285.54000000000002</v>
      </c>
      <c r="G372">
        <v>287.26</v>
      </c>
      <c r="H372">
        <v>280.7</v>
      </c>
      <c r="I372">
        <v>280.35000000000002</v>
      </c>
    </row>
    <row r="373" spans="1:9" x14ac:dyDescent="0.25">
      <c r="A373" t="s">
        <v>3</v>
      </c>
      <c r="B373">
        <v>2844</v>
      </c>
      <c r="C373" t="s">
        <v>372</v>
      </c>
      <c r="D373">
        <v>1211.6500000000001</v>
      </c>
      <c r="E373">
        <v>1187.6500000000001</v>
      </c>
      <c r="F373">
        <v>1174.04</v>
      </c>
      <c r="G373">
        <v>1138.6600000000001</v>
      </c>
      <c r="H373">
        <v>1082.67</v>
      </c>
      <c r="I373">
        <v>975.83</v>
      </c>
    </row>
    <row r="374" spans="1:9" x14ac:dyDescent="0.25">
      <c r="A374" t="s">
        <v>3</v>
      </c>
      <c r="B374">
        <v>2854</v>
      </c>
      <c r="C374" t="s">
        <v>373</v>
      </c>
      <c r="D374">
        <v>4635.45</v>
      </c>
      <c r="E374">
        <v>4684.3900000000003</v>
      </c>
      <c r="F374">
        <v>4713.78</v>
      </c>
      <c r="G374">
        <v>4744.8999999999996</v>
      </c>
      <c r="H374">
        <v>4650.1400000000003</v>
      </c>
      <c r="I374">
        <v>3915.63</v>
      </c>
    </row>
    <row r="375" spans="1:9" x14ac:dyDescent="0.25">
      <c r="A375" t="s">
        <v>3</v>
      </c>
      <c r="B375">
        <v>2859</v>
      </c>
      <c r="C375" t="s">
        <v>374</v>
      </c>
      <c r="D375">
        <v>1808.25</v>
      </c>
      <c r="E375">
        <v>1818.56</v>
      </c>
      <c r="F375">
        <v>1854.98</v>
      </c>
      <c r="G375">
        <v>1902.41</v>
      </c>
      <c r="H375">
        <v>1897.61</v>
      </c>
      <c r="I375">
        <v>1623.4</v>
      </c>
    </row>
    <row r="376" spans="1:9" x14ac:dyDescent="0.25">
      <c r="A376" t="s">
        <v>3</v>
      </c>
      <c r="B376">
        <v>2866</v>
      </c>
      <c r="C376" t="s">
        <v>375</v>
      </c>
      <c r="D376">
        <v>126.45</v>
      </c>
      <c r="E376">
        <v>126.62</v>
      </c>
      <c r="F376">
        <v>126.98</v>
      </c>
      <c r="G376">
        <v>125.97</v>
      </c>
      <c r="H376">
        <v>121.43</v>
      </c>
      <c r="I376">
        <v>112.01</v>
      </c>
    </row>
    <row r="377" spans="1:9" x14ac:dyDescent="0.25">
      <c r="A377" t="s">
        <v>3</v>
      </c>
      <c r="B377">
        <v>2868</v>
      </c>
      <c r="C377" t="s">
        <v>376</v>
      </c>
      <c r="D377">
        <v>82.3</v>
      </c>
      <c r="E377">
        <v>83.6</v>
      </c>
      <c r="F377">
        <v>83.98</v>
      </c>
      <c r="G377">
        <v>82.9</v>
      </c>
      <c r="H377">
        <v>80.8</v>
      </c>
      <c r="I377">
        <v>77.33</v>
      </c>
    </row>
    <row r="378" spans="1:9" x14ac:dyDescent="0.25">
      <c r="A378" t="s">
        <v>3</v>
      </c>
      <c r="B378">
        <v>2885</v>
      </c>
      <c r="C378" t="s">
        <v>377</v>
      </c>
      <c r="D378">
        <v>2345</v>
      </c>
      <c r="E378">
        <v>2351.2800000000002</v>
      </c>
      <c r="F378">
        <v>2369.5100000000002</v>
      </c>
      <c r="G378">
        <v>2398.4499999999998</v>
      </c>
      <c r="H378">
        <v>2427.06</v>
      </c>
      <c r="I378">
        <v>2358.64</v>
      </c>
    </row>
    <row r="379" spans="1:9" x14ac:dyDescent="0.25">
      <c r="A379" t="s">
        <v>3</v>
      </c>
      <c r="B379">
        <v>2909</v>
      </c>
      <c r="C379" t="s">
        <v>378</v>
      </c>
      <c r="D379">
        <v>80</v>
      </c>
      <c r="E379">
        <v>80.48</v>
      </c>
      <c r="F379">
        <v>81.349999999999994</v>
      </c>
      <c r="G379">
        <v>83.17</v>
      </c>
      <c r="H379">
        <v>87.13</v>
      </c>
      <c r="I379">
        <v>81.59</v>
      </c>
    </row>
    <row r="380" spans="1:9" x14ac:dyDescent="0.25">
      <c r="A380" t="s">
        <v>3</v>
      </c>
      <c r="B380">
        <v>2912</v>
      </c>
      <c r="C380" t="s">
        <v>379</v>
      </c>
      <c r="D380">
        <v>962.05</v>
      </c>
      <c r="E380">
        <v>959.75</v>
      </c>
      <c r="F380">
        <v>962.8</v>
      </c>
      <c r="G380">
        <v>972.49</v>
      </c>
      <c r="H380">
        <v>976.13</v>
      </c>
      <c r="I380">
        <v>943.51</v>
      </c>
    </row>
    <row r="381" spans="1:9" x14ac:dyDescent="0.25">
      <c r="A381" t="s">
        <v>3</v>
      </c>
      <c r="B381">
        <v>2939</v>
      </c>
      <c r="C381" t="s">
        <v>380</v>
      </c>
      <c r="D381">
        <v>246.45</v>
      </c>
      <c r="E381">
        <v>241.32</v>
      </c>
      <c r="F381">
        <v>241.58</v>
      </c>
      <c r="G381">
        <v>241.28</v>
      </c>
      <c r="H381">
        <v>233.92</v>
      </c>
      <c r="I381">
        <v>212.96</v>
      </c>
    </row>
    <row r="382" spans="1:9" x14ac:dyDescent="0.25">
      <c r="A382" t="s">
        <v>3</v>
      </c>
      <c r="B382">
        <v>2951</v>
      </c>
      <c r="C382" t="s">
        <v>381</v>
      </c>
      <c r="D382">
        <v>100.05</v>
      </c>
      <c r="E382">
        <v>96.31</v>
      </c>
      <c r="F382">
        <v>92.03</v>
      </c>
      <c r="G382">
        <v>85.19</v>
      </c>
      <c r="H382">
        <v>72.459999999999994</v>
      </c>
      <c r="I382">
        <v>46.59</v>
      </c>
    </row>
    <row r="383" spans="1:9" x14ac:dyDescent="0.25">
      <c r="A383" t="s">
        <v>3</v>
      </c>
      <c r="B383">
        <v>2955</v>
      </c>
      <c r="C383" t="s">
        <v>382</v>
      </c>
      <c r="D383">
        <v>227.55</v>
      </c>
      <c r="E383">
        <v>222.7</v>
      </c>
      <c r="F383">
        <v>222.66</v>
      </c>
      <c r="G383">
        <v>223.18</v>
      </c>
      <c r="H383">
        <v>208.09</v>
      </c>
      <c r="I383">
        <v>152.47</v>
      </c>
    </row>
    <row r="384" spans="1:9" x14ac:dyDescent="0.25">
      <c r="A384" t="s">
        <v>3</v>
      </c>
      <c r="B384">
        <v>2963</v>
      </c>
      <c r="C384" t="s">
        <v>383</v>
      </c>
      <c r="D384">
        <v>93.85</v>
      </c>
      <c r="E384">
        <v>93.31</v>
      </c>
      <c r="F384">
        <v>93.96</v>
      </c>
      <c r="G384">
        <v>94.17</v>
      </c>
      <c r="H384">
        <v>92.54</v>
      </c>
      <c r="I384">
        <v>88.17</v>
      </c>
    </row>
    <row r="385" spans="1:9" x14ac:dyDescent="0.25">
      <c r="A385" t="s">
        <v>3</v>
      </c>
      <c r="B385">
        <v>2969</v>
      </c>
      <c r="C385" t="s">
        <v>384</v>
      </c>
      <c r="D385">
        <v>32.6</v>
      </c>
      <c r="E385">
        <v>32.94</v>
      </c>
      <c r="F385">
        <v>32.880000000000003</v>
      </c>
      <c r="G385">
        <v>31.94</v>
      </c>
      <c r="H385">
        <v>29.37</v>
      </c>
      <c r="I385">
        <v>24.96</v>
      </c>
    </row>
    <row r="386" spans="1:9" x14ac:dyDescent="0.25">
      <c r="A386" t="s">
        <v>3</v>
      </c>
      <c r="B386">
        <v>2970</v>
      </c>
      <c r="C386" t="s">
        <v>385</v>
      </c>
      <c r="D386">
        <v>162.85</v>
      </c>
      <c r="E386">
        <v>160.71</v>
      </c>
      <c r="F386">
        <v>161.02000000000001</v>
      </c>
      <c r="G386">
        <v>163.78</v>
      </c>
      <c r="H386">
        <v>167.05</v>
      </c>
      <c r="I386">
        <v>144.99</v>
      </c>
    </row>
    <row r="387" spans="1:9" x14ac:dyDescent="0.25">
      <c r="A387" t="s">
        <v>3</v>
      </c>
      <c r="B387">
        <v>2972</v>
      </c>
      <c r="C387" t="s">
        <v>386</v>
      </c>
      <c r="D387">
        <v>221.85</v>
      </c>
      <c r="E387">
        <v>220.78</v>
      </c>
      <c r="F387">
        <v>222.14</v>
      </c>
      <c r="G387">
        <v>225.74</v>
      </c>
      <c r="H387">
        <v>231.26</v>
      </c>
      <c r="I387">
        <v>246.08</v>
      </c>
    </row>
    <row r="388" spans="1:9" x14ac:dyDescent="0.25">
      <c r="A388" t="s">
        <v>3</v>
      </c>
      <c r="B388">
        <v>2979</v>
      </c>
      <c r="C388" t="s">
        <v>387</v>
      </c>
      <c r="D388">
        <v>19.100000000000001</v>
      </c>
      <c r="E388">
        <v>19.29</v>
      </c>
      <c r="F388">
        <v>19.43</v>
      </c>
      <c r="G388">
        <v>19.559999999999999</v>
      </c>
      <c r="H388">
        <v>19.899999999999999</v>
      </c>
      <c r="I388">
        <v>21.13</v>
      </c>
    </row>
    <row r="389" spans="1:9" x14ac:dyDescent="0.25">
      <c r="A389" t="s">
        <v>3</v>
      </c>
      <c r="B389">
        <v>2987</v>
      </c>
      <c r="C389" t="s">
        <v>388</v>
      </c>
      <c r="D389">
        <v>835.9</v>
      </c>
      <c r="E389">
        <v>839.88</v>
      </c>
      <c r="F389">
        <v>842.21</v>
      </c>
      <c r="G389">
        <v>828.86</v>
      </c>
      <c r="H389">
        <v>776.15</v>
      </c>
      <c r="I389">
        <v>682.48</v>
      </c>
    </row>
    <row r="390" spans="1:9" x14ac:dyDescent="0.25">
      <c r="A390" t="s">
        <v>3</v>
      </c>
      <c r="B390">
        <v>2988</v>
      </c>
      <c r="C390" t="s">
        <v>389</v>
      </c>
      <c r="D390">
        <v>1026</v>
      </c>
      <c r="E390">
        <v>1019.3</v>
      </c>
      <c r="F390">
        <v>1023.94</v>
      </c>
      <c r="G390">
        <v>1029.97</v>
      </c>
      <c r="H390">
        <v>1019.06</v>
      </c>
      <c r="I390">
        <v>947.49</v>
      </c>
    </row>
    <row r="391" spans="1:9" x14ac:dyDescent="0.25">
      <c r="A391" t="s">
        <v>3</v>
      </c>
      <c r="B391">
        <v>2997</v>
      </c>
      <c r="C391" t="s">
        <v>390</v>
      </c>
      <c r="D391">
        <v>113.4</v>
      </c>
      <c r="E391">
        <v>113.44</v>
      </c>
      <c r="F391">
        <v>113.24</v>
      </c>
      <c r="G391">
        <v>112.29</v>
      </c>
      <c r="H391">
        <v>105.41</v>
      </c>
      <c r="I391">
        <v>82.46</v>
      </c>
    </row>
    <row r="392" spans="1:9" x14ac:dyDescent="0.25">
      <c r="A392" t="s">
        <v>3</v>
      </c>
      <c r="B392">
        <v>2998</v>
      </c>
      <c r="C392" t="s">
        <v>391</v>
      </c>
      <c r="D392">
        <v>4.4000000000000004</v>
      </c>
      <c r="E392">
        <v>4.4000000000000004</v>
      </c>
      <c r="F392">
        <v>4.45</v>
      </c>
      <c r="G392">
        <v>4.49</v>
      </c>
      <c r="H392">
        <v>4.41</v>
      </c>
      <c r="I392">
        <v>4.88</v>
      </c>
    </row>
    <row r="393" spans="1:9" x14ac:dyDescent="0.25">
      <c r="A393" t="s">
        <v>3</v>
      </c>
      <c r="B393">
        <v>3001</v>
      </c>
      <c r="C393" t="s">
        <v>392</v>
      </c>
      <c r="D393">
        <v>29.13</v>
      </c>
      <c r="E393">
        <v>29.04</v>
      </c>
      <c r="F393">
        <v>29.09</v>
      </c>
      <c r="G393">
        <v>29.04</v>
      </c>
      <c r="H393">
        <v>28.63</v>
      </c>
      <c r="I393">
        <v>28.6</v>
      </c>
    </row>
    <row r="394" spans="1:9" x14ac:dyDescent="0.25">
      <c r="A394" t="s">
        <v>3</v>
      </c>
      <c r="B394">
        <v>3002</v>
      </c>
      <c r="C394" t="s">
        <v>393</v>
      </c>
      <c r="D394">
        <v>723.65</v>
      </c>
      <c r="E394">
        <v>700.7</v>
      </c>
      <c r="F394">
        <v>677.78</v>
      </c>
      <c r="G394">
        <v>657.01</v>
      </c>
      <c r="H394">
        <v>627.25</v>
      </c>
      <c r="I394">
        <v>513.11</v>
      </c>
    </row>
    <row r="395" spans="1:9" x14ac:dyDescent="0.25">
      <c r="A395" t="s">
        <v>3</v>
      </c>
      <c r="B395">
        <v>3009</v>
      </c>
      <c r="C395" t="s">
        <v>394</v>
      </c>
      <c r="D395">
        <v>34.950000000000003</v>
      </c>
      <c r="E395">
        <v>35.1</v>
      </c>
      <c r="F395">
        <v>35.21</v>
      </c>
      <c r="G395">
        <v>35.369999999999997</v>
      </c>
      <c r="H395">
        <v>35.950000000000003</v>
      </c>
      <c r="I395">
        <v>41.46</v>
      </c>
    </row>
    <row r="396" spans="1:9" x14ac:dyDescent="0.25">
      <c r="A396" t="s">
        <v>3</v>
      </c>
      <c r="B396">
        <v>3010</v>
      </c>
      <c r="C396" t="s">
        <v>395</v>
      </c>
      <c r="D396">
        <v>332.04</v>
      </c>
      <c r="E396">
        <v>337</v>
      </c>
      <c r="F396">
        <v>338.59</v>
      </c>
      <c r="G396">
        <v>337.07</v>
      </c>
      <c r="H396">
        <v>328.6</v>
      </c>
      <c r="I396">
        <v>312.47000000000003</v>
      </c>
    </row>
    <row r="397" spans="1:9" x14ac:dyDescent="0.25">
      <c r="A397" t="s">
        <v>3</v>
      </c>
      <c r="B397">
        <v>3021</v>
      </c>
      <c r="C397" t="s">
        <v>396</v>
      </c>
      <c r="D397">
        <v>326.55</v>
      </c>
      <c r="E397">
        <v>329.37</v>
      </c>
      <c r="F397">
        <v>329.64</v>
      </c>
      <c r="G397">
        <v>327.41000000000003</v>
      </c>
      <c r="H397">
        <v>318.10000000000002</v>
      </c>
      <c r="I397">
        <v>295.57</v>
      </c>
    </row>
    <row r="398" spans="1:9" x14ac:dyDescent="0.25">
      <c r="A398" t="s">
        <v>3</v>
      </c>
      <c r="B398">
        <v>3022</v>
      </c>
      <c r="C398" t="s">
        <v>397</v>
      </c>
      <c r="D398">
        <v>115.25</v>
      </c>
      <c r="E398">
        <v>115.33</v>
      </c>
      <c r="F398">
        <v>115.28</v>
      </c>
      <c r="G398">
        <v>115.13</v>
      </c>
      <c r="H398">
        <v>114.72</v>
      </c>
      <c r="I398">
        <v>112.61</v>
      </c>
    </row>
    <row r="399" spans="1:9" x14ac:dyDescent="0.25">
      <c r="A399" t="s">
        <v>3</v>
      </c>
      <c r="B399">
        <v>3024</v>
      </c>
      <c r="C399" t="s">
        <v>398</v>
      </c>
      <c r="D399">
        <v>346.6</v>
      </c>
      <c r="E399">
        <v>348.73</v>
      </c>
      <c r="F399">
        <v>350.53</v>
      </c>
      <c r="G399">
        <v>349.8</v>
      </c>
      <c r="H399">
        <v>333.92</v>
      </c>
      <c r="I399">
        <v>239.95</v>
      </c>
    </row>
    <row r="400" spans="1:9" x14ac:dyDescent="0.25">
      <c r="A400" t="s">
        <v>3</v>
      </c>
      <c r="B400">
        <v>3045</v>
      </c>
      <c r="C400" t="s">
        <v>399</v>
      </c>
      <c r="D400">
        <v>598.54999999999995</v>
      </c>
      <c r="E400">
        <v>594.29999999999995</v>
      </c>
      <c r="F400">
        <v>593.38</v>
      </c>
      <c r="G400">
        <v>590.07000000000005</v>
      </c>
      <c r="H400">
        <v>585.71</v>
      </c>
      <c r="I400">
        <v>570.04999999999995</v>
      </c>
    </row>
    <row r="401" spans="1:9" x14ac:dyDescent="0.25">
      <c r="A401" t="s">
        <v>3</v>
      </c>
      <c r="B401">
        <v>3048</v>
      </c>
      <c r="C401" t="s">
        <v>400</v>
      </c>
      <c r="D401">
        <v>146</v>
      </c>
      <c r="E401">
        <v>145.94999999999999</v>
      </c>
      <c r="F401">
        <v>144.86000000000001</v>
      </c>
      <c r="G401">
        <v>141.09</v>
      </c>
      <c r="H401">
        <v>128.57</v>
      </c>
      <c r="I401">
        <v>108.62</v>
      </c>
    </row>
    <row r="402" spans="1:9" x14ac:dyDescent="0.25">
      <c r="A402" t="s">
        <v>3</v>
      </c>
      <c r="B402">
        <v>3063</v>
      </c>
      <c r="C402" t="s">
        <v>401</v>
      </c>
      <c r="D402">
        <v>222.55</v>
      </c>
      <c r="E402">
        <v>218.6</v>
      </c>
      <c r="F402">
        <v>222.69</v>
      </c>
      <c r="G402">
        <v>228.46</v>
      </c>
      <c r="H402">
        <v>241.43</v>
      </c>
      <c r="I402">
        <v>270.19</v>
      </c>
    </row>
    <row r="403" spans="1:9" x14ac:dyDescent="0.25">
      <c r="A403" t="s">
        <v>3</v>
      </c>
      <c r="B403">
        <v>3066</v>
      </c>
      <c r="C403" t="s">
        <v>402</v>
      </c>
      <c r="D403">
        <v>384.45</v>
      </c>
      <c r="E403">
        <v>380.86</v>
      </c>
      <c r="F403">
        <v>377.99</v>
      </c>
      <c r="G403">
        <v>366.17</v>
      </c>
      <c r="H403">
        <v>334.73</v>
      </c>
      <c r="I403">
        <v>289.5</v>
      </c>
    </row>
    <row r="404" spans="1:9" x14ac:dyDescent="0.25">
      <c r="A404" t="s">
        <v>3</v>
      </c>
      <c r="B404">
        <v>3078</v>
      </c>
      <c r="C404" t="s">
        <v>403</v>
      </c>
      <c r="D404">
        <v>457.45</v>
      </c>
      <c r="E404">
        <v>458.54</v>
      </c>
      <c r="F404">
        <v>464.1</v>
      </c>
      <c r="G404">
        <v>468.41</v>
      </c>
      <c r="H404">
        <v>464.06</v>
      </c>
      <c r="I404">
        <v>409.89</v>
      </c>
    </row>
    <row r="405" spans="1:9" x14ac:dyDescent="0.25">
      <c r="A405" t="s">
        <v>3</v>
      </c>
      <c r="B405">
        <v>3088</v>
      </c>
      <c r="C405" t="s">
        <v>404</v>
      </c>
      <c r="D405">
        <v>170.05</v>
      </c>
      <c r="E405">
        <v>171.98</v>
      </c>
      <c r="F405">
        <v>173.22</v>
      </c>
      <c r="G405">
        <v>174.79</v>
      </c>
      <c r="H405">
        <v>171.75</v>
      </c>
      <c r="I405">
        <v>160.29</v>
      </c>
    </row>
    <row r="406" spans="1:9" x14ac:dyDescent="0.25">
      <c r="A406" t="s">
        <v>3</v>
      </c>
      <c r="B406">
        <v>3099</v>
      </c>
      <c r="C406" t="s">
        <v>405</v>
      </c>
      <c r="D406">
        <v>91</v>
      </c>
      <c r="E406">
        <v>91.34</v>
      </c>
      <c r="F406">
        <v>91.73</v>
      </c>
      <c r="G406">
        <v>92.26</v>
      </c>
      <c r="H406">
        <v>90.37</v>
      </c>
      <c r="I406">
        <v>80.17</v>
      </c>
    </row>
    <row r="407" spans="1:9" x14ac:dyDescent="0.25">
      <c r="A407" t="s">
        <v>3</v>
      </c>
      <c r="B407">
        <v>3103</v>
      </c>
      <c r="C407" t="s">
        <v>406</v>
      </c>
      <c r="D407">
        <v>25465</v>
      </c>
      <c r="E407">
        <v>25818.91</v>
      </c>
      <c r="F407">
        <v>25906.42</v>
      </c>
      <c r="G407">
        <v>25699.38</v>
      </c>
      <c r="H407">
        <v>25140.27</v>
      </c>
      <c r="I407">
        <v>24528.76</v>
      </c>
    </row>
    <row r="408" spans="1:9" x14ac:dyDescent="0.25">
      <c r="A408" t="s">
        <v>3</v>
      </c>
      <c r="B408">
        <v>3126</v>
      </c>
      <c r="C408" t="s">
        <v>407</v>
      </c>
      <c r="D408">
        <v>240</v>
      </c>
      <c r="E408">
        <v>240.72</v>
      </c>
      <c r="F408">
        <v>241</v>
      </c>
      <c r="G408">
        <v>238.16</v>
      </c>
      <c r="H408">
        <v>227.76</v>
      </c>
      <c r="I408">
        <v>193.04</v>
      </c>
    </row>
    <row r="409" spans="1:9" x14ac:dyDescent="0.25">
      <c r="A409" t="s">
        <v>3</v>
      </c>
      <c r="B409">
        <v>3127</v>
      </c>
      <c r="C409" t="s">
        <v>408</v>
      </c>
      <c r="D409">
        <v>741.95</v>
      </c>
      <c r="E409">
        <v>743.15</v>
      </c>
      <c r="F409">
        <v>734.45</v>
      </c>
      <c r="G409">
        <v>721.54</v>
      </c>
      <c r="H409">
        <v>701.48</v>
      </c>
      <c r="I409">
        <v>752.56</v>
      </c>
    </row>
    <row r="410" spans="1:9" x14ac:dyDescent="0.25">
      <c r="A410" t="s">
        <v>3</v>
      </c>
      <c r="B410">
        <v>3129</v>
      </c>
      <c r="C410" t="s">
        <v>409</v>
      </c>
      <c r="D410">
        <v>386.6</v>
      </c>
      <c r="E410">
        <v>419.87</v>
      </c>
      <c r="F410">
        <v>405.12</v>
      </c>
      <c r="G410">
        <v>385.95</v>
      </c>
      <c r="H410">
        <v>364.29</v>
      </c>
      <c r="I410">
        <v>330.06</v>
      </c>
    </row>
    <row r="411" spans="1:9" x14ac:dyDescent="0.25">
      <c r="A411" t="s">
        <v>3</v>
      </c>
      <c r="B411">
        <v>3138</v>
      </c>
      <c r="C411" t="s">
        <v>410</v>
      </c>
      <c r="D411">
        <v>2810.5</v>
      </c>
      <c r="E411">
        <v>2797.21</v>
      </c>
      <c r="F411">
        <v>2771.51</v>
      </c>
      <c r="G411">
        <v>2720.39</v>
      </c>
      <c r="H411">
        <v>2561.42</v>
      </c>
      <c r="I411">
        <v>2249.9499999999998</v>
      </c>
    </row>
    <row r="412" spans="1:9" x14ac:dyDescent="0.25">
      <c r="A412" t="s">
        <v>3</v>
      </c>
      <c r="B412">
        <v>3149</v>
      </c>
      <c r="C412" t="s">
        <v>411</v>
      </c>
      <c r="D412">
        <v>428.75</v>
      </c>
      <c r="E412">
        <v>426.09</v>
      </c>
      <c r="F412">
        <v>425.99</v>
      </c>
      <c r="G412">
        <v>431.06</v>
      </c>
      <c r="H412">
        <v>449.82</v>
      </c>
      <c r="I412">
        <v>487.09</v>
      </c>
    </row>
    <row r="413" spans="1:9" x14ac:dyDescent="0.25">
      <c r="A413" t="s">
        <v>3</v>
      </c>
      <c r="B413">
        <v>3150</v>
      </c>
      <c r="C413" t="s">
        <v>412</v>
      </c>
      <c r="D413">
        <v>3672.5</v>
      </c>
      <c r="E413">
        <v>3682.92</v>
      </c>
      <c r="F413">
        <v>3718.57</v>
      </c>
      <c r="G413">
        <v>3757</v>
      </c>
      <c r="H413">
        <v>3758.18</v>
      </c>
      <c r="I413">
        <v>3471.03</v>
      </c>
    </row>
    <row r="414" spans="1:9" x14ac:dyDescent="0.25">
      <c r="A414" t="s">
        <v>3</v>
      </c>
      <c r="B414">
        <v>3162</v>
      </c>
      <c r="C414" t="s">
        <v>413</v>
      </c>
      <c r="D414">
        <v>62.75</v>
      </c>
      <c r="E414">
        <v>62.4</v>
      </c>
      <c r="F414">
        <v>61.04</v>
      </c>
      <c r="G414">
        <v>58.5</v>
      </c>
      <c r="H414">
        <v>51.79</v>
      </c>
      <c r="I414">
        <v>46.37</v>
      </c>
    </row>
    <row r="415" spans="1:9" x14ac:dyDescent="0.25">
      <c r="A415" t="s">
        <v>3</v>
      </c>
      <c r="B415">
        <v>3172</v>
      </c>
      <c r="C415" t="s">
        <v>414</v>
      </c>
      <c r="D415">
        <v>53.04</v>
      </c>
      <c r="E415">
        <v>53.06</v>
      </c>
      <c r="F415">
        <v>53.04</v>
      </c>
      <c r="G415">
        <v>52.99</v>
      </c>
      <c r="H415">
        <v>52.82</v>
      </c>
      <c r="I415">
        <v>51.87</v>
      </c>
    </row>
    <row r="416" spans="1:9" x14ac:dyDescent="0.25">
      <c r="A416" t="s">
        <v>3</v>
      </c>
      <c r="B416">
        <v>3186</v>
      </c>
      <c r="C416" t="s">
        <v>415</v>
      </c>
      <c r="D416">
        <v>5111.6000000000004</v>
      </c>
      <c r="E416">
        <v>5139.6499999999996</v>
      </c>
      <c r="F416">
        <v>5152.05</v>
      </c>
      <c r="G416">
        <v>5163.83</v>
      </c>
      <c r="H416">
        <v>5119.9399999999996</v>
      </c>
      <c r="I416">
        <v>4754.96</v>
      </c>
    </row>
    <row r="417" spans="1:9" x14ac:dyDescent="0.25">
      <c r="A417" t="s">
        <v>3</v>
      </c>
      <c r="B417">
        <v>3220</v>
      </c>
      <c r="C417" t="s">
        <v>416</v>
      </c>
      <c r="D417">
        <v>799.95</v>
      </c>
      <c r="E417">
        <v>789.3</v>
      </c>
      <c r="F417">
        <v>780.62</v>
      </c>
      <c r="G417">
        <v>764.35</v>
      </c>
      <c r="H417">
        <v>727.34</v>
      </c>
      <c r="I417">
        <v>615.16</v>
      </c>
    </row>
    <row r="418" spans="1:9" x14ac:dyDescent="0.25">
      <c r="A418" t="s">
        <v>3</v>
      </c>
      <c r="B418">
        <v>3237</v>
      </c>
      <c r="C418" t="s">
        <v>417</v>
      </c>
      <c r="D418">
        <v>147.4</v>
      </c>
      <c r="E418">
        <v>146.15</v>
      </c>
      <c r="F418">
        <v>144.91999999999999</v>
      </c>
      <c r="G418">
        <v>143.4</v>
      </c>
      <c r="H418">
        <v>142.08000000000001</v>
      </c>
      <c r="I418">
        <v>129.99</v>
      </c>
    </row>
    <row r="419" spans="1:9" x14ac:dyDescent="0.25">
      <c r="A419" t="s">
        <v>3</v>
      </c>
      <c r="B419">
        <v>3247</v>
      </c>
      <c r="C419" t="s">
        <v>418</v>
      </c>
      <c r="D419">
        <v>107</v>
      </c>
      <c r="E419">
        <v>106.9</v>
      </c>
      <c r="F419">
        <v>106.83</v>
      </c>
      <c r="G419">
        <v>106.21</v>
      </c>
      <c r="H419">
        <v>101.89</v>
      </c>
      <c r="I419">
        <v>87.13</v>
      </c>
    </row>
    <row r="420" spans="1:9" x14ac:dyDescent="0.25">
      <c r="A420" t="s">
        <v>3</v>
      </c>
      <c r="B420">
        <v>3252</v>
      </c>
      <c r="C420" t="s">
        <v>419</v>
      </c>
      <c r="D420">
        <v>74.45</v>
      </c>
      <c r="E420">
        <v>74.56</v>
      </c>
      <c r="F420">
        <v>74.39</v>
      </c>
      <c r="G420">
        <v>73.37</v>
      </c>
      <c r="H420">
        <v>70.849999999999994</v>
      </c>
      <c r="I420">
        <v>66.959999999999994</v>
      </c>
    </row>
    <row r="421" spans="1:9" x14ac:dyDescent="0.25">
      <c r="A421" t="s">
        <v>3</v>
      </c>
      <c r="B421">
        <v>3273</v>
      </c>
      <c r="C421" t="s">
        <v>420</v>
      </c>
      <c r="D421">
        <v>2249.4</v>
      </c>
      <c r="E421">
        <v>2255.04</v>
      </c>
      <c r="F421">
        <v>2282.71</v>
      </c>
      <c r="G421">
        <v>2311.31</v>
      </c>
      <c r="H421">
        <v>2320.39</v>
      </c>
      <c r="I421">
        <v>2339.6999999999998</v>
      </c>
    </row>
    <row r="422" spans="1:9" x14ac:dyDescent="0.25">
      <c r="A422" t="s">
        <v>3</v>
      </c>
      <c r="B422">
        <v>3275</v>
      </c>
      <c r="C422" t="s">
        <v>421</v>
      </c>
      <c r="D422">
        <v>237.35</v>
      </c>
      <c r="E422">
        <v>242.22</v>
      </c>
      <c r="F422">
        <v>241.01</v>
      </c>
      <c r="G422">
        <v>237.44</v>
      </c>
      <c r="H422">
        <v>232.55</v>
      </c>
      <c r="I422">
        <v>203.18</v>
      </c>
    </row>
    <row r="423" spans="1:9" x14ac:dyDescent="0.25">
      <c r="A423" t="s">
        <v>3</v>
      </c>
      <c r="B423">
        <v>3291</v>
      </c>
      <c r="C423" t="s">
        <v>422</v>
      </c>
      <c r="D423">
        <v>224.1</v>
      </c>
      <c r="E423">
        <v>222.36</v>
      </c>
      <c r="F423">
        <v>222.07</v>
      </c>
      <c r="G423">
        <v>218.67</v>
      </c>
      <c r="H423">
        <v>205.12</v>
      </c>
      <c r="I423">
        <v>184.53</v>
      </c>
    </row>
    <row r="424" spans="1:9" x14ac:dyDescent="0.25">
      <c r="A424" t="s">
        <v>3</v>
      </c>
      <c r="B424">
        <v>3292</v>
      </c>
      <c r="C424" t="s">
        <v>423</v>
      </c>
      <c r="D424">
        <v>267.35000000000002</v>
      </c>
      <c r="E424">
        <v>264.89999999999998</v>
      </c>
      <c r="F424">
        <v>262.58</v>
      </c>
      <c r="G424">
        <v>259.36</v>
      </c>
      <c r="H424">
        <v>245.42</v>
      </c>
      <c r="I424">
        <v>191.03</v>
      </c>
    </row>
    <row r="425" spans="1:9" x14ac:dyDescent="0.25">
      <c r="A425" t="s">
        <v>3</v>
      </c>
      <c r="B425">
        <v>3316</v>
      </c>
      <c r="C425" t="s">
        <v>424</v>
      </c>
      <c r="D425">
        <v>77.3</v>
      </c>
      <c r="E425">
        <v>78.23</v>
      </c>
      <c r="F425">
        <v>78.33</v>
      </c>
      <c r="G425">
        <v>78.53</v>
      </c>
      <c r="H425">
        <v>78.28</v>
      </c>
      <c r="I425">
        <v>72.599999999999994</v>
      </c>
    </row>
    <row r="426" spans="1:9" x14ac:dyDescent="0.25">
      <c r="A426" t="s">
        <v>3</v>
      </c>
      <c r="B426">
        <v>3321</v>
      </c>
      <c r="C426" t="s">
        <v>425</v>
      </c>
      <c r="D426">
        <v>49.45</v>
      </c>
      <c r="E426">
        <v>51.09</v>
      </c>
      <c r="F426">
        <v>50.86</v>
      </c>
      <c r="G426">
        <v>48.26</v>
      </c>
      <c r="H426">
        <v>43.3</v>
      </c>
      <c r="I426">
        <v>35.82</v>
      </c>
    </row>
    <row r="427" spans="1:9" x14ac:dyDescent="0.25">
      <c r="A427" t="s">
        <v>3</v>
      </c>
      <c r="B427">
        <v>3324</v>
      </c>
      <c r="C427" t="s">
        <v>426</v>
      </c>
      <c r="D427">
        <v>389.05</v>
      </c>
      <c r="E427">
        <v>393.8</v>
      </c>
      <c r="F427">
        <v>397.48</v>
      </c>
      <c r="G427">
        <v>400.81</v>
      </c>
      <c r="H427">
        <v>402.36</v>
      </c>
      <c r="I427">
        <v>367.41</v>
      </c>
    </row>
    <row r="428" spans="1:9" x14ac:dyDescent="0.25">
      <c r="A428" t="s">
        <v>3</v>
      </c>
      <c r="B428">
        <v>3327</v>
      </c>
      <c r="C428" t="s">
        <v>427</v>
      </c>
      <c r="D428">
        <v>478.7</v>
      </c>
      <c r="E428">
        <v>478.05</v>
      </c>
      <c r="F428">
        <v>481.12</v>
      </c>
      <c r="G428">
        <v>488.49</v>
      </c>
      <c r="H428">
        <v>492.33</v>
      </c>
      <c r="I428">
        <v>461.53</v>
      </c>
    </row>
    <row r="429" spans="1:9" x14ac:dyDescent="0.25">
      <c r="A429" t="s">
        <v>3</v>
      </c>
      <c r="B429">
        <v>3329</v>
      </c>
      <c r="C429" t="s">
        <v>428</v>
      </c>
      <c r="D429">
        <v>727.45</v>
      </c>
      <c r="E429">
        <v>722.76</v>
      </c>
      <c r="F429">
        <v>724.88</v>
      </c>
      <c r="G429">
        <v>725.43</v>
      </c>
      <c r="H429">
        <v>710.78</v>
      </c>
      <c r="I429">
        <v>611.33000000000004</v>
      </c>
    </row>
    <row r="430" spans="1:9" x14ac:dyDescent="0.25">
      <c r="A430" t="s">
        <v>3</v>
      </c>
      <c r="B430">
        <v>3339</v>
      </c>
      <c r="C430" t="s">
        <v>429</v>
      </c>
      <c r="D430">
        <v>3070.95</v>
      </c>
      <c r="E430">
        <v>3081.66</v>
      </c>
      <c r="F430">
        <v>3012.47</v>
      </c>
      <c r="G430">
        <v>2895.17</v>
      </c>
      <c r="H430">
        <v>2744.07</v>
      </c>
      <c r="I430">
        <v>2506.42</v>
      </c>
    </row>
    <row r="431" spans="1:9" x14ac:dyDescent="0.25">
      <c r="A431" t="s">
        <v>3</v>
      </c>
      <c r="B431">
        <v>3345</v>
      </c>
      <c r="C431" t="s">
        <v>430</v>
      </c>
      <c r="D431">
        <v>1260.2</v>
      </c>
      <c r="E431">
        <v>1246.1300000000001</v>
      </c>
      <c r="F431">
        <v>1243.31</v>
      </c>
      <c r="G431">
        <v>1244.72</v>
      </c>
      <c r="H431">
        <v>1233.1300000000001</v>
      </c>
      <c r="I431">
        <v>1113.29</v>
      </c>
    </row>
    <row r="432" spans="1:9" x14ac:dyDescent="0.25">
      <c r="A432" t="s">
        <v>3</v>
      </c>
      <c r="B432">
        <v>3348</v>
      </c>
      <c r="C432" t="s">
        <v>431</v>
      </c>
      <c r="D432">
        <v>199.3</v>
      </c>
      <c r="E432">
        <v>199.93</v>
      </c>
      <c r="F432">
        <v>201</v>
      </c>
      <c r="G432">
        <v>202.95</v>
      </c>
      <c r="H432">
        <v>202.55</v>
      </c>
      <c r="I432">
        <v>167.64</v>
      </c>
    </row>
    <row r="433" spans="1:9" x14ac:dyDescent="0.25">
      <c r="A433" t="s">
        <v>3</v>
      </c>
      <c r="B433">
        <v>3351</v>
      </c>
      <c r="C433" t="s">
        <v>432</v>
      </c>
      <c r="D433">
        <v>1158.6500000000001</v>
      </c>
      <c r="E433">
        <v>1142.3599999999999</v>
      </c>
      <c r="F433">
        <v>1139.99</v>
      </c>
      <c r="G433">
        <v>1136.9000000000001</v>
      </c>
      <c r="H433">
        <v>1118.6300000000001</v>
      </c>
      <c r="I433">
        <v>1039.56</v>
      </c>
    </row>
    <row r="434" spans="1:9" x14ac:dyDescent="0.25">
      <c r="A434" t="s">
        <v>3</v>
      </c>
      <c r="B434">
        <v>3357</v>
      </c>
      <c r="C434" t="s">
        <v>433</v>
      </c>
      <c r="D434">
        <v>7.95</v>
      </c>
      <c r="E434">
        <v>7.99</v>
      </c>
      <c r="F434">
        <v>8.08</v>
      </c>
      <c r="G434">
        <v>8.17</v>
      </c>
      <c r="H434">
        <v>7.98</v>
      </c>
      <c r="I434">
        <v>8.01</v>
      </c>
    </row>
    <row r="435" spans="1:9" x14ac:dyDescent="0.25">
      <c r="A435" t="s">
        <v>3</v>
      </c>
      <c r="B435">
        <v>3363</v>
      </c>
      <c r="C435" t="s">
        <v>434</v>
      </c>
      <c r="D435">
        <v>4121.5</v>
      </c>
      <c r="E435">
        <v>4138.2700000000004</v>
      </c>
      <c r="F435">
        <v>4177.79</v>
      </c>
      <c r="G435">
        <v>4221.57</v>
      </c>
      <c r="H435">
        <v>4049.27</v>
      </c>
      <c r="I435">
        <v>3235.33</v>
      </c>
    </row>
    <row r="436" spans="1:9" x14ac:dyDescent="0.25">
      <c r="A436" t="s">
        <v>3</v>
      </c>
      <c r="B436">
        <v>3375</v>
      </c>
      <c r="C436" t="s">
        <v>435</v>
      </c>
      <c r="D436">
        <v>981.8</v>
      </c>
      <c r="E436">
        <v>979.29</v>
      </c>
      <c r="F436">
        <v>984.72</v>
      </c>
      <c r="G436">
        <v>976.64</v>
      </c>
      <c r="H436">
        <v>922.23</v>
      </c>
      <c r="I436">
        <v>767.42</v>
      </c>
    </row>
    <row r="437" spans="1:9" x14ac:dyDescent="0.25">
      <c r="A437" t="s">
        <v>3</v>
      </c>
      <c r="B437">
        <v>3384</v>
      </c>
      <c r="C437" t="s">
        <v>436</v>
      </c>
      <c r="D437">
        <v>1992.55</v>
      </c>
      <c r="E437">
        <v>1988.1</v>
      </c>
      <c r="F437">
        <v>1998.4</v>
      </c>
      <c r="G437">
        <v>2016.42</v>
      </c>
      <c r="H437">
        <v>2024.31</v>
      </c>
      <c r="I437">
        <v>1865.76</v>
      </c>
    </row>
    <row r="438" spans="1:9" x14ac:dyDescent="0.25">
      <c r="A438" t="s">
        <v>3</v>
      </c>
      <c r="B438">
        <v>3387</v>
      </c>
      <c r="C438" t="s">
        <v>437</v>
      </c>
      <c r="D438">
        <v>1180</v>
      </c>
      <c r="E438">
        <v>1183.8900000000001</v>
      </c>
      <c r="F438">
        <v>1191.3900000000001</v>
      </c>
      <c r="G438">
        <v>1209.51</v>
      </c>
      <c r="H438">
        <v>1199.1600000000001</v>
      </c>
      <c r="I438">
        <v>1010.64</v>
      </c>
    </row>
    <row r="439" spans="1:9" x14ac:dyDescent="0.25">
      <c r="A439" t="s">
        <v>3</v>
      </c>
      <c r="B439">
        <v>3389</v>
      </c>
      <c r="C439" t="s">
        <v>438</v>
      </c>
      <c r="D439">
        <v>898.4</v>
      </c>
      <c r="E439">
        <v>897.3</v>
      </c>
      <c r="F439">
        <v>905.83</v>
      </c>
      <c r="G439">
        <v>916.3</v>
      </c>
      <c r="H439">
        <v>877.29</v>
      </c>
      <c r="I439">
        <v>727</v>
      </c>
    </row>
    <row r="440" spans="1:9" x14ac:dyDescent="0.25">
      <c r="A440" t="s">
        <v>3</v>
      </c>
      <c r="B440">
        <v>3396</v>
      </c>
      <c r="C440" t="s">
        <v>439</v>
      </c>
      <c r="D440">
        <v>128.65</v>
      </c>
      <c r="E440">
        <v>129.33000000000001</v>
      </c>
      <c r="F440">
        <v>129.58000000000001</v>
      </c>
      <c r="G440">
        <v>129.80000000000001</v>
      </c>
      <c r="H440">
        <v>128.1</v>
      </c>
      <c r="I440">
        <v>116.67</v>
      </c>
    </row>
    <row r="441" spans="1:9" x14ac:dyDescent="0.25">
      <c r="A441" t="s">
        <v>3</v>
      </c>
      <c r="B441">
        <v>3403</v>
      </c>
      <c r="C441" t="s">
        <v>440</v>
      </c>
      <c r="D441">
        <v>4.5</v>
      </c>
      <c r="E441">
        <v>4.63</v>
      </c>
      <c r="F441">
        <v>4.67</v>
      </c>
      <c r="G441">
        <v>4.6100000000000003</v>
      </c>
      <c r="H441">
        <v>4.49</v>
      </c>
      <c r="I441">
        <v>5.28</v>
      </c>
    </row>
    <row r="442" spans="1:9" x14ac:dyDescent="0.25">
      <c r="A442" t="s">
        <v>3</v>
      </c>
      <c r="B442">
        <v>3405</v>
      </c>
      <c r="C442" t="s">
        <v>441</v>
      </c>
      <c r="D442">
        <v>1031.2</v>
      </c>
      <c r="E442">
        <v>1033.1400000000001</v>
      </c>
      <c r="F442">
        <v>1040.51</v>
      </c>
      <c r="G442">
        <v>1045.56</v>
      </c>
      <c r="H442">
        <v>1035.75</v>
      </c>
      <c r="I442">
        <v>1006.96</v>
      </c>
    </row>
    <row r="443" spans="1:9" x14ac:dyDescent="0.25">
      <c r="A443" t="s">
        <v>3</v>
      </c>
      <c r="B443">
        <v>3411</v>
      </c>
      <c r="C443" t="s">
        <v>442</v>
      </c>
      <c r="D443">
        <v>7227.15</v>
      </c>
      <c r="E443">
        <v>7256.33</v>
      </c>
      <c r="F443">
        <v>7272.55</v>
      </c>
      <c r="G443">
        <v>7280.74</v>
      </c>
      <c r="H443">
        <v>7281.26</v>
      </c>
      <c r="I443">
        <v>7148.55</v>
      </c>
    </row>
    <row r="444" spans="1:9" x14ac:dyDescent="0.25">
      <c r="A444" t="s">
        <v>3</v>
      </c>
      <c r="B444">
        <v>3417</v>
      </c>
      <c r="C444" t="s">
        <v>443</v>
      </c>
      <c r="D444">
        <v>39853.75</v>
      </c>
      <c r="E444">
        <v>40007.29</v>
      </c>
      <c r="F444">
        <v>40073.120000000003</v>
      </c>
      <c r="G444">
        <v>40107.160000000003</v>
      </c>
      <c r="H444">
        <v>40471.86</v>
      </c>
      <c r="I444">
        <v>39904.53</v>
      </c>
    </row>
    <row r="445" spans="1:9" x14ac:dyDescent="0.25">
      <c r="A445" t="s">
        <v>3</v>
      </c>
      <c r="B445">
        <v>3423</v>
      </c>
      <c r="C445" t="s">
        <v>444</v>
      </c>
      <c r="D445">
        <v>963.85</v>
      </c>
      <c r="E445">
        <v>957.49</v>
      </c>
      <c r="F445">
        <v>957.92</v>
      </c>
      <c r="G445">
        <v>950.87</v>
      </c>
      <c r="H445">
        <v>915.13</v>
      </c>
      <c r="I445">
        <v>835.79</v>
      </c>
    </row>
    <row r="446" spans="1:9" x14ac:dyDescent="0.25">
      <c r="A446" t="s">
        <v>3</v>
      </c>
      <c r="B446">
        <v>3426</v>
      </c>
      <c r="C446" t="s">
        <v>445</v>
      </c>
      <c r="D446">
        <v>262.3</v>
      </c>
      <c r="E446">
        <v>260.08</v>
      </c>
      <c r="F446">
        <v>260.08</v>
      </c>
      <c r="G446">
        <v>258.08999999999997</v>
      </c>
      <c r="H446">
        <v>247.96</v>
      </c>
      <c r="I446">
        <v>226.59</v>
      </c>
    </row>
    <row r="447" spans="1:9" x14ac:dyDescent="0.25">
      <c r="A447" t="s">
        <v>3</v>
      </c>
      <c r="B447">
        <v>3432</v>
      </c>
      <c r="C447" t="s">
        <v>446</v>
      </c>
      <c r="D447">
        <v>876.9</v>
      </c>
      <c r="E447">
        <v>881.68</v>
      </c>
      <c r="F447">
        <v>880.11</v>
      </c>
      <c r="G447">
        <v>873.21</v>
      </c>
      <c r="H447">
        <v>858.54</v>
      </c>
      <c r="I447">
        <v>810.58</v>
      </c>
    </row>
    <row r="448" spans="1:9" x14ac:dyDescent="0.25">
      <c r="A448" t="s">
        <v>3</v>
      </c>
      <c r="B448">
        <v>3435</v>
      </c>
      <c r="C448" t="s">
        <v>447</v>
      </c>
      <c r="D448">
        <v>184.8</v>
      </c>
      <c r="E448">
        <v>184.42</v>
      </c>
      <c r="F448">
        <v>187.54</v>
      </c>
      <c r="G448">
        <v>193.58</v>
      </c>
      <c r="H448">
        <v>193.5</v>
      </c>
      <c r="I448">
        <v>163.89</v>
      </c>
    </row>
    <row r="449" spans="1:9" x14ac:dyDescent="0.25">
      <c r="A449" t="s">
        <v>3</v>
      </c>
      <c r="B449">
        <v>3453</v>
      </c>
      <c r="C449" t="s">
        <v>448</v>
      </c>
      <c r="D449">
        <v>18.75</v>
      </c>
      <c r="E449">
        <v>18.350000000000001</v>
      </c>
      <c r="F449">
        <v>18.23</v>
      </c>
      <c r="G449">
        <v>18.22</v>
      </c>
      <c r="H449">
        <v>18.87</v>
      </c>
      <c r="I449">
        <v>21.2</v>
      </c>
    </row>
    <row r="450" spans="1:9" x14ac:dyDescent="0.25">
      <c r="A450" t="s">
        <v>3</v>
      </c>
      <c r="B450">
        <v>3456</v>
      </c>
      <c r="C450" t="s">
        <v>449</v>
      </c>
      <c r="D450">
        <v>630.20000000000005</v>
      </c>
      <c r="E450">
        <v>623.04999999999995</v>
      </c>
      <c r="F450">
        <v>623.34</v>
      </c>
      <c r="G450">
        <v>622.16</v>
      </c>
      <c r="H450">
        <v>613.30999999999995</v>
      </c>
      <c r="I450">
        <v>539.1</v>
      </c>
    </row>
    <row r="451" spans="1:9" x14ac:dyDescent="0.25">
      <c r="A451" t="s">
        <v>3</v>
      </c>
      <c r="B451">
        <v>3466</v>
      </c>
      <c r="C451" t="s">
        <v>450</v>
      </c>
      <c r="D451">
        <v>99.8</v>
      </c>
      <c r="E451">
        <v>99.69</v>
      </c>
      <c r="F451">
        <v>100.66</v>
      </c>
      <c r="G451">
        <v>101.66</v>
      </c>
      <c r="H451">
        <v>97.97</v>
      </c>
      <c r="I451">
        <v>83.81</v>
      </c>
    </row>
    <row r="452" spans="1:9" x14ac:dyDescent="0.25">
      <c r="A452" t="s">
        <v>3</v>
      </c>
      <c r="B452">
        <v>3475</v>
      </c>
      <c r="C452" t="s">
        <v>451</v>
      </c>
      <c r="D452">
        <v>3110.5</v>
      </c>
      <c r="E452">
        <v>3039.62</v>
      </c>
      <c r="F452">
        <v>2977.42</v>
      </c>
      <c r="G452">
        <v>2900.86</v>
      </c>
      <c r="H452">
        <v>2741.43</v>
      </c>
      <c r="I452">
        <v>2411.98</v>
      </c>
    </row>
    <row r="453" spans="1:9" x14ac:dyDescent="0.25">
      <c r="A453" t="s">
        <v>3</v>
      </c>
      <c r="B453">
        <v>3481</v>
      </c>
      <c r="C453" t="s">
        <v>452</v>
      </c>
      <c r="D453">
        <v>119.85</v>
      </c>
      <c r="E453">
        <v>119.88</v>
      </c>
      <c r="F453">
        <v>119.86</v>
      </c>
      <c r="G453">
        <v>118.15</v>
      </c>
      <c r="H453">
        <v>108.35</v>
      </c>
      <c r="I453">
        <v>85.24</v>
      </c>
    </row>
    <row r="454" spans="1:9" x14ac:dyDescent="0.25">
      <c r="A454" t="s">
        <v>3</v>
      </c>
      <c r="B454">
        <v>3482</v>
      </c>
      <c r="C454" t="s">
        <v>453</v>
      </c>
      <c r="D454">
        <v>234.8</v>
      </c>
      <c r="E454">
        <v>234.08</v>
      </c>
      <c r="F454">
        <v>228.45</v>
      </c>
      <c r="G454">
        <v>220.45</v>
      </c>
      <c r="H454">
        <v>206.8</v>
      </c>
      <c r="I454">
        <v>175.42</v>
      </c>
    </row>
    <row r="455" spans="1:9" x14ac:dyDescent="0.25">
      <c r="A455" t="s">
        <v>3</v>
      </c>
      <c r="B455">
        <v>3484</v>
      </c>
      <c r="C455" t="s">
        <v>2049</v>
      </c>
      <c r="D455">
        <v>285.55</v>
      </c>
      <c r="E455">
        <v>285.60000000000002</v>
      </c>
      <c r="F455">
        <v>286.92</v>
      </c>
      <c r="G455">
        <v>285.98</v>
      </c>
      <c r="H455">
        <v>261.57</v>
      </c>
      <c r="I455">
        <v>190.29</v>
      </c>
    </row>
    <row r="456" spans="1:9" x14ac:dyDescent="0.25">
      <c r="A456" t="s">
        <v>3</v>
      </c>
      <c r="B456">
        <v>3493</v>
      </c>
      <c r="C456" t="s">
        <v>454</v>
      </c>
      <c r="D456">
        <v>402.7</v>
      </c>
      <c r="E456">
        <v>399.92</v>
      </c>
      <c r="F456">
        <v>400.26</v>
      </c>
      <c r="G456">
        <v>397.39</v>
      </c>
      <c r="H456">
        <v>382.28</v>
      </c>
      <c r="I456">
        <v>348.34</v>
      </c>
    </row>
    <row r="457" spans="1:9" x14ac:dyDescent="0.25">
      <c r="A457" t="s">
        <v>3</v>
      </c>
      <c r="B457">
        <v>3496</v>
      </c>
      <c r="C457" t="s">
        <v>455</v>
      </c>
      <c r="D457">
        <v>215.1</v>
      </c>
      <c r="E457">
        <v>216.25</v>
      </c>
      <c r="F457">
        <v>218.25</v>
      </c>
      <c r="G457">
        <v>219.68</v>
      </c>
      <c r="H457">
        <v>214.46</v>
      </c>
      <c r="I457">
        <v>204.29</v>
      </c>
    </row>
    <row r="458" spans="1:9" x14ac:dyDescent="0.25">
      <c r="A458" t="s">
        <v>3</v>
      </c>
      <c r="B458">
        <v>3499</v>
      </c>
      <c r="C458" t="s">
        <v>456</v>
      </c>
      <c r="D458">
        <v>128.9</v>
      </c>
      <c r="E458">
        <v>128.16</v>
      </c>
      <c r="F458">
        <v>128.28</v>
      </c>
      <c r="G458">
        <v>127.47</v>
      </c>
      <c r="H458">
        <v>123.56</v>
      </c>
      <c r="I458">
        <v>115.24</v>
      </c>
    </row>
    <row r="459" spans="1:9" x14ac:dyDescent="0.25">
      <c r="A459" t="s">
        <v>3</v>
      </c>
      <c r="B459">
        <v>3506</v>
      </c>
      <c r="C459" t="s">
        <v>457</v>
      </c>
      <c r="D459">
        <v>3148.8</v>
      </c>
      <c r="E459">
        <v>3198.4</v>
      </c>
      <c r="F459">
        <v>3219.81</v>
      </c>
      <c r="G459">
        <v>3203.09</v>
      </c>
      <c r="H459">
        <v>3120.16</v>
      </c>
      <c r="I459">
        <v>2836.94</v>
      </c>
    </row>
    <row r="460" spans="1:9" x14ac:dyDescent="0.25">
      <c r="A460" t="s">
        <v>3</v>
      </c>
      <c r="B460">
        <v>3507</v>
      </c>
      <c r="C460" t="s">
        <v>458</v>
      </c>
      <c r="D460">
        <v>61.44</v>
      </c>
      <c r="E460">
        <v>61.35</v>
      </c>
      <c r="F460">
        <v>61.92</v>
      </c>
      <c r="G460">
        <v>62.56</v>
      </c>
      <c r="H460">
        <v>62.68</v>
      </c>
      <c r="I460">
        <v>56.16</v>
      </c>
    </row>
    <row r="461" spans="1:9" x14ac:dyDescent="0.25">
      <c r="A461" t="s">
        <v>3</v>
      </c>
      <c r="B461">
        <v>3509</v>
      </c>
      <c r="C461" t="s">
        <v>459</v>
      </c>
      <c r="D461">
        <v>92.8</v>
      </c>
      <c r="E461">
        <v>91.18</v>
      </c>
      <c r="F461">
        <v>91.27</v>
      </c>
      <c r="G461">
        <v>90.43</v>
      </c>
      <c r="H461">
        <v>87</v>
      </c>
      <c r="I461">
        <v>85.44</v>
      </c>
    </row>
    <row r="462" spans="1:9" x14ac:dyDescent="0.25">
      <c r="A462" t="s">
        <v>3</v>
      </c>
      <c r="B462">
        <v>3512</v>
      </c>
      <c r="C462" t="s">
        <v>460</v>
      </c>
      <c r="D462">
        <v>8</v>
      </c>
      <c r="E462">
        <v>7.98</v>
      </c>
      <c r="F462">
        <v>8</v>
      </c>
      <c r="G462">
        <v>7.94</v>
      </c>
      <c r="H462">
        <v>7.45</v>
      </c>
      <c r="I462">
        <v>7.03</v>
      </c>
    </row>
    <row r="463" spans="1:9" x14ac:dyDescent="0.25">
      <c r="A463" t="s">
        <v>3</v>
      </c>
      <c r="B463">
        <v>3518</v>
      </c>
      <c r="C463" t="s">
        <v>461</v>
      </c>
      <c r="D463">
        <v>1929.1</v>
      </c>
      <c r="E463">
        <v>1879.36</v>
      </c>
      <c r="F463">
        <v>1872.03</v>
      </c>
      <c r="G463">
        <v>1879.82</v>
      </c>
      <c r="H463">
        <v>1893.64</v>
      </c>
      <c r="I463">
        <v>1761.76</v>
      </c>
    </row>
    <row r="464" spans="1:9" x14ac:dyDescent="0.25">
      <c r="A464" t="s">
        <v>3</v>
      </c>
      <c r="B464">
        <v>3530</v>
      </c>
      <c r="C464" t="s">
        <v>462</v>
      </c>
      <c r="D464">
        <v>11.2</v>
      </c>
      <c r="E464">
        <v>11.2</v>
      </c>
      <c r="F464">
        <v>11.19</v>
      </c>
      <c r="G464">
        <v>11.18</v>
      </c>
      <c r="H464">
        <v>11.14</v>
      </c>
      <c r="I464">
        <v>10.93</v>
      </c>
    </row>
    <row r="465" spans="1:9" x14ac:dyDescent="0.25">
      <c r="A465" t="s">
        <v>3</v>
      </c>
      <c r="B465">
        <v>3546</v>
      </c>
      <c r="C465" t="s">
        <v>463</v>
      </c>
      <c r="D465">
        <v>783.2</v>
      </c>
      <c r="E465">
        <v>781.54</v>
      </c>
      <c r="F465">
        <v>784.15</v>
      </c>
      <c r="G465">
        <v>786.86</v>
      </c>
      <c r="H465">
        <v>780.83</v>
      </c>
      <c r="I465">
        <v>779.26</v>
      </c>
    </row>
    <row r="466" spans="1:9" x14ac:dyDescent="0.25">
      <c r="A466" t="s">
        <v>3</v>
      </c>
      <c r="B466">
        <v>3563</v>
      </c>
      <c r="C466" t="s">
        <v>464</v>
      </c>
      <c r="D466">
        <v>987.15</v>
      </c>
      <c r="E466">
        <v>1005.04</v>
      </c>
      <c r="F466">
        <v>1005.97</v>
      </c>
      <c r="G466">
        <v>1001.45</v>
      </c>
      <c r="H466">
        <v>993.86</v>
      </c>
      <c r="I466">
        <v>1151.93</v>
      </c>
    </row>
    <row r="467" spans="1:9" x14ac:dyDescent="0.25">
      <c r="A467" t="s">
        <v>3</v>
      </c>
      <c r="B467">
        <v>3570</v>
      </c>
      <c r="C467" t="s">
        <v>465</v>
      </c>
      <c r="D467">
        <v>133.44999999999999</v>
      </c>
      <c r="E467">
        <v>134.22999999999999</v>
      </c>
      <c r="F467">
        <v>135.13999999999999</v>
      </c>
      <c r="G467">
        <v>136.16</v>
      </c>
      <c r="H467">
        <v>136.11000000000001</v>
      </c>
      <c r="I467">
        <v>130.16999999999999</v>
      </c>
    </row>
    <row r="468" spans="1:9" x14ac:dyDescent="0.25">
      <c r="A468" t="s">
        <v>3</v>
      </c>
      <c r="B468">
        <v>3579</v>
      </c>
      <c r="C468" t="s">
        <v>466</v>
      </c>
      <c r="D468">
        <v>418</v>
      </c>
      <c r="E468">
        <v>412.79</v>
      </c>
      <c r="F468">
        <v>412.91</v>
      </c>
      <c r="G468">
        <v>413.05</v>
      </c>
      <c r="H468">
        <v>405.86</v>
      </c>
      <c r="I468">
        <v>369.92</v>
      </c>
    </row>
    <row r="469" spans="1:9" x14ac:dyDescent="0.25">
      <c r="A469" t="s">
        <v>3</v>
      </c>
      <c r="B469">
        <v>3586</v>
      </c>
      <c r="C469" t="s">
        <v>467</v>
      </c>
      <c r="D469">
        <v>16.3</v>
      </c>
      <c r="E469">
        <v>16.489999999999998</v>
      </c>
      <c r="F469">
        <v>16.29</v>
      </c>
      <c r="G469">
        <v>15.57</v>
      </c>
      <c r="H469">
        <v>14.14</v>
      </c>
      <c r="I469">
        <v>12.91</v>
      </c>
    </row>
    <row r="470" spans="1:9" x14ac:dyDescent="0.25">
      <c r="A470" t="s">
        <v>3</v>
      </c>
      <c r="B470">
        <v>3594</v>
      </c>
      <c r="C470" t="s">
        <v>2050</v>
      </c>
      <c r="D470">
        <v>2.8</v>
      </c>
      <c r="E470">
        <v>2.86</v>
      </c>
      <c r="F470">
        <v>2.84</v>
      </c>
      <c r="G470">
        <v>2.62</v>
      </c>
      <c r="H470">
        <v>2.15</v>
      </c>
      <c r="I470">
        <v>1.75</v>
      </c>
    </row>
    <row r="471" spans="1:9" x14ac:dyDescent="0.25">
      <c r="A471" t="s">
        <v>3</v>
      </c>
      <c r="B471">
        <v>3607</v>
      </c>
      <c r="C471" t="s">
        <v>468</v>
      </c>
      <c r="D471">
        <v>481.15</v>
      </c>
      <c r="E471">
        <v>479.96</v>
      </c>
      <c r="F471">
        <v>478.76</v>
      </c>
      <c r="G471">
        <v>474.42</v>
      </c>
      <c r="H471">
        <v>455.5</v>
      </c>
      <c r="I471">
        <v>382.52</v>
      </c>
    </row>
    <row r="472" spans="1:9" x14ac:dyDescent="0.25">
      <c r="A472" t="s">
        <v>3</v>
      </c>
      <c r="B472">
        <v>3608</v>
      </c>
      <c r="C472" t="s">
        <v>469</v>
      </c>
      <c r="D472">
        <v>98.33</v>
      </c>
      <c r="E472">
        <v>97.01</v>
      </c>
      <c r="F472">
        <v>97.06</v>
      </c>
      <c r="G472">
        <v>97.11</v>
      </c>
      <c r="H472">
        <v>95.63</v>
      </c>
      <c r="I472">
        <v>88.11</v>
      </c>
    </row>
    <row r="473" spans="1:9" x14ac:dyDescent="0.25">
      <c r="A473" t="s">
        <v>3</v>
      </c>
      <c r="B473">
        <v>3626</v>
      </c>
      <c r="C473" t="s">
        <v>470</v>
      </c>
      <c r="D473">
        <v>98.67</v>
      </c>
      <c r="E473">
        <v>97.27</v>
      </c>
      <c r="F473">
        <v>97.29</v>
      </c>
      <c r="G473">
        <v>97.32</v>
      </c>
      <c r="H473">
        <v>95.86</v>
      </c>
      <c r="I473">
        <v>88.31</v>
      </c>
    </row>
    <row r="474" spans="1:9" x14ac:dyDescent="0.25">
      <c r="A474" t="s">
        <v>3</v>
      </c>
      <c r="B474">
        <v>3637</v>
      </c>
      <c r="C474" t="s">
        <v>471</v>
      </c>
      <c r="D474">
        <v>435.15</v>
      </c>
      <c r="E474">
        <v>429.8</v>
      </c>
      <c r="F474">
        <v>432.22</v>
      </c>
      <c r="G474">
        <v>436.21</v>
      </c>
      <c r="H474">
        <v>426.57</v>
      </c>
      <c r="I474">
        <v>387.53</v>
      </c>
    </row>
    <row r="475" spans="1:9" x14ac:dyDescent="0.25">
      <c r="A475" t="s">
        <v>3</v>
      </c>
      <c r="B475">
        <v>3646</v>
      </c>
      <c r="C475" t="s">
        <v>472</v>
      </c>
      <c r="D475">
        <v>57.85</v>
      </c>
      <c r="E475">
        <v>59.43</v>
      </c>
      <c r="F475">
        <v>60.35</v>
      </c>
      <c r="G475">
        <v>61.24</v>
      </c>
      <c r="H475">
        <v>59.98</v>
      </c>
      <c r="I475">
        <v>44.41</v>
      </c>
    </row>
    <row r="476" spans="1:9" x14ac:dyDescent="0.25">
      <c r="A476" t="s">
        <v>3</v>
      </c>
      <c r="B476">
        <v>3672</v>
      </c>
      <c r="C476" t="s">
        <v>473</v>
      </c>
      <c r="D476">
        <v>357.15</v>
      </c>
      <c r="E476">
        <v>355.69</v>
      </c>
      <c r="F476">
        <v>357.05</v>
      </c>
      <c r="G476">
        <v>360.35</v>
      </c>
      <c r="H476">
        <v>367.28</v>
      </c>
      <c r="I476">
        <v>399.37</v>
      </c>
    </row>
    <row r="477" spans="1:9" x14ac:dyDescent="0.25">
      <c r="A477" t="s">
        <v>3</v>
      </c>
      <c r="B477">
        <v>3676</v>
      </c>
      <c r="C477" t="s">
        <v>474</v>
      </c>
      <c r="D477">
        <v>3117.05</v>
      </c>
      <c r="E477">
        <v>3113.15</v>
      </c>
      <c r="F477">
        <v>3128.56</v>
      </c>
      <c r="G477">
        <v>3174.33</v>
      </c>
      <c r="H477">
        <v>3112.83</v>
      </c>
      <c r="I477">
        <v>2412.9899999999998</v>
      </c>
    </row>
    <row r="478" spans="1:9" x14ac:dyDescent="0.25">
      <c r="A478" t="s">
        <v>3</v>
      </c>
      <c r="B478">
        <v>3693</v>
      </c>
      <c r="C478" t="s">
        <v>475</v>
      </c>
      <c r="D478">
        <v>0.8</v>
      </c>
      <c r="E478">
        <v>0.82</v>
      </c>
      <c r="F478">
        <v>0.83</v>
      </c>
      <c r="G478">
        <v>0.81</v>
      </c>
      <c r="H478">
        <v>0.78</v>
      </c>
      <c r="I478">
        <v>0.79</v>
      </c>
    </row>
    <row r="479" spans="1:9" x14ac:dyDescent="0.25">
      <c r="A479" t="s">
        <v>3</v>
      </c>
      <c r="B479">
        <v>3694</v>
      </c>
      <c r="C479" t="s">
        <v>476</v>
      </c>
      <c r="D479">
        <v>2233.8000000000002</v>
      </c>
      <c r="E479">
        <v>2252.3000000000002</v>
      </c>
      <c r="F479">
        <v>2287.14</v>
      </c>
      <c r="G479">
        <v>2302.09</v>
      </c>
      <c r="H479">
        <v>2217.25</v>
      </c>
      <c r="I479">
        <v>1897.23</v>
      </c>
    </row>
    <row r="480" spans="1:9" x14ac:dyDescent="0.25">
      <c r="A480" t="s">
        <v>3</v>
      </c>
      <c r="B480">
        <v>3703</v>
      </c>
      <c r="C480" t="s">
        <v>477</v>
      </c>
      <c r="D480">
        <v>656.15</v>
      </c>
      <c r="E480">
        <v>658.99</v>
      </c>
      <c r="F480">
        <v>663.36</v>
      </c>
      <c r="G480">
        <v>667.49</v>
      </c>
      <c r="H480">
        <v>658.86</v>
      </c>
      <c r="I480">
        <v>640.9</v>
      </c>
    </row>
    <row r="481" spans="1:9" x14ac:dyDescent="0.25">
      <c r="A481" t="s">
        <v>3</v>
      </c>
      <c r="B481">
        <v>3715</v>
      </c>
      <c r="C481" t="s">
        <v>478</v>
      </c>
      <c r="D481">
        <v>197.4</v>
      </c>
      <c r="E481">
        <v>198.25</v>
      </c>
      <c r="F481">
        <v>199.41</v>
      </c>
      <c r="G481">
        <v>200.56</v>
      </c>
      <c r="H481">
        <v>194.12</v>
      </c>
      <c r="I481">
        <v>174.56</v>
      </c>
    </row>
    <row r="482" spans="1:9" x14ac:dyDescent="0.25">
      <c r="A482" t="s">
        <v>3</v>
      </c>
      <c r="B482">
        <v>3718</v>
      </c>
      <c r="C482" t="s">
        <v>479</v>
      </c>
      <c r="D482">
        <v>863.3</v>
      </c>
      <c r="E482">
        <v>865.93</v>
      </c>
      <c r="F482">
        <v>869.65</v>
      </c>
      <c r="G482">
        <v>867.87</v>
      </c>
      <c r="H482">
        <v>846.68</v>
      </c>
      <c r="I482">
        <v>845.47</v>
      </c>
    </row>
    <row r="483" spans="1:9" x14ac:dyDescent="0.25">
      <c r="A483" t="s">
        <v>3</v>
      </c>
      <c r="B483">
        <v>3721</v>
      </c>
      <c r="C483" t="s">
        <v>480</v>
      </c>
      <c r="D483">
        <v>1932.75</v>
      </c>
      <c r="E483">
        <v>1898.1</v>
      </c>
      <c r="F483">
        <v>1890.16</v>
      </c>
      <c r="G483">
        <v>1871.15</v>
      </c>
      <c r="H483">
        <v>1786.46</v>
      </c>
      <c r="I483">
        <v>1511.46</v>
      </c>
    </row>
    <row r="484" spans="1:9" x14ac:dyDescent="0.25">
      <c r="A484" t="s">
        <v>3</v>
      </c>
      <c r="B484">
        <v>3724</v>
      </c>
      <c r="C484" t="s">
        <v>481</v>
      </c>
      <c r="D484">
        <v>3447.25</v>
      </c>
      <c r="E484">
        <v>3474.07</v>
      </c>
      <c r="F484">
        <v>3499.93</v>
      </c>
      <c r="G484">
        <v>3519.94</v>
      </c>
      <c r="H484">
        <v>3529.17</v>
      </c>
      <c r="I484">
        <v>3415.8</v>
      </c>
    </row>
    <row r="485" spans="1:9" x14ac:dyDescent="0.25">
      <c r="A485" t="s">
        <v>3</v>
      </c>
      <c r="B485">
        <v>3727</v>
      </c>
      <c r="C485" t="s">
        <v>482</v>
      </c>
      <c r="D485">
        <v>43</v>
      </c>
      <c r="E485">
        <v>43.01</v>
      </c>
      <c r="F485">
        <v>42.97</v>
      </c>
      <c r="G485">
        <v>43.65</v>
      </c>
      <c r="H485">
        <v>46.63</v>
      </c>
      <c r="I485">
        <v>47.52</v>
      </c>
    </row>
    <row r="486" spans="1:9" x14ac:dyDescent="0.25">
      <c r="A486" t="s">
        <v>3</v>
      </c>
      <c r="B486">
        <v>3736</v>
      </c>
      <c r="C486" t="s">
        <v>483</v>
      </c>
      <c r="D486">
        <v>116.2</v>
      </c>
      <c r="E486">
        <v>114.51</v>
      </c>
      <c r="F486">
        <v>115.79</v>
      </c>
      <c r="G486">
        <v>116.63</v>
      </c>
      <c r="H486">
        <v>110.29</v>
      </c>
      <c r="I486">
        <v>85.77</v>
      </c>
    </row>
    <row r="487" spans="1:9" x14ac:dyDescent="0.25">
      <c r="A487" t="s">
        <v>3</v>
      </c>
      <c r="B487">
        <v>3744</v>
      </c>
      <c r="C487" t="s">
        <v>484</v>
      </c>
      <c r="D487">
        <v>4795.1000000000004</v>
      </c>
      <c r="E487">
        <v>4863.78</v>
      </c>
      <c r="F487">
        <v>4898.95</v>
      </c>
      <c r="G487">
        <v>4886.84</v>
      </c>
      <c r="H487">
        <v>4807.7700000000004</v>
      </c>
      <c r="I487">
        <v>4852.07</v>
      </c>
    </row>
    <row r="488" spans="1:9" x14ac:dyDescent="0.25">
      <c r="A488" t="s">
        <v>3</v>
      </c>
      <c r="B488">
        <v>3745</v>
      </c>
      <c r="C488" t="s">
        <v>485</v>
      </c>
      <c r="D488">
        <v>82.55</v>
      </c>
      <c r="E488">
        <v>82.52</v>
      </c>
      <c r="F488">
        <v>83.13</v>
      </c>
      <c r="G488">
        <v>83.76</v>
      </c>
      <c r="H488">
        <v>82.74</v>
      </c>
      <c r="I488">
        <v>78.599999999999994</v>
      </c>
    </row>
    <row r="489" spans="1:9" x14ac:dyDescent="0.25">
      <c r="A489" t="s">
        <v>3</v>
      </c>
      <c r="B489">
        <v>3748</v>
      </c>
      <c r="C489" t="s">
        <v>486</v>
      </c>
      <c r="D489">
        <v>104.3</v>
      </c>
      <c r="E489">
        <v>103.78</v>
      </c>
      <c r="F489">
        <v>101.82</v>
      </c>
      <c r="G489">
        <v>98.86</v>
      </c>
      <c r="H489">
        <v>96.77</v>
      </c>
      <c r="I489">
        <v>95.18</v>
      </c>
    </row>
    <row r="490" spans="1:9" x14ac:dyDescent="0.25">
      <c r="A490" t="s">
        <v>3</v>
      </c>
      <c r="B490">
        <v>3757</v>
      </c>
      <c r="C490" t="s">
        <v>487</v>
      </c>
      <c r="D490">
        <v>1954.65</v>
      </c>
      <c r="E490">
        <v>1958.67</v>
      </c>
      <c r="F490">
        <v>1966.02</v>
      </c>
      <c r="G490">
        <v>1965.48</v>
      </c>
      <c r="H490">
        <v>1926.01</v>
      </c>
      <c r="I490">
        <v>1846.72</v>
      </c>
    </row>
    <row r="491" spans="1:9" x14ac:dyDescent="0.25">
      <c r="A491" t="s">
        <v>3</v>
      </c>
      <c r="B491">
        <v>3761</v>
      </c>
      <c r="C491" t="s">
        <v>488</v>
      </c>
      <c r="D491">
        <v>492.5</v>
      </c>
      <c r="E491">
        <v>493.78</v>
      </c>
      <c r="F491">
        <v>498.57</v>
      </c>
      <c r="G491">
        <v>499.91</v>
      </c>
      <c r="H491">
        <v>479.75</v>
      </c>
      <c r="I491">
        <v>407.26</v>
      </c>
    </row>
    <row r="492" spans="1:9" x14ac:dyDescent="0.25">
      <c r="A492" t="s">
        <v>3</v>
      </c>
      <c r="B492">
        <v>3766</v>
      </c>
      <c r="C492" t="s">
        <v>489</v>
      </c>
      <c r="D492">
        <v>788.65</v>
      </c>
      <c r="E492">
        <v>777.54</v>
      </c>
      <c r="F492">
        <v>775.51</v>
      </c>
      <c r="G492">
        <v>767.72</v>
      </c>
      <c r="H492">
        <v>747.71</v>
      </c>
      <c r="I492">
        <v>666.99</v>
      </c>
    </row>
    <row r="493" spans="1:9" x14ac:dyDescent="0.25">
      <c r="A493" t="s">
        <v>3</v>
      </c>
      <c r="B493">
        <v>3772</v>
      </c>
      <c r="C493" t="s">
        <v>490</v>
      </c>
      <c r="D493">
        <v>28.25</v>
      </c>
      <c r="E493">
        <v>27</v>
      </c>
      <c r="F493">
        <v>25.42</v>
      </c>
      <c r="G493">
        <v>23.65</v>
      </c>
      <c r="H493">
        <v>22.14</v>
      </c>
      <c r="I493">
        <v>21.3</v>
      </c>
    </row>
    <row r="494" spans="1:9" x14ac:dyDescent="0.25">
      <c r="A494" t="s">
        <v>3</v>
      </c>
      <c r="B494">
        <v>3776</v>
      </c>
      <c r="C494" t="s">
        <v>491</v>
      </c>
      <c r="D494">
        <v>2430.15</v>
      </c>
      <c r="E494">
        <v>2469.63</v>
      </c>
      <c r="F494">
        <v>2493.0300000000002</v>
      </c>
      <c r="G494">
        <v>2534.23</v>
      </c>
      <c r="H494">
        <v>2501.2800000000002</v>
      </c>
      <c r="I494">
        <v>1834.97</v>
      </c>
    </row>
    <row r="495" spans="1:9" x14ac:dyDescent="0.25">
      <c r="A495" t="s">
        <v>3</v>
      </c>
      <c r="B495">
        <v>3787</v>
      </c>
      <c r="C495" t="s">
        <v>492</v>
      </c>
      <c r="D495">
        <v>406.05</v>
      </c>
      <c r="E495">
        <v>411.39</v>
      </c>
      <c r="F495">
        <v>417.03</v>
      </c>
      <c r="G495">
        <v>420.2</v>
      </c>
      <c r="H495">
        <v>415.92</v>
      </c>
      <c r="I495">
        <v>408.39</v>
      </c>
    </row>
    <row r="496" spans="1:9" x14ac:dyDescent="0.25">
      <c r="A496" t="s">
        <v>3</v>
      </c>
      <c r="B496">
        <v>3799</v>
      </c>
      <c r="C496" t="s">
        <v>493</v>
      </c>
      <c r="D496">
        <v>703.3</v>
      </c>
      <c r="E496">
        <v>698.47</v>
      </c>
      <c r="F496">
        <v>692.82</v>
      </c>
      <c r="G496">
        <v>675.23</v>
      </c>
      <c r="H496">
        <v>620.66</v>
      </c>
      <c r="I496">
        <v>546.05999999999995</v>
      </c>
    </row>
    <row r="497" spans="1:9" x14ac:dyDescent="0.25">
      <c r="A497" t="s">
        <v>3</v>
      </c>
      <c r="B497">
        <v>3807</v>
      </c>
      <c r="C497" t="s">
        <v>494</v>
      </c>
      <c r="D497">
        <v>50.6</v>
      </c>
      <c r="E497">
        <v>50.86</v>
      </c>
      <c r="F497">
        <v>51.06</v>
      </c>
      <c r="G497">
        <v>51.48</v>
      </c>
      <c r="H497">
        <v>51.78</v>
      </c>
      <c r="I497">
        <v>52.72</v>
      </c>
    </row>
    <row r="498" spans="1:9" x14ac:dyDescent="0.25">
      <c r="A498" t="s">
        <v>3</v>
      </c>
      <c r="B498">
        <v>3812</v>
      </c>
      <c r="C498" t="s">
        <v>495</v>
      </c>
      <c r="D498">
        <v>264.55</v>
      </c>
      <c r="E498">
        <v>261.89999999999998</v>
      </c>
      <c r="F498">
        <v>264.14</v>
      </c>
      <c r="G498">
        <v>265.58</v>
      </c>
      <c r="H498">
        <v>255.11</v>
      </c>
      <c r="I498">
        <v>232.71</v>
      </c>
    </row>
    <row r="499" spans="1:9" x14ac:dyDescent="0.25">
      <c r="A499" t="s">
        <v>3</v>
      </c>
      <c r="B499">
        <v>3813</v>
      </c>
      <c r="C499" t="s">
        <v>496</v>
      </c>
      <c r="D499">
        <v>70.150000000000006</v>
      </c>
      <c r="E499">
        <v>69.64</v>
      </c>
      <c r="F499">
        <v>68.819999999999993</v>
      </c>
      <c r="G499">
        <v>66.069999999999993</v>
      </c>
      <c r="H499">
        <v>59.07</v>
      </c>
      <c r="I499">
        <v>52.74</v>
      </c>
    </row>
    <row r="500" spans="1:9" x14ac:dyDescent="0.25">
      <c r="A500" t="s">
        <v>3</v>
      </c>
      <c r="B500">
        <v>3821</v>
      </c>
      <c r="C500" t="s">
        <v>497</v>
      </c>
      <c r="D500">
        <v>137</v>
      </c>
      <c r="E500">
        <v>121.97</v>
      </c>
      <c r="F500">
        <v>118.82</v>
      </c>
      <c r="G500">
        <v>117</v>
      </c>
      <c r="H500">
        <v>113.65</v>
      </c>
      <c r="I500">
        <v>103.88</v>
      </c>
    </row>
    <row r="501" spans="1:9" x14ac:dyDescent="0.25">
      <c r="A501" t="s">
        <v>3</v>
      </c>
      <c r="B501">
        <v>3827</v>
      </c>
      <c r="C501" t="s">
        <v>498</v>
      </c>
      <c r="D501">
        <v>153</v>
      </c>
      <c r="E501">
        <v>153.86000000000001</v>
      </c>
      <c r="F501">
        <v>152.63999999999999</v>
      </c>
      <c r="G501">
        <v>151.03</v>
      </c>
      <c r="H501">
        <v>149.19999999999999</v>
      </c>
      <c r="I501">
        <v>143.72</v>
      </c>
    </row>
    <row r="502" spans="1:9" x14ac:dyDescent="0.25">
      <c r="A502" t="s">
        <v>3</v>
      </c>
      <c r="B502">
        <v>3834</v>
      </c>
      <c r="C502" t="s">
        <v>499</v>
      </c>
      <c r="D502">
        <v>9190.0499999999993</v>
      </c>
      <c r="E502">
        <v>9162</v>
      </c>
      <c r="F502">
        <v>9177.43</v>
      </c>
      <c r="G502">
        <v>9192.65</v>
      </c>
      <c r="H502">
        <v>9232.09</v>
      </c>
      <c r="I502">
        <v>9638.34</v>
      </c>
    </row>
    <row r="503" spans="1:9" x14ac:dyDescent="0.25">
      <c r="A503" t="s">
        <v>3</v>
      </c>
      <c r="B503">
        <v>3837</v>
      </c>
      <c r="C503" t="s">
        <v>500</v>
      </c>
      <c r="D503">
        <v>101.35</v>
      </c>
      <c r="E503">
        <v>101.58</v>
      </c>
      <c r="F503">
        <v>101.42</v>
      </c>
      <c r="G503">
        <v>100.78</v>
      </c>
      <c r="H503">
        <v>99.49</v>
      </c>
      <c r="I503">
        <v>97.45</v>
      </c>
    </row>
    <row r="504" spans="1:9" x14ac:dyDescent="0.25">
      <c r="A504" t="s">
        <v>3</v>
      </c>
      <c r="B504">
        <v>3857</v>
      </c>
      <c r="C504" t="s">
        <v>501</v>
      </c>
      <c r="D504">
        <v>486.2</v>
      </c>
      <c r="E504">
        <v>487.17</v>
      </c>
      <c r="F504">
        <v>479.6</v>
      </c>
      <c r="G504">
        <v>460.82</v>
      </c>
      <c r="H504">
        <v>418.49</v>
      </c>
      <c r="I504">
        <v>347.76</v>
      </c>
    </row>
    <row r="505" spans="1:9" x14ac:dyDescent="0.25">
      <c r="A505" t="s">
        <v>3</v>
      </c>
      <c r="B505">
        <v>3880</v>
      </c>
      <c r="C505" t="s">
        <v>502</v>
      </c>
      <c r="D505">
        <v>692.8</v>
      </c>
      <c r="E505">
        <v>693.54</v>
      </c>
      <c r="F505">
        <v>697.39</v>
      </c>
      <c r="G505">
        <v>703.36</v>
      </c>
      <c r="H505">
        <v>703.68</v>
      </c>
      <c r="I505">
        <v>642.82000000000005</v>
      </c>
    </row>
    <row r="506" spans="1:9" x14ac:dyDescent="0.25">
      <c r="A506" t="s">
        <v>3</v>
      </c>
      <c r="B506">
        <v>3892</v>
      </c>
      <c r="C506" t="s">
        <v>503</v>
      </c>
      <c r="D506">
        <v>1147.05</v>
      </c>
      <c r="E506">
        <v>1159.8699999999999</v>
      </c>
      <c r="F506">
        <v>1170.1600000000001</v>
      </c>
      <c r="G506">
        <v>1173.03</v>
      </c>
      <c r="H506">
        <v>1128.8499999999999</v>
      </c>
      <c r="I506">
        <v>1001.07</v>
      </c>
    </row>
    <row r="507" spans="1:9" x14ac:dyDescent="0.25">
      <c r="A507" t="s">
        <v>3</v>
      </c>
      <c r="B507">
        <v>3906</v>
      </c>
      <c r="C507" t="s">
        <v>504</v>
      </c>
      <c r="D507">
        <v>1030.8499999999999</v>
      </c>
      <c r="E507">
        <v>1022.87</v>
      </c>
      <c r="F507">
        <v>1022.83</v>
      </c>
      <c r="G507">
        <v>1024.9000000000001</v>
      </c>
      <c r="H507">
        <v>986.82</v>
      </c>
      <c r="I507">
        <v>838.77</v>
      </c>
    </row>
    <row r="508" spans="1:9" x14ac:dyDescent="0.25">
      <c r="A508" t="s">
        <v>3</v>
      </c>
      <c r="B508">
        <v>3908</v>
      </c>
      <c r="C508" t="s">
        <v>505</v>
      </c>
      <c r="D508">
        <v>102.5</v>
      </c>
      <c r="E508">
        <v>102.3</v>
      </c>
      <c r="F508">
        <v>103.16</v>
      </c>
      <c r="G508">
        <v>104.83</v>
      </c>
      <c r="H508">
        <v>105.41</v>
      </c>
      <c r="I508">
        <v>97.77</v>
      </c>
    </row>
    <row r="509" spans="1:9" x14ac:dyDescent="0.25">
      <c r="A509" t="s">
        <v>3</v>
      </c>
      <c r="B509">
        <v>3912</v>
      </c>
      <c r="C509" t="s">
        <v>506</v>
      </c>
      <c r="D509">
        <v>55.45</v>
      </c>
      <c r="E509">
        <v>55.83</v>
      </c>
      <c r="F509">
        <v>55.84</v>
      </c>
      <c r="G509">
        <v>55.95</v>
      </c>
      <c r="H509">
        <v>55.14</v>
      </c>
      <c r="I509">
        <v>50.53</v>
      </c>
    </row>
    <row r="510" spans="1:9" x14ac:dyDescent="0.25">
      <c r="A510" t="s">
        <v>3</v>
      </c>
      <c r="B510">
        <v>3918</v>
      </c>
      <c r="C510" t="s">
        <v>507</v>
      </c>
      <c r="D510">
        <v>873.05</v>
      </c>
      <c r="E510">
        <v>870.35</v>
      </c>
      <c r="F510">
        <v>868.26</v>
      </c>
      <c r="G510">
        <v>867.4</v>
      </c>
      <c r="H510">
        <v>836.48</v>
      </c>
      <c r="I510">
        <v>714.89</v>
      </c>
    </row>
    <row r="511" spans="1:9" x14ac:dyDescent="0.25">
      <c r="A511" t="s">
        <v>3</v>
      </c>
      <c r="B511">
        <v>3963</v>
      </c>
      <c r="C511" t="s">
        <v>508</v>
      </c>
      <c r="D511">
        <v>470.55</v>
      </c>
      <c r="E511">
        <v>435.27</v>
      </c>
      <c r="F511">
        <v>431.47</v>
      </c>
      <c r="G511">
        <v>430.69</v>
      </c>
      <c r="H511">
        <v>415.68</v>
      </c>
      <c r="I511">
        <v>360.75</v>
      </c>
    </row>
    <row r="512" spans="1:9" x14ac:dyDescent="0.25">
      <c r="A512" t="s">
        <v>3</v>
      </c>
      <c r="B512">
        <v>3965</v>
      </c>
      <c r="C512" t="s">
        <v>509</v>
      </c>
      <c r="D512">
        <v>444.3</v>
      </c>
      <c r="E512">
        <v>441</v>
      </c>
      <c r="F512">
        <v>435.76</v>
      </c>
      <c r="G512">
        <v>425.17</v>
      </c>
      <c r="H512">
        <v>385.23</v>
      </c>
      <c r="I512">
        <v>293.58999999999997</v>
      </c>
    </row>
    <row r="513" spans="1:9" x14ac:dyDescent="0.25">
      <c r="A513" t="s">
        <v>3</v>
      </c>
      <c r="B513">
        <v>3972</v>
      </c>
      <c r="C513" t="s">
        <v>510</v>
      </c>
      <c r="D513">
        <v>1.9</v>
      </c>
      <c r="E513">
        <v>1.8</v>
      </c>
      <c r="F513">
        <v>1.71</v>
      </c>
      <c r="G513">
        <v>1.57</v>
      </c>
      <c r="H513">
        <v>1.31</v>
      </c>
      <c r="I513">
        <v>0.93</v>
      </c>
    </row>
    <row r="514" spans="1:9" x14ac:dyDescent="0.25">
      <c r="A514" t="s">
        <v>3</v>
      </c>
      <c r="B514">
        <v>3980</v>
      </c>
      <c r="C514" t="s">
        <v>511</v>
      </c>
      <c r="D514">
        <v>264.75</v>
      </c>
      <c r="E514">
        <v>264.52</v>
      </c>
      <c r="F514">
        <v>264.95999999999998</v>
      </c>
      <c r="G514">
        <v>263.23</v>
      </c>
      <c r="H514">
        <v>251.04</v>
      </c>
      <c r="I514">
        <v>233.41</v>
      </c>
    </row>
    <row r="515" spans="1:9" x14ac:dyDescent="0.25">
      <c r="A515" t="s">
        <v>3</v>
      </c>
      <c r="B515">
        <v>3987</v>
      </c>
      <c r="C515" t="s">
        <v>512</v>
      </c>
      <c r="D515">
        <v>164.25</v>
      </c>
      <c r="E515">
        <v>165.04</v>
      </c>
      <c r="F515">
        <v>165.06</v>
      </c>
      <c r="G515">
        <v>165.15</v>
      </c>
      <c r="H515">
        <v>165.92</v>
      </c>
      <c r="I515">
        <v>163.58000000000001</v>
      </c>
    </row>
    <row r="516" spans="1:9" x14ac:dyDescent="0.25">
      <c r="A516" t="s">
        <v>3</v>
      </c>
      <c r="B516">
        <v>4007</v>
      </c>
      <c r="C516" t="s">
        <v>513</v>
      </c>
      <c r="D516">
        <v>40.75</v>
      </c>
      <c r="E516">
        <v>40.630000000000003</v>
      </c>
      <c r="F516">
        <v>40.4</v>
      </c>
      <c r="G516">
        <v>40.119999999999997</v>
      </c>
      <c r="H516">
        <v>38.75</v>
      </c>
      <c r="I516">
        <v>35.99</v>
      </c>
    </row>
    <row r="517" spans="1:9" x14ac:dyDescent="0.25">
      <c r="A517" t="s">
        <v>3</v>
      </c>
      <c r="B517">
        <v>4010</v>
      </c>
      <c r="C517" t="s">
        <v>514</v>
      </c>
      <c r="D517">
        <v>10.6</v>
      </c>
      <c r="E517">
        <v>10.39</v>
      </c>
      <c r="F517">
        <v>10.42</v>
      </c>
      <c r="G517">
        <v>10.41</v>
      </c>
      <c r="H517">
        <v>10.46</v>
      </c>
      <c r="I517">
        <v>9.91</v>
      </c>
    </row>
    <row r="518" spans="1:9" x14ac:dyDescent="0.25">
      <c r="A518" t="s">
        <v>3</v>
      </c>
      <c r="B518">
        <v>4014</v>
      </c>
      <c r="C518" t="s">
        <v>515</v>
      </c>
      <c r="D518">
        <v>452.15</v>
      </c>
      <c r="E518">
        <v>444.39</v>
      </c>
      <c r="F518">
        <v>436.96</v>
      </c>
      <c r="G518">
        <v>425.52</v>
      </c>
      <c r="H518">
        <v>395.82</v>
      </c>
      <c r="I518">
        <v>306.14</v>
      </c>
    </row>
    <row r="519" spans="1:9" x14ac:dyDescent="0.25">
      <c r="A519" t="s">
        <v>3</v>
      </c>
      <c r="B519">
        <v>4037</v>
      </c>
      <c r="C519" t="s">
        <v>516</v>
      </c>
      <c r="D519">
        <v>81.55</v>
      </c>
      <c r="E519">
        <v>77.08</v>
      </c>
      <c r="F519">
        <v>76.319999999999993</v>
      </c>
      <c r="G519">
        <v>75.819999999999993</v>
      </c>
      <c r="H519">
        <v>73.05</v>
      </c>
      <c r="I519">
        <v>68.39</v>
      </c>
    </row>
    <row r="520" spans="1:9" x14ac:dyDescent="0.25">
      <c r="A520" t="s">
        <v>3</v>
      </c>
      <c r="B520">
        <v>4040</v>
      </c>
      <c r="C520" t="s">
        <v>517</v>
      </c>
      <c r="D520">
        <v>901.1</v>
      </c>
      <c r="E520">
        <v>874.54</v>
      </c>
      <c r="F520">
        <v>867.58</v>
      </c>
      <c r="G520">
        <v>854.73</v>
      </c>
      <c r="H520">
        <v>800.89</v>
      </c>
      <c r="I520">
        <v>615.99</v>
      </c>
    </row>
    <row r="521" spans="1:9" x14ac:dyDescent="0.25">
      <c r="A521" t="s">
        <v>3</v>
      </c>
      <c r="B521">
        <v>4041</v>
      </c>
      <c r="C521" t="s">
        <v>518</v>
      </c>
      <c r="D521">
        <v>199.95</v>
      </c>
      <c r="E521">
        <v>200.58</v>
      </c>
      <c r="F521">
        <v>201.78</v>
      </c>
      <c r="G521">
        <v>203.34</v>
      </c>
      <c r="H521">
        <v>205.1</v>
      </c>
      <c r="I521">
        <v>197.99</v>
      </c>
    </row>
    <row r="522" spans="1:9" x14ac:dyDescent="0.25">
      <c r="A522" t="s">
        <v>3</v>
      </c>
      <c r="B522">
        <v>4055</v>
      </c>
      <c r="C522" t="s">
        <v>519</v>
      </c>
      <c r="D522">
        <v>166.55</v>
      </c>
      <c r="E522">
        <v>160.44999999999999</v>
      </c>
      <c r="F522">
        <v>156.47999999999999</v>
      </c>
      <c r="G522">
        <v>150.33000000000001</v>
      </c>
      <c r="H522">
        <v>141.19999999999999</v>
      </c>
      <c r="I522">
        <v>134.57</v>
      </c>
    </row>
    <row r="523" spans="1:9" x14ac:dyDescent="0.25">
      <c r="A523" t="s">
        <v>3</v>
      </c>
      <c r="B523">
        <v>4060</v>
      </c>
      <c r="C523" t="s">
        <v>520</v>
      </c>
      <c r="D523">
        <v>2.35</v>
      </c>
      <c r="E523">
        <v>2.4900000000000002</v>
      </c>
      <c r="F523">
        <v>2.4700000000000002</v>
      </c>
      <c r="G523">
        <v>2.33</v>
      </c>
      <c r="H523">
        <v>2.1</v>
      </c>
      <c r="I523">
        <v>2.0099999999999998</v>
      </c>
    </row>
    <row r="524" spans="1:9" x14ac:dyDescent="0.25">
      <c r="A524" t="s">
        <v>3</v>
      </c>
      <c r="B524">
        <v>4064</v>
      </c>
      <c r="C524" t="s">
        <v>521</v>
      </c>
      <c r="D524">
        <v>46.55</v>
      </c>
      <c r="E524">
        <v>46.46</v>
      </c>
      <c r="F524">
        <v>46.2</v>
      </c>
      <c r="G524">
        <v>44.73</v>
      </c>
      <c r="H524">
        <v>41.84</v>
      </c>
      <c r="I524">
        <v>36.97</v>
      </c>
    </row>
    <row r="525" spans="1:9" x14ac:dyDescent="0.25">
      <c r="A525" t="s">
        <v>3</v>
      </c>
      <c r="B525">
        <v>4067</v>
      </c>
      <c r="C525" t="s">
        <v>522</v>
      </c>
      <c r="D525">
        <v>561.65</v>
      </c>
      <c r="E525">
        <v>569.65</v>
      </c>
      <c r="F525">
        <v>573.37</v>
      </c>
      <c r="G525">
        <v>574.09</v>
      </c>
      <c r="H525">
        <v>566.04</v>
      </c>
      <c r="I525">
        <v>535.92999999999995</v>
      </c>
    </row>
    <row r="526" spans="1:9" x14ac:dyDescent="0.25">
      <c r="A526" t="s">
        <v>3</v>
      </c>
      <c r="B526">
        <v>4105</v>
      </c>
      <c r="C526" t="s">
        <v>523</v>
      </c>
      <c r="D526">
        <v>331.75</v>
      </c>
      <c r="E526">
        <v>332.16</v>
      </c>
      <c r="F526">
        <v>332.95</v>
      </c>
      <c r="G526">
        <v>331.84</v>
      </c>
      <c r="H526">
        <v>326.62</v>
      </c>
      <c r="I526">
        <v>317.68</v>
      </c>
    </row>
    <row r="527" spans="1:9" x14ac:dyDescent="0.25">
      <c r="A527" t="s">
        <v>3</v>
      </c>
      <c r="B527">
        <v>4116</v>
      </c>
      <c r="C527" t="s">
        <v>524</v>
      </c>
      <c r="D527">
        <v>56.55</v>
      </c>
      <c r="E527">
        <v>55.82</v>
      </c>
      <c r="F527">
        <v>55.92</v>
      </c>
      <c r="G527">
        <v>56.04</v>
      </c>
      <c r="H527">
        <v>54.88</v>
      </c>
      <c r="I527">
        <v>51.52</v>
      </c>
    </row>
    <row r="528" spans="1:9" x14ac:dyDescent="0.25">
      <c r="A528" t="s">
        <v>3</v>
      </c>
      <c r="B528">
        <v>4127</v>
      </c>
      <c r="C528" t="s">
        <v>525</v>
      </c>
      <c r="D528">
        <v>3.15</v>
      </c>
      <c r="E528">
        <v>3.18</v>
      </c>
      <c r="F528">
        <v>3.2</v>
      </c>
      <c r="G528">
        <v>3.22</v>
      </c>
      <c r="H528">
        <v>3.2</v>
      </c>
      <c r="I528">
        <v>3.27</v>
      </c>
    </row>
    <row r="529" spans="1:9" x14ac:dyDescent="0.25">
      <c r="A529" t="s">
        <v>3</v>
      </c>
      <c r="B529">
        <v>4130</v>
      </c>
      <c r="C529" t="s">
        <v>526</v>
      </c>
      <c r="D529">
        <v>30.35</v>
      </c>
      <c r="E529">
        <v>29.53</v>
      </c>
      <c r="F529">
        <v>29.1</v>
      </c>
      <c r="G529">
        <v>28.69</v>
      </c>
      <c r="H529">
        <v>27.83</v>
      </c>
      <c r="I529">
        <v>24.38</v>
      </c>
    </row>
    <row r="530" spans="1:9" x14ac:dyDescent="0.25">
      <c r="A530" t="s">
        <v>3</v>
      </c>
      <c r="B530">
        <v>4136</v>
      </c>
      <c r="C530" t="s">
        <v>527</v>
      </c>
      <c r="D530">
        <v>48.55</v>
      </c>
      <c r="E530">
        <v>48.92</v>
      </c>
      <c r="F530">
        <v>49.14</v>
      </c>
      <c r="G530">
        <v>49.02</v>
      </c>
      <c r="H530">
        <v>47.91</v>
      </c>
      <c r="I530">
        <v>47.99</v>
      </c>
    </row>
    <row r="531" spans="1:9" x14ac:dyDescent="0.25">
      <c r="A531" t="s">
        <v>3</v>
      </c>
      <c r="B531">
        <v>4157</v>
      </c>
      <c r="C531" t="s">
        <v>528</v>
      </c>
      <c r="D531">
        <v>111.75</v>
      </c>
      <c r="E531">
        <v>112.55</v>
      </c>
      <c r="F531">
        <v>113.12</v>
      </c>
      <c r="G531">
        <v>113.26</v>
      </c>
      <c r="H531">
        <v>109.32</v>
      </c>
      <c r="I531">
        <v>102.23</v>
      </c>
    </row>
    <row r="532" spans="1:9" x14ac:dyDescent="0.25">
      <c r="A532" t="s">
        <v>3</v>
      </c>
      <c r="B532">
        <v>4160</v>
      </c>
      <c r="C532" t="s">
        <v>529</v>
      </c>
      <c r="D532">
        <v>11.6</v>
      </c>
      <c r="E532">
        <v>12.38</v>
      </c>
      <c r="F532">
        <v>12.12</v>
      </c>
      <c r="G532">
        <v>11.1</v>
      </c>
      <c r="H532">
        <v>9.61</v>
      </c>
      <c r="I532">
        <v>8.49</v>
      </c>
    </row>
    <row r="533" spans="1:9" x14ac:dyDescent="0.25">
      <c r="A533" t="s">
        <v>3</v>
      </c>
      <c r="B533">
        <v>4172</v>
      </c>
      <c r="C533" t="s">
        <v>530</v>
      </c>
      <c r="D533">
        <v>362.55</v>
      </c>
      <c r="E533">
        <v>363.17</v>
      </c>
      <c r="F533">
        <v>367.39</v>
      </c>
      <c r="G533">
        <v>376.62</v>
      </c>
      <c r="H533">
        <v>395.36</v>
      </c>
      <c r="I533">
        <v>452.81</v>
      </c>
    </row>
    <row r="534" spans="1:9" x14ac:dyDescent="0.25">
      <c r="A534" t="s">
        <v>3</v>
      </c>
      <c r="B534">
        <v>4176</v>
      </c>
      <c r="C534" t="s">
        <v>531</v>
      </c>
      <c r="D534">
        <v>109.25</v>
      </c>
      <c r="E534">
        <v>110.52</v>
      </c>
      <c r="F534">
        <v>109.55</v>
      </c>
      <c r="G534">
        <v>107.8</v>
      </c>
      <c r="H534">
        <v>105.49</v>
      </c>
      <c r="I534">
        <v>98.78</v>
      </c>
    </row>
    <row r="535" spans="1:9" x14ac:dyDescent="0.25">
      <c r="A535" t="s">
        <v>3</v>
      </c>
      <c r="B535">
        <v>4179</v>
      </c>
      <c r="C535" t="s">
        <v>532</v>
      </c>
      <c r="D535">
        <v>499.4</v>
      </c>
      <c r="E535">
        <v>500.66</v>
      </c>
      <c r="F535">
        <v>501.33</v>
      </c>
      <c r="G535">
        <v>501.28</v>
      </c>
      <c r="H535">
        <v>479.54</v>
      </c>
      <c r="I535">
        <v>399.4</v>
      </c>
    </row>
    <row r="536" spans="1:9" x14ac:dyDescent="0.25">
      <c r="A536" t="s">
        <v>3</v>
      </c>
      <c r="B536">
        <v>4184</v>
      </c>
      <c r="C536" t="s">
        <v>533</v>
      </c>
      <c r="D536">
        <v>341.7</v>
      </c>
      <c r="E536">
        <v>341</v>
      </c>
      <c r="F536">
        <v>339.8</v>
      </c>
      <c r="G536">
        <v>338.08</v>
      </c>
      <c r="H536">
        <v>329.19</v>
      </c>
      <c r="I536">
        <v>290.27999999999997</v>
      </c>
    </row>
    <row r="537" spans="1:9" x14ac:dyDescent="0.25">
      <c r="A537" t="s">
        <v>3</v>
      </c>
      <c r="B537">
        <v>4201</v>
      </c>
      <c r="C537" t="s">
        <v>534</v>
      </c>
      <c r="D537">
        <v>18.899999999999999</v>
      </c>
      <c r="E537">
        <v>19.239999999999998</v>
      </c>
      <c r="F537">
        <v>19.75</v>
      </c>
      <c r="G537">
        <v>20.43</v>
      </c>
      <c r="H537">
        <v>21.88</v>
      </c>
      <c r="I537">
        <v>20.8</v>
      </c>
    </row>
    <row r="538" spans="1:9" x14ac:dyDescent="0.25">
      <c r="A538" t="s">
        <v>3</v>
      </c>
      <c r="B538">
        <v>4204</v>
      </c>
      <c r="C538" t="s">
        <v>535</v>
      </c>
      <c r="D538">
        <v>96</v>
      </c>
      <c r="E538">
        <v>96.44</v>
      </c>
      <c r="F538">
        <v>96.96</v>
      </c>
      <c r="G538">
        <v>97.29</v>
      </c>
      <c r="H538">
        <v>95.77</v>
      </c>
      <c r="I538">
        <v>87</v>
      </c>
    </row>
    <row r="539" spans="1:9" x14ac:dyDescent="0.25">
      <c r="A539" t="s">
        <v>3</v>
      </c>
      <c r="B539">
        <v>4221</v>
      </c>
      <c r="C539" t="s">
        <v>536</v>
      </c>
      <c r="D539">
        <v>91.45</v>
      </c>
      <c r="E539">
        <v>87.92</v>
      </c>
      <c r="F539">
        <v>87.81</v>
      </c>
      <c r="G539">
        <v>88.06</v>
      </c>
      <c r="H539">
        <v>87.39</v>
      </c>
      <c r="I539">
        <v>87.62</v>
      </c>
    </row>
    <row r="540" spans="1:9" x14ac:dyDescent="0.25">
      <c r="A540" t="s">
        <v>3</v>
      </c>
      <c r="B540">
        <v>4235</v>
      </c>
      <c r="C540" t="s">
        <v>537</v>
      </c>
      <c r="D540">
        <v>14653.05</v>
      </c>
      <c r="E540">
        <v>14552.76</v>
      </c>
      <c r="F540">
        <v>14449.29</v>
      </c>
      <c r="G540">
        <v>14231.62</v>
      </c>
      <c r="H540">
        <v>13335.26</v>
      </c>
      <c r="I540">
        <v>10567.52</v>
      </c>
    </row>
    <row r="541" spans="1:9" x14ac:dyDescent="0.25">
      <c r="A541" t="s">
        <v>3</v>
      </c>
      <c r="B541">
        <v>4244</v>
      </c>
      <c r="C541" t="s">
        <v>538</v>
      </c>
      <c r="D541">
        <v>2647.45</v>
      </c>
      <c r="E541">
        <v>2640.67</v>
      </c>
      <c r="F541">
        <v>2640.32</v>
      </c>
      <c r="G541">
        <v>2613.61</v>
      </c>
      <c r="H541">
        <v>2510.65</v>
      </c>
      <c r="I541">
        <v>2213.7800000000002</v>
      </c>
    </row>
    <row r="542" spans="1:9" x14ac:dyDescent="0.25">
      <c r="A542" t="s">
        <v>3</v>
      </c>
      <c r="B542">
        <v>4279</v>
      </c>
      <c r="C542" t="s">
        <v>539</v>
      </c>
      <c r="D542">
        <v>1510.8</v>
      </c>
      <c r="E542">
        <v>1530.02</v>
      </c>
      <c r="F542">
        <v>1564.17</v>
      </c>
      <c r="G542">
        <v>1605.11</v>
      </c>
      <c r="H542">
        <v>1657.45</v>
      </c>
      <c r="I542">
        <v>1379.34</v>
      </c>
    </row>
    <row r="543" spans="1:9" x14ac:dyDescent="0.25">
      <c r="A543" t="s">
        <v>3</v>
      </c>
      <c r="B543">
        <v>4299</v>
      </c>
      <c r="C543" t="s">
        <v>540</v>
      </c>
      <c r="D543">
        <v>376.95</v>
      </c>
      <c r="E543">
        <v>370.09</v>
      </c>
      <c r="F543">
        <v>368.96</v>
      </c>
      <c r="G543">
        <v>367.9</v>
      </c>
      <c r="H543">
        <v>363.89</v>
      </c>
      <c r="I543">
        <v>341.04</v>
      </c>
    </row>
    <row r="544" spans="1:9" x14ac:dyDescent="0.25">
      <c r="A544" t="s">
        <v>3</v>
      </c>
      <c r="B544">
        <v>4306</v>
      </c>
      <c r="C544" t="s">
        <v>541</v>
      </c>
      <c r="D544">
        <v>1919.35</v>
      </c>
      <c r="E544">
        <v>1901.08</v>
      </c>
      <c r="F544">
        <v>1903.46</v>
      </c>
      <c r="G544">
        <v>1899.72</v>
      </c>
      <c r="H544">
        <v>1846.4</v>
      </c>
      <c r="I544">
        <v>1582.18</v>
      </c>
    </row>
    <row r="545" spans="1:9" x14ac:dyDescent="0.25">
      <c r="A545" t="s">
        <v>3</v>
      </c>
      <c r="B545">
        <v>4344</v>
      </c>
      <c r="C545" t="s">
        <v>542</v>
      </c>
      <c r="D545">
        <v>1106.5999999999999</v>
      </c>
      <c r="E545">
        <v>1102.93</v>
      </c>
      <c r="F545">
        <v>1106.1199999999999</v>
      </c>
      <c r="G545">
        <v>1109.69</v>
      </c>
      <c r="H545">
        <v>1065.21</v>
      </c>
      <c r="I545">
        <v>1007.98</v>
      </c>
    </row>
    <row r="546" spans="1:9" x14ac:dyDescent="0.25">
      <c r="A546" t="s">
        <v>3</v>
      </c>
      <c r="B546">
        <v>4378</v>
      </c>
      <c r="C546" t="s">
        <v>543</v>
      </c>
      <c r="D546">
        <v>733.82</v>
      </c>
      <c r="E546">
        <v>735</v>
      </c>
      <c r="F546">
        <v>737.29</v>
      </c>
      <c r="G546">
        <v>737.49</v>
      </c>
      <c r="H546">
        <v>731.92</v>
      </c>
      <c r="I546">
        <v>697.73</v>
      </c>
    </row>
    <row r="547" spans="1:9" x14ac:dyDescent="0.25">
      <c r="A547" t="s">
        <v>3</v>
      </c>
      <c r="B547">
        <v>4391</v>
      </c>
      <c r="C547" t="s">
        <v>544</v>
      </c>
      <c r="D547">
        <v>530.54999999999995</v>
      </c>
      <c r="E547">
        <v>531.29999999999995</v>
      </c>
      <c r="F547">
        <v>537.61</v>
      </c>
      <c r="G547">
        <v>548.09</v>
      </c>
      <c r="H547">
        <v>544.96</v>
      </c>
      <c r="I547">
        <v>488.48</v>
      </c>
    </row>
    <row r="548" spans="1:9" x14ac:dyDescent="0.25">
      <c r="A548" t="s">
        <v>3</v>
      </c>
      <c r="B548">
        <v>4394</v>
      </c>
      <c r="C548" t="s">
        <v>545</v>
      </c>
      <c r="D548">
        <v>44.2</v>
      </c>
      <c r="E548">
        <v>43.72</v>
      </c>
      <c r="F548">
        <v>43.87</v>
      </c>
      <c r="G548">
        <v>44.33</v>
      </c>
      <c r="H548">
        <v>45.74</v>
      </c>
      <c r="I548">
        <v>44.66</v>
      </c>
    </row>
    <row r="549" spans="1:9" x14ac:dyDescent="0.25">
      <c r="A549" t="s">
        <v>3</v>
      </c>
      <c r="B549">
        <v>4410</v>
      </c>
      <c r="C549" t="s">
        <v>546</v>
      </c>
      <c r="D549">
        <v>419.35</v>
      </c>
      <c r="E549">
        <v>419.31</v>
      </c>
      <c r="F549">
        <v>421.47</v>
      </c>
      <c r="G549">
        <v>425.25</v>
      </c>
      <c r="H549">
        <v>421.2</v>
      </c>
      <c r="I549">
        <v>377.35</v>
      </c>
    </row>
    <row r="550" spans="1:9" x14ac:dyDescent="0.25">
      <c r="A550" t="s">
        <v>3</v>
      </c>
      <c r="B550">
        <v>4421</v>
      </c>
      <c r="C550" t="s">
        <v>547</v>
      </c>
      <c r="D550">
        <v>1315.5</v>
      </c>
      <c r="E550">
        <v>1315.3</v>
      </c>
      <c r="F550">
        <v>1330.38</v>
      </c>
      <c r="G550">
        <v>1355.12</v>
      </c>
      <c r="H550">
        <v>1358.66</v>
      </c>
      <c r="I550">
        <v>1188.02</v>
      </c>
    </row>
    <row r="551" spans="1:9" x14ac:dyDescent="0.25">
      <c r="A551" t="s">
        <v>3</v>
      </c>
      <c r="B551">
        <v>4422</v>
      </c>
      <c r="C551" t="s">
        <v>548</v>
      </c>
      <c r="D551">
        <v>262.95</v>
      </c>
      <c r="E551">
        <v>258.27999999999997</v>
      </c>
      <c r="F551">
        <v>258.04000000000002</v>
      </c>
      <c r="G551">
        <v>254</v>
      </c>
      <c r="H551">
        <v>243.05</v>
      </c>
      <c r="I551">
        <v>231.82</v>
      </c>
    </row>
    <row r="552" spans="1:9" x14ac:dyDescent="0.25">
      <c r="A552" t="s">
        <v>3</v>
      </c>
      <c r="B552">
        <v>4433</v>
      </c>
      <c r="C552" t="s">
        <v>549</v>
      </c>
      <c r="D552">
        <v>355.2</v>
      </c>
      <c r="E552">
        <v>363.02</v>
      </c>
      <c r="F552">
        <v>369.58</v>
      </c>
      <c r="G552">
        <v>377.8</v>
      </c>
      <c r="H552">
        <v>381.21</v>
      </c>
      <c r="I552">
        <v>325.92</v>
      </c>
    </row>
    <row r="553" spans="1:9" x14ac:dyDescent="0.25">
      <c r="A553" t="s">
        <v>3</v>
      </c>
      <c r="B553">
        <v>4469</v>
      </c>
      <c r="C553" t="s">
        <v>550</v>
      </c>
      <c r="D553">
        <v>114.85</v>
      </c>
      <c r="E553">
        <v>119.71</v>
      </c>
      <c r="F553">
        <v>124.81</v>
      </c>
      <c r="G553">
        <v>127.72</v>
      </c>
      <c r="H553">
        <v>118.49</v>
      </c>
      <c r="I553">
        <v>93.25</v>
      </c>
    </row>
    <row r="554" spans="1:9" x14ac:dyDescent="0.25">
      <c r="A554" t="s">
        <v>3</v>
      </c>
      <c r="B554">
        <v>4481</v>
      </c>
      <c r="C554" t="s">
        <v>551</v>
      </c>
      <c r="D554">
        <v>542.54999999999995</v>
      </c>
      <c r="E554">
        <v>547.98</v>
      </c>
      <c r="F554">
        <v>558.42999999999995</v>
      </c>
      <c r="G554">
        <v>567.83000000000004</v>
      </c>
      <c r="H554">
        <v>558.5</v>
      </c>
      <c r="I554">
        <v>494.1</v>
      </c>
    </row>
    <row r="555" spans="1:9" x14ac:dyDescent="0.25">
      <c r="A555" t="s">
        <v>3</v>
      </c>
      <c r="B555">
        <v>4487</v>
      </c>
      <c r="C555" t="s">
        <v>552</v>
      </c>
      <c r="D555">
        <v>2299.75</v>
      </c>
      <c r="E555">
        <v>2326.0700000000002</v>
      </c>
      <c r="F555">
        <v>2356.34</v>
      </c>
      <c r="G555">
        <v>2384.9499999999998</v>
      </c>
      <c r="H555">
        <v>2418.2800000000002</v>
      </c>
      <c r="I555">
        <v>2536</v>
      </c>
    </row>
    <row r="556" spans="1:9" x14ac:dyDescent="0.25">
      <c r="A556" t="s">
        <v>3</v>
      </c>
      <c r="B556">
        <v>4491</v>
      </c>
      <c r="C556" t="s">
        <v>553</v>
      </c>
      <c r="D556">
        <v>1222.3</v>
      </c>
      <c r="E556">
        <v>1233.44</v>
      </c>
      <c r="F556">
        <v>1240.0899999999999</v>
      </c>
      <c r="G556">
        <v>1239.92</v>
      </c>
      <c r="H556">
        <v>1194.21</v>
      </c>
      <c r="I556">
        <v>1187.6500000000001</v>
      </c>
    </row>
    <row r="557" spans="1:9" x14ac:dyDescent="0.25">
      <c r="A557" t="s">
        <v>3</v>
      </c>
      <c r="B557">
        <v>4503</v>
      </c>
      <c r="C557" t="s">
        <v>554</v>
      </c>
      <c r="D557">
        <v>2376.6</v>
      </c>
      <c r="E557">
        <v>2420.59</v>
      </c>
      <c r="F557">
        <v>2441.1</v>
      </c>
      <c r="G557">
        <v>2438.16</v>
      </c>
      <c r="H557">
        <v>2348.16</v>
      </c>
      <c r="I557">
        <v>2161.85</v>
      </c>
    </row>
    <row r="558" spans="1:9" x14ac:dyDescent="0.25">
      <c r="A558" t="s">
        <v>3</v>
      </c>
      <c r="B558">
        <v>4522</v>
      </c>
      <c r="C558" t="s">
        <v>555</v>
      </c>
      <c r="D558">
        <v>60.35</v>
      </c>
      <c r="E558">
        <v>57.88</v>
      </c>
      <c r="F558">
        <v>55.01</v>
      </c>
      <c r="G558">
        <v>52.22</v>
      </c>
      <c r="H558">
        <v>49.08</v>
      </c>
      <c r="I558">
        <v>43.94</v>
      </c>
    </row>
    <row r="559" spans="1:9" x14ac:dyDescent="0.25">
      <c r="A559" t="s">
        <v>3</v>
      </c>
      <c r="B559">
        <v>4525</v>
      </c>
      <c r="C559" t="s">
        <v>556</v>
      </c>
      <c r="D559">
        <v>4074.45</v>
      </c>
      <c r="E559">
        <v>4063.72</v>
      </c>
      <c r="F559">
        <v>4054.7</v>
      </c>
      <c r="G559">
        <v>4014.55</v>
      </c>
      <c r="H559">
        <v>3927.56</v>
      </c>
      <c r="I559">
        <v>3347.39</v>
      </c>
    </row>
    <row r="560" spans="1:9" x14ac:dyDescent="0.25">
      <c r="A560" t="s">
        <v>3</v>
      </c>
      <c r="B560">
        <v>4529</v>
      </c>
      <c r="C560" t="s">
        <v>557</v>
      </c>
      <c r="D560">
        <v>46.61</v>
      </c>
      <c r="E560">
        <v>46.63</v>
      </c>
      <c r="F560">
        <v>46.78</v>
      </c>
      <c r="G560">
        <v>46.78</v>
      </c>
      <c r="H560">
        <v>46.28</v>
      </c>
      <c r="I560">
        <v>44.07</v>
      </c>
    </row>
    <row r="561" spans="1:9" x14ac:dyDescent="0.25">
      <c r="A561" t="s">
        <v>3</v>
      </c>
      <c r="B561">
        <v>4548</v>
      </c>
      <c r="C561" t="s">
        <v>558</v>
      </c>
      <c r="D561">
        <v>35.049999999999997</v>
      </c>
      <c r="E561">
        <v>35.65</v>
      </c>
      <c r="F561">
        <v>35.42</v>
      </c>
      <c r="G561">
        <v>34.25</v>
      </c>
      <c r="H561">
        <v>31.98</v>
      </c>
      <c r="I561">
        <v>30.41</v>
      </c>
    </row>
    <row r="562" spans="1:9" x14ac:dyDescent="0.25">
      <c r="A562" t="s">
        <v>3</v>
      </c>
      <c r="B562">
        <v>4566</v>
      </c>
      <c r="C562" t="s">
        <v>559</v>
      </c>
      <c r="D562">
        <v>13.4</v>
      </c>
      <c r="E562">
        <v>12.32</v>
      </c>
      <c r="F562">
        <v>11.47</v>
      </c>
      <c r="G562">
        <v>10.6</v>
      </c>
      <c r="H562">
        <v>9.67</v>
      </c>
      <c r="I562">
        <v>9.15</v>
      </c>
    </row>
    <row r="563" spans="1:9" x14ac:dyDescent="0.25">
      <c r="A563" t="s">
        <v>3</v>
      </c>
      <c r="B563">
        <v>4587</v>
      </c>
      <c r="C563" t="s">
        <v>560</v>
      </c>
      <c r="D563">
        <v>181.15</v>
      </c>
      <c r="E563">
        <v>181.42</v>
      </c>
      <c r="F563">
        <v>181.9</v>
      </c>
      <c r="G563">
        <v>182.37</v>
      </c>
      <c r="H563">
        <v>179.47</v>
      </c>
      <c r="I563">
        <v>169.61</v>
      </c>
    </row>
    <row r="564" spans="1:9" x14ac:dyDescent="0.25">
      <c r="A564" t="s">
        <v>3</v>
      </c>
      <c r="B564">
        <v>4594</v>
      </c>
      <c r="C564" t="s">
        <v>561</v>
      </c>
      <c r="D564">
        <v>120.55</v>
      </c>
      <c r="E564">
        <v>118.53</v>
      </c>
      <c r="F564">
        <v>118.78</v>
      </c>
      <c r="G564">
        <v>118.19</v>
      </c>
      <c r="H564">
        <v>110.14</v>
      </c>
      <c r="I564">
        <v>87.1</v>
      </c>
    </row>
    <row r="565" spans="1:9" x14ac:dyDescent="0.25">
      <c r="A565" t="s">
        <v>3</v>
      </c>
      <c r="B565">
        <v>4598</v>
      </c>
      <c r="C565" t="s">
        <v>562</v>
      </c>
      <c r="D565">
        <v>231.15</v>
      </c>
      <c r="E565">
        <v>233</v>
      </c>
      <c r="F565">
        <v>235.5</v>
      </c>
      <c r="G565">
        <v>239.61</v>
      </c>
      <c r="H565">
        <v>239.88</v>
      </c>
      <c r="I565">
        <v>209.4</v>
      </c>
    </row>
    <row r="566" spans="1:9" x14ac:dyDescent="0.25">
      <c r="A566" t="s">
        <v>3</v>
      </c>
      <c r="B566">
        <v>4656</v>
      </c>
      <c r="C566" t="s">
        <v>563</v>
      </c>
      <c r="D566">
        <v>530.85</v>
      </c>
      <c r="E566">
        <v>534.02</v>
      </c>
      <c r="F566">
        <v>536.86</v>
      </c>
      <c r="G566">
        <v>544.63</v>
      </c>
      <c r="H566">
        <v>566.6</v>
      </c>
      <c r="I566">
        <v>524.39</v>
      </c>
    </row>
    <row r="567" spans="1:9" x14ac:dyDescent="0.25">
      <c r="A567" t="s">
        <v>3</v>
      </c>
      <c r="B567">
        <v>4668</v>
      </c>
      <c r="C567" t="s">
        <v>564</v>
      </c>
      <c r="D567">
        <v>213.95</v>
      </c>
      <c r="E567">
        <v>213.27</v>
      </c>
      <c r="F567">
        <v>211.82</v>
      </c>
      <c r="G567">
        <v>207.67</v>
      </c>
      <c r="H567">
        <v>200.99</v>
      </c>
      <c r="I567">
        <v>181.6</v>
      </c>
    </row>
    <row r="568" spans="1:9" x14ac:dyDescent="0.25">
      <c r="A568" t="s">
        <v>3</v>
      </c>
      <c r="B568">
        <v>4681</v>
      </c>
      <c r="C568" t="s">
        <v>565</v>
      </c>
      <c r="D568">
        <v>1.4</v>
      </c>
      <c r="E568">
        <v>1.43</v>
      </c>
      <c r="F568">
        <v>1.54</v>
      </c>
      <c r="G568">
        <v>1.67</v>
      </c>
      <c r="H568">
        <v>1.58</v>
      </c>
      <c r="I568">
        <v>0.91</v>
      </c>
    </row>
    <row r="569" spans="1:9" x14ac:dyDescent="0.25">
      <c r="A569" t="s">
        <v>3</v>
      </c>
      <c r="B569">
        <v>4684</v>
      </c>
      <c r="C569" t="s">
        <v>566</v>
      </c>
      <c r="D569">
        <v>583.4</v>
      </c>
      <c r="E569">
        <v>582.94000000000005</v>
      </c>
      <c r="F569">
        <v>584.29</v>
      </c>
      <c r="G569">
        <v>584.26</v>
      </c>
      <c r="H569">
        <v>573.77</v>
      </c>
      <c r="I569">
        <v>529.5</v>
      </c>
    </row>
    <row r="570" spans="1:9" x14ac:dyDescent="0.25">
      <c r="A570" t="s">
        <v>3</v>
      </c>
      <c r="B570">
        <v>4693</v>
      </c>
      <c r="C570" t="s">
        <v>567</v>
      </c>
      <c r="D570">
        <v>441.4</v>
      </c>
      <c r="E570">
        <v>440.62</v>
      </c>
      <c r="F570">
        <v>442.34</v>
      </c>
      <c r="G570">
        <v>446.37</v>
      </c>
      <c r="H570">
        <v>432.77</v>
      </c>
      <c r="I570">
        <v>363.77</v>
      </c>
    </row>
    <row r="571" spans="1:9" x14ac:dyDescent="0.25">
      <c r="A571" t="s">
        <v>3</v>
      </c>
      <c r="B571">
        <v>4717</v>
      </c>
      <c r="C571" t="s">
        <v>568</v>
      </c>
      <c r="D571">
        <v>124.4</v>
      </c>
      <c r="E571">
        <v>122.62</v>
      </c>
      <c r="F571">
        <v>122.61</v>
      </c>
      <c r="G571">
        <v>122.09</v>
      </c>
      <c r="H571">
        <v>118.84</v>
      </c>
      <c r="I571">
        <v>109.01</v>
      </c>
    </row>
    <row r="572" spans="1:9" x14ac:dyDescent="0.25">
      <c r="A572" t="s">
        <v>3</v>
      </c>
      <c r="B572">
        <v>4732</v>
      </c>
      <c r="C572" t="s">
        <v>569</v>
      </c>
      <c r="D572">
        <v>457.4</v>
      </c>
      <c r="E572">
        <v>448.69</v>
      </c>
      <c r="F572">
        <v>447.33</v>
      </c>
      <c r="G572">
        <v>440.52</v>
      </c>
      <c r="H572">
        <v>387.25</v>
      </c>
      <c r="I572">
        <v>248.3</v>
      </c>
    </row>
    <row r="573" spans="1:9" x14ac:dyDescent="0.25">
      <c r="A573" t="s">
        <v>3</v>
      </c>
      <c r="B573">
        <v>4745</v>
      </c>
      <c r="C573" t="s">
        <v>570</v>
      </c>
      <c r="D573">
        <v>109.4</v>
      </c>
      <c r="E573">
        <v>107.67</v>
      </c>
      <c r="F573">
        <v>106.29</v>
      </c>
      <c r="G573">
        <v>102.42</v>
      </c>
      <c r="H573">
        <v>94.4</v>
      </c>
      <c r="I573">
        <v>81.42</v>
      </c>
    </row>
    <row r="574" spans="1:9" x14ac:dyDescent="0.25">
      <c r="A574" t="s">
        <v>3</v>
      </c>
      <c r="B574">
        <v>4747</v>
      </c>
      <c r="C574" t="s">
        <v>571</v>
      </c>
      <c r="D574">
        <v>513.25</v>
      </c>
      <c r="E574">
        <v>515.34</v>
      </c>
      <c r="F574">
        <v>513.35</v>
      </c>
      <c r="G574">
        <v>504.43</v>
      </c>
      <c r="H574">
        <v>481.79</v>
      </c>
      <c r="I574">
        <v>431.29</v>
      </c>
    </row>
    <row r="575" spans="1:9" x14ac:dyDescent="0.25">
      <c r="A575" t="s">
        <v>3</v>
      </c>
      <c r="B575">
        <v>4749</v>
      </c>
      <c r="C575" t="s">
        <v>572</v>
      </c>
      <c r="D575">
        <v>716.2</v>
      </c>
      <c r="E575">
        <v>720.57</v>
      </c>
      <c r="F575">
        <v>721.39</v>
      </c>
      <c r="G575">
        <v>713.91</v>
      </c>
      <c r="H575">
        <v>696.46</v>
      </c>
      <c r="I575">
        <v>672.8</v>
      </c>
    </row>
    <row r="576" spans="1:9" x14ac:dyDescent="0.25">
      <c r="A576" t="s">
        <v>3</v>
      </c>
      <c r="B576">
        <v>4751</v>
      </c>
      <c r="C576" t="s">
        <v>573</v>
      </c>
      <c r="D576">
        <v>167.85</v>
      </c>
      <c r="E576">
        <v>165.74</v>
      </c>
      <c r="F576">
        <v>165</v>
      </c>
      <c r="G576">
        <v>164.05</v>
      </c>
      <c r="H576">
        <v>151.80000000000001</v>
      </c>
      <c r="I576">
        <v>112.19</v>
      </c>
    </row>
    <row r="577" spans="1:9" x14ac:dyDescent="0.25">
      <c r="A577" t="s">
        <v>3</v>
      </c>
      <c r="B577">
        <v>4775</v>
      </c>
      <c r="C577" t="s">
        <v>574</v>
      </c>
      <c r="D577">
        <v>4.3499999999999996</v>
      </c>
      <c r="E577">
        <v>4.28</v>
      </c>
      <c r="F577">
        <v>4.3</v>
      </c>
      <c r="G577">
        <v>4.32</v>
      </c>
      <c r="H577">
        <v>4.38</v>
      </c>
      <c r="I577">
        <v>4.66</v>
      </c>
    </row>
    <row r="578" spans="1:9" x14ac:dyDescent="0.25">
      <c r="A578" t="s">
        <v>3</v>
      </c>
      <c r="B578">
        <v>4809</v>
      </c>
      <c r="C578" t="s">
        <v>575</v>
      </c>
      <c r="D578">
        <v>36.4</v>
      </c>
      <c r="E578">
        <v>36.159999999999997</v>
      </c>
      <c r="F578">
        <v>35.840000000000003</v>
      </c>
      <c r="G578">
        <v>35</v>
      </c>
      <c r="H578">
        <v>32.479999999999997</v>
      </c>
      <c r="I578">
        <v>27.98</v>
      </c>
    </row>
    <row r="579" spans="1:9" x14ac:dyDescent="0.25">
      <c r="A579" t="s">
        <v>3</v>
      </c>
      <c r="B579">
        <v>4822</v>
      </c>
      <c r="C579" t="s">
        <v>576</v>
      </c>
      <c r="D579">
        <v>690.15</v>
      </c>
      <c r="E579">
        <v>686.39</v>
      </c>
      <c r="F579">
        <v>688.84</v>
      </c>
      <c r="G579">
        <v>699.21</v>
      </c>
      <c r="H579">
        <v>695.64</v>
      </c>
      <c r="I579">
        <v>601.29</v>
      </c>
    </row>
    <row r="580" spans="1:9" x14ac:dyDescent="0.25">
      <c r="A580" t="s">
        <v>3</v>
      </c>
      <c r="B580">
        <v>4838</v>
      </c>
      <c r="C580" t="s">
        <v>577</v>
      </c>
      <c r="D580">
        <v>999.99</v>
      </c>
      <c r="E580">
        <v>1000.1</v>
      </c>
      <c r="F580">
        <v>1000.07</v>
      </c>
      <c r="G580">
        <v>1000.03</v>
      </c>
      <c r="H580">
        <v>1000.03</v>
      </c>
      <c r="I580">
        <v>1000.04</v>
      </c>
    </row>
    <row r="581" spans="1:9" x14ac:dyDescent="0.25">
      <c r="A581" t="s">
        <v>3</v>
      </c>
      <c r="B581">
        <v>4843</v>
      </c>
      <c r="C581" t="s">
        <v>578</v>
      </c>
      <c r="D581">
        <v>50.45</v>
      </c>
      <c r="E581">
        <v>50.28</v>
      </c>
      <c r="F581">
        <v>50.73</v>
      </c>
      <c r="G581">
        <v>51.4</v>
      </c>
      <c r="H581">
        <v>50.53</v>
      </c>
      <c r="I581">
        <v>43.42</v>
      </c>
    </row>
    <row r="582" spans="1:9" x14ac:dyDescent="0.25">
      <c r="A582" t="s">
        <v>3</v>
      </c>
      <c r="B582">
        <v>4847</v>
      </c>
      <c r="C582" t="s">
        <v>579</v>
      </c>
      <c r="D582">
        <v>1976.8</v>
      </c>
      <c r="E582">
        <v>1975.88</v>
      </c>
      <c r="F582">
        <v>1990.02</v>
      </c>
      <c r="G582">
        <v>1997.58</v>
      </c>
      <c r="H582">
        <v>1947.14</v>
      </c>
      <c r="I582">
        <v>1695.6</v>
      </c>
    </row>
    <row r="583" spans="1:9" x14ac:dyDescent="0.25">
      <c r="A583" t="s">
        <v>3</v>
      </c>
      <c r="B583">
        <v>4870</v>
      </c>
      <c r="C583" t="s">
        <v>580</v>
      </c>
      <c r="D583">
        <v>90.35</v>
      </c>
      <c r="E583">
        <v>88.76</v>
      </c>
      <c r="F583">
        <v>89.37</v>
      </c>
      <c r="G583">
        <v>91.43</v>
      </c>
      <c r="H583">
        <v>91.41</v>
      </c>
      <c r="I583">
        <v>78.900000000000006</v>
      </c>
    </row>
    <row r="584" spans="1:9" x14ac:dyDescent="0.25">
      <c r="A584" t="s">
        <v>3</v>
      </c>
      <c r="B584">
        <v>4892</v>
      </c>
      <c r="C584" t="s">
        <v>581</v>
      </c>
      <c r="D584">
        <v>362.45</v>
      </c>
      <c r="E584">
        <v>364.58</v>
      </c>
      <c r="F584">
        <v>371.81</v>
      </c>
      <c r="G584">
        <v>380.4</v>
      </c>
      <c r="H584">
        <v>386.44</v>
      </c>
      <c r="I584">
        <v>373.4</v>
      </c>
    </row>
    <row r="585" spans="1:9" x14ac:dyDescent="0.25">
      <c r="A585" t="s">
        <v>3</v>
      </c>
      <c r="B585">
        <v>4898</v>
      </c>
      <c r="C585" t="s">
        <v>582</v>
      </c>
      <c r="D585">
        <v>383.65</v>
      </c>
      <c r="E585">
        <v>381.01</v>
      </c>
      <c r="F585">
        <v>378.48</v>
      </c>
      <c r="G585">
        <v>378.17</v>
      </c>
      <c r="H585">
        <v>369.04</v>
      </c>
      <c r="I585">
        <v>322.62</v>
      </c>
    </row>
    <row r="586" spans="1:9" x14ac:dyDescent="0.25">
      <c r="A586" t="s">
        <v>3</v>
      </c>
      <c r="B586">
        <v>4907</v>
      </c>
      <c r="C586" t="s">
        <v>583</v>
      </c>
      <c r="D586">
        <v>147.44999999999999</v>
      </c>
      <c r="E586">
        <v>146.03</v>
      </c>
      <c r="F586">
        <v>146.88</v>
      </c>
      <c r="G586">
        <v>148.97</v>
      </c>
      <c r="H586">
        <v>145.71</v>
      </c>
      <c r="I586">
        <v>114.47</v>
      </c>
    </row>
    <row r="587" spans="1:9" x14ac:dyDescent="0.25">
      <c r="A587" t="s">
        <v>3</v>
      </c>
      <c r="B587">
        <v>4911</v>
      </c>
      <c r="C587" t="s">
        <v>584</v>
      </c>
      <c r="D587">
        <v>76.650000000000006</v>
      </c>
      <c r="E587">
        <v>77.069999999999993</v>
      </c>
      <c r="F587">
        <v>77.55</v>
      </c>
      <c r="G587">
        <v>77.7</v>
      </c>
      <c r="H587">
        <v>77.069999999999993</v>
      </c>
      <c r="I587">
        <v>69.61</v>
      </c>
    </row>
    <row r="588" spans="1:9" x14ac:dyDescent="0.25">
      <c r="A588" t="s">
        <v>3</v>
      </c>
      <c r="B588">
        <v>4920</v>
      </c>
      <c r="C588" t="s">
        <v>585</v>
      </c>
      <c r="D588">
        <v>130.44999999999999</v>
      </c>
      <c r="E588">
        <v>128.05000000000001</v>
      </c>
      <c r="F588">
        <v>127.82</v>
      </c>
      <c r="G588">
        <v>128.97999999999999</v>
      </c>
      <c r="H588">
        <v>123.74</v>
      </c>
      <c r="I588">
        <v>102.77</v>
      </c>
    </row>
    <row r="589" spans="1:9" x14ac:dyDescent="0.25">
      <c r="A589" t="s">
        <v>3</v>
      </c>
      <c r="B589">
        <v>4934</v>
      </c>
      <c r="C589" t="s">
        <v>586</v>
      </c>
      <c r="D589">
        <v>295.14999999999998</v>
      </c>
      <c r="E589">
        <v>289.58</v>
      </c>
      <c r="F589">
        <v>289.18</v>
      </c>
      <c r="G589">
        <v>282.43</v>
      </c>
      <c r="H589">
        <v>260.85000000000002</v>
      </c>
      <c r="I589">
        <v>242.68</v>
      </c>
    </row>
    <row r="590" spans="1:9" x14ac:dyDescent="0.25">
      <c r="A590" t="s">
        <v>3</v>
      </c>
      <c r="B590">
        <v>4953</v>
      </c>
      <c r="C590" t="s">
        <v>587</v>
      </c>
      <c r="D590">
        <v>23.95</v>
      </c>
      <c r="E590">
        <v>24.34</v>
      </c>
      <c r="F590">
        <v>24.84</v>
      </c>
      <c r="G590">
        <v>24.42</v>
      </c>
      <c r="H590">
        <v>22.62</v>
      </c>
      <c r="I590">
        <v>20.81</v>
      </c>
    </row>
    <row r="591" spans="1:9" x14ac:dyDescent="0.25">
      <c r="A591" t="s">
        <v>3</v>
      </c>
      <c r="B591">
        <v>4957</v>
      </c>
      <c r="C591" t="s">
        <v>588</v>
      </c>
      <c r="D591">
        <v>6.1</v>
      </c>
      <c r="E591">
        <v>6.08</v>
      </c>
      <c r="F591">
        <v>6.23</v>
      </c>
      <c r="G591">
        <v>6.46</v>
      </c>
      <c r="H591">
        <v>6.46</v>
      </c>
      <c r="I591">
        <v>5.81</v>
      </c>
    </row>
    <row r="592" spans="1:9" x14ac:dyDescent="0.25">
      <c r="A592" t="s">
        <v>3</v>
      </c>
      <c r="B592">
        <v>4963</v>
      </c>
      <c r="C592" t="s">
        <v>589</v>
      </c>
      <c r="D592">
        <v>951.9</v>
      </c>
      <c r="E592">
        <v>950.74</v>
      </c>
      <c r="F592">
        <v>957.4</v>
      </c>
      <c r="G592">
        <v>963.24</v>
      </c>
      <c r="H592">
        <v>963.62</v>
      </c>
      <c r="I592">
        <v>922.91</v>
      </c>
    </row>
    <row r="593" spans="1:9" x14ac:dyDescent="0.25">
      <c r="A593" t="s">
        <v>3</v>
      </c>
      <c r="B593">
        <v>4973</v>
      </c>
      <c r="C593" t="s">
        <v>590</v>
      </c>
      <c r="D593">
        <v>15.66</v>
      </c>
      <c r="E593">
        <v>15.45</v>
      </c>
      <c r="F593">
        <v>15.46</v>
      </c>
      <c r="G593">
        <v>15.47</v>
      </c>
      <c r="H593">
        <v>15.18</v>
      </c>
      <c r="I593">
        <v>13.92</v>
      </c>
    </row>
    <row r="594" spans="1:9" x14ac:dyDescent="0.25">
      <c r="A594" t="s">
        <v>3</v>
      </c>
      <c r="B594">
        <v>4986</v>
      </c>
      <c r="C594" t="s">
        <v>591</v>
      </c>
      <c r="D594">
        <v>144.85</v>
      </c>
      <c r="E594">
        <v>142.66</v>
      </c>
      <c r="F594">
        <v>141.58000000000001</v>
      </c>
      <c r="G594">
        <v>136.47999999999999</v>
      </c>
      <c r="H594">
        <v>120.73</v>
      </c>
      <c r="I594">
        <v>86.81</v>
      </c>
    </row>
    <row r="595" spans="1:9" x14ac:dyDescent="0.25">
      <c r="A595" t="s">
        <v>3</v>
      </c>
      <c r="B595">
        <v>4992</v>
      </c>
      <c r="C595" t="s">
        <v>592</v>
      </c>
      <c r="D595">
        <v>420.05</v>
      </c>
      <c r="E595">
        <v>426.3</v>
      </c>
      <c r="F595">
        <v>431.1</v>
      </c>
      <c r="G595">
        <v>436.19</v>
      </c>
      <c r="H595">
        <v>450.26</v>
      </c>
      <c r="I595">
        <v>475.3</v>
      </c>
    </row>
    <row r="596" spans="1:9" x14ac:dyDescent="0.25">
      <c r="A596" t="s">
        <v>3</v>
      </c>
      <c r="B596">
        <v>5020</v>
      </c>
      <c r="C596" t="s">
        <v>593</v>
      </c>
      <c r="D596">
        <v>8.5</v>
      </c>
      <c r="E596">
        <v>8.59</v>
      </c>
      <c r="F596">
        <v>8.66</v>
      </c>
      <c r="G596">
        <v>8.75</v>
      </c>
      <c r="H596">
        <v>9.18</v>
      </c>
      <c r="I596">
        <v>16.93</v>
      </c>
    </row>
    <row r="597" spans="1:9" x14ac:dyDescent="0.25">
      <c r="A597" t="s">
        <v>3</v>
      </c>
      <c r="B597">
        <v>5049</v>
      </c>
      <c r="C597" t="s">
        <v>594</v>
      </c>
      <c r="D597">
        <v>1409.25</v>
      </c>
      <c r="E597">
        <v>1416.36</v>
      </c>
      <c r="F597">
        <v>1423.12</v>
      </c>
      <c r="G597">
        <v>1424.8</v>
      </c>
      <c r="H597">
        <v>1408.36</v>
      </c>
      <c r="I597">
        <v>1446.11</v>
      </c>
    </row>
    <row r="598" spans="1:9" x14ac:dyDescent="0.25">
      <c r="A598" t="s">
        <v>3</v>
      </c>
      <c r="B598">
        <v>5054</v>
      </c>
      <c r="C598" t="s">
        <v>595</v>
      </c>
      <c r="D598">
        <v>1207.4000000000001</v>
      </c>
      <c r="E598">
        <v>1210.3900000000001</v>
      </c>
      <c r="F598">
        <v>1221.77</v>
      </c>
      <c r="G598">
        <v>1237.6600000000001</v>
      </c>
      <c r="H598">
        <v>1252.52</v>
      </c>
      <c r="I598">
        <v>1226.3699999999999</v>
      </c>
    </row>
    <row r="599" spans="1:9" x14ac:dyDescent="0.25">
      <c r="A599" t="s">
        <v>3</v>
      </c>
      <c r="B599">
        <v>5068</v>
      </c>
      <c r="C599" t="s">
        <v>596</v>
      </c>
      <c r="D599">
        <v>132.94999999999999</v>
      </c>
      <c r="E599">
        <v>132.6</v>
      </c>
      <c r="F599">
        <v>132.16</v>
      </c>
      <c r="G599">
        <v>133.58000000000001</v>
      </c>
      <c r="H599">
        <v>138.19999999999999</v>
      </c>
      <c r="I599">
        <v>138.37</v>
      </c>
    </row>
    <row r="600" spans="1:9" x14ac:dyDescent="0.25">
      <c r="A600" t="s">
        <v>3</v>
      </c>
      <c r="B600">
        <v>5097</v>
      </c>
      <c r="C600" t="s">
        <v>597</v>
      </c>
      <c r="D600">
        <v>101.5</v>
      </c>
      <c r="E600">
        <v>100.4</v>
      </c>
      <c r="F600">
        <v>100.05</v>
      </c>
      <c r="G600">
        <v>98.9</v>
      </c>
      <c r="H600">
        <v>93.4</v>
      </c>
      <c r="I600">
        <v>77.209999999999994</v>
      </c>
    </row>
    <row r="601" spans="1:9" x14ac:dyDescent="0.25">
      <c r="A601" t="s">
        <v>3</v>
      </c>
      <c r="B601">
        <v>5108</v>
      </c>
      <c r="C601" t="s">
        <v>598</v>
      </c>
      <c r="D601">
        <v>822.9</v>
      </c>
      <c r="E601">
        <v>823.11</v>
      </c>
      <c r="F601">
        <v>826.47</v>
      </c>
      <c r="G601">
        <v>834.84</v>
      </c>
      <c r="H601">
        <v>823.94</v>
      </c>
      <c r="I601">
        <v>647.96</v>
      </c>
    </row>
    <row r="602" spans="1:9" x14ac:dyDescent="0.25">
      <c r="A602" t="s">
        <v>3</v>
      </c>
      <c r="B602">
        <v>5114</v>
      </c>
      <c r="C602" t="s">
        <v>599</v>
      </c>
      <c r="D602">
        <v>253.3</v>
      </c>
      <c r="E602">
        <v>240.56</v>
      </c>
      <c r="F602">
        <v>231.85</v>
      </c>
      <c r="G602">
        <v>223.27</v>
      </c>
      <c r="H602">
        <v>210.5</v>
      </c>
      <c r="I602">
        <v>176.38</v>
      </c>
    </row>
    <row r="603" spans="1:9" x14ac:dyDescent="0.25">
      <c r="A603" t="s">
        <v>3</v>
      </c>
      <c r="B603">
        <v>5142</v>
      </c>
      <c r="C603" t="s">
        <v>600</v>
      </c>
      <c r="D603">
        <v>783.15</v>
      </c>
      <c r="E603">
        <v>787.26</v>
      </c>
      <c r="F603">
        <v>792.73</v>
      </c>
      <c r="G603">
        <v>797.24</v>
      </c>
      <c r="H603">
        <v>800.86</v>
      </c>
      <c r="I603">
        <v>752.48</v>
      </c>
    </row>
    <row r="604" spans="1:9" x14ac:dyDescent="0.25">
      <c r="A604" t="s">
        <v>3</v>
      </c>
      <c r="B604">
        <v>5143</v>
      </c>
      <c r="C604" t="s">
        <v>601</v>
      </c>
      <c r="D604">
        <v>214.3</v>
      </c>
      <c r="E604">
        <v>212.36</v>
      </c>
      <c r="F604">
        <v>212.6</v>
      </c>
      <c r="G604">
        <v>214.11</v>
      </c>
      <c r="H604">
        <v>206.23</v>
      </c>
      <c r="I604">
        <v>174.57</v>
      </c>
    </row>
    <row r="605" spans="1:9" x14ac:dyDescent="0.25">
      <c r="A605" t="s">
        <v>3</v>
      </c>
      <c r="B605">
        <v>5162</v>
      </c>
      <c r="C605" t="s">
        <v>602</v>
      </c>
      <c r="D605">
        <v>1582.9</v>
      </c>
      <c r="E605">
        <v>1591.07</v>
      </c>
      <c r="F605">
        <v>1608.12</v>
      </c>
      <c r="G605">
        <v>1633.46</v>
      </c>
      <c r="H605">
        <v>1668.46</v>
      </c>
      <c r="I605">
        <v>1824.27</v>
      </c>
    </row>
    <row r="606" spans="1:9" x14ac:dyDescent="0.25">
      <c r="A606" t="s">
        <v>3</v>
      </c>
      <c r="B606">
        <v>5168</v>
      </c>
      <c r="C606" t="s">
        <v>603</v>
      </c>
      <c r="D606">
        <v>86.08</v>
      </c>
      <c r="E606">
        <v>86.41</v>
      </c>
      <c r="F606">
        <v>86.41</v>
      </c>
      <c r="G606">
        <v>86.08</v>
      </c>
      <c r="H606">
        <v>85.05</v>
      </c>
      <c r="I606">
        <v>80.55</v>
      </c>
    </row>
    <row r="607" spans="1:9" x14ac:dyDescent="0.25">
      <c r="A607" t="s">
        <v>3</v>
      </c>
      <c r="B607">
        <v>5186</v>
      </c>
      <c r="C607" t="s">
        <v>604</v>
      </c>
      <c r="D607">
        <v>1723.35</v>
      </c>
      <c r="E607">
        <v>1731.92</v>
      </c>
      <c r="F607">
        <v>1737.34</v>
      </c>
      <c r="G607">
        <v>1737.77</v>
      </c>
      <c r="H607">
        <v>1689.57</v>
      </c>
      <c r="I607">
        <v>1443.55</v>
      </c>
    </row>
    <row r="608" spans="1:9" x14ac:dyDescent="0.25">
      <c r="A608" t="s">
        <v>3</v>
      </c>
      <c r="B608">
        <v>5194</v>
      </c>
      <c r="C608" t="s">
        <v>605</v>
      </c>
      <c r="D608">
        <v>0.8</v>
      </c>
      <c r="E608">
        <v>0.81</v>
      </c>
      <c r="F608">
        <v>0.83</v>
      </c>
      <c r="G608">
        <v>0.86</v>
      </c>
      <c r="H608">
        <v>0.86</v>
      </c>
      <c r="I608">
        <v>0.81</v>
      </c>
    </row>
    <row r="609" spans="1:9" x14ac:dyDescent="0.25">
      <c r="A609" t="s">
        <v>3</v>
      </c>
      <c r="B609">
        <v>5200</v>
      </c>
      <c r="C609" t="s">
        <v>606</v>
      </c>
      <c r="D609">
        <v>131.15</v>
      </c>
      <c r="E609">
        <v>130.04</v>
      </c>
      <c r="F609">
        <v>130.28</v>
      </c>
      <c r="G609">
        <v>130.62</v>
      </c>
      <c r="H609">
        <v>126.56</v>
      </c>
      <c r="I609">
        <v>109.54</v>
      </c>
    </row>
    <row r="610" spans="1:9" x14ac:dyDescent="0.25">
      <c r="A610" t="s">
        <v>3</v>
      </c>
      <c r="B610">
        <v>5204</v>
      </c>
      <c r="C610" t="s">
        <v>607</v>
      </c>
      <c r="D610">
        <v>317.14999999999998</v>
      </c>
      <c r="E610">
        <v>292.32</v>
      </c>
      <c r="F610">
        <v>284.79000000000002</v>
      </c>
      <c r="G610">
        <v>271.5</v>
      </c>
      <c r="H610">
        <v>237.53</v>
      </c>
      <c r="I610">
        <v>183</v>
      </c>
    </row>
    <row r="611" spans="1:9" x14ac:dyDescent="0.25">
      <c r="A611" t="s">
        <v>3</v>
      </c>
      <c r="B611">
        <v>5206</v>
      </c>
      <c r="C611" t="s">
        <v>608</v>
      </c>
      <c r="D611">
        <v>35.35</v>
      </c>
      <c r="E611">
        <v>35.33</v>
      </c>
      <c r="F611">
        <v>34.97</v>
      </c>
      <c r="G611">
        <v>33.44</v>
      </c>
      <c r="H611">
        <v>30.19</v>
      </c>
      <c r="I611">
        <v>25.77</v>
      </c>
    </row>
    <row r="612" spans="1:9" x14ac:dyDescent="0.25">
      <c r="A612" t="s">
        <v>3</v>
      </c>
      <c r="B612">
        <v>5220</v>
      </c>
      <c r="C612" t="s">
        <v>2063</v>
      </c>
      <c r="D612">
        <v>20.14</v>
      </c>
      <c r="E612">
        <v>20.13</v>
      </c>
      <c r="F612">
        <v>20.21</v>
      </c>
      <c r="G612">
        <v>20.25</v>
      </c>
      <c r="H612">
        <v>20.22</v>
      </c>
      <c r="I612">
        <v>19.489999999999998</v>
      </c>
    </row>
    <row r="613" spans="1:9" x14ac:dyDescent="0.25">
      <c r="A613" t="s">
        <v>3</v>
      </c>
      <c r="B613">
        <v>5239</v>
      </c>
      <c r="C613" t="s">
        <v>609</v>
      </c>
      <c r="D613">
        <v>138.44999999999999</v>
      </c>
      <c r="E613">
        <v>139.06</v>
      </c>
      <c r="F613">
        <v>137.41</v>
      </c>
      <c r="G613">
        <v>135.69999999999999</v>
      </c>
      <c r="H613">
        <v>134.72</v>
      </c>
      <c r="I613">
        <v>120.09</v>
      </c>
    </row>
    <row r="614" spans="1:9" x14ac:dyDescent="0.25">
      <c r="A614" t="s">
        <v>3</v>
      </c>
      <c r="B614">
        <v>5245</v>
      </c>
      <c r="C614" t="s">
        <v>610</v>
      </c>
      <c r="D614">
        <v>48.5</v>
      </c>
      <c r="E614">
        <v>48.06</v>
      </c>
      <c r="F614">
        <v>48.15</v>
      </c>
      <c r="G614">
        <v>48.09</v>
      </c>
      <c r="H614">
        <v>45.09</v>
      </c>
      <c r="I614">
        <v>37.89</v>
      </c>
    </row>
    <row r="615" spans="1:9" x14ac:dyDescent="0.25">
      <c r="A615" t="s">
        <v>3</v>
      </c>
      <c r="B615">
        <v>5258</v>
      </c>
      <c r="C615" t="s">
        <v>611</v>
      </c>
      <c r="D615">
        <v>1428.85</v>
      </c>
      <c r="E615">
        <v>1428.43</v>
      </c>
      <c r="F615">
        <v>1431.79</v>
      </c>
      <c r="G615">
        <v>1429.55</v>
      </c>
      <c r="H615">
        <v>1406.94</v>
      </c>
      <c r="I615">
        <v>1276.67</v>
      </c>
    </row>
    <row r="616" spans="1:9" x14ac:dyDescent="0.25">
      <c r="A616" t="s">
        <v>3</v>
      </c>
      <c r="B616">
        <v>5264</v>
      </c>
      <c r="C616" t="s">
        <v>612</v>
      </c>
      <c r="D616">
        <v>450.8</v>
      </c>
      <c r="E616">
        <v>449.08</v>
      </c>
      <c r="F616">
        <v>441.49</v>
      </c>
      <c r="G616">
        <v>420.15</v>
      </c>
      <c r="H616">
        <v>383.51</v>
      </c>
      <c r="I616">
        <v>350.46</v>
      </c>
    </row>
    <row r="617" spans="1:9" x14ac:dyDescent="0.25">
      <c r="A617" t="s">
        <v>3</v>
      </c>
      <c r="B617">
        <v>5265</v>
      </c>
      <c r="C617" t="s">
        <v>613</v>
      </c>
      <c r="D617">
        <v>617.95000000000005</v>
      </c>
      <c r="E617">
        <v>622.99</v>
      </c>
      <c r="F617">
        <v>626.25</v>
      </c>
      <c r="G617">
        <v>628.22</v>
      </c>
      <c r="H617">
        <v>621.5</v>
      </c>
      <c r="I617">
        <v>545.05999999999995</v>
      </c>
    </row>
    <row r="618" spans="1:9" x14ac:dyDescent="0.25">
      <c r="A618" t="s">
        <v>3</v>
      </c>
      <c r="B618">
        <v>5279</v>
      </c>
      <c r="C618" t="s">
        <v>614</v>
      </c>
      <c r="D618">
        <v>2201.9</v>
      </c>
      <c r="E618">
        <v>2231.88</v>
      </c>
      <c r="F618">
        <v>2241.0100000000002</v>
      </c>
      <c r="G618">
        <v>2237.42</v>
      </c>
      <c r="H618">
        <v>2201.5500000000002</v>
      </c>
      <c r="I618">
        <v>2030.18</v>
      </c>
    </row>
    <row r="619" spans="1:9" x14ac:dyDescent="0.25">
      <c r="A619" t="s">
        <v>3</v>
      </c>
      <c r="B619">
        <v>5292</v>
      </c>
      <c r="C619" t="s">
        <v>615</v>
      </c>
      <c r="D619">
        <v>18.8</v>
      </c>
      <c r="E619">
        <v>19.48</v>
      </c>
      <c r="F619">
        <v>20.239999999999998</v>
      </c>
      <c r="G619">
        <v>20.92</v>
      </c>
      <c r="H619">
        <v>20.55</v>
      </c>
      <c r="I619">
        <v>18.2</v>
      </c>
    </row>
    <row r="620" spans="1:9" x14ac:dyDescent="0.25">
      <c r="A620" t="s">
        <v>3</v>
      </c>
      <c r="B620">
        <v>5306</v>
      </c>
      <c r="C620" t="s">
        <v>616</v>
      </c>
      <c r="D620">
        <v>532.4</v>
      </c>
      <c r="E620">
        <v>533.54</v>
      </c>
      <c r="F620">
        <v>534.19000000000005</v>
      </c>
      <c r="G620">
        <v>534.5</v>
      </c>
      <c r="H620">
        <v>534.16999999999996</v>
      </c>
      <c r="I620">
        <v>503.92</v>
      </c>
    </row>
    <row r="621" spans="1:9" x14ac:dyDescent="0.25">
      <c r="A621" t="s">
        <v>3</v>
      </c>
      <c r="B621">
        <v>5313</v>
      </c>
      <c r="C621" t="s">
        <v>617</v>
      </c>
      <c r="D621">
        <v>280.05</v>
      </c>
      <c r="E621">
        <v>284.75</v>
      </c>
      <c r="F621">
        <v>287.72000000000003</v>
      </c>
      <c r="G621">
        <v>290.63</v>
      </c>
      <c r="H621">
        <v>282.48</v>
      </c>
      <c r="I621">
        <v>228.26</v>
      </c>
    </row>
    <row r="622" spans="1:9" x14ac:dyDescent="0.25">
      <c r="A622" t="s">
        <v>3</v>
      </c>
      <c r="B622">
        <v>5352</v>
      </c>
      <c r="C622" t="s">
        <v>618</v>
      </c>
      <c r="D622">
        <v>132.6</v>
      </c>
      <c r="E622">
        <v>131.75</v>
      </c>
      <c r="F622">
        <v>132.51</v>
      </c>
      <c r="G622">
        <v>132.88</v>
      </c>
      <c r="H622">
        <v>128.87</v>
      </c>
      <c r="I622">
        <v>121.98</v>
      </c>
    </row>
    <row r="623" spans="1:9" x14ac:dyDescent="0.25">
      <c r="A623" t="s">
        <v>3</v>
      </c>
      <c r="B623">
        <v>5359</v>
      </c>
      <c r="C623" t="s">
        <v>619</v>
      </c>
      <c r="D623">
        <v>681.4</v>
      </c>
      <c r="E623">
        <v>668.24</v>
      </c>
      <c r="F623">
        <v>660.95</v>
      </c>
      <c r="G623">
        <v>647.1</v>
      </c>
      <c r="H623">
        <v>608.1</v>
      </c>
      <c r="I623">
        <v>544</v>
      </c>
    </row>
    <row r="624" spans="1:9" x14ac:dyDescent="0.25">
      <c r="A624" t="s">
        <v>3</v>
      </c>
      <c r="B624">
        <v>5366</v>
      </c>
      <c r="C624" t="s">
        <v>620</v>
      </c>
      <c r="D624">
        <v>356.55</v>
      </c>
      <c r="E624">
        <v>354.2</v>
      </c>
      <c r="F624">
        <v>355.74</v>
      </c>
      <c r="G624">
        <v>359.32</v>
      </c>
      <c r="H624">
        <v>352.41</v>
      </c>
      <c r="I624">
        <v>303.08</v>
      </c>
    </row>
    <row r="625" spans="1:9" x14ac:dyDescent="0.25">
      <c r="A625" t="s">
        <v>3</v>
      </c>
      <c r="B625">
        <v>5373</v>
      </c>
      <c r="C625" t="s">
        <v>621</v>
      </c>
      <c r="D625">
        <v>214.35</v>
      </c>
      <c r="E625">
        <v>210.23</v>
      </c>
      <c r="F625">
        <v>209.73</v>
      </c>
      <c r="G625">
        <v>208.23</v>
      </c>
      <c r="H625">
        <v>202.27</v>
      </c>
      <c r="I625">
        <v>184.98</v>
      </c>
    </row>
    <row r="626" spans="1:9" x14ac:dyDescent="0.25">
      <c r="A626" t="s">
        <v>3</v>
      </c>
      <c r="B626">
        <v>5378</v>
      </c>
      <c r="C626" t="s">
        <v>622</v>
      </c>
      <c r="D626">
        <v>628.1</v>
      </c>
      <c r="E626">
        <v>618.64</v>
      </c>
      <c r="F626">
        <v>611.42999999999995</v>
      </c>
      <c r="G626">
        <v>596.91</v>
      </c>
      <c r="H626">
        <v>567.38</v>
      </c>
      <c r="I626">
        <v>528.87</v>
      </c>
    </row>
    <row r="627" spans="1:9" x14ac:dyDescent="0.25">
      <c r="A627" t="s">
        <v>3</v>
      </c>
      <c r="B627">
        <v>5382</v>
      </c>
      <c r="C627" t="s">
        <v>2064</v>
      </c>
      <c r="D627">
        <v>993.5</v>
      </c>
      <c r="E627">
        <v>981.98</v>
      </c>
      <c r="F627">
        <v>986.52</v>
      </c>
      <c r="G627">
        <v>988</v>
      </c>
      <c r="H627">
        <v>982.95</v>
      </c>
      <c r="I627">
        <v>1033.78</v>
      </c>
    </row>
    <row r="628" spans="1:9" x14ac:dyDescent="0.25">
      <c r="A628" t="s">
        <v>3</v>
      </c>
      <c r="B628">
        <v>5385</v>
      </c>
      <c r="C628" t="s">
        <v>623</v>
      </c>
      <c r="D628">
        <v>1739.3</v>
      </c>
      <c r="E628">
        <v>1713.53</v>
      </c>
      <c r="F628">
        <v>1696.45</v>
      </c>
      <c r="G628">
        <v>1672.97</v>
      </c>
      <c r="H628">
        <v>1625.08</v>
      </c>
      <c r="I628">
        <v>1687.82</v>
      </c>
    </row>
    <row r="629" spans="1:9" x14ac:dyDescent="0.25">
      <c r="A629" t="s">
        <v>3</v>
      </c>
      <c r="B629">
        <v>5394</v>
      </c>
      <c r="C629" t="s">
        <v>624</v>
      </c>
      <c r="D629">
        <v>80.05</v>
      </c>
      <c r="E629">
        <v>79.89</v>
      </c>
      <c r="F629">
        <v>80.900000000000006</v>
      </c>
      <c r="G629">
        <v>82.09</v>
      </c>
      <c r="H629">
        <v>83.08</v>
      </c>
      <c r="I629">
        <v>90.62</v>
      </c>
    </row>
    <row r="630" spans="1:9" x14ac:dyDescent="0.25">
      <c r="A630" t="s">
        <v>3</v>
      </c>
      <c r="B630">
        <v>5401</v>
      </c>
      <c r="C630" t="s">
        <v>625</v>
      </c>
      <c r="D630">
        <v>45.65</v>
      </c>
      <c r="E630">
        <v>45.47</v>
      </c>
      <c r="F630">
        <v>45.33</v>
      </c>
      <c r="G630">
        <v>45.09</v>
      </c>
      <c r="H630">
        <v>46.13</v>
      </c>
      <c r="I630">
        <v>62.29</v>
      </c>
    </row>
    <row r="631" spans="1:9" x14ac:dyDescent="0.25">
      <c r="A631" t="s">
        <v>3</v>
      </c>
      <c r="B631">
        <v>5407</v>
      </c>
      <c r="C631" t="s">
        <v>626</v>
      </c>
      <c r="D631">
        <v>550.29999999999995</v>
      </c>
      <c r="E631">
        <v>550.33000000000004</v>
      </c>
      <c r="F631">
        <v>554.97</v>
      </c>
      <c r="G631">
        <v>555.75</v>
      </c>
      <c r="H631">
        <v>538.76</v>
      </c>
      <c r="I631">
        <v>519.45000000000005</v>
      </c>
    </row>
    <row r="632" spans="1:9" x14ac:dyDescent="0.25">
      <c r="A632" t="s">
        <v>3</v>
      </c>
      <c r="B632">
        <v>5426</v>
      </c>
      <c r="C632" t="s">
        <v>627</v>
      </c>
      <c r="D632">
        <v>372.05</v>
      </c>
      <c r="E632">
        <v>374.91</v>
      </c>
      <c r="F632">
        <v>373.33</v>
      </c>
      <c r="G632">
        <v>368.67</v>
      </c>
      <c r="H632">
        <v>360.73</v>
      </c>
      <c r="I632">
        <v>357.67</v>
      </c>
    </row>
    <row r="633" spans="1:9" x14ac:dyDescent="0.25">
      <c r="A633" t="s">
        <v>3</v>
      </c>
      <c r="B633">
        <v>5428</v>
      </c>
      <c r="C633" t="s">
        <v>628</v>
      </c>
      <c r="D633">
        <v>122.1</v>
      </c>
      <c r="E633">
        <v>122.39</v>
      </c>
      <c r="F633">
        <v>123.31</v>
      </c>
      <c r="G633">
        <v>124.52</v>
      </c>
      <c r="H633">
        <v>123.4</v>
      </c>
      <c r="I633">
        <v>112.68</v>
      </c>
    </row>
    <row r="634" spans="1:9" x14ac:dyDescent="0.25">
      <c r="A634" t="s">
        <v>3</v>
      </c>
      <c r="B634">
        <v>5435</v>
      </c>
      <c r="C634" t="s">
        <v>629</v>
      </c>
      <c r="D634">
        <v>292.39999999999998</v>
      </c>
      <c r="E634">
        <v>287.94</v>
      </c>
      <c r="F634">
        <v>283.55</v>
      </c>
      <c r="G634">
        <v>278.89999999999998</v>
      </c>
      <c r="H634">
        <v>272.89999999999998</v>
      </c>
      <c r="I634">
        <v>273.62</v>
      </c>
    </row>
    <row r="635" spans="1:9" x14ac:dyDescent="0.25">
      <c r="A635" t="s">
        <v>3</v>
      </c>
      <c r="B635">
        <v>5449</v>
      </c>
      <c r="C635" t="s">
        <v>630</v>
      </c>
      <c r="D635">
        <v>484.15</v>
      </c>
      <c r="E635">
        <v>485.21</v>
      </c>
      <c r="F635">
        <v>488.66</v>
      </c>
      <c r="G635">
        <v>492.01</v>
      </c>
      <c r="H635">
        <v>481.86</v>
      </c>
      <c r="I635">
        <v>455.01</v>
      </c>
    </row>
    <row r="636" spans="1:9" x14ac:dyDescent="0.25">
      <c r="A636" t="s">
        <v>3</v>
      </c>
      <c r="B636">
        <v>5475</v>
      </c>
      <c r="C636" t="s">
        <v>631</v>
      </c>
      <c r="D636">
        <v>841.1</v>
      </c>
      <c r="E636">
        <v>832.53</v>
      </c>
      <c r="F636">
        <v>829.78</v>
      </c>
      <c r="G636">
        <v>818.31</v>
      </c>
      <c r="H636">
        <v>754.22</v>
      </c>
      <c r="I636">
        <v>580</v>
      </c>
    </row>
    <row r="637" spans="1:9" x14ac:dyDescent="0.25">
      <c r="A637" t="s">
        <v>3</v>
      </c>
      <c r="B637">
        <v>5501</v>
      </c>
      <c r="C637" t="s">
        <v>632</v>
      </c>
      <c r="D637">
        <v>737.25</v>
      </c>
      <c r="E637">
        <v>727.04</v>
      </c>
      <c r="F637">
        <v>725.1</v>
      </c>
      <c r="G637">
        <v>721.64</v>
      </c>
      <c r="H637">
        <v>694.95</v>
      </c>
      <c r="I637">
        <v>613.12</v>
      </c>
    </row>
    <row r="638" spans="1:9" x14ac:dyDescent="0.25">
      <c r="A638" t="s">
        <v>3</v>
      </c>
      <c r="B638">
        <v>5507</v>
      </c>
      <c r="C638" t="s">
        <v>633</v>
      </c>
      <c r="D638">
        <v>78.3</v>
      </c>
      <c r="E638">
        <v>77.98</v>
      </c>
      <c r="F638">
        <v>78.239999999999995</v>
      </c>
      <c r="G638">
        <v>80.650000000000006</v>
      </c>
      <c r="H638">
        <v>92.76</v>
      </c>
      <c r="I638">
        <v>103.13</v>
      </c>
    </row>
    <row r="639" spans="1:9" x14ac:dyDescent="0.25">
      <c r="A639" t="s">
        <v>3</v>
      </c>
      <c r="B639">
        <v>5516</v>
      </c>
      <c r="C639" t="s">
        <v>634</v>
      </c>
      <c r="D639">
        <v>81</v>
      </c>
      <c r="E639">
        <v>76.48</v>
      </c>
      <c r="F639">
        <v>76.930000000000007</v>
      </c>
      <c r="G639">
        <v>79.92</v>
      </c>
      <c r="H639">
        <v>84.74</v>
      </c>
      <c r="I639">
        <v>87.36</v>
      </c>
    </row>
    <row r="640" spans="1:9" x14ac:dyDescent="0.25">
      <c r="A640" t="s">
        <v>3</v>
      </c>
      <c r="B640">
        <v>5528</v>
      </c>
      <c r="C640" t="s">
        <v>635</v>
      </c>
      <c r="D640">
        <v>122.95</v>
      </c>
      <c r="E640">
        <v>122.6</v>
      </c>
      <c r="F640">
        <v>123.49</v>
      </c>
      <c r="G640">
        <v>124.15</v>
      </c>
      <c r="H640">
        <v>120.79</v>
      </c>
      <c r="I640">
        <v>116.38</v>
      </c>
    </row>
    <row r="641" spans="1:9" x14ac:dyDescent="0.25">
      <c r="A641" t="s">
        <v>3</v>
      </c>
      <c r="B641">
        <v>5549</v>
      </c>
      <c r="C641" t="s">
        <v>636</v>
      </c>
      <c r="D641">
        <v>36</v>
      </c>
      <c r="E641">
        <v>36.42</v>
      </c>
      <c r="F641">
        <v>36.89</v>
      </c>
      <c r="G641">
        <v>37.69</v>
      </c>
      <c r="H641">
        <v>40.86</v>
      </c>
      <c r="I641">
        <v>53.3</v>
      </c>
    </row>
    <row r="642" spans="1:9" x14ac:dyDescent="0.25">
      <c r="A642" t="s">
        <v>3</v>
      </c>
      <c r="B642">
        <v>5578</v>
      </c>
      <c r="C642" t="s">
        <v>637</v>
      </c>
      <c r="D642">
        <v>1233.25</v>
      </c>
      <c r="E642">
        <v>1247.68</v>
      </c>
      <c r="F642">
        <v>1261.17</v>
      </c>
      <c r="G642">
        <v>1274.05</v>
      </c>
      <c r="H642">
        <v>1263.05</v>
      </c>
      <c r="I642">
        <v>1140.5</v>
      </c>
    </row>
    <row r="643" spans="1:9" x14ac:dyDescent="0.25">
      <c r="A643" t="s">
        <v>3</v>
      </c>
      <c r="B643">
        <v>5585</v>
      </c>
      <c r="C643" t="s">
        <v>638</v>
      </c>
      <c r="D643">
        <v>499.2</v>
      </c>
      <c r="E643">
        <v>486.84</v>
      </c>
      <c r="F643">
        <v>482.11</v>
      </c>
      <c r="G643">
        <v>481.37</v>
      </c>
      <c r="H643">
        <v>473.54</v>
      </c>
      <c r="I643">
        <v>440.83</v>
      </c>
    </row>
    <row r="644" spans="1:9" x14ac:dyDescent="0.25">
      <c r="A644" t="s">
        <v>3</v>
      </c>
      <c r="B644">
        <v>5606</v>
      </c>
      <c r="C644" t="s">
        <v>639</v>
      </c>
      <c r="D644">
        <v>81.55</v>
      </c>
      <c r="E644">
        <v>81.180000000000007</v>
      </c>
      <c r="F644">
        <v>82.08</v>
      </c>
      <c r="G644">
        <v>82.72</v>
      </c>
      <c r="H644">
        <v>79.989999999999995</v>
      </c>
      <c r="I644">
        <v>68.77</v>
      </c>
    </row>
    <row r="645" spans="1:9" x14ac:dyDescent="0.25">
      <c r="A645" t="s">
        <v>3</v>
      </c>
      <c r="B645">
        <v>5610</v>
      </c>
      <c r="C645" t="s">
        <v>640</v>
      </c>
      <c r="D645">
        <v>4503.25</v>
      </c>
      <c r="E645">
        <v>4484.3999999999996</v>
      </c>
      <c r="F645">
        <v>4477.66</v>
      </c>
      <c r="G645">
        <v>4416.78</v>
      </c>
      <c r="H645">
        <v>4200.17</v>
      </c>
      <c r="I645">
        <v>3688.06</v>
      </c>
    </row>
    <row r="646" spans="1:9" x14ac:dyDescent="0.25">
      <c r="A646" t="s">
        <v>3</v>
      </c>
      <c r="B646">
        <v>5614</v>
      </c>
      <c r="C646" t="s">
        <v>641</v>
      </c>
      <c r="D646">
        <v>151.25</v>
      </c>
      <c r="E646">
        <v>152.01</v>
      </c>
      <c r="F646">
        <v>154.44999999999999</v>
      </c>
      <c r="G646">
        <v>158.46</v>
      </c>
      <c r="H646">
        <v>161.03</v>
      </c>
      <c r="I646">
        <v>154.26</v>
      </c>
    </row>
    <row r="647" spans="1:9" x14ac:dyDescent="0.25">
      <c r="A647" t="s">
        <v>3</v>
      </c>
      <c r="B647">
        <v>5622</v>
      </c>
      <c r="C647" t="s">
        <v>642</v>
      </c>
      <c r="D647">
        <v>216.3</v>
      </c>
      <c r="E647">
        <v>216.97</v>
      </c>
      <c r="F647">
        <v>218.93</v>
      </c>
      <c r="G647">
        <v>219.62</v>
      </c>
      <c r="H647">
        <v>207.85</v>
      </c>
      <c r="I647">
        <v>160.54</v>
      </c>
    </row>
    <row r="648" spans="1:9" x14ac:dyDescent="0.25">
      <c r="A648" t="s">
        <v>3</v>
      </c>
      <c r="B648">
        <v>5631</v>
      </c>
      <c r="C648" t="s">
        <v>643</v>
      </c>
      <c r="D648">
        <v>211.2</v>
      </c>
      <c r="E648">
        <v>206.04</v>
      </c>
      <c r="F648">
        <v>199.65</v>
      </c>
      <c r="G648">
        <v>194.46</v>
      </c>
      <c r="H648">
        <v>192.03</v>
      </c>
      <c r="I648">
        <v>181.06</v>
      </c>
    </row>
    <row r="649" spans="1:9" x14ac:dyDescent="0.25">
      <c r="A649" t="s">
        <v>3</v>
      </c>
      <c r="B649">
        <v>5633</v>
      </c>
      <c r="C649" t="s">
        <v>644</v>
      </c>
      <c r="D649">
        <v>105.35</v>
      </c>
      <c r="E649">
        <v>106.26</v>
      </c>
      <c r="F649">
        <v>105.56</v>
      </c>
      <c r="G649">
        <v>101.69</v>
      </c>
      <c r="H649">
        <v>90.26</v>
      </c>
      <c r="I649">
        <v>66.38</v>
      </c>
    </row>
    <row r="650" spans="1:9" x14ac:dyDescent="0.25">
      <c r="A650" t="s">
        <v>3</v>
      </c>
      <c r="B650">
        <v>5650</v>
      </c>
      <c r="C650" t="s">
        <v>645</v>
      </c>
      <c r="D650">
        <v>17.600000000000001</v>
      </c>
      <c r="E650">
        <v>17.25</v>
      </c>
      <c r="F650">
        <v>16.989999999999998</v>
      </c>
      <c r="G650">
        <v>16.66</v>
      </c>
      <c r="H650">
        <v>16.39</v>
      </c>
      <c r="I650">
        <v>17.690000000000001</v>
      </c>
    </row>
    <row r="651" spans="1:9" x14ac:dyDescent="0.25">
      <c r="A651" t="s">
        <v>3</v>
      </c>
      <c r="B651">
        <v>5688</v>
      </c>
      <c r="C651" t="s">
        <v>646</v>
      </c>
      <c r="D651">
        <v>25.1</v>
      </c>
      <c r="E651">
        <v>25.24</v>
      </c>
      <c r="F651">
        <v>25.55</v>
      </c>
      <c r="G651">
        <v>25.99</v>
      </c>
      <c r="H651">
        <v>26.16</v>
      </c>
      <c r="I651">
        <v>23.84</v>
      </c>
    </row>
    <row r="652" spans="1:9" x14ac:dyDescent="0.25">
      <c r="A652" t="s">
        <v>3</v>
      </c>
      <c r="B652">
        <v>5701</v>
      </c>
      <c r="C652" t="s">
        <v>647</v>
      </c>
      <c r="D652">
        <v>126.7</v>
      </c>
      <c r="E652">
        <v>127.63</v>
      </c>
      <c r="F652">
        <v>128.66</v>
      </c>
      <c r="G652">
        <v>129.01</v>
      </c>
      <c r="H652">
        <v>128.99</v>
      </c>
      <c r="I652">
        <v>137.72999999999999</v>
      </c>
    </row>
    <row r="653" spans="1:9" x14ac:dyDescent="0.25">
      <c r="A653" t="s">
        <v>3</v>
      </c>
      <c r="B653">
        <v>5732</v>
      </c>
      <c r="C653" t="s">
        <v>648</v>
      </c>
      <c r="D653">
        <v>85.96</v>
      </c>
      <c r="E653">
        <v>86.28</v>
      </c>
      <c r="F653">
        <v>86.31</v>
      </c>
      <c r="G653">
        <v>86.04</v>
      </c>
      <c r="H653">
        <v>85.08</v>
      </c>
      <c r="I653">
        <v>80.69</v>
      </c>
    </row>
    <row r="654" spans="1:9" x14ac:dyDescent="0.25">
      <c r="A654" t="s">
        <v>3</v>
      </c>
      <c r="B654">
        <v>5748</v>
      </c>
      <c r="C654" t="s">
        <v>649</v>
      </c>
      <c r="D654">
        <v>1694.3</v>
      </c>
      <c r="E654">
        <v>1680.66</v>
      </c>
      <c r="F654">
        <v>1683.02</v>
      </c>
      <c r="G654">
        <v>1682.04</v>
      </c>
      <c r="H654">
        <v>1619.39</v>
      </c>
      <c r="I654">
        <v>1315.22</v>
      </c>
    </row>
    <row r="655" spans="1:9" x14ac:dyDescent="0.25">
      <c r="A655" t="s">
        <v>3</v>
      </c>
      <c r="B655">
        <v>5751</v>
      </c>
      <c r="C655" t="s">
        <v>650</v>
      </c>
      <c r="D655">
        <v>942.1</v>
      </c>
      <c r="E655">
        <v>944.87</v>
      </c>
      <c r="F655">
        <v>944.96</v>
      </c>
      <c r="G655">
        <v>944.6</v>
      </c>
      <c r="H655">
        <v>930.88</v>
      </c>
      <c r="I655">
        <v>843.29</v>
      </c>
    </row>
    <row r="656" spans="1:9" x14ac:dyDescent="0.25">
      <c r="A656" t="s">
        <v>3</v>
      </c>
      <c r="B656">
        <v>5782</v>
      </c>
      <c r="C656" t="s">
        <v>651</v>
      </c>
      <c r="D656">
        <v>32.01</v>
      </c>
      <c r="E656">
        <v>32.049999999999997</v>
      </c>
      <c r="F656">
        <v>32.26</v>
      </c>
      <c r="G656">
        <v>32.450000000000003</v>
      </c>
      <c r="H656">
        <v>32.36</v>
      </c>
      <c r="I656">
        <v>30.27</v>
      </c>
    </row>
    <row r="657" spans="1:9" x14ac:dyDescent="0.25">
      <c r="A657" t="s">
        <v>3</v>
      </c>
      <c r="B657">
        <v>5851</v>
      </c>
      <c r="C657" t="s">
        <v>652</v>
      </c>
      <c r="D657">
        <v>456.03</v>
      </c>
      <c r="E657">
        <v>456.31</v>
      </c>
      <c r="F657">
        <v>457.78</v>
      </c>
      <c r="G657">
        <v>458.29</v>
      </c>
      <c r="H657">
        <v>456.75</v>
      </c>
      <c r="I657">
        <v>438.8</v>
      </c>
    </row>
    <row r="658" spans="1:9" x14ac:dyDescent="0.25">
      <c r="A658" t="s">
        <v>3</v>
      </c>
      <c r="B658">
        <v>5865</v>
      </c>
      <c r="C658" t="s">
        <v>653</v>
      </c>
      <c r="D658">
        <v>64.95</v>
      </c>
      <c r="E658">
        <v>65.31</v>
      </c>
      <c r="F658">
        <v>66.040000000000006</v>
      </c>
      <c r="G658">
        <v>66.63</v>
      </c>
      <c r="H658">
        <v>64.92</v>
      </c>
      <c r="I658">
        <v>60.88</v>
      </c>
    </row>
    <row r="659" spans="1:9" x14ac:dyDescent="0.25">
      <c r="A659" t="s">
        <v>3</v>
      </c>
      <c r="B659">
        <v>5900</v>
      </c>
      <c r="C659" t="s">
        <v>654</v>
      </c>
      <c r="D659">
        <v>1036.7</v>
      </c>
      <c r="E659">
        <v>1027.9000000000001</v>
      </c>
      <c r="F659">
        <v>1021.65</v>
      </c>
      <c r="G659">
        <v>1009.78</v>
      </c>
      <c r="H659">
        <v>987.01</v>
      </c>
      <c r="I659">
        <v>922.84</v>
      </c>
    </row>
    <row r="660" spans="1:9" x14ac:dyDescent="0.25">
      <c r="A660" t="s">
        <v>3</v>
      </c>
      <c r="B660">
        <v>5911</v>
      </c>
      <c r="C660" t="s">
        <v>655</v>
      </c>
      <c r="D660">
        <v>729.5</v>
      </c>
      <c r="E660">
        <v>731.31</v>
      </c>
      <c r="F660">
        <v>736.56</v>
      </c>
      <c r="G660">
        <v>739.03</v>
      </c>
      <c r="H660">
        <v>711.61</v>
      </c>
      <c r="I660">
        <v>630.92999999999995</v>
      </c>
    </row>
    <row r="661" spans="1:9" x14ac:dyDescent="0.25">
      <c r="A661" t="s">
        <v>3</v>
      </c>
      <c r="B661">
        <v>5926</v>
      </c>
      <c r="C661" t="s">
        <v>656</v>
      </c>
      <c r="D661">
        <v>706.3</v>
      </c>
      <c r="E661">
        <v>713.08</v>
      </c>
      <c r="F661">
        <v>713.52</v>
      </c>
      <c r="G661">
        <v>710.53</v>
      </c>
      <c r="H661">
        <v>686.83</v>
      </c>
      <c r="I661">
        <v>594.9</v>
      </c>
    </row>
    <row r="662" spans="1:9" x14ac:dyDescent="0.25">
      <c r="A662" t="s">
        <v>3</v>
      </c>
      <c r="B662">
        <v>5938</v>
      </c>
      <c r="C662" t="s">
        <v>657</v>
      </c>
      <c r="D662">
        <v>797.15</v>
      </c>
      <c r="E662">
        <v>784.42</v>
      </c>
      <c r="F662">
        <v>777.56</v>
      </c>
      <c r="G662">
        <v>772.79</v>
      </c>
      <c r="H662">
        <v>776.57</v>
      </c>
      <c r="I662">
        <v>738.35</v>
      </c>
    </row>
    <row r="663" spans="1:9" x14ac:dyDescent="0.25">
      <c r="A663" t="s">
        <v>3</v>
      </c>
      <c r="B663">
        <v>5948</v>
      </c>
      <c r="C663" t="s">
        <v>658</v>
      </c>
      <c r="D663">
        <v>27.15</v>
      </c>
      <c r="E663">
        <v>26.55</v>
      </c>
      <c r="F663">
        <v>26.02</v>
      </c>
      <c r="G663">
        <v>25.14</v>
      </c>
      <c r="H663">
        <v>23.32</v>
      </c>
      <c r="I663">
        <v>19.010000000000002</v>
      </c>
    </row>
    <row r="664" spans="1:9" x14ac:dyDescent="0.25">
      <c r="A664" t="s">
        <v>3</v>
      </c>
      <c r="B664">
        <v>5957</v>
      </c>
      <c r="C664" t="s">
        <v>659</v>
      </c>
      <c r="D664">
        <v>64.19</v>
      </c>
      <c r="E664">
        <v>64.290000000000006</v>
      </c>
      <c r="F664">
        <v>64.56</v>
      </c>
      <c r="G664">
        <v>64.63</v>
      </c>
      <c r="H664">
        <v>64.180000000000007</v>
      </c>
      <c r="I664">
        <v>61.22</v>
      </c>
    </row>
    <row r="665" spans="1:9" x14ac:dyDescent="0.25">
      <c r="A665" t="s">
        <v>3</v>
      </c>
      <c r="B665">
        <v>6006</v>
      </c>
      <c r="C665" t="s">
        <v>660</v>
      </c>
      <c r="D665">
        <v>261.75</v>
      </c>
      <c r="E665">
        <v>262.19</v>
      </c>
      <c r="F665">
        <v>263.55</v>
      </c>
      <c r="G665">
        <v>265.52</v>
      </c>
      <c r="H665">
        <v>259.85000000000002</v>
      </c>
      <c r="I665">
        <v>246.83</v>
      </c>
    </row>
    <row r="666" spans="1:9" x14ac:dyDescent="0.25">
      <c r="A666" t="s">
        <v>3</v>
      </c>
      <c r="B666">
        <v>6018</v>
      </c>
      <c r="C666" t="s">
        <v>661</v>
      </c>
      <c r="D666">
        <v>433.65</v>
      </c>
      <c r="E666">
        <v>427.56</v>
      </c>
      <c r="F666">
        <v>423.27</v>
      </c>
      <c r="G666">
        <v>416.95</v>
      </c>
      <c r="H666">
        <v>404.8</v>
      </c>
      <c r="I666">
        <v>400.2</v>
      </c>
    </row>
    <row r="667" spans="1:9" x14ac:dyDescent="0.25">
      <c r="A667" t="s">
        <v>3</v>
      </c>
      <c r="B667">
        <v>6040</v>
      </c>
      <c r="C667" t="s">
        <v>662</v>
      </c>
      <c r="D667">
        <v>142.5</v>
      </c>
      <c r="E667">
        <v>143.41999999999999</v>
      </c>
      <c r="F667">
        <v>143.85</v>
      </c>
      <c r="G667">
        <v>144.19</v>
      </c>
      <c r="H667">
        <v>145.65</v>
      </c>
      <c r="I667">
        <v>147.47999999999999</v>
      </c>
    </row>
    <row r="668" spans="1:9" x14ac:dyDescent="0.25">
      <c r="A668" t="s">
        <v>3</v>
      </c>
      <c r="B668">
        <v>6045</v>
      </c>
      <c r="C668" t="s">
        <v>663</v>
      </c>
      <c r="D668">
        <v>40.1</v>
      </c>
      <c r="E668">
        <v>37.94</v>
      </c>
      <c r="F668">
        <v>37.11</v>
      </c>
      <c r="G668">
        <v>36.14</v>
      </c>
      <c r="H668">
        <v>34.19</v>
      </c>
      <c r="I668">
        <v>32.47</v>
      </c>
    </row>
    <row r="669" spans="1:9" x14ac:dyDescent="0.25">
      <c r="A669" t="s">
        <v>3</v>
      </c>
      <c r="B669">
        <v>6051</v>
      </c>
      <c r="C669" t="s">
        <v>664</v>
      </c>
      <c r="D669">
        <v>139.69999999999999</v>
      </c>
      <c r="E669">
        <v>139.05000000000001</v>
      </c>
      <c r="F669">
        <v>135.77000000000001</v>
      </c>
      <c r="G669">
        <v>132.43</v>
      </c>
      <c r="H669">
        <v>130.27000000000001</v>
      </c>
      <c r="I669">
        <v>131.27000000000001</v>
      </c>
    </row>
    <row r="670" spans="1:9" x14ac:dyDescent="0.25">
      <c r="A670" t="s">
        <v>3</v>
      </c>
      <c r="B670">
        <v>6062</v>
      </c>
      <c r="C670" t="s">
        <v>665</v>
      </c>
      <c r="D670">
        <v>24</v>
      </c>
      <c r="E670">
        <v>24.01</v>
      </c>
      <c r="F670">
        <v>24.01</v>
      </c>
      <c r="G670">
        <v>24</v>
      </c>
      <c r="H670">
        <v>23.94</v>
      </c>
      <c r="I670">
        <v>23.47</v>
      </c>
    </row>
    <row r="671" spans="1:9" x14ac:dyDescent="0.25">
      <c r="A671" t="s">
        <v>3</v>
      </c>
      <c r="B671">
        <v>6066</v>
      </c>
      <c r="C671" t="s">
        <v>666</v>
      </c>
      <c r="D671">
        <v>613.25</v>
      </c>
      <c r="E671">
        <v>624.11</v>
      </c>
      <c r="F671">
        <v>629.91999999999996</v>
      </c>
      <c r="G671">
        <v>635.76</v>
      </c>
      <c r="H671">
        <v>652.9</v>
      </c>
      <c r="I671">
        <v>1186.42</v>
      </c>
    </row>
    <row r="672" spans="1:9" x14ac:dyDescent="0.25">
      <c r="A672" t="s">
        <v>3</v>
      </c>
      <c r="B672">
        <v>6068</v>
      </c>
      <c r="C672" t="s">
        <v>667</v>
      </c>
      <c r="D672">
        <v>111.15</v>
      </c>
      <c r="E672">
        <v>109.78</v>
      </c>
      <c r="F672">
        <v>109.54</v>
      </c>
      <c r="G672">
        <v>110.27</v>
      </c>
      <c r="H672">
        <v>107.58</v>
      </c>
      <c r="I672">
        <v>92.01</v>
      </c>
    </row>
    <row r="673" spans="1:9" x14ac:dyDescent="0.25">
      <c r="A673" t="s">
        <v>3</v>
      </c>
      <c r="B673">
        <v>6125</v>
      </c>
      <c r="C673" t="s">
        <v>668</v>
      </c>
      <c r="D673">
        <v>609.70000000000005</v>
      </c>
      <c r="E673">
        <v>601.76</v>
      </c>
      <c r="F673">
        <v>596.01</v>
      </c>
      <c r="G673">
        <v>587.19000000000005</v>
      </c>
      <c r="H673">
        <v>554.91999999999996</v>
      </c>
      <c r="I673">
        <v>480.02</v>
      </c>
    </row>
    <row r="674" spans="1:9" x14ac:dyDescent="0.25">
      <c r="A674" t="s">
        <v>3</v>
      </c>
      <c r="B674">
        <v>6141</v>
      </c>
      <c r="C674" t="s">
        <v>669</v>
      </c>
      <c r="D674">
        <v>85.65</v>
      </c>
      <c r="E674">
        <v>87.96</v>
      </c>
      <c r="F674">
        <v>91.93</v>
      </c>
      <c r="G674">
        <v>98.13</v>
      </c>
      <c r="H674">
        <v>101.78</v>
      </c>
      <c r="I674">
        <v>95.56</v>
      </c>
    </row>
    <row r="675" spans="1:9" x14ac:dyDescent="0.25">
      <c r="A675" t="s">
        <v>3</v>
      </c>
      <c r="B675">
        <v>6156</v>
      </c>
      <c r="C675" t="s">
        <v>670</v>
      </c>
      <c r="D675">
        <v>51.6</v>
      </c>
      <c r="E675">
        <v>51.58</v>
      </c>
      <c r="F675">
        <v>51.56</v>
      </c>
      <c r="G675">
        <v>51.57</v>
      </c>
      <c r="H675">
        <v>51.66</v>
      </c>
      <c r="I675">
        <v>58.12</v>
      </c>
    </row>
    <row r="676" spans="1:9" x14ac:dyDescent="0.25">
      <c r="A676" t="s">
        <v>3</v>
      </c>
      <c r="B676">
        <v>6164</v>
      </c>
      <c r="C676" t="s">
        <v>671</v>
      </c>
      <c r="D676">
        <v>1216.7</v>
      </c>
      <c r="E676">
        <v>1236.6099999999999</v>
      </c>
      <c r="F676">
        <v>1237.8499999999999</v>
      </c>
      <c r="G676">
        <v>1237.81</v>
      </c>
      <c r="H676">
        <v>1267.33</v>
      </c>
      <c r="I676">
        <v>1301</v>
      </c>
    </row>
    <row r="677" spans="1:9" x14ac:dyDescent="0.25">
      <c r="A677" t="s">
        <v>3</v>
      </c>
      <c r="B677">
        <v>6198</v>
      </c>
      <c r="C677" t="s">
        <v>672</v>
      </c>
      <c r="D677">
        <v>319.95</v>
      </c>
      <c r="E677">
        <v>318.14999999999998</v>
      </c>
      <c r="F677">
        <v>318.87</v>
      </c>
      <c r="G677">
        <v>317.60000000000002</v>
      </c>
      <c r="H677">
        <v>308.37</v>
      </c>
      <c r="I677">
        <v>282.01</v>
      </c>
    </row>
    <row r="678" spans="1:9" x14ac:dyDescent="0.25">
      <c r="A678" t="s">
        <v>3</v>
      </c>
      <c r="B678">
        <v>6216</v>
      </c>
      <c r="C678" t="s">
        <v>673</v>
      </c>
      <c r="D678">
        <v>163.95</v>
      </c>
      <c r="E678">
        <v>163.83000000000001</v>
      </c>
      <c r="F678">
        <v>164.49</v>
      </c>
      <c r="G678">
        <v>164.83</v>
      </c>
      <c r="H678">
        <v>163.38999999999999</v>
      </c>
      <c r="I678">
        <v>156.88</v>
      </c>
    </row>
    <row r="679" spans="1:9" x14ac:dyDescent="0.25">
      <c r="A679" t="s">
        <v>3</v>
      </c>
      <c r="B679">
        <v>6218</v>
      </c>
      <c r="C679" t="s">
        <v>674</v>
      </c>
      <c r="D679">
        <v>59.55</v>
      </c>
      <c r="E679">
        <v>59.68</v>
      </c>
      <c r="F679">
        <v>59.8</v>
      </c>
      <c r="G679">
        <v>59.8</v>
      </c>
      <c r="H679">
        <v>59.92</v>
      </c>
      <c r="I679">
        <v>68.41</v>
      </c>
    </row>
    <row r="680" spans="1:9" x14ac:dyDescent="0.25">
      <c r="A680" t="s">
        <v>3</v>
      </c>
      <c r="B680">
        <v>6227</v>
      </c>
      <c r="C680" t="s">
        <v>675</v>
      </c>
      <c r="D680">
        <v>226.35</v>
      </c>
      <c r="E680">
        <v>224.79</v>
      </c>
      <c r="F680">
        <v>224.69</v>
      </c>
      <c r="G680">
        <v>223.08</v>
      </c>
      <c r="H680">
        <v>217.81</v>
      </c>
      <c r="I680">
        <v>213.71</v>
      </c>
    </row>
    <row r="681" spans="1:9" x14ac:dyDescent="0.25">
      <c r="A681" t="s">
        <v>3</v>
      </c>
      <c r="B681">
        <v>6232</v>
      </c>
      <c r="C681" t="s">
        <v>676</v>
      </c>
      <c r="D681">
        <v>40.450000000000003</v>
      </c>
      <c r="E681">
        <v>40.5</v>
      </c>
      <c r="F681">
        <v>39.880000000000003</v>
      </c>
      <c r="G681">
        <v>38.61</v>
      </c>
      <c r="H681">
        <v>36.47</v>
      </c>
      <c r="I681">
        <v>36.590000000000003</v>
      </c>
    </row>
    <row r="682" spans="1:9" x14ac:dyDescent="0.25">
      <c r="A682" t="s">
        <v>3</v>
      </c>
      <c r="B682">
        <v>6262</v>
      </c>
      <c r="C682" t="s">
        <v>677</v>
      </c>
      <c r="D682">
        <v>118.6</v>
      </c>
      <c r="E682">
        <v>119.28</v>
      </c>
      <c r="F682">
        <v>119.71</v>
      </c>
      <c r="G682">
        <v>120.36</v>
      </c>
      <c r="H682">
        <v>123.49</v>
      </c>
      <c r="I682">
        <v>235.05</v>
      </c>
    </row>
    <row r="683" spans="1:9" x14ac:dyDescent="0.25">
      <c r="A683" t="s">
        <v>3</v>
      </c>
      <c r="B683">
        <v>6278</v>
      </c>
      <c r="C683" t="s">
        <v>678</v>
      </c>
      <c r="D683">
        <v>655.6</v>
      </c>
      <c r="E683">
        <v>658.86</v>
      </c>
      <c r="F683">
        <v>665.63</v>
      </c>
      <c r="G683">
        <v>681.41</v>
      </c>
      <c r="H683">
        <v>708.13</v>
      </c>
      <c r="I683">
        <v>731.98</v>
      </c>
    </row>
    <row r="684" spans="1:9" x14ac:dyDescent="0.25">
      <c r="A684" t="s">
        <v>3</v>
      </c>
      <c r="B684">
        <v>6286</v>
      </c>
      <c r="C684" t="s">
        <v>679</v>
      </c>
      <c r="D684">
        <v>225.4</v>
      </c>
      <c r="E684">
        <v>225.73</v>
      </c>
      <c r="F684">
        <v>224.9</v>
      </c>
      <c r="G684">
        <v>223.15</v>
      </c>
      <c r="H684">
        <v>221.76</v>
      </c>
      <c r="I684">
        <v>218.11</v>
      </c>
    </row>
    <row r="685" spans="1:9" x14ac:dyDescent="0.25">
      <c r="A685" t="s">
        <v>3</v>
      </c>
      <c r="B685">
        <v>6297</v>
      </c>
      <c r="C685" t="s">
        <v>680</v>
      </c>
      <c r="D685">
        <v>9.81</v>
      </c>
      <c r="E685">
        <v>9.73</v>
      </c>
      <c r="F685">
        <v>9.73</v>
      </c>
      <c r="G685">
        <v>9.73</v>
      </c>
      <c r="H685">
        <v>9.58</v>
      </c>
      <c r="I685">
        <v>8.82</v>
      </c>
    </row>
    <row r="686" spans="1:9" x14ac:dyDescent="0.25">
      <c r="A686" t="s">
        <v>3</v>
      </c>
      <c r="B686">
        <v>6302</v>
      </c>
      <c r="C686" t="s">
        <v>681</v>
      </c>
      <c r="D686">
        <v>1522</v>
      </c>
      <c r="E686">
        <v>1521.4</v>
      </c>
      <c r="F686">
        <v>1527.51</v>
      </c>
      <c r="G686">
        <v>1539.41</v>
      </c>
      <c r="H686">
        <v>1505.56</v>
      </c>
      <c r="I686">
        <v>1339.62</v>
      </c>
    </row>
    <row r="687" spans="1:9" x14ac:dyDescent="0.25">
      <c r="A687" t="s">
        <v>3</v>
      </c>
      <c r="B687">
        <v>6353</v>
      </c>
      <c r="C687" t="s">
        <v>2065</v>
      </c>
      <c r="D687">
        <v>206.89</v>
      </c>
      <c r="E687">
        <v>207.25</v>
      </c>
      <c r="F687">
        <v>207.88</v>
      </c>
      <c r="G687">
        <v>207.85</v>
      </c>
      <c r="H687">
        <v>206</v>
      </c>
      <c r="I687">
        <v>196.14</v>
      </c>
    </row>
    <row r="688" spans="1:9" x14ac:dyDescent="0.25">
      <c r="A688" t="s">
        <v>3</v>
      </c>
      <c r="B688">
        <v>6364</v>
      </c>
      <c r="C688" t="s">
        <v>682</v>
      </c>
      <c r="D688">
        <v>97.2</v>
      </c>
      <c r="E688">
        <v>94.73</v>
      </c>
      <c r="F688">
        <v>94.95</v>
      </c>
      <c r="G688">
        <v>95.24</v>
      </c>
      <c r="H688">
        <v>93.57</v>
      </c>
      <c r="I688">
        <v>87.23</v>
      </c>
    </row>
    <row r="689" spans="1:9" x14ac:dyDescent="0.25">
      <c r="A689" t="s">
        <v>3</v>
      </c>
      <c r="B689">
        <v>6385</v>
      </c>
      <c r="C689" t="s">
        <v>683</v>
      </c>
      <c r="D689">
        <v>9.25</v>
      </c>
      <c r="E689">
        <v>9.11</v>
      </c>
      <c r="F689">
        <v>9.07</v>
      </c>
      <c r="G689">
        <v>9.02</v>
      </c>
      <c r="H689">
        <v>8.6199999999999992</v>
      </c>
      <c r="I689">
        <v>7.81</v>
      </c>
    </row>
    <row r="690" spans="1:9" x14ac:dyDescent="0.25">
      <c r="A690" t="s">
        <v>3</v>
      </c>
      <c r="B690">
        <v>6407</v>
      </c>
      <c r="C690" t="s">
        <v>684</v>
      </c>
      <c r="D690">
        <v>167</v>
      </c>
      <c r="E690">
        <v>166.18</v>
      </c>
      <c r="F690">
        <v>166.22</v>
      </c>
      <c r="G690">
        <v>163.49</v>
      </c>
      <c r="H690">
        <v>159.41999999999999</v>
      </c>
      <c r="I690">
        <v>152.16</v>
      </c>
    </row>
    <row r="691" spans="1:9" x14ac:dyDescent="0.25">
      <c r="A691" t="s">
        <v>3</v>
      </c>
      <c r="B691">
        <v>6417</v>
      </c>
      <c r="C691" t="s">
        <v>685</v>
      </c>
      <c r="D691">
        <v>98.1</v>
      </c>
      <c r="E691">
        <v>99.4</v>
      </c>
      <c r="F691">
        <v>101.16</v>
      </c>
      <c r="G691">
        <v>103.54</v>
      </c>
      <c r="H691">
        <v>106.84</v>
      </c>
      <c r="I691">
        <v>103.61</v>
      </c>
    </row>
    <row r="692" spans="1:9" x14ac:dyDescent="0.25">
      <c r="A692" t="s">
        <v>3</v>
      </c>
      <c r="B692">
        <v>6422</v>
      </c>
      <c r="C692" t="s">
        <v>686</v>
      </c>
      <c r="D692">
        <v>373.65</v>
      </c>
      <c r="E692">
        <v>377.86</v>
      </c>
      <c r="F692">
        <v>381.67</v>
      </c>
      <c r="G692">
        <v>388.6</v>
      </c>
      <c r="H692">
        <v>404.2</v>
      </c>
      <c r="I692">
        <v>455.61</v>
      </c>
    </row>
    <row r="693" spans="1:9" x14ac:dyDescent="0.25">
      <c r="A693" t="s">
        <v>3</v>
      </c>
      <c r="B693">
        <v>6429</v>
      </c>
      <c r="C693" t="s">
        <v>687</v>
      </c>
      <c r="D693">
        <v>48.05</v>
      </c>
      <c r="E693">
        <v>48.41</v>
      </c>
      <c r="F693">
        <v>48.77</v>
      </c>
      <c r="G693">
        <v>49.18</v>
      </c>
      <c r="H693">
        <v>46.93</v>
      </c>
      <c r="I693">
        <v>37.15</v>
      </c>
    </row>
    <row r="694" spans="1:9" x14ac:dyDescent="0.25">
      <c r="A694" t="s">
        <v>3</v>
      </c>
      <c r="B694">
        <v>6445</v>
      </c>
      <c r="C694" t="s">
        <v>688</v>
      </c>
      <c r="D694">
        <v>505</v>
      </c>
      <c r="E694">
        <v>508.09</v>
      </c>
      <c r="F694">
        <v>511.86</v>
      </c>
      <c r="G694">
        <v>512.79</v>
      </c>
      <c r="H694">
        <v>490.81</v>
      </c>
      <c r="I694">
        <v>406.72</v>
      </c>
    </row>
    <row r="695" spans="1:9" x14ac:dyDescent="0.25">
      <c r="A695" t="s">
        <v>3</v>
      </c>
      <c r="B695">
        <v>6446</v>
      </c>
      <c r="C695" t="s">
        <v>689</v>
      </c>
      <c r="D695">
        <v>86.21</v>
      </c>
      <c r="E695">
        <v>86.28</v>
      </c>
      <c r="F695">
        <v>86.36</v>
      </c>
      <c r="G695">
        <v>86.12</v>
      </c>
      <c r="H695">
        <v>85.19</v>
      </c>
      <c r="I695">
        <v>80.77</v>
      </c>
    </row>
    <row r="696" spans="1:9" x14ac:dyDescent="0.25">
      <c r="A696" t="s">
        <v>3</v>
      </c>
      <c r="B696">
        <v>6462</v>
      </c>
      <c r="C696" t="s">
        <v>690</v>
      </c>
      <c r="D696">
        <v>32.770000000000003</v>
      </c>
      <c r="E696">
        <v>33.11</v>
      </c>
      <c r="F696">
        <v>33.29</v>
      </c>
      <c r="G696">
        <v>33.18</v>
      </c>
      <c r="H696">
        <v>32.380000000000003</v>
      </c>
      <c r="I696">
        <v>30.83</v>
      </c>
    </row>
    <row r="697" spans="1:9" x14ac:dyDescent="0.25">
      <c r="A697" t="s">
        <v>3</v>
      </c>
      <c r="B697">
        <v>6489</v>
      </c>
      <c r="C697" t="s">
        <v>691</v>
      </c>
      <c r="D697">
        <v>102.95</v>
      </c>
      <c r="E697">
        <v>99.62</v>
      </c>
      <c r="F697">
        <v>99.73</v>
      </c>
      <c r="G697">
        <v>100.62</v>
      </c>
      <c r="H697">
        <v>98.13</v>
      </c>
      <c r="I697">
        <v>88.84</v>
      </c>
    </row>
    <row r="698" spans="1:9" x14ac:dyDescent="0.25">
      <c r="A698" t="s">
        <v>3</v>
      </c>
      <c r="B698">
        <v>6543</v>
      </c>
      <c r="C698" t="s">
        <v>692</v>
      </c>
      <c r="D698">
        <v>3950</v>
      </c>
      <c r="E698">
        <v>3952.43</v>
      </c>
      <c r="F698">
        <v>3935.76</v>
      </c>
      <c r="G698">
        <v>3908.38</v>
      </c>
      <c r="H698">
        <v>3810.79</v>
      </c>
      <c r="I698">
        <v>3224.6</v>
      </c>
    </row>
    <row r="699" spans="1:9" x14ac:dyDescent="0.25">
      <c r="A699" t="s">
        <v>3</v>
      </c>
      <c r="B699">
        <v>6545</v>
      </c>
      <c r="C699" t="s">
        <v>693</v>
      </c>
      <c r="D699">
        <v>153.19999999999999</v>
      </c>
      <c r="E699">
        <v>150.09</v>
      </c>
      <c r="F699">
        <v>148.15</v>
      </c>
      <c r="G699">
        <v>145.84</v>
      </c>
      <c r="H699">
        <v>143.15</v>
      </c>
      <c r="I699">
        <v>152.97</v>
      </c>
    </row>
    <row r="700" spans="1:9" x14ac:dyDescent="0.25">
      <c r="A700" t="s">
        <v>3</v>
      </c>
      <c r="B700">
        <v>6568</v>
      </c>
      <c r="C700" t="s">
        <v>694</v>
      </c>
      <c r="D700">
        <v>20.9</v>
      </c>
      <c r="E700">
        <v>21.14</v>
      </c>
      <c r="F700">
        <v>21.24</v>
      </c>
      <c r="G700">
        <v>21.14</v>
      </c>
      <c r="H700">
        <v>20.8</v>
      </c>
      <c r="I700">
        <v>21.13</v>
      </c>
    </row>
    <row r="701" spans="1:9" x14ac:dyDescent="0.25">
      <c r="A701" t="s">
        <v>3</v>
      </c>
      <c r="B701">
        <v>6579</v>
      </c>
      <c r="C701" t="s">
        <v>695</v>
      </c>
      <c r="D701">
        <v>315.75</v>
      </c>
      <c r="E701">
        <v>316.92</v>
      </c>
      <c r="F701">
        <v>323.01</v>
      </c>
      <c r="G701">
        <v>331.46</v>
      </c>
      <c r="H701">
        <v>326.33</v>
      </c>
      <c r="I701">
        <v>279.97000000000003</v>
      </c>
    </row>
    <row r="702" spans="1:9" x14ac:dyDescent="0.25">
      <c r="A702" t="s">
        <v>3</v>
      </c>
      <c r="B702">
        <v>6596</v>
      </c>
      <c r="C702" t="s">
        <v>696</v>
      </c>
      <c r="D702">
        <v>1057.8</v>
      </c>
      <c r="E702">
        <v>1069.22</v>
      </c>
      <c r="F702">
        <v>1072.42</v>
      </c>
      <c r="G702">
        <v>1070.8800000000001</v>
      </c>
      <c r="H702">
        <v>1051</v>
      </c>
      <c r="I702">
        <v>895.31</v>
      </c>
    </row>
    <row r="703" spans="1:9" x14ac:dyDescent="0.25">
      <c r="A703" t="s">
        <v>3</v>
      </c>
      <c r="B703">
        <v>6600</v>
      </c>
      <c r="C703" t="s">
        <v>697</v>
      </c>
      <c r="D703">
        <v>22.35</v>
      </c>
      <c r="E703">
        <v>21.5</v>
      </c>
      <c r="F703">
        <v>20.77</v>
      </c>
      <c r="G703">
        <v>20.05</v>
      </c>
      <c r="H703">
        <v>18.72</v>
      </c>
      <c r="I703">
        <v>16.66</v>
      </c>
    </row>
    <row r="704" spans="1:9" x14ac:dyDescent="0.25">
      <c r="A704" t="s">
        <v>3</v>
      </c>
      <c r="B704">
        <v>6606</v>
      </c>
      <c r="C704" t="s">
        <v>698</v>
      </c>
      <c r="D704">
        <v>240.69</v>
      </c>
      <c r="E704">
        <v>241.35</v>
      </c>
      <c r="F704">
        <v>241.33</v>
      </c>
      <c r="G704">
        <v>240.24</v>
      </c>
      <c r="H704">
        <v>236.35</v>
      </c>
      <c r="I704">
        <v>221.39</v>
      </c>
    </row>
    <row r="705" spans="1:9" x14ac:dyDescent="0.25">
      <c r="A705" t="s">
        <v>3</v>
      </c>
      <c r="B705">
        <v>6643</v>
      </c>
      <c r="C705" t="s">
        <v>699</v>
      </c>
      <c r="D705">
        <v>684.8</v>
      </c>
      <c r="E705">
        <v>683.81</v>
      </c>
      <c r="F705">
        <v>685.58</v>
      </c>
      <c r="G705">
        <v>683.09</v>
      </c>
      <c r="H705">
        <v>655.30999999999995</v>
      </c>
      <c r="I705">
        <v>552.35</v>
      </c>
    </row>
    <row r="706" spans="1:9" x14ac:dyDescent="0.25">
      <c r="A706" t="s">
        <v>3</v>
      </c>
      <c r="B706">
        <v>6656</v>
      </c>
      <c r="C706" t="s">
        <v>700</v>
      </c>
      <c r="D706">
        <v>765.25</v>
      </c>
      <c r="E706">
        <v>757.59</v>
      </c>
      <c r="F706">
        <v>758.7</v>
      </c>
      <c r="G706">
        <v>759.62</v>
      </c>
      <c r="H706">
        <v>744.67</v>
      </c>
      <c r="I706">
        <v>659.28</v>
      </c>
    </row>
    <row r="707" spans="1:9" x14ac:dyDescent="0.25">
      <c r="A707" t="s">
        <v>3</v>
      </c>
      <c r="B707">
        <v>6663</v>
      </c>
      <c r="C707" t="s">
        <v>701</v>
      </c>
      <c r="D707">
        <v>400.2</v>
      </c>
      <c r="E707">
        <v>395.61</v>
      </c>
      <c r="F707">
        <v>390.17</v>
      </c>
      <c r="G707">
        <v>381.04</v>
      </c>
      <c r="H707">
        <v>355.72</v>
      </c>
      <c r="I707">
        <v>307.20999999999998</v>
      </c>
    </row>
    <row r="708" spans="1:9" x14ac:dyDescent="0.25">
      <c r="A708" t="s">
        <v>3</v>
      </c>
      <c r="B708">
        <v>6673</v>
      </c>
      <c r="C708" t="s">
        <v>702</v>
      </c>
      <c r="D708">
        <v>197.45</v>
      </c>
      <c r="E708">
        <v>189.1</v>
      </c>
      <c r="F708">
        <v>183.35</v>
      </c>
      <c r="G708">
        <v>180.11</v>
      </c>
      <c r="H708">
        <v>178.56</v>
      </c>
      <c r="I708">
        <v>155.41999999999999</v>
      </c>
    </row>
    <row r="709" spans="1:9" x14ac:dyDescent="0.25">
      <c r="A709" t="s">
        <v>3</v>
      </c>
      <c r="B709">
        <v>6705</v>
      </c>
      <c r="C709" t="s">
        <v>703</v>
      </c>
      <c r="D709">
        <v>857.7</v>
      </c>
      <c r="E709">
        <v>854.82</v>
      </c>
      <c r="F709">
        <v>856.91</v>
      </c>
      <c r="G709">
        <v>860.1</v>
      </c>
      <c r="H709">
        <v>849.24</v>
      </c>
      <c r="I709">
        <v>767.92</v>
      </c>
    </row>
    <row r="710" spans="1:9" x14ac:dyDescent="0.25">
      <c r="A710" t="s">
        <v>3</v>
      </c>
      <c r="B710">
        <v>6711</v>
      </c>
      <c r="C710" t="s">
        <v>704</v>
      </c>
      <c r="D710">
        <v>7.9</v>
      </c>
      <c r="E710">
        <v>7.92</v>
      </c>
      <c r="F710">
        <v>7.92</v>
      </c>
      <c r="G710">
        <v>7.92</v>
      </c>
      <c r="H710">
        <v>7.96</v>
      </c>
      <c r="I710">
        <v>7.53</v>
      </c>
    </row>
    <row r="711" spans="1:9" x14ac:dyDescent="0.25">
      <c r="A711" t="s">
        <v>3</v>
      </c>
      <c r="B711">
        <v>6713</v>
      </c>
      <c r="C711" t="s">
        <v>705</v>
      </c>
      <c r="D711">
        <v>915.65</v>
      </c>
      <c r="E711">
        <v>914.29</v>
      </c>
      <c r="F711">
        <v>921.93</v>
      </c>
      <c r="G711">
        <v>935.86</v>
      </c>
      <c r="H711">
        <v>961.33</v>
      </c>
      <c r="I711">
        <v>954.85</v>
      </c>
    </row>
    <row r="712" spans="1:9" x14ac:dyDescent="0.25">
      <c r="A712" t="s">
        <v>3</v>
      </c>
      <c r="B712">
        <v>6718</v>
      </c>
      <c r="C712" t="s">
        <v>706</v>
      </c>
      <c r="D712">
        <v>1453.4</v>
      </c>
      <c r="E712">
        <v>1442.7</v>
      </c>
      <c r="F712">
        <v>1446.59</v>
      </c>
      <c r="G712">
        <v>1441.05</v>
      </c>
      <c r="H712">
        <v>1415.64</v>
      </c>
      <c r="I712">
        <v>1348.16</v>
      </c>
    </row>
    <row r="713" spans="1:9" x14ac:dyDescent="0.25">
      <c r="A713" t="s">
        <v>3</v>
      </c>
      <c r="B713">
        <v>6733</v>
      </c>
      <c r="C713" t="s">
        <v>707</v>
      </c>
      <c r="D713">
        <v>701.35</v>
      </c>
      <c r="E713">
        <v>693.28</v>
      </c>
      <c r="F713">
        <v>693.41</v>
      </c>
      <c r="G713">
        <v>690.64</v>
      </c>
      <c r="H713">
        <v>669.97</v>
      </c>
      <c r="I713">
        <v>595.37</v>
      </c>
    </row>
    <row r="714" spans="1:9" x14ac:dyDescent="0.25">
      <c r="A714" t="s">
        <v>3</v>
      </c>
      <c r="B714">
        <v>6757</v>
      </c>
      <c r="C714" t="s">
        <v>708</v>
      </c>
      <c r="D714">
        <v>56.8</v>
      </c>
      <c r="E714">
        <v>58.82</v>
      </c>
      <c r="F714">
        <v>58.58</v>
      </c>
      <c r="G714">
        <v>57.14</v>
      </c>
      <c r="H714">
        <v>55.88</v>
      </c>
      <c r="I714">
        <v>48.97</v>
      </c>
    </row>
    <row r="715" spans="1:9" x14ac:dyDescent="0.25">
      <c r="A715" t="s">
        <v>3</v>
      </c>
      <c r="B715">
        <v>6782</v>
      </c>
      <c r="C715" t="s">
        <v>709</v>
      </c>
      <c r="D715">
        <v>505.1</v>
      </c>
      <c r="E715">
        <v>494.93</v>
      </c>
      <c r="F715">
        <v>480.47</v>
      </c>
      <c r="G715">
        <v>462.94</v>
      </c>
      <c r="H715">
        <v>442.71</v>
      </c>
      <c r="I715">
        <v>404.95</v>
      </c>
    </row>
    <row r="716" spans="1:9" x14ac:dyDescent="0.25">
      <c r="A716" t="s">
        <v>3</v>
      </c>
      <c r="B716">
        <v>6792</v>
      </c>
      <c r="C716" t="s">
        <v>710</v>
      </c>
      <c r="D716">
        <v>24.15</v>
      </c>
      <c r="E716">
        <v>23.51</v>
      </c>
      <c r="F716">
        <v>22.73</v>
      </c>
      <c r="G716">
        <v>22.13</v>
      </c>
      <c r="H716">
        <v>21.44</v>
      </c>
      <c r="I716">
        <v>18.399999999999999</v>
      </c>
    </row>
    <row r="717" spans="1:9" x14ac:dyDescent="0.25">
      <c r="A717" t="s">
        <v>3</v>
      </c>
      <c r="B717">
        <v>6803</v>
      </c>
      <c r="C717" t="s">
        <v>711</v>
      </c>
      <c r="D717">
        <v>696.35</v>
      </c>
      <c r="E717">
        <v>709.42</v>
      </c>
      <c r="F717">
        <v>709.4</v>
      </c>
      <c r="G717">
        <v>694.44</v>
      </c>
      <c r="H717">
        <v>636.52</v>
      </c>
      <c r="I717">
        <v>531.64</v>
      </c>
    </row>
    <row r="718" spans="1:9" x14ac:dyDescent="0.25">
      <c r="A718" t="s">
        <v>3</v>
      </c>
      <c r="B718">
        <v>6818</v>
      </c>
      <c r="C718" t="s">
        <v>712</v>
      </c>
      <c r="D718">
        <v>410.7</v>
      </c>
      <c r="E718">
        <v>412.45</v>
      </c>
      <c r="F718">
        <v>416.79</v>
      </c>
      <c r="G718">
        <v>421.15</v>
      </c>
      <c r="H718">
        <v>411.37</v>
      </c>
      <c r="I718">
        <v>382.96</v>
      </c>
    </row>
    <row r="719" spans="1:9" x14ac:dyDescent="0.25">
      <c r="A719" t="s">
        <v>3</v>
      </c>
      <c r="B719">
        <v>6836</v>
      </c>
      <c r="C719" t="s">
        <v>713</v>
      </c>
      <c r="D719">
        <v>837.3</v>
      </c>
      <c r="E719">
        <v>803.05</v>
      </c>
      <c r="F719">
        <v>792.02</v>
      </c>
      <c r="G719">
        <v>784.54</v>
      </c>
      <c r="H719">
        <v>757.83</v>
      </c>
      <c r="I719">
        <v>581.73</v>
      </c>
    </row>
    <row r="720" spans="1:9" x14ac:dyDescent="0.25">
      <c r="A720" t="s">
        <v>3</v>
      </c>
      <c r="B720">
        <v>6843</v>
      </c>
      <c r="C720" t="s">
        <v>714</v>
      </c>
      <c r="D720">
        <v>239.05</v>
      </c>
      <c r="E720">
        <v>240.24</v>
      </c>
      <c r="F720">
        <v>239.44</v>
      </c>
      <c r="G720">
        <v>241.09</v>
      </c>
      <c r="H720">
        <v>240.19</v>
      </c>
      <c r="I720">
        <v>199.8</v>
      </c>
    </row>
    <row r="721" spans="1:9" x14ac:dyDescent="0.25">
      <c r="A721" t="s">
        <v>3</v>
      </c>
      <c r="B721">
        <v>6848</v>
      </c>
      <c r="C721" t="s">
        <v>715</v>
      </c>
      <c r="D721">
        <v>415.4</v>
      </c>
      <c r="E721">
        <v>415.55</v>
      </c>
      <c r="F721">
        <v>423.41</v>
      </c>
      <c r="G721">
        <v>433.49</v>
      </c>
      <c r="H721">
        <v>439.39</v>
      </c>
      <c r="I721">
        <v>390.85</v>
      </c>
    </row>
    <row r="722" spans="1:9" x14ac:dyDescent="0.25">
      <c r="A722" t="s">
        <v>3</v>
      </c>
      <c r="B722">
        <v>6858</v>
      </c>
      <c r="C722" t="s">
        <v>716</v>
      </c>
      <c r="D722">
        <v>59.45</v>
      </c>
      <c r="E722">
        <v>58.94</v>
      </c>
      <c r="F722">
        <v>58.89</v>
      </c>
      <c r="G722">
        <v>58.07</v>
      </c>
      <c r="H722">
        <v>55.48</v>
      </c>
      <c r="I722">
        <v>53.27</v>
      </c>
    </row>
    <row r="723" spans="1:9" x14ac:dyDescent="0.25">
      <c r="A723" t="s">
        <v>3</v>
      </c>
      <c r="B723">
        <v>6863</v>
      </c>
      <c r="C723" t="s">
        <v>717</v>
      </c>
      <c r="D723">
        <v>472.65</v>
      </c>
      <c r="E723">
        <v>463.99</v>
      </c>
      <c r="F723">
        <v>450.34</v>
      </c>
      <c r="G723">
        <v>424.65</v>
      </c>
      <c r="H723">
        <v>384</v>
      </c>
      <c r="I723">
        <v>353.86</v>
      </c>
    </row>
    <row r="724" spans="1:9" x14ac:dyDescent="0.25">
      <c r="A724" t="s">
        <v>3</v>
      </c>
      <c r="B724">
        <v>6908</v>
      </c>
      <c r="C724" t="s">
        <v>718</v>
      </c>
      <c r="D724">
        <v>333.5</v>
      </c>
      <c r="E724">
        <v>330.49</v>
      </c>
      <c r="F724">
        <v>332.66</v>
      </c>
      <c r="G724">
        <v>334.99</v>
      </c>
      <c r="H724">
        <v>337.04</v>
      </c>
      <c r="I724">
        <v>322.81</v>
      </c>
    </row>
    <row r="725" spans="1:9" x14ac:dyDescent="0.25">
      <c r="A725" t="s">
        <v>3</v>
      </c>
      <c r="B725">
        <v>6913</v>
      </c>
      <c r="C725" t="s">
        <v>719</v>
      </c>
      <c r="D725">
        <v>174.95</v>
      </c>
      <c r="E725">
        <v>170.93</v>
      </c>
      <c r="F725">
        <v>169.22</v>
      </c>
      <c r="G725">
        <v>166.7</v>
      </c>
      <c r="H725">
        <v>162.94</v>
      </c>
      <c r="I725">
        <v>164.61</v>
      </c>
    </row>
    <row r="726" spans="1:9" x14ac:dyDescent="0.25">
      <c r="A726" t="s">
        <v>3</v>
      </c>
      <c r="B726">
        <v>6943</v>
      </c>
      <c r="C726" t="s">
        <v>720</v>
      </c>
      <c r="D726">
        <v>526</v>
      </c>
      <c r="E726">
        <v>540.86</v>
      </c>
      <c r="F726">
        <v>540.94000000000005</v>
      </c>
      <c r="G726">
        <v>539.49</v>
      </c>
      <c r="H726">
        <v>549.04</v>
      </c>
      <c r="I726">
        <v>598.15</v>
      </c>
    </row>
    <row r="727" spans="1:9" x14ac:dyDescent="0.25">
      <c r="A727" t="s">
        <v>3</v>
      </c>
      <c r="B727">
        <v>6944</v>
      </c>
      <c r="C727" t="s">
        <v>721</v>
      </c>
      <c r="D727">
        <v>985.7</v>
      </c>
      <c r="E727">
        <v>968.08</v>
      </c>
      <c r="F727">
        <v>977.76</v>
      </c>
      <c r="G727">
        <v>997.63</v>
      </c>
      <c r="H727">
        <v>1019.11</v>
      </c>
      <c r="I727">
        <v>957.55</v>
      </c>
    </row>
    <row r="728" spans="1:9" x14ac:dyDescent="0.25">
      <c r="A728" t="s">
        <v>3</v>
      </c>
      <c r="B728">
        <v>6951</v>
      </c>
      <c r="C728" t="s">
        <v>722</v>
      </c>
      <c r="D728">
        <v>769.4</v>
      </c>
      <c r="E728">
        <v>749.11</v>
      </c>
      <c r="F728">
        <v>733.04</v>
      </c>
      <c r="G728">
        <v>712.66</v>
      </c>
      <c r="H728">
        <v>690</v>
      </c>
      <c r="I728">
        <v>598.38</v>
      </c>
    </row>
    <row r="729" spans="1:9" x14ac:dyDescent="0.25">
      <c r="A729" t="s">
        <v>3</v>
      </c>
      <c r="B729">
        <v>6961</v>
      </c>
      <c r="C729" t="s">
        <v>723</v>
      </c>
      <c r="D729">
        <v>142.69999999999999</v>
      </c>
      <c r="E729">
        <v>144.27000000000001</v>
      </c>
      <c r="F729">
        <v>145.58000000000001</v>
      </c>
      <c r="G729">
        <v>146.04</v>
      </c>
      <c r="H729">
        <v>142.86000000000001</v>
      </c>
      <c r="I729">
        <v>124.76</v>
      </c>
    </row>
    <row r="730" spans="1:9" x14ac:dyDescent="0.25">
      <c r="A730" t="s">
        <v>3</v>
      </c>
      <c r="B730">
        <v>6964</v>
      </c>
      <c r="C730" t="s">
        <v>724</v>
      </c>
      <c r="D730">
        <v>1268.6500000000001</v>
      </c>
      <c r="E730">
        <v>1280.7</v>
      </c>
      <c r="F730">
        <v>1300</v>
      </c>
      <c r="G730">
        <v>1311.33</v>
      </c>
      <c r="H730">
        <v>1277.31</v>
      </c>
      <c r="I730">
        <v>1174.54</v>
      </c>
    </row>
    <row r="731" spans="1:9" x14ac:dyDescent="0.25">
      <c r="A731" t="s">
        <v>3</v>
      </c>
      <c r="B731">
        <v>6973</v>
      </c>
      <c r="C731" t="s">
        <v>725</v>
      </c>
      <c r="D731">
        <v>311.55</v>
      </c>
      <c r="E731">
        <v>315.45</v>
      </c>
      <c r="F731">
        <v>318.70999999999998</v>
      </c>
      <c r="G731">
        <v>322.35000000000002</v>
      </c>
      <c r="H731">
        <v>319.82</v>
      </c>
      <c r="I731">
        <v>306.10000000000002</v>
      </c>
    </row>
    <row r="732" spans="1:9" x14ac:dyDescent="0.25">
      <c r="A732" t="s">
        <v>3</v>
      </c>
      <c r="B732">
        <v>6977</v>
      </c>
      <c r="C732" t="s">
        <v>726</v>
      </c>
      <c r="D732">
        <v>26.9</v>
      </c>
      <c r="E732">
        <v>27.37</v>
      </c>
      <c r="F732">
        <v>27.6</v>
      </c>
      <c r="G732">
        <v>27.23</v>
      </c>
      <c r="H732">
        <v>26.44</v>
      </c>
      <c r="I732">
        <v>27.66</v>
      </c>
    </row>
    <row r="733" spans="1:9" x14ac:dyDescent="0.25">
      <c r="A733" t="s">
        <v>3</v>
      </c>
      <c r="B733">
        <v>6994</v>
      </c>
      <c r="C733" t="s">
        <v>727</v>
      </c>
      <c r="D733">
        <v>483.35</v>
      </c>
      <c r="E733">
        <v>484.04</v>
      </c>
      <c r="F733">
        <v>487.93</v>
      </c>
      <c r="G733">
        <v>488.89</v>
      </c>
      <c r="H733">
        <v>462.7</v>
      </c>
      <c r="I733">
        <v>378.48</v>
      </c>
    </row>
    <row r="734" spans="1:9" x14ac:dyDescent="0.25">
      <c r="A734" t="s">
        <v>3</v>
      </c>
      <c r="B734">
        <v>7016</v>
      </c>
      <c r="C734" t="s">
        <v>728</v>
      </c>
      <c r="D734">
        <v>739.7</v>
      </c>
      <c r="E734">
        <v>722.1</v>
      </c>
      <c r="F734">
        <v>718.72</v>
      </c>
      <c r="G734">
        <v>726.55</v>
      </c>
      <c r="H734">
        <v>745.48</v>
      </c>
      <c r="I734">
        <v>756.96</v>
      </c>
    </row>
    <row r="735" spans="1:9" x14ac:dyDescent="0.25">
      <c r="A735" t="s">
        <v>3</v>
      </c>
      <c r="B735">
        <v>7030</v>
      </c>
      <c r="C735" t="s">
        <v>729</v>
      </c>
      <c r="D735">
        <v>177.35</v>
      </c>
      <c r="E735">
        <v>169.15</v>
      </c>
      <c r="F735">
        <v>165.82</v>
      </c>
      <c r="G735">
        <v>159.99</v>
      </c>
      <c r="H735">
        <v>146.99</v>
      </c>
      <c r="I735">
        <v>115.48</v>
      </c>
    </row>
    <row r="736" spans="1:9" x14ac:dyDescent="0.25">
      <c r="A736" t="s">
        <v>3</v>
      </c>
      <c r="B736">
        <v>7048</v>
      </c>
      <c r="C736" t="s">
        <v>730</v>
      </c>
      <c r="D736">
        <v>1663.55</v>
      </c>
      <c r="E736">
        <v>1671.18</v>
      </c>
      <c r="F736">
        <v>1683.31</v>
      </c>
      <c r="G736">
        <v>1698.91</v>
      </c>
      <c r="H736">
        <v>1710.06</v>
      </c>
      <c r="I736">
        <v>1779.48</v>
      </c>
    </row>
    <row r="737" spans="1:9" x14ac:dyDescent="0.25">
      <c r="A737" t="s">
        <v>3</v>
      </c>
      <c r="B737">
        <v>7053</v>
      </c>
      <c r="C737" t="s">
        <v>731</v>
      </c>
      <c r="D737">
        <v>1630.75</v>
      </c>
      <c r="E737">
        <v>1589.95</v>
      </c>
      <c r="F737">
        <v>1569.29</v>
      </c>
      <c r="G737">
        <v>1550.41</v>
      </c>
      <c r="H737">
        <v>1498.38</v>
      </c>
      <c r="I737">
        <v>1370.83</v>
      </c>
    </row>
    <row r="738" spans="1:9" x14ac:dyDescent="0.25">
      <c r="A738" t="s">
        <v>3</v>
      </c>
      <c r="B738">
        <v>7074</v>
      </c>
      <c r="C738" t="s">
        <v>732</v>
      </c>
      <c r="D738">
        <v>14.11</v>
      </c>
      <c r="E738">
        <v>14.04</v>
      </c>
      <c r="F738">
        <v>14.17</v>
      </c>
      <c r="G738">
        <v>14.37</v>
      </c>
      <c r="H738">
        <v>14.54</v>
      </c>
      <c r="I738">
        <v>14.5</v>
      </c>
    </row>
    <row r="739" spans="1:9" x14ac:dyDescent="0.25">
      <c r="A739" t="s">
        <v>3</v>
      </c>
      <c r="B739">
        <v>7083</v>
      </c>
      <c r="C739" t="s">
        <v>733</v>
      </c>
      <c r="D739">
        <v>600.95000000000005</v>
      </c>
      <c r="E739">
        <v>602.08000000000004</v>
      </c>
      <c r="F739">
        <v>608.17999999999995</v>
      </c>
      <c r="G739">
        <v>617.16</v>
      </c>
      <c r="H739">
        <v>618.99</v>
      </c>
      <c r="I739">
        <v>610.44000000000005</v>
      </c>
    </row>
    <row r="740" spans="1:9" x14ac:dyDescent="0.25">
      <c r="A740" t="s">
        <v>3</v>
      </c>
      <c r="B740">
        <v>7091</v>
      </c>
      <c r="C740" t="s">
        <v>734</v>
      </c>
      <c r="D740">
        <v>229.9</v>
      </c>
      <c r="E740">
        <v>229.25</v>
      </c>
      <c r="F740">
        <v>227.93</v>
      </c>
      <c r="G740">
        <v>226.67</v>
      </c>
      <c r="H740">
        <v>227.85</v>
      </c>
      <c r="I740">
        <v>249.57</v>
      </c>
    </row>
    <row r="741" spans="1:9" x14ac:dyDescent="0.25">
      <c r="A741" t="s">
        <v>3</v>
      </c>
      <c r="B741">
        <v>7105</v>
      </c>
      <c r="C741" t="s">
        <v>735</v>
      </c>
      <c r="D741">
        <v>930.75</v>
      </c>
      <c r="E741">
        <v>929.43</v>
      </c>
      <c r="F741">
        <v>936.28</v>
      </c>
      <c r="G741">
        <v>946.89</v>
      </c>
      <c r="H741">
        <v>954.24</v>
      </c>
      <c r="I741">
        <v>823.17</v>
      </c>
    </row>
    <row r="742" spans="1:9" x14ac:dyDescent="0.25">
      <c r="A742" t="s">
        <v>3</v>
      </c>
      <c r="B742">
        <v>7109</v>
      </c>
      <c r="C742" t="s">
        <v>736</v>
      </c>
      <c r="D742">
        <v>75.2</v>
      </c>
      <c r="E742">
        <v>74.78</v>
      </c>
      <c r="F742">
        <v>75.599999999999994</v>
      </c>
      <c r="G742">
        <v>76.12</v>
      </c>
      <c r="H742">
        <v>74.84</v>
      </c>
      <c r="I742">
        <v>70.7</v>
      </c>
    </row>
    <row r="743" spans="1:9" x14ac:dyDescent="0.25">
      <c r="A743" t="s">
        <v>3</v>
      </c>
      <c r="B743">
        <v>7129</v>
      </c>
      <c r="C743" t="s">
        <v>737</v>
      </c>
      <c r="D743">
        <v>130.35</v>
      </c>
      <c r="E743">
        <v>130.69</v>
      </c>
      <c r="F743">
        <v>131.03</v>
      </c>
      <c r="G743">
        <v>130.24</v>
      </c>
      <c r="H743">
        <v>127.84</v>
      </c>
      <c r="I743">
        <v>121.5</v>
      </c>
    </row>
    <row r="744" spans="1:9" x14ac:dyDescent="0.25">
      <c r="A744" t="s">
        <v>3</v>
      </c>
      <c r="B744">
        <v>7145</v>
      </c>
      <c r="C744" t="s">
        <v>738</v>
      </c>
      <c r="D744">
        <v>1680.8</v>
      </c>
      <c r="E744">
        <v>1660.82</v>
      </c>
      <c r="F744">
        <v>1605.12</v>
      </c>
      <c r="G744">
        <v>1528.69</v>
      </c>
      <c r="H744">
        <v>1375.14</v>
      </c>
      <c r="I744">
        <v>1035.22</v>
      </c>
    </row>
    <row r="745" spans="1:9" x14ac:dyDescent="0.25">
      <c r="A745" t="s">
        <v>3</v>
      </c>
      <c r="B745">
        <v>7169</v>
      </c>
      <c r="C745" t="s">
        <v>739</v>
      </c>
      <c r="D745">
        <v>25.9</v>
      </c>
      <c r="E745">
        <v>25.3</v>
      </c>
      <c r="F745">
        <v>25.96</v>
      </c>
      <c r="G745">
        <v>26.91</v>
      </c>
      <c r="H745">
        <v>26.29</v>
      </c>
      <c r="I745">
        <v>20.14</v>
      </c>
    </row>
    <row r="746" spans="1:9" x14ac:dyDescent="0.25">
      <c r="A746" t="s">
        <v>3</v>
      </c>
      <c r="B746">
        <v>7177</v>
      </c>
      <c r="C746" t="s">
        <v>740</v>
      </c>
      <c r="D746">
        <v>593.45000000000005</v>
      </c>
      <c r="E746">
        <v>575.91999999999996</v>
      </c>
      <c r="F746">
        <v>571.02</v>
      </c>
      <c r="G746">
        <v>569.20000000000005</v>
      </c>
      <c r="H746">
        <v>540.55999999999995</v>
      </c>
      <c r="I746">
        <v>434.73</v>
      </c>
    </row>
    <row r="747" spans="1:9" x14ac:dyDescent="0.25">
      <c r="A747" t="s">
        <v>3</v>
      </c>
      <c r="B747">
        <v>7196</v>
      </c>
      <c r="C747" t="s">
        <v>741</v>
      </c>
      <c r="D747">
        <v>1091.6300000000001</v>
      </c>
      <c r="E747">
        <v>1089.7</v>
      </c>
      <c r="F747">
        <v>1088.31</v>
      </c>
      <c r="G747">
        <v>1086.3699999999999</v>
      </c>
      <c r="H747">
        <v>1082.9000000000001</v>
      </c>
      <c r="I747">
        <v>1062.5999999999999</v>
      </c>
    </row>
    <row r="748" spans="1:9" x14ac:dyDescent="0.25">
      <c r="A748" t="s">
        <v>3</v>
      </c>
      <c r="B748">
        <v>7200</v>
      </c>
      <c r="C748" t="s">
        <v>742</v>
      </c>
      <c r="D748">
        <v>89</v>
      </c>
      <c r="E748">
        <v>88.79</v>
      </c>
      <c r="F748">
        <v>88.65</v>
      </c>
      <c r="G748">
        <v>87.67</v>
      </c>
      <c r="H748">
        <v>82.23</v>
      </c>
      <c r="I748">
        <v>74.260000000000005</v>
      </c>
    </row>
    <row r="749" spans="1:9" x14ac:dyDescent="0.25">
      <c r="A749" t="s">
        <v>3</v>
      </c>
      <c r="B749">
        <v>7211</v>
      </c>
      <c r="C749" t="s">
        <v>743</v>
      </c>
      <c r="D749">
        <v>9.75</v>
      </c>
      <c r="E749">
        <v>9.82</v>
      </c>
      <c r="F749">
        <v>9.83</v>
      </c>
      <c r="G749">
        <v>9.8699999999999992</v>
      </c>
      <c r="H749">
        <v>10.17</v>
      </c>
      <c r="I749">
        <v>11.78</v>
      </c>
    </row>
    <row r="750" spans="1:9" x14ac:dyDescent="0.25">
      <c r="A750" t="s">
        <v>3</v>
      </c>
      <c r="B750">
        <v>7218</v>
      </c>
      <c r="C750" t="s">
        <v>744</v>
      </c>
      <c r="D750">
        <v>173.48</v>
      </c>
      <c r="E750">
        <v>174.1</v>
      </c>
      <c r="F750">
        <v>174.44</v>
      </c>
      <c r="G750">
        <v>173.71</v>
      </c>
      <c r="H750">
        <v>170.86</v>
      </c>
      <c r="I750">
        <v>161.18</v>
      </c>
    </row>
    <row r="751" spans="1:9" x14ac:dyDescent="0.25">
      <c r="A751" t="s">
        <v>3</v>
      </c>
      <c r="B751">
        <v>7224</v>
      </c>
      <c r="C751" t="s">
        <v>2051</v>
      </c>
      <c r="D751">
        <v>0.95</v>
      </c>
      <c r="E751">
        <v>0.94</v>
      </c>
      <c r="F751">
        <v>0.93</v>
      </c>
      <c r="G751">
        <v>0.93</v>
      </c>
      <c r="H751">
        <v>0.94</v>
      </c>
      <c r="I751">
        <v>1.03</v>
      </c>
    </row>
    <row r="752" spans="1:9" x14ac:dyDescent="0.25">
      <c r="A752" t="s">
        <v>3</v>
      </c>
      <c r="B752">
        <v>7227</v>
      </c>
      <c r="C752" t="s">
        <v>745</v>
      </c>
      <c r="D752">
        <v>1994.55</v>
      </c>
      <c r="E752">
        <v>1909.99</v>
      </c>
      <c r="F752">
        <v>1837.74</v>
      </c>
      <c r="G752">
        <v>1777.89</v>
      </c>
      <c r="H752">
        <v>1654.34</v>
      </c>
      <c r="I752">
        <v>1379.79</v>
      </c>
    </row>
    <row r="753" spans="1:9" x14ac:dyDescent="0.25">
      <c r="A753" t="s">
        <v>3</v>
      </c>
      <c r="B753">
        <v>7229</v>
      </c>
      <c r="C753" t="s">
        <v>746</v>
      </c>
      <c r="D753">
        <v>1234.8</v>
      </c>
      <c r="E753">
        <v>1251.08</v>
      </c>
      <c r="F753">
        <v>1258.68</v>
      </c>
      <c r="G753">
        <v>1250.02</v>
      </c>
      <c r="H753">
        <v>1212.28</v>
      </c>
      <c r="I753">
        <v>1136.54</v>
      </c>
    </row>
    <row r="754" spans="1:9" x14ac:dyDescent="0.25">
      <c r="A754" t="s">
        <v>3</v>
      </c>
      <c r="B754">
        <v>7242</v>
      </c>
      <c r="C754" t="s">
        <v>747</v>
      </c>
      <c r="D754">
        <v>1126.25</v>
      </c>
      <c r="E754">
        <v>1101.67</v>
      </c>
      <c r="F754">
        <v>1093.52</v>
      </c>
      <c r="G754">
        <v>1083.8900000000001</v>
      </c>
      <c r="H754">
        <v>1061.3699999999999</v>
      </c>
      <c r="I754">
        <v>943.89</v>
      </c>
    </row>
    <row r="755" spans="1:9" x14ac:dyDescent="0.25">
      <c r="A755" t="s">
        <v>3</v>
      </c>
      <c r="B755">
        <v>7254</v>
      </c>
      <c r="C755" t="s">
        <v>748</v>
      </c>
      <c r="D755">
        <v>768.85</v>
      </c>
      <c r="E755">
        <v>768.49</v>
      </c>
      <c r="F755">
        <v>778.53</v>
      </c>
      <c r="G755">
        <v>799.8</v>
      </c>
      <c r="H755">
        <v>828.05</v>
      </c>
      <c r="I755">
        <v>789.36</v>
      </c>
    </row>
    <row r="756" spans="1:9" x14ac:dyDescent="0.25">
      <c r="A756" t="s">
        <v>3</v>
      </c>
      <c r="B756">
        <v>7276</v>
      </c>
      <c r="C756" t="s">
        <v>749</v>
      </c>
      <c r="D756">
        <v>31.35</v>
      </c>
      <c r="E756">
        <v>32.020000000000003</v>
      </c>
      <c r="F756">
        <v>32.17</v>
      </c>
      <c r="G756">
        <v>32.119999999999997</v>
      </c>
      <c r="H756">
        <v>30.77</v>
      </c>
      <c r="I756">
        <v>26.89</v>
      </c>
    </row>
    <row r="757" spans="1:9" x14ac:dyDescent="0.25">
      <c r="A757" t="s">
        <v>3</v>
      </c>
      <c r="B757">
        <v>7287</v>
      </c>
      <c r="C757" t="s">
        <v>750</v>
      </c>
      <c r="D757">
        <v>230.4</v>
      </c>
      <c r="E757">
        <v>230.9</v>
      </c>
      <c r="F757">
        <v>226.77</v>
      </c>
      <c r="G757">
        <v>220.44</v>
      </c>
      <c r="H757">
        <v>208.09</v>
      </c>
      <c r="I757">
        <v>178.89</v>
      </c>
    </row>
    <row r="758" spans="1:9" x14ac:dyDescent="0.25">
      <c r="A758" t="s">
        <v>3</v>
      </c>
      <c r="B758">
        <v>7303</v>
      </c>
      <c r="C758" t="s">
        <v>751</v>
      </c>
      <c r="D758">
        <v>0.45</v>
      </c>
      <c r="E758">
        <v>0.46</v>
      </c>
      <c r="F758">
        <v>0.47</v>
      </c>
      <c r="G758">
        <v>0.47</v>
      </c>
      <c r="H758">
        <v>0.46</v>
      </c>
      <c r="I758">
        <v>0.48</v>
      </c>
    </row>
    <row r="759" spans="1:9" x14ac:dyDescent="0.25">
      <c r="A759" t="s">
        <v>3</v>
      </c>
      <c r="B759">
        <v>7325</v>
      </c>
      <c r="C759" t="s">
        <v>752</v>
      </c>
      <c r="D759">
        <v>150.94999999999999</v>
      </c>
      <c r="E759">
        <v>145.5</v>
      </c>
      <c r="F759">
        <v>141.13</v>
      </c>
      <c r="G759">
        <v>137.25</v>
      </c>
      <c r="H759">
        <v>127.05</v>
      </c>
      <c r="I759">
        <v>98.05</v>
      </c>
    </row>
    <row r="760" spans="1:9" x14ac:dyDescent="0.25">
      <c r="A760" t="s">
        <v>3</v>
      </c>
      <c r="B760">
        <v>7339</v>
      </c>
      <c r="C760" t="s">
        <v>753</v>
      </c>
      <c r="D760">
        <v>47.23</v>
      </c>
      <c r="E760">
        <v>47.01</v>
      </c>
      <c r="F760">
        <v>46.95</v>
      </c>
      <c r="G760">
        <v>46.81</v>
      </c>
      <c r="H760">
        <v>46.21</v>
      </c>
      <c r="I760">
        <v>47.5</v>
      </c>
    </row>
    <row r="761" spans="1:9" x14ac:dyDescent="0.25">
      <c r="A761" t="s">
        <v>3</v>
      </c>
      <c r="B761">
        <v>7353</v>
      </c>
      <c r="C761" t="s">
        <v>754</v>
      </c>
      <c r="D761">
        <v>473.05</v>
      </c>
      <c r="E761">
        <v>473.51</v>
      </c>
      <c r="F761">
        <v>475.12</v>
      </c>
      <c r="G761">
        <v>475.33</v>
      </c>
      <c r="H761">
        <v>470.35</v>
      </c>
      <c r="I761">
        <v>447.84</v>
      </c>
    </row>
    <row r="762" spans="1:9" x14ac:dyDescent="0.25">
      <c r="A762" t="s">
        <v>3</v>
      </c>
      <c r="B762">
        <v>7358</v>
      </c>
      <c r="C762" t="s">
        <v>755</v>
      </c>
      <c r="D762">
        <v>2101.1999999999998</v>
      </c>
      <c r="E762">
        <v>2093.6999999999998</v>
      </c>
      <c r="F762">
        <v>2102.86</v>
      </c>
      <c r="G762">
        <v>2133.96</v>
      </c>
      <c r="H762">
        <v>2112.9299999999998</v>
      </c>
      <c r="I762">
        <v>1743.73</v>
      </c>
    </row>
    <row r="763" spans="1:9" x14ac:dyDescent="0.25">
      <c r="A763" t="s">
        <v>3</v>
      </c>
      <c r="B763">
        <v>7361</v>
      </c>
      <c r="C763" t="s">
        <v>756</v>
      </c>
      <c r="D763">
        <v>450.57</v>
      </c>
      <c r="E763">
        <v>450.99</v>
      </c>
      <c r="F763">
        <v>452.8</v>
      </c>
      <c r="G763">
        <v>453.59</v>
      </c>
      <c r="H763">
        <v>452.25</v>
      </c>
      <c r="I763">
        <v>434.45</v>
      </c>
    </row>
    <row r="764" spans="1:9" x14ac:dyDescent="0.25">
      <c r="A764" t="s">
        <v>3</v>
      </c>
      <c r="B764">
        <v>7374</v>
      </c>
      <c r="C764" t="s">
        <v>757</v>
      </c>
      <c r="D764">
        <v>508.1</v>
      </c>
      <c r="E764">
        <v>508.83</v>
      </c>
      <c r="F764">
        <v>501.86</v>
      </c>
      <c r="G764">
        <v>486.94</v>
      </c>
      <c r="H764">
        <v>461.01</v>
      </c>
      <c r="I764">
        <v>400.28</v>
      </c>
    </row>
    <row r="765" spans="1:9" x14ac:dyDescent="0.25">
      <c r="A765" t="s">
        <v>3</v>
      </c>
      <c r="B765">
        <v>7376</v>
      </c>
      <c r="C765" t="s">
        <v>758</v>
      </c>
      <c r="D765">
        <v>463.3</v>
      </c>
      <c r="E765">
        <v>459.03</v>
      </c>
      <c r="F765">
        <v>464.95</v>
      </c>
      <c r="G765">
        <v>476.31</v>
      </c>
      <c r="H765">
        <v>477.97</v>
      </c>
      <c r="I765">
        <v>432.37</v>
      </c>
    </row>
    <row r="766" spans="1:9" x14ac:dyDescent="0.25">
      <c r="A766" t="s">
        <v>3</v>
      </c>
      <c r="B766">
        <v>7390</v>
      </c>
      <c r="C766" t="s">
        <v>759</v>
      </c>
      <c r="D766">
        <v>280.89999999999998</v>
      </c>
      <c r="E766">
        <v>279.61</v>
      </c>
      <c r="F766">
        <v>281.38</v>
      </c>
      <c r="G766">
        <v>281.48</v>
      </c>
      <c r="H766">
        <v>273.3</v>
      </c>
      <c r="I766">
        <v>261.76</v>
      </c>
    </row>
    <row r="767" spans="1:9" x14ac:dyDescent="0.25">
      <c r="A767" t="s">
        <v>3</v>
      </c>
      <c r="B767">
        <v>7401</v>
      </c>
      <c r="C767" t="s">
        <v>760</v>
      </c>
      <c r="D767">
        <v>502.1</v>
      </c>
      <c r="E767">
        <v>505.11</v>
      </c>
      <c r="F767">
        <v>507.93</v>
      </c>
      <c r="G767">
        <v>510.58</v>
      </c>
      <c r="H767">
        <v>519.03</v>
      </c>
      <c r="I767">
        <v>581.64</v>
      </c>
    </row>
    <row r="768" spans="1:9" x14ac:dyDescent="0.25">
      <c r="A768" t="s">
        <v>3</v>
      </c>
      <c r="B768">
        <v>7406</v>
      </c>
      <c r="C768" t="s">
        <v>761</v>
      </c>
      <c r="D768">
        <v>855.5</v>
      </c>
      <c r="E768">
        <v>809.01</v>
      </c>
      <c r="F768">
        <v>808.44</v>
      </c>
      <c r="G768">
        <v>804.93</v>
      </c>
      <c r="H768">
        <v>776.75</v>
      </c>
      <c r="I768">
        <v>629.07000000000005</v>
      </c>
    </row>
    <row r="769" spans="1:9" x14ac:dyDescent="0.25">
      <c r="A769" t="s">
        <v>3</v>
      </c>
      <c r="B769">
        <v>7411</v>
      </c>
      <c r="C769" t="s">
        <v>762</v>
      </c>
      <c r="D769">
        <v>3.1</v>
      </c>
      <c r="E769">
        <v>3.19</v>
      </c>
      <c r="F769">
        <v>3.26</v>
      </c>
      <c r="G769">
        <v>3.31</v>
      </c>
      <c r="H769">
        <v>3.3</v>
      </c>
      <c r="I769">
        <v>3.21</v>
      </c>
    </row>
    <row r="770" spans="1:9" x14ac:dyDescent="0.25">
      <c r="A770" t="s">
        <v>3</v>
      </c>
      <c r="B770">
        <v>7412</v>
      </c>
      <c r="C770" t="s">
        <v>763</v>
      </c>
      <c r="D770">
        <v>35.17</v>
      </c>
      <c r="E770">
        <v>35.01</v>
      </c>
      <c r="F770">
        <v>34.85</v>
      </c>
      <c r="G770">
        <v>34.520000000000003</v>
      </c>
      <c r="H770">
        <v>33.39</v>
      </c>
      <c r="I770">
        <v>30.44</v>
      </c>
    </row>
    <row r="771" spans="1:9" x14ac:dyDescent="0.25">
      <c r="A771" t="s">
        <v>3</v>
      </c>
      <c r="B771">
        <v>7413</v>
      </c>
      <c r="C771" t="s">
        <v>764</v>
      </c>
      <c r="D771">
        <v>24.4</v>
      </c>
      <c r="E771">
        <v>23.29</v>
      </c>
      <c r="F771">
        <v>23.01</v>
      </c>
      <c r="G771">
        <v>22.43</v>
      </c>
      <c r="H771">
        <v>20.68</v>
      </c>
      <c r="I771">
        <v>18.760000000000002</v>
      </c>
    </row>
    <row r="772" spans="1:9" x14ac:dyDescent="0.25">
      <c r="A772" t="s">
        <v>3</v>
      </c>
      <c r="B772">
        <v>7420</v>
      </c>
      <c r="C772" t="s">
        <v>765</v>
      </c>
      <c r="D772">
        <v>28.15</v>
      </c>
      <c r="E772">
        <v>27</v>
      </c>
      <c r="F772">
        <v>26.64</v>
      </c>
      <c r="G772">
        <v>26.35</v>
      </c>
      <c r="H772">
        <v>25.63</v>
      </c>
      <c r="I772">
        <v>23.48</v>
      </c>
    </row>
    <row r="773" spans="1:9" x14ac:dyDescent="0.25">
      <c r="A773" t="s">
        <v>3</v>
      </c>
      <c r="B773">
        <v>7422</v>
      </c>
      <c r="C773" t="s">
        <v>766</v>
      </c>
      <c r="D773">
        <v>53.26</v>
      </c>
      <c r="E773">
        <v>53.28</v>
      </c>
      <c r="F773">
        <v>53.36</v>
      </c>
      <c r="G773">
        <v>53.4</v>
      </c>
      <c r="H773">
        <v>53.41</v>
      </c>
      <c r="I773">
        <v>53.45</v>
      </c>
    </row>
    <row r="774" spans="1:9" x14ac:dyDescent="0.25">
      <c r="A774" t="s">
        <v>3</v>
      </c>
      <c r="B774">
        <v>7425</v>
      </c>
      <c r="C774" t="s">
        <v>767</v>
      </c>
      <c r="D774">
        <v>46.25</v>
      </c>
      <c r="E774">
        <v>45.35</v>
      </c>
      <c r="F774">
        <v>45.48</v>
      </c>
      <c r="G774">
        <v>45.15</v>
      </c>
      <c r="H774">
        <v>42.78</v>
      </c>
      <c r="I774">
        <v>37.19</v>
      </c>
    </row>
    <row r="775" spans="1:9" x14ac:dyDescent="0.25">
      <c r="A775" t="s">
        <v>3</v>
      </c>
      <c r="B775">
        <v>7446</v>
      </c>
      <c r="C775" t="s">
        <v>2052</v>
      </c>
      <c r="D775">
        <v>0.7</v>
      </c>
      <c r="E775">
        <v>0.72</v>
      </c>
      <c r="F775">
        <v>0.73</v>
      </c>
      <c r="G775">
        <v>0.73</v>
      </c>
      <c r="H775">
        <v>0.75</v>
      </c>
      <c r="I775">
        <v>0.98</v>
      </c>
    </row>
    <row r="776" spans="1:9" x14ac:dyDescent="0.25">
      <c r="A776" t="s">
        <v>3</v>
      </c>
      <c r="B776">
        <v>7451</v>
      </c>
      <c r="C776" t="s">
        <v>768</v>
      </c>
      <c r="D776">
        <v>200.88</v>
      </c>
      <c r="E776">
        <v>200.99</v>
      </c>
      <c r="F776">
        <v>201.37</v>
      </c>
      <c r="G776">
        <v>201.31</v>
      </c>
      <c r="H776">
        <v>199.85</v>
      </c>
      <c r="I776">
        <v>190.4</v>
      </c>
    </row>
    <row r="777" spans="1:9" x14ac:dyDescent="0.25">
      <c r="A777" t="s">
        <v>3</v>
      </c>
      <c r="B777">
        <v>7456</v>
      </c>
      <c r="C777" t="s">
        <v>769</v>
      </c>
      <c r="D777">
        <v>191.03</v>
      </c>
      <c r="E777">
        <v>191.33</v>
      </c>
      <c r="F777">
        <v>191.95</v>
      </c>
      <c r="G777">
        <v>191.85</v>
      </c>
      <c r="H777">
        <v>187.91</v>
      </c>
      <c r="I777">
        <v>175.06</v>
      </c>
    </row>
    <row r="778" spans="1:9" x14ac:dyDescent="0.25">
      <c r="A778" t="s">
        <v>3</v>
      </c>
      <c r="B778">
        <v>7457</v>
      </c>
      <c r="C778" t="s">
        <v>770</v>
      </c>
      <c r="D778">
        <v>1.85</v>
      </c>
      <c r="E778">
        <v>1.82</v>
      </c>
      <c r="F778">
        <v>1.82</v>
      </c>
      <c r="G778">
        <v>1.81</v>
      </c>
      <c r="H778">
        <v>1.79</v>
      </c>
      <c r="I778">
        <v>1.9</v>
      </c>
    </row>
    <row r="779" spans="1:9" x14ac:dyDescent="0.25">
      <c r="A779" t="s">
        <v>3</v>
      </c>
      <c r="B779">
        <v>7463</v>
      </c>
      <c r="C779" t="s">
        <v>771</v>
      </c>
      <c r="D779">
        <v>46.4</v>
      </c>
      <c r="E779">
        <v>46.7</v>
      </c>
      <c r="F779">
        <v>47.19</v>
      </c>
      <c r="G779">
        <v>47.56</v>
      </c>
      <c r="H779">
        <v>46.62</v>
      </c>
      <c r="I779">
        <v>42.59</v>
      </c>
    </row>
    <row r="780" spans="1:9" x14ac:dyDescent="0.25">
      <c r="A780" t="s">
        <v>3</v>
      </c>
      <c r="B780">
        <v>7480</v>
      </c>
      <c r="C780" t="s">
        <v>772</v>
      </c>
      <c r="D780">
        <v>5.7</v>
      </c>
      <c r="E780">
        <v>5.69</v>
      </c>
      <c r="F780">
        <v>5.81</v>
      </c>
      <c r="G780">
        <v>6</v>
      </c>
      <c r="H780">
        <v>6.15</v>
      </c>
      <c r="I780">
        <v>6.63</v>
      </c>
    </row>
    <row r="781" spans="1:9" x14ac:dyDescent="0.25">
      <c r="A781" t="s">
        <v>3</v>
      </c>
      <c r="B781">
        <v>7506</v>
      </c>
      <c r="C781" t="s">
        <v>773</v>
      </c>
      <c r="D781">
        <v>235.25</v>
      </c>
      <c r="E781">
        <v>233.31</v>
      </c>
      <c r="F781">
        <v>235.44</v>
      </c>
      <c r="G781">
        <v>238.26</v>
      </c>
      <c r="H781">
        <v>236.74</v>
      </c>
      <c r="I781">
        <v>224.23</v>
      </c>
    </row>
    <row r="782" spans="1:9" x14ac:dyDescent="0.25">
      <c r="A782" t="s">
        <v>3</v>
      </c>
      <c r="B782">
        <v>7508</v>
      </c>
      <c r="C782" t="s">
        <v>774</v>
      </c>
      <c r="D782">
        <v>764.55</v>
      </c>
      <c r="E782">
        <v>765.11</v>
      </c>
      <c r="F782">
        <v>764.66</v>
      </c>
      <c r="G782">
        <v>770.07</v>
      </c>
      <c r="H782">
        <v>724.48</v>
      </c>
      <c r="I782">
        <v>485.42</v>
      </c>
    </row>
    <row r="783" spans="1:9" x14ac:dyDescent="0.25">
      <c r="A783" t="s">
        <v>3</v>
      </c>
      <c r="B783">
        <v>7518</v>
      </c>
      <c r="C783" t="s">
        <v>775</v>
      </c>
      <c r="D783">
        <v>113.35</v>
      </c>
      <c r="E783">
        <v>110.55</v>
      </c>
      <c r="F783">
        <v>109.37</v>
      </c>
      <c r="G783">
        <v>105.55</v>
      </c>
      <c r="H783">
        <v>94.43</v>
      </c>
      <c r="I783">
        <v>77.099999999999994</v>
      </c>
    </row>
    <row r="784" spans="1:9" x14ac:dyDescent="0.25">
      <c r="A784" t="s">
        <v>3</v>
      </c>
      <c r="B784">
        <v>7529</v>
      </c>
      <c r="C784" t="s">
        <v>776</v>
      </c>
      <c r="D784">
        <v>1.7</v>
      </c>
      <c r="E784">
        <v>1.7</v>
      </c>
      <c r="F784">
        <v>1.73</v>
      </c>
      <c r="G784">
        <v>1.75</v>
      </c>
      <c r="H784">
        <v>1.79</v>
      </c>
      <c r="I784">
        <v>2.0299999999999998</v>
      </c>
    </row>
    <row r="785" spans="1:9" x14ac:dyDescent="0.25">
      <c r="A785" t="s">
        <v>3</v>
      </c>
      <c r="B785">
        <v>7553</v>
      </c>
      <c r="C785" t="s">
        <v>777</v>
      </c>
      <c r="D785">
        <v>279.89999999999998</v>
      </c>
      <c r="E785">
        <v>279.35000000000002</v>
      </c>
      <c r="F785">
        <v>277.39999999999998</v>
      </c>
      <c r="G785">
        <v>272.43</v>
      </c>
      <c r="H785">
        <v>254.83</v>
      </c>
      <c r="I785">
        <v>199.42</v>
      </c>
    </row>
    <row r="786" spans="1:9" x14ac:dyDescent="0.25">
      <c r="A786" t="s">
        <v>3</v>
      </c>
      <c r="B786">
        <v>7560</v>
      </c>
      <c r="C786" t="s">
        <v>778</v>
      </c>
      <c r="D786">
        <v>101.25</v>
      </c>
      <c r="E786">
        <v>100.84</v>
      </c>
      <c r="F786">
        <v>101.54</v>
      </c>
      <c r="G786">
        <v>102.24</v>
      </c>
      <c r="H786">
        <v>101.14</v>
      </c>
      <c r="I786">
        <v>93.38</v>
      </c>
    </row>
    <row r="787" spans="1:9" x14ac:dyDescent="0.25">
      <c r="A787" t="s">
        <v>3</v>
      </c>
      <c r="B787">
        <v>7590</v>
      </c>
      <c r="C787" t="s">
        <v>2053</v>
      </c>
      <c r="D787">
        <v>2.25</v>
      </c>
      <c r="E787">
        <v>2.19</v>
      </c>
      <c r="F787">
        <v>2.16</v>
      </c>
      <c r="G787">
        <v>2.12</v>
      </c>
      <c r="H787">
        <v>2.1</v>
      </c>
      <c r="I787">
        <v>2.37</v>
      </c>
    </row>
    <row r="788" spans="1:9" x14ac:dyDescent="0.25">
      <c r="A788" t="s">
        <v>3</v>
      </c>
      <c r="B788">
        <v>7603</v>
      </c>
      <c r="C788" t="s">
        <v>779</v>
      </c>
      <c r="D788">
        <v>350.1</v>
      </c>
      <c r="E788">
        <v>350.42</v>
      </c>
      <c r="F788">
        <v>352.27</v>
      </c>
      <c r="G788">
        <v>355.49</v>
      </c>
      <c r="H788">
        <v>358.67</v>
      </c>
      <c r="I788">
        <v>331.83</v>
      </c>
    </row>
    <row r="789" spans="1:9" x14ac:dyDescent="0.25">
      <c r="A789" t="s">
        <v>3</v>
      </c>
      <c r="B789">
        <v>7627</v>
      </c>
      <c r="C789" t="s">
        <v>780</v>
      </c>
      <c r="D789">
        <v>20.85</v>
      </c>
      <c r="E789">
        <v>20.66</v>
      </c>
      <c r="F789">
        <v>20.350000000000001</v>
      </c>
      <c r="G789">
        <v>20.02</v>
      </c>
      <c r="H789">
        <v>18.63</v>
      </c>
      <c r="I789">
        <v>13.51</v>
      </c>
    </row>
    <row r="790" spans="1:9" x14ac:dyDescent="0.25">
      <c r="A790" t="s">
        <v>3</v>
      </c>
      <c r="B790">
        <v>7672</v>
      </c>
      <c r="C790" t="s">
        <v>781</v>
      </c>
      <c r="D790">
        <v>52.6</v>
      </c>
      <c r="E790">
        <v>52.52</v>
      </c>
      <c r="F790">
        <v>53.17</v>
      </c>
      <c r="G790">
        <v>54.32</v>
      </c>
      <c r="H790">
        <v>54.2</v>
      </c>
      <c r="I790">
        <v>45.96</v>
      </c>
    </row>
    <row r="791" spans="1:9" x14ac:dyDescent="0.25">
      <c r="A791" t="s">
        <v>3</v>
      </c>
      <c r="B791">
        <v>7679</v>
      </c>
      <c r="C791" t="s">
        <v>782</v>
      </c>
      <c r="D791">
        <v>333.7</v>
      </c>
      <c r="E791">
        <v>334.68</v>
      </c>
      <c r="F791">
        <v>335.28</v>
      </c>
      <c r="G791">
        <v>335.3</v>
      </c>
      <c r="H791">
        <v>322.49</v>
      </c>
      <c r="I791">
        <v>286.43</v>
      </c>
    </row>
    <row r="792" spans="1:9" x14ac:dyDescent="0.25">
      <c r="A792" t="s">
        <v>3</v>
      </c>
      <c r="B792">
        <v>7780</v>
      </c>
      <c r="C792" t="s">
        <v>783</v>
      </c>
      <c r="D792">
        <v>481</v>
      </c>
      <c r="E792">
        <v>460.04</v>
      </c>
      <c r="F792">
        <v>449.17</v>
      </c>
      <c r="G792">
        <v>440.56</v>
      </c>
      <c r="H792">
        <v>412.21</v>
      </c>
      <c r="I792">
        <v>312.55</v>
      </c>
    </row>
    <row r="793" spans="1:9" x14ac:dyDescent="0.25">
      <c r="A793" t="s">
        <v>3</v>
      </c>
      <c r="B793">
        <v>7791</v>
      </c>
      <c r="C793" t="s">
        <v>784</v>
      </c>
      <c r="D793">
        <v>25.7</v>
      </c>
      <c r="E793">
        <v>25.97</v>
      </c>
      <c r="F793">
        <v>26.27</v>
      </c>
      <c r="G793">
        <v>26.18</v>
      </c>
      <c r="H793">
        <v>25.07</v>
      </c>
      <c r="I793">
        <v>23.56</v>
      </c>
    </row>
    <row r="794" spans="1:9" x14ac:dyDescent="0.25">
      <c r="A794" t="s">
        <v>3</v>
      </c>
      <c r="B794">
        <v>7835</v>
      </c>
      <c r="C794" t="s">
        <v>785</v>
      </c>
      <c r="D794">
        <v>256</v>
      </c>
      <c r="E794">
        <v>263.54000000000002</v>
      </c>
      <c r="F794">
        <v>269.23</v>
      </c>
      <c r="G794">
        <v>271.91000000000003</v>
      </c>
      <c r="H794">
        <v>262.77999999999997</v>
      </c>
      <c r="I794">
        <v>233.74</v>
      </c>
    </row>
    <row r="795" spans="1:9" x14ac:dyDescent="0.25">
      <c r="A795" t="s">
        <v>3</v>
      </c>
      <c r="B795">
        <v>7838</v>
      </c>
      <c r="C795" t="s">
        <v>786</v>
      </c>
      <c r="D795">
        <v>209.12</v>
      </c>
      <c r="E795">
        <v>208.61</v>
      </c>
      <c r="F795">
        <v>208.77</v>
      </c>
      <c r="G795">
        <v>208.47</v>
      </c>
      <c r="H795">
        <v>206.54</v>
      </c>
      <c r="I795">
        <v>196.84</v>
      </c>
    </row>
    <row r="796" spans="1:9" x14ac:dyDescent="0.25">
      <c r="A796" t="s">
        <v>3</v>
      </c>
      <c r="B796">
        <v>7844</v>
      </c>
      <c r="C796" t="s">
        <v>787</v>
      </c>
      <c r="D796">
        <v>164.82</v>
      </c>
      <c r="E796">
        <v>164.69</v>
      </c>
      <c r="F796">
        <v>164.69</v>
      </c>
      <c r="G796">
        <v>163.68</v>
      </c>
      <c r="H796">
        <v>160</v>
      </c>
      <c r="I796">
        <v>145.56</v>
      </c>
    </row>
    <row r="797" spans="1:9" x14ac:dyDescent="0.25">
      <c r="A797" t="s">
        <v>3</v>
      </c>
      <c r="B797">
        <v>7848</v>
      </c>
      <c r="C797" t="s">
        <v>788</v>
      </c>
      <c r="D797">
        <v>210.3</v>
      </c>
      <c r="E797">
        <v>207.92</v>
      </c>
      <c r="F797">
        <v>208.24</v>
      </c>
      <c r="G797">
        <v>208.7</v>
      </c>
      <c r="H797">
        <v>207.4</v>
      </c>
      <c r="I797">
        <v>203.9</v>
      </c>
    </row>
    <row r="798" spans="1:9" x14ac:dyDescent="0.25">
      <c r="A798" t="s">
        <v>3</v>
      </c>
      <c r="B798">
        <v>7851</v>
      </c>
      <c r="C798" t="s">
        <v>789</v>
      </c>
      <c r="D798">
        <v>330.5</v>
      </c>
      <c r="E798">
        <v>323.45999999999998</v>
      </c>
      <c r="F798">
        <v>314.69</v>
      </c>
      <c r="G798">
        <v>303.58999999999997</v>
      </c>
      <c r="H798">
        <v>287.14999999999998</v>
      </c>
      <c r="I798">
        <v>264.45999999999998</v>
      </c>
    </row>
    <row r="799" spans="1:9" x14ac:dyDescent="0.25">
      <c r="A799" t="s">
        <v>3</v>
      </c>
      <c r="B799">
        <v>7852</v>
      </c>
      <c r="C799" t="s">
        <v>790</v>
      </c>
      <c r="D799">
        <v>193.05</v>
      </c>
      <c r="E799">
        <v>194.65</v>
      </c>
      <c r="F799">
        <v>195.67</v>
      </c>
      <c r="G799">
        <v>197.49</v>
      </c>
      <c r="H799">
        <v>194.2</v>
      </c>
      <c r="I799">
        <v>155.83000000000001</v>
      </c>
    </row>
    <row r="800" spans="1:9" x14ac:dyDescent="0.25">
      <c r="A800" t="s">
        <v>3</v>
      </c>
      <c r="B800">
        <v>7862</v>
      </c>
      <c r="C800" t="s">
        <v>791</v>
      </c>
      <c r="D800">
        <v>167.85</v>
      </c>
      <c r="E800">
        <v>169.09</v>
      </c>
      <c r="F800">
        <v>171.35</v>
      </c>
      <c r="G800">
        <v>172.43</v>
      </c>
      <c r="H800">
        <v>169.24</v>
      </c>
      <c r="I800">
        <v>154.35</v>
      </c>
    </row>
    <row r="801" spans="1:9" x14ac:dyDescent="0.25">
      <c r="A801" t="s">
        <v>3</v>
      </c>
      <c r="B801">
        <v>7880</v>
      </c>
      <c r="C801" t="s">
        <v>792</v>
      </c>
      <c r="D801">
        <v>164.45</v>
      </c>
      <c r="E801">
        <v>164.65</v>
      </c>
      <c r="F801">
        <v>164.75</v>
      </c>
      <c r="G801">
        <v>163.78</v>
      </c>
      <c r="H801">
        <v>160.12</v>
      </c>
      <c r="I801">
        <v>145.65</v>
      </c>
    </row>
    <row r="802" spans="1:9" x14ac:dyDescent="0.25">
      <c r="A802" t="s">
        <v>3</v>
      </c>
      <c r="B802">
        <v>7886</v>
      </c>
      <c r="C802" t="s">
        <v>793</v>
      </c>
      <c r="D802">
        <v>172.45</v>
      </c>
      <c r="E802">
        <v>167.36</v>
      </c>
      <c r="F802">
        <v>166.22</v>
      </c>
      <c r="G802">
        <v>165.44</v>
      </c>
      <c r="H802">
        <v>170.3</v>
      </c>
      <c r="I802">
        <v>199.98</v>
      </c>
    </row>
    <row r="803" spans="1:9" x14ac:dyDescent="0.25">
      <c r="A803" t="s">
        <v>3</v>
      </c>
      <c r="B803">
        <v>7902</v>
      </c>
      <c r="C803" t="s">
        <v>794</v>
      </c>
      <c r="D803">
        <v>135.9</v>
      </c>
      <c r="E803">
        <v>139.71</v>
      </c>
      <c r="F803">
        <v>142.22999999999999</v>
      </c>
      <c r="G803">
        <v>143.69999999999999</v>
      </c>
      <c r="H803">
        <v>140.99</v>
      </c>
      <c r="I803">
        <v>127.95</v>
      </c>
    </row>
    <row r="804" spans="1:9" x14ac:dyDescent="0.25">
      <c r="A804" t="s">
        <v>3</v>
      </c>
      <c r="B804">
        <v>7919</v>
      </c>
      <c r="C804" t="s">
        <v>795</v>
      </c>
      <c r="D804">
        <v>39.549999999999997</v>
      </c>
      <c r="E804">
        <v>39.270000000000003</v>
      </c>
      <c r="F804">
        <v>39.24</v>
      </c>
      <c r="G804">
        <v>39.07</v>
      </c>
      <c r="H804">
        <v>38.57</v>
      </c>
      <c r="I804">
        <v>39.1</v>
      </c>
    </row>
    <row r="805" spans="1:9" x14ac:dyDescent="0.25">
      <c r="A805" t="s">
        <v>3</v>
      </c>
      <c r="B805">
        <v>7927</v>
      </c>
      <c r="C805" t="s">
        <v>796</v>
      </c>
      <c r="D805">
        <v>60.65</v>
      </c>
      <c r="E805">
        <v>61.08</v>
      </c>
      <c r="F805">
        <v>61.42</v>
      </c>
      <c r="G805">
        <v>61.8</v>
      </c>
      <c r="H805">
        <v>61.06</v>
      </c>
      <c r="I805">
        <v>63.6</v>
      </c>
    </row>
    <row r="806" spans="1:9" x14ac:dyDescent="0.25">
      <c r="A806" t="s">
        <v>3</v>
      </c>
      <c r="B806">
        <v>7929</v>
      </c>
      <c r="C806" t="s">
        <v>797</v>
      </c>
      <c r="D806">
        <v>615</v>
      </c>
      <c r="E806">
        <v>608.73</v>
      </c>
      <c r="F806">
        <v>613</v>
      </c>
      <c r="G806">
        <v>619.88</v>
      </c>
      <c r="H806">
        <v>617.53</v>
      </c>
      <c r="I806">
        <v>543.59</v>
      </c>
    </row>
    <row r="807" spans="1:9" x14ac:dyDescent="0.25">
      <c r="A807" t="s">
        <v>3</v>
      </c>
      <c r="B807">
        <v>7936</v>
      </c>
      <c r="C807" t="s">
        <v>798</v>
      </c>
      <c r="D807">
        <v>441.3</v>
      </c>
      <c r="E807">
        <v>437.89</v>
      </c>
      <c r="F807">
        <v>437.86</v>
      </c>
      <c r="G807">
        <v>435.58</v>
      </c>
      <c r="H807">
        <v>423.88</v>
      </c>
      <c r="I807">
        <v>407.79</v>
      </c>
    </row>
    <row r="808" spans="1:9" x14ac:dyDescent="0.25">
      <c r="A808" t="s">
        <v>3</v>
      </c>
      <c r="B808">
        <v>7942</v>
      </c>
      <c r="C808" t="s">
        <v>799</v>
      </c>
      <c r="D808">
        <v>73.16</v>
      </c>
      <c r="E808">
        <v>73</v>
      </c>
      <c r="F808">
        <v>73.2</v>
      </c>
      <c r="G808">
        <v>73.430000000000007</v>
      </c>
      <c r="H808">
        <v>73.650000000000006</v>
      </c>
      <c r="I808">
        <v>71.5</v>
      </c>
    </row>
    <row r="809" spans="1:9" x14ac:dyDescent="0.25">
      <c r="A809" t="s">
        <v>3</v>
      </c>
      <c r="B809">
        <v>7965</v>
      </c>
      <c r="C809" t="s">
        <v>800</v>
      </c>
      <c r="D809">
        <v>1101.45</v>
      </c>
      <c r="E809">
        <v>1103.0899999999999</v>
      </c>
      <c r="F809">
        <v>1099.48</v>
      </c>
      <c r="G809">
        <v>1091.22</v>
      </c>
      <c r="H809">
        <v>1064.77</v>
      </c>
      <c r="I809">
        <v>925.41</v>
      </c>
    </row>
    <row r="810" spans="1:9" x14ac:dyDescent="0.25">
      <c r="A810" t="s">
        <v>3</v>
      </c>
      <c r="B810">
        <v>7979</v>
      </c>
      <c r="C810" t="s">
        <v>2066</v>
      </c>
      <c r="D810">
        <v>99.29</v>
      </c>
      <c r="E810">
        <v>99</v>
      </c>
      <c r="F810">
        <v>99.28</v>
      </c>
      <c r="G810">
        <v>99.31</v>
      </c>
      <c r="H810">
        <v>97.78</v>
      </c>
      <c r="I810">
        <v>90.58</v>
      </c>
    </row>
    <row r="811" spans="1:9" x14ac:dyDescent="0.25">
      <c r="A811" t="s">
        <v>3</v>
      </c>
      <c r="B811">
        <v>7982</v>
      </c>
      <c r="C811" t="s">
        <v>801</v>
      </c>
      <c r="D811">
        <v>1462.2</v>
      </c>
      <c r="E811">
        <v>1363.7</v>
      </c>
      <c r="F811">
        <v>1326.16</v>
      </c>
      <c r="G811">
        <v>1278.8599999999999</v>
      </c>
      <c r="H811">
        <v>1147.29</v>
      </c>
      <c r="I811">
        <v>876.48</v>
      </c>
    </row>
    <row r="812" spans="1:9" x14ac:dyDescent="0.25">
      <c r="A812" t="s">
        <v>3</v>
      </c>
      <c r="B812">
        <v>8003</v>
      </c>
      <c r="C812" t="s">
        <v>802</v>
      </c>
      <c r="D812">
        <v>73.13</v>
      </c>
      <c r="E812">
        <v>72.98</v>
      </c>
      <c r="F812">
        <v>73.19</v>
      </c>
      <c r="G812">
        <v>73.42</v>
      </c>
      <c r="H812">
        <v>73.64</v>
      </c>
      <c r="I812">
        <v>71.489999999999995</v>
      </c>
    </row>
    <row r="813" spans="1:9" x14ac:dyDescent="0.25">
      <c r="A813" t="s">
        <v>3</v>
      </c>
      <c r="B813">
        <v>8024</v>
      </c>
      <c r="C813" t="s">
        <v>803</v>
      </c>
      <c r="D813">
        <v>14.4</v>
      </c>
      <c r="E813">
        <v>14.32</v>
      </c>
      <c r="F813">
        <v>14.35</v>
      </c>
      <c r="G813">
        <v>14.37</v>
      </c>
      <c r="H813">
        <v>14.28</v>
      </c>
      <c r="I813">
        <v>13.34</v>
      </c>
    </row>
    <row r="814" spans="1:9" x14ac:dyDescent="0.25">
      <c r="A814" t="s">
        <v>3</v>
      </c>
      <c r="B814">
        <v>8050</v>
      </c>
      <c r="C814" t="s">
        <v>804</v>
      </c>
      <c r="D814">
        <v>550.04999999999995</v>
      </c>
      <c r="E814">
        <v>542.52</v>
      </c>
      <c r="F814">
        <v>548.76</v>
      </c>
      <c r="G814">
        <v>551.29</v>
      </c>
      <c r="H814">
        <v>532.21</v>
      </c>
      <c r="I814">
        <v>456.52</v>
      </c>
    </row>
    <row r="815" spans="1:9" x14ac:dyDescent="0.25">
      <c r="A815" t="s">
        <v>3</v>
      </c>
      <c r="B815">
        <v>8054</v>
      </c>
      <c r="C815" t="s">
        <v>805</v>
      </c>
      <c r="D815">
        <v>248.95</v>
      </c>
      <c r="E815">
        <v>247.19</v>
      </c>
      <c r="F815">
        <v>243.86</v>
      </c>
      <c r="G815">
        <v>238.06</v>
      </c>
      <c r="H815">
        <v>223.06</v>
      </c>
      <c r="I815">
        <v>173.03</v>
      </c>
    </row>
    <row r="816" spans="1:9" x14ac:dyDescent="0.25">
      <c r="A816" t="s">
        <v>3</v>
      </c>
      <c r="B816">
        <v>8075</v>
      </c>
      <c r="C816" t="s">
        <v>806</v>
      </c>
      <c r="D816">
        <v>2404.35</v>
      </c>
      <c r="E816">
        <v>2362.73</v>
      </c>
      <c r="F816">
        <v>2342.87</v>
      </c>
      <c r="G816">
        <v>2293.21</v>
      </c>
      <c r="H816">
        <v>2190.37</v>
      </c>
      <c r="I816">
        <v>2009.81</v>
      </c>
    </row>
    <row r="817" spans="1:9" x14ac:dyDescent="0.25">
      <c r="A817" t="s">
        <v>3</v>
      </c>
      <c r="B817">
        <v>8077</v>
      </c>
      <c r="C817" t="s">
        <v>807</v>
      </c>
      <c r="D817">
        <v>116.98</v>
      </c>
      <c r="E817">
        <v>117.13</v>
      </c>
      <c r="F817">
        <v>117.01</v>
      </c>
      <c r="G817">
        <v>116.14</v>
      </c>
      <c r="H817">
        <v>112.34</v>
      </c>
      <c r="I817">
        <v>99.79</v>
      </c>
    </row>
    <row r="818" spans="1:9" x14ac:dyDescent="0.25">
      <c r="A818" t="s">
        <v>3</v>
      </c>
      <c r="B818">
        <v>8080</v>
      </c>
      <c r="C818" t="s">
        <v>808</v>
      </c>
      <c r="D818">
        <v>70.56</v>
      </c>
      <c r="E818">
        <v>70.400000000000006</v>
      </c>
      <c r="F818">
        <v>70.59</v>
      </c>
      <c r="G818">
        <v>70.81</v>
      </c>
      <c r="H818">
        <v>71.040000000000006</v>
      </c>
      <c r="I818">
        <v>69.010000000000005</v>
      </c>
    </row>
    <row r="819" spans="1:9" x14ac:dyDescent="0.25">
      <c r="A819" t="s">
        <v>3</v>
      </c>
      <c r="B819">
        <v>8083</v>
      </c>
      <c r="C819" t="s">
        <v>809</v>
      </c>
      <c r="D819">
        <v>57.45</v>
      </c>
      <c r="E819">
        <v>54.51</v>
      </c>
      <c r="F819">
        <v>52.51</v>
      </c>
      <c r="G819">
        <v>50.76</v>
      </c>
      <c r="H819">
        <v>48.8</v>
      </c>
      <c r="I819">
        <v>42.82</v>
      </c>
    </row>
    <row r="820" spans="1:9" x14ac:dyDescent="0.25">
      <c r="A820" t="s">
        <v>3</v>
      </c>
      <c r="B820">
        <v>8110</v>
      </c>
      <c r="C820" t="s">
        <v>810</v>
      </c>
      <c r="D820">
        <v>337.4</v>
      </c>
      <c r="E820">
        <v>340.28</v>
      </c>
      <c r="F820">
        <v>343.68</v>
      </c>
      <c r="G820">
        <v>350.27</v>
      </c>
      <c r="H820">
        <v>367.75</v>
      </c>
      <c r="I820">
        <v>430.91</v>
      </c>
    </row>
    <row r="821" spans="1:9" x14ac:dyDescent="0.25">
      <c r="A821" t="s">
        <v>3</v>
      </c>
      <c r="B821">
        <v>8119</v>
      </c>
      <c r="C821" t="s">
        <v>811</v>
      </c>
      <c r="D821">
        <v>603.04999999999995</v>
      </c>
      <c r="E821">
        <v>598.09</v>
      </c>
      <c r="F821">
        <v>603.4</v>
      </c>
      <c r="G821">
        <v>608.64</v>
      </c>
      <c r="H821">
        <v>582.11</v>
      </c>
      <c r="I821">
        <v>509.36</v>
      </c>
    </row>
    <row r="822" spans="1:9" x14ac:dyDescent="0.25">
      <c r="A822" t="s">
        <v>3</v>
      </c>
      <c r="B822">
        <v>8124</v>
      </c>
      <c r="C822" t="s">
        <v>812</v>
      </c>
      <c r="D822">
        <v>1799.9</v>
      </c>
      <c r="E822">
        <v>1744.14</v>
      </c>
      <c r="F822">
        <v>1731.79</v>
      </c>
      <c r="G822">
        <v>1726.33</v>
      </c>
      <c r="H822">
        <v>1676.22</v>
      </c>
      <c r="I822">
        <v>1462.33</v>
      </c>
    </row>
    <row r="823" spans="1:9" x14ac:dyDescent="0.25">
      <c r="A823" t="s">
        <v>3</v>
      </c>
      <c r="B823">
        <v>8132</v>
      </c>
      <c r="C823" t="s">
        <v>813</v>
      </c>
      <c r="D823">
        <v>22.85</v>
      </c>
      <c r="E823">
        <v>23</v>
      </c>
      <c r="F823">
        <v>22.91</v>
      </c>
      <c r="G823">
        <v>22.51</v>
      </c>
      <c r="H823">
        <v>21.47</v>
      </c>
      <c r="I823">
        <v>21.21</v>
      </c>
    </row>
    <row r="824" spans="1:9" x14ac:dyDescent="0.25">
      <c r="A824" t="s">
        <v>3</v>
      </c>
      <c r="B824">
        <v>8146</v>
      </c>
      <c r="C824" t="s">
        <v>814</v>
      </c>
      <c r="D824">
        <v>135</v>
      </c>
      <c r="E824">
        <v>139.01</v>
      </c>
      <c r="F824">
        <v>139.51</v>
      </c>
      <c r="G824">
        <v>137.83000000000001</v>
      </c>
      <c r="H824">
        <v>134.01</v>
      </c>
      <c r="I824">
        <v>120.58</v>
      </c>
    </row>
    <row r="825" spans="1:9" x14ac:dyDescent="0.25">
      <c r="A825" t="s">
        <v>3</v>
      </c>
      <c r="B825">
        <v>8153</v>
      </c>
      <c r="C825" t="s">
        <v>815</v>
      </c>
      <c r="D825">
        <v>313.64999999999998</v>
      </c>
      <c r="E825">
        <v>305.02</v>
      </c>
      <c r="F825">
        <v>300.33</v>
      </c>
      <c r="G825">
        <v>296.98</v>
      </c>
      <c r="H825">
        <v>294.04000000000002</v>
      </c>
      <c r="I825">
        <v>266.89</v>
      </c>
    </row>
    <row r="826" spans="1:9" x14ac:dyDescent="0.25">
      <c r="A826" t="s">
        <v>3</v>
      </c>
      <c r="B826">
        <v>8159</v>
      </c>
      <c r="C826" t="s">
        <v>816</v>
      </c>
      <c r="D826">
        <v>32.799999999999997</v>
      </c>
      <c r="E826">
        <v>33.08</v>
      </c>
      <c r="F826">
        <v>32.97</v>
      </c>
      <c r="G826">
        <v>32.520000000000003</v>
      </c>
      <c r="H826">
        <v>31.72</v>
      </c>
      <c r="I826">
        <v>33.35</v>
      </c>
    </row>
    <row r="827" spans="1:9" x14ac:dyDescent="0.25">
      <c r="A827" t="s">
        <v>3</v>
      </c>
      <c r="B827">
        <v>8163</v>
      </c>
      <c r="C827" t="s">
        <v>817</v>
      </c>
      <c r="D827">
        <v>70.7</v>
      </c>
      <c r="E827">
        <v>70.94</v>
      </c>
      <c r="F827">
        <v>70.72</v>
      </c>
      <c r="G827">
        <v>69.239999999999995</v>
      </c>
      <c r="H827">
        <v>66.13</v>
      </c>
      <c r="I827">
        <v>65.39</v>
      </c>
    </row>
    <row r="828" spans="1:9" x14ac:dyDescent="0.25">
      <c r="A828" t="s">
        <v>3</v>
      </c>
      <c r="B828">
        <v>8167</v>
      </c>
      <c r="C828" t="s">
        <v>818</v>
      </c>
      <c r="D828">
        <v>1338.55</v>
      </c>
      <c r="E828">
        <v>1325.44</v>
      </c>
      <c r="F828">
        <v>1318.35</v>
      </c>
      <c r="G828">
        <v>1304.0899999999999</v>
      </c>
      <c r="H828">
        <v>1283.06</v>
      </c>
      <c r="I828">
        <v>1252.79</v>
      </c>
    </row>
    <row r="829" spans="1:9" x14ac:dyDescent="0.25">
      <c r="A829" t="s">
        <v>3</v>
      </c>
      <c r="B829">
        <v>8175</v>
      </c>
      <c r="C829" t="s">
        <v>819</v>
      </c>
      <c r="D829">
        <v>24.4</v>
      </c>
      <c r="E829">
        <v>24.49</v>
      </c>
      <c r="F829">
        <v>24.56</v>
      </c>
      <c r="G829">
        <v>24.45</v>
      </c>
      <c r="H829">
        <v>23.69</v>
      </c>
      <c r="I829">
        <v>24.41</v>
      </c>
    </row>
    <row r="830" spans="1:9" x14ac:dyDescent="0.25">
      <c r="A830" t="s">
        <v>3</v>
      </c>
      <c r="B830">
        <v>8182</v>
      </c>
      <c r="C830" t="s">
        <v>820</v>
      </c>
      <c r="D830">
        <v>46.64</v>
      </c>
      <c r="E830">
        <v>46.37</v>
      </c>
      <c r="F830">
        <v>46.21</v>
      </c>
      <c r="G830">
        <v>45.86</v>
      </c>
      <c r="H830">
        <v>44.86</v>
      </c>
      <c r="I830">
        <v>50.58</v>
      </c>
    </row>
    <row r="831" spans="1:9" x14ac:dyDescent="0.25">
      <c r="A831" t="s">
        <v>3</v>
      </c>
      <c r="B831">
        <v>8266</v>
      </c>
      <c r="C831" t="s">
        <v>821</v>
      </c>
      <c r="D831">
        <v>179.25</v>
      </c>
      <c r="E831">
        <v>178.75</v>
      </c>
      <c r="F831">
        <v>175.4</v>
      </c>
      <c r="G831">
        <v>168.91</v>
      </c>
      <c r="H831">
        <v>159.47</v>
      </c>
      <c r="I831">
        <v>152.33000000000001</v>
      </c>
    </row>
    <row r="832" spans="1:9" x14ac:dyDescent="0.25">
      <c r="A832" t="s">
        <v>3</v>
      </c>
      <c r="B832">
        <v>8304</v>
      </c>
      <c r="C832" t="s">
        <v>822</v>
      </c>
      <c r="D832">
        <v>181.45</v>
      </c>
      <c r="E832">
        <v>172.92</v>
      </c>
      <c r="F832">
        <v>171.43</v>
      </c>
      <c r="G832">
        <v>173.13</v>
      </c>
      <c r="H832">
        <v>178.75</v>
      </c>
      <c r="I832">
        <v>169.76</v>
      </c>
    </row>
    <row r="833" spans="1:9" x14ac:dyDescent="0.25">
      <c r="A833" t="s">
        <v>3</v>
      </c>
      <c r="B833">
        <v>8311</v>
      </c>
      <c r="C833" t="s">
        <v>823</v>
      </c>
      <c r="D833">
        <v>875.2</v>
      </c>
      <c r="E833">
        <v>884.65</v>
      </c>
      <c r="F833">
        <v>870.08</v>
      </c>
      <c r="G833">
        <v>838.92</v>
      </c>
      <c r="H833">
        <v>798.97</v>
      </c>
      <c r="I833">
        <v>724.5</v>
      </c>
    </row>
    <row r="834" spans="1:9" x14ac:dyDescent="0.25">
      <c r="A834" t="s">
        <v>3</v>
      </c>
      <c r="B834">
        <v>8341</v>
      </c>
      <c r="C834" t="s">
        <v>824</v>
      </c>
      <c r="D834">
        <v>14.4</v>
      </c>
      <c r="E834">
        <v>14.37</v>
      </c>
      <c r="F834">
        <v>14.43</v>
      </c>
      <c r="G834">
        <v>14.45</v>
      </c>
      <c r="H834">
        <v>14.5</v>
      </c>
      <c r="I834">
        <v>16.23</v>
      </c>
    </row>
    <row r="835" spans="1:9" x14ac:dyDescent="0.25">
      <c r="A835" t="s">
        <v>3</v>
      </c>
      <c r="B835">
        <v>8342</v>
      </c>
      <c r="C835" t="s">
        <v>825</v>
      </c>
      <c r="D835">
        <v>53.25</v>
      </c>
      <c r="E835">
        <v>53.27</v>
      </c>
      <c r="F835">
        <v>53.3</v>
      </c>
      <c r="G835">
        <v>53.31</v>
      </c>
      <c r="H835">
        <v>53.2</v>
      </c>
      <c r="I835">
        <v>52.35</v>
      </c>
    </row>
    <row r="836" spans="1:9" x14ac:dyDescent="0.25">
      <c r="A836" t="s">
        <v>3</v>
      </c>
      <c r="B836">
        <v>8413</v>
      </c>
      <c r="C836" t="s">
        <v>2067</v>
      </c>
      <c r="D836">
        <v>15.28</v>
      </c>
      <c r="E836">
        <v>15.2</v>
      </c>
      <c r="F836">
        <v>15.19</v>
      </c>
      <c r="G836">
        <v>15.11</v>
      </c>
      <c r="H836">
        <v>14.67</v>
      </c>
      <c r="I836">
        <v>13.18</v>
      </c>
    </row>
    <row r="837" spans="1:9" x14ac:dyDescent="0.25">
      <c r="A837" t="s">
        <v>3</v>
      </c>
      <c r="B837">
        <v>8424</v>
      </c>
      <c r="C837" t="s">
        <v>826</v>
      </c>
      <c r="D837">
        <v>17</v>
      </c>
      <c r="E837">
        <v>17.04</v>
      </c>
      <c r="F837">
        <v>16.32</v>
      </c>
      <c r="G837">
        <v>15.75</v>
      </c>
      <c r="H837">
        <v>15.25</v>
      </c>
      <c r="I837">
        <v>15.09</v>
      </c>
    </row>
    <row r="838" spans="1:9" x14ac:dyDescent="0.25">
      <c r="A838" t="s">
        <v>3</v>
      </c>
      <c r="B838">
        <v>8425</v>
      </c>
      <c r="C838" t="s">
        <v>827</v>
      </c>
      <c r="D838">
        <v>39.65</v>
      </c>
      <c r="E838">
        <v>39.94</v>
      </c>
      <c r="F838">
        <v>40.19</v>
      </c>
      <c r="G838">
        <v>41.2</v>
      </c>
      <c r="H838">
        <v>45.29</v>
      </c>
      <c r="I838">
        <v>46.31</v>
      </c>
    </row>
    <row r="839" spans="1:9" x14ac:dyDescent="0.25">
      <c r="A839" t="s">
        <v>3</v>
      </c>
      <c r="B839">
        <v>8469</v>
      </c>
      <c r="C839" t="s">
        <v>828</v>
      </c>
      <c r="D839">
        <v>80</v>
      </c>
      <c r="E839">
        <v>80.73</v>
      </c>
      <c r="F839">
        <v>80.42</v>
      </c>
      <c r="G839">
        <v>80.319999999999993</v>
      </c>
      <c r="H839">
        <v>79.2</v>
      </c>
      <c r="I839">
        <v>75.069999999999993</v>
      </c>
    </row>
    <row r="840" spans="1:9" x14ac:dyDescent="0.25">
      <c r="A840" t="s">
        <v>3</v>
      </c>
      <c r="B840">
        <v>8477</v>
      </c>
      <c r="C840" t="s">
        <v>829</v>
      </c>
      <c r="D840">
        <v>82.45</v>
      </c>
      <c r="E840">
        <v>82.5</v>
      </c>
      <c r="F840">
        <v>83.71</v>
      </c>
      <c r="G840">
        <v>85.76</v>
      </c>
      <c r="H840">
        <v>89.65</v>
      </c>
      <c r="I840">
        <v>113.44</v>
      </c>
    </row>
    <row r="841" spans="1:9" x14ac:dyDescent="0.25">
      <c r="A841" t="s">
        <v>3</v>
      </c>
      <c r="B841">
        <v>8479</v>
      </c>
      <c r="C841" t="s">
        <v>830</v>
      </c>
      <c r="D841">
        <v>1521.8</v>
      </c>
      <c r="E841">
        <v>1520.57</v>
      </c>
      <c r="F841">
        <v>1510.56</v>
      </c>
      <c r="G841">
        <v>1485.23</v>
      </c>
      <c r="H841">
        <v>1426.16</v>
      </c>
      <c r="I841">
        <v>1245.8</v>
      </c>
    </row>
    <row r="842" spans="1:9" x14ac:dyDescent="0.25">
      <c r="A842" t="s">
        <v>3</v>
      </c>
      <c r="B842">
        <v>8506</v>
      </c>
      <c r="C842" t="s">
        <v>831</v>
      </c>
      <c r="D842">
        <v>155.41</v>
      </c>
      <c r="E842">
        <v>154.61000000000001</v>
      </c>
      <c r="F842">
        <v>154.47</v>
      </c>
      <c r="G842">
        <v>153.57</v>
      </c>
      <c r="H842">
        <v>149.02000000000001</v>
      </c>
      <c r="I842">
        <v>134.02000000000001</v>
      </c>
    </row>
    <row r="843" spans="1:9" x14ac:dyDescent="0.25">
      <c r="A843" t="s">
        <v>3</v>
      </c>
      <c r="B843">
        <v>8510</v>
      </c>
      <c r="C843" t="s">
        <v>832</v>
      </c>
      <c r="D843">
        <v>87.05</v>
      </c>
      <c r="E843">
        <v>86.8</v>
      </c>
      <c r="F843">
        <v>86.61</v>
      </c>
      <c r="G843">
        <v>86.17</v>
      </c>
      <c r="H843">
        <v>83.1</v>
      </c>
      <c r="I843">
        <v>74.13</v>
      </c>
    </row>
    <row r="844" spans="1:9" x14ac:dyDescent="0.25">
      <c r="A844" t="s">
        <v>3</v>
      </c>
      <c r="B844">
        <v>8529</v>
      </c>
      <c r="C844" t="s">
        <v>833</v>
      </c>
      <c r="D844">
        <v>35.6</v>
      </c>
      <c r="E844">
        <v>36.270000000000003</v>
      </c>
      <c r="F844">
        <v>37.020000000000003</v>
      </c>
      <c r="G844">
        <v>35.619999999999997</v>
      </c>
      <c r="H844">
        <v>30.22</v>
      </c>
      <c r="I844">
        <v>24.16</v>
      </c>
    </row>
    <row r="845" spans="1:9" x14ac:dyDescent="0.25">
      <c r="A845" t="s">
        <v>3</v>
      </c>
      <c r="B845">
        <v>8546</v>
      </c>
      <c r="C845" t="s">
        <v>834</v>
      </c>
      <c r="D845">
        <v>557.45000000000005</v>
      </c>
      <c r="E845">
        <v>552.91999999999996</v>
      </c>
      <c r="F845">
        <v>552.29</v>
      </c>
      <c r="G845">
        <v>546.94000000000005</v>
      </c>
      <c r="H845">
        <v>519.71</v>
      </c>
      <c r="I845">
        <v>436.22</v>
      </c>
    </row>
    <row r="846" spans="1:9" x14ac:dyDescent="0.25">
      <c r="A846" t="s">
        <v>3</v>
      </c>
      <c r="B846">
        <v>8585</v>
      </c>
      <c r="C846" t="s">
        <v>835</v>
      </c>
      <c r="D846">
        <v>134.94999999999999</v>
      </c>
      <c r="E846">
        <v>132.13</v>
      </c>
      <c r="F846">
        <v>132.35</v>
      </c>
      <c r="G846">
        <v>132.4</v>
      </c>
      <c r="H846">
        <v>127.09</v>
      </c>
      <c r="I846">
        <v>103.42</v>
      </c>
    </row>
    <row r="847" spans="1:9" x14ac:dyDescent="0.25">
      <c r="A847" t="s">
        <v>3</v>
      </c>
      <c r="B847">
        <v>8591</v>
      </c>
      <c r="C847" t="s">
        <v>836</v>
      </c>
      <c r="D847">
        <v>11.8</v>
      </c>
      <c r="E847">
        <v>12.2</v>
      </c>
      <c r="F847">
        <v>12.09</v>
      </c>
      <c r="G847">
        <v>11.85</v>
      </c>
      <c r="H847">
        <v>11.14</v>
      </c>
      <c r="I847">
        <v>10.09</v>
      </c>
    </row>
    <row r="848" spans="1:9" x14ac:dyDescent="0.25">
      <c r="A848" t="s">
        <v>3</v>
      </c>
      <c r="B848">
        <v>8596</v>
      </c>
      <c r="C848" t="s">
        <v>837</v>
      </c>
      <c r="D848">
        <v>64.45</v>
      </c>
      <c r="E848">
        <v>63.91</v>
      </c>
      <c r="F848">
        <v>64.040000000000006</v>
      </c>
      <c r="G848">
        <v>63.81</v>
      </c>
      <c r="H848">
        <v>62.11</v>
      </c>
      <c r="I848">
        <v>57.57</v>
      </c>
    </row>
    <row r="849" spans="1:9" x14ac:dyDescent="0.25">
      <c r="A849" t="s">
        <v>3</v>
      </c>
      <c r="B849">
        <v>8614</v>
      </c>
      <c r="C849" t="s">
        <v>838</v>
      </c>
      <c r="D849">
        <v>159</v>
      </c>
      <c r="E849">
        <v>160.86000000000001</v>
      </c>
      <c r="F849">
        <v>162.83000000000001</v>
      </c>
      <c r="G849">
        <v>164.91</v>
      </c>
      <c r="H849">
        <v>161.49</v>
      </c>
      <c r="I849">
        <v>142.4</v>
      </c>
    </row>
    <row r="850" spans="1:9" x14ac:dyDescent="0.25">
      <c r="A850" t="s">
        <v>3</v>
      </c>
      <c r="B850">
        <v>8632</v>
      </c>
      <c r="C850" t="s">
        <v>839</v>
      </c>
      <c r="D850">
        <v>15.39</v>
      </c>
      <c r="E850">
        <v>15.39</v>
      </c>
      <c r="F850">
        <v>15.42</v>
      </c>
      <c r="G850">
        <v>15.42</v>
      </c>
      <c r="H850">
        <v>15.27</v>
      </c>
      <c r="I850">
        <v>14.38</v>
      </c>
    </row>
    <row r="851" spans="1:9" x14ac:dyDescent="0.25">
      <c r="A851" t="s">
        <v>3</v>
      </c>
      <c r="B851">
        <v>8652</v>
      </c>
      <c r="C851" t="s">
        <v>840</v>
      </c>
      <c r="D851">
        <v>127.85</v>
      </c>
      <c r="E851">
        <v>128.1</v>
      </c>
      <c r="F851">
        <v>129.08000000000001</v>
      </c>
      <c r="G851">
        <v>129.94999999999999</v>
      </c>
      <c r="H851">
        <v>125.64</v>
      </c>
      <c r="I851">
        <v>111.04</v>
      </c>
    </row>
    <row r="852" spans="1:9" x14ac:dyDescent="0.25">
      <c r="A852" t="s">
        <v>3</v>
      </c>
      <c r="B852">
        <v>8654</v>
      </c>
      <c r="C852" t="s">
        <v>841</v>
      </c>
      <c r="D852">
        <v>28.85</v>
      </c>
      <c r="E852">
        <v>28.63</v>
      </c>
      <c r="F852">
        <v>28.64</v>
      </c>
      <c r="G852">
        <v>28.61</v>
      </c>
      <c r="H852">
        <v>28.3</v>
      </c>
      <c r="I852">
        <v>26.51</v>
      </c>
    </row>
    <row r="853" spans="1:9" x14ac:dyDescent="0.25">
      <c r="A853" t="s">
        <v>3</v>
      </c>
      <c r="B853">
        <v>8657</v>
      </c>
      <c r="C853" t="s">
        <v>842</v>
      </c>
      <c r="D853">
        <v>9.1999999999999993</v>
      </c>
      <c r="E853">
        <v>9.4700000000000006</v>
      </c>
      <c r="F853">
        <v>9.66</v>
      </c>
      <c r="G853">
        <v>10</v>
      </c>
      <c r="H853">
        <v>11.19</v>
      </c>
      <c r="I853">
        <v>15.3</v>
      </c>
    </row>
    <row r="854" spans="1:9" x14ac:dyDescent="0.25">
      <c r="A854" t="s">
        <v>3</v>
      </c>
      <c r="B854">
        <v>8687</v>
      </c>
      <c r="C854" t="s">
        <v>843</v>
      </c>
      <c r="D854">
        <v>64.400000000000006</v>
      </c>
      <c r="E854">
        <v>63.38</v>
      </c>
      <c r="F854">
        <v>62.93</v>
      </c>
      <c r="G854">
        <v>61.93</v>
      </c>
      <c r="H854">
        <v>58.7</v>
      </c>
      <c r="I854">
        <v>54.42</v>
      </c>
    </row>
    <row r="855" spans="1:9" x14ac:dyDescent="0.25">
      <c r="A855" t="s">
        <v>3</v>
      </c>
      <c r="B855">
        <v>8696</v>
      </c>
      <c r="C855" t="s">
        <v>844</v>
      </c>
      <c r="D855">
        <v>721</v>
      </c>
      <c r="E855">
        <v>717.94</v>
      </c>
      <c r="F855">
        <v>715.5</v>
      </c>
      <c r="G855">
        <v>710.86</v>
      </c>
      <c r="H855">
        <v>705.09</v>
      </c>
      <c r="I855">
        <v>658.45</v>
      </c>
    </row>
    <row r="856" spans="1:9" x14ac:dyDescent="0.25">
      <c r="A856" t="s">
        <v>3</v>
      </c>
      <c r="B856">
        <v>8727</v>
      </c>
      <c r="C856" t="s">
        <v>845</v>
      </c>
      <c r="D856">
        <v>1801.1</v>
      </c>
      <c r="E856">
        <v>1757.66</v>
      </c>
      <c r="F856">
        <v>1747.11</v>
      </c>
      <c r="G856">
        <v>1727.19</v>
      </c>
      <c r="H856">
        <v>1636.89</v>
      </c>
      <c r="I856">
        <v>1518.2</v>
      </c>
    </row>
    <row r="857" spans="1:9" x14ac:dyDescent="0.25">
      <c r="A857" t="s">
        <v>3</v>
      </c>
      <c r="B857">
        <v>8736</v>
      </c>
      <c r="C857" t="s">
        <v>846</v>
      </c>
      <c r="D857">
        <v>79.650000000000006</v>
      </c>
      <c r="E857">
        <v>78.150000000000006</v>
      </c>
      <c r="F857">
        <v>75.37</v>
      </c>
      <c r="G857">
        <v>71.72</v>
      </c>
      <c r="H857">
        <v>67.7</v>
      </c>
      <c r="I857">
        <v>63.86</v>
      </c>
    </row>
    <row r="858" spans="1:9" x14ac:dyDescent="0.25">
      <c r="A858" t="s">
        <v>3</v>
      </c>
      <c r="B858">
        <v>8771</v>
      </c>
      <c r="C858" t="s">
        <v>847</v>
      </c>
      <c r="D858">
        <v>12.2</v>
      </c>
      <c r="E858">
        <v>12.25</v>
      </c>
      <c r="F858">
        <v>12.26</v>
      </c>
      <c r="G858">
        <v>12.21</v>
      </c>
      <c r="H858">
        <v>12.22</v>
      </c>
      <c r="I858">
        <v>13.82</v>
      </c>
    </row>
    <row r="859" spans="1:9" x14ac:dyDescent="0.25">
      <c r="A859" t="s">
        <v>3</v>
      </c>
      <c r="B859">
        <v>8797</v>
      </c>
      <c r="C859" t="s">
        <v>848</v>
      </c>
      <c r="D859">
        <v>50.15</v>
      </c>
      <c r="E859">
        <v>50</v>
      </c>
      <c r="F859">
        <v>50.17</v>
      </c>
      <c r="G859">
        <v>50.38</v>
      </c>
      <c r="H859">
        <v>50.89</v>
      </c>
      <c r="I859">
        <v>63.75</v>
      </c>
    </row>
    <row r="860" spans="1:9" x14ac:dyDescent="0.25">
      <c r="A860" t="s">
        <v>3</v>
      </c>
      <c r="B860">
        <v>8806</v>
      </c>
      <c r="C860" t="s">
        <v>849</v>
      </c>
      <c r="D860">
        <v>63.3</v>
      </c>
      <c r="E860">
        <v>61.35</v>
      </c>
      <c r="F860">
        <v>60.69</v>
      </c>
      <c r="G860">
        <v>59.78</v>
      </c>
      <c r="H860">
        <v>57.22</v>
      </c>
      <c r="I860">
        <v>51.17</v>
      </c>
    </row>
    <row r="861" spans="1:9" x14ac:dyDescent="0.25">
      <c r="A861" t="s">
        <v>3</v>
      </c>
      <c r="B861">
        <v>8825</v>
      </c>
      <c r="C861" t="s">
        <v>850</v>
      </c>
      <c r="D861">
        <v>1217.55</v>
      </c>
      <c r="E861">
        <v>1226.2</v>
      </c>
      <c r="F861">
        <v>1221.45</v>
      </c>
      <c r="G861">
        <v>1203.3699999999999</v>
      </c>
      <c r="H861">
        <v>1159.24</v>
      </c>
      <c r="I861">
        <v>1146.2</v>
      </c>
    </row>
    <row r="862" spans="1:9" x14ac:dyDescent="0.25">
      <c r="A862" t="s">
        <v>3</v>
      </c>
      <c r="B862">
        <v>8827</v>
      </c>
      <c r="C862" t="s">
        <v>851</v>
      </c>
      <c r="D862">
        <v>114.5</v>
      </c>
      <c r="E862">
        <v>112.81</v>
      </c>
      <c r="F862">
        <v>113.34</v>
      </c>
      <c r="G862">
        <v>113.88</v>
      </c>
      <c r="H862">
        <v>115.38</v>
      </c>
      <c r="I862">
        <v>119.85</v>
      </c>
    </row>
    <row r="863" spans="1:9" x14ac:dyDescent="0.25">
      <c r="A863" t="s">
        <v>3</v>
      </c>
      <c r="B863">
        <v>8828</v>
      </c>
      <c r="C863" t="s">
        <v>852</v>
      </c>
      <c r="D863">
        <v>348.2</v>
      </c>
      <c r="E863">
        <v>343.24</v>
      </c>
      <c r="F863">
        <v>327.32</v>
      </c>
      <c r="G863">
        <v>307.13</v>
      </c>
      <c r="H863">
        <v>281.39999999999998</v>
      </c>
      <c r="I863">
        <v>259.56</v>
      </c>
    </row>
    <row r="864" spans="1:9" x14ac:dyDescent="0.25">
      <c r="A864" t="s">
        <v>3</v>
      </c>
      <c r="B864">
        <v>8833</v>
      </c>
      <c r="C864" t="s">
        <v>853</v>
      </c>
      <c r="D864">
        <v>18.899999999999999</v>
      </c>
      <c r="E864">
        <v>18.82</v>
      </c>
      <c r="F864">
        <v>18.489999999999998</v>
      </c>
      <c r="G864">
        <v>18.45</v>
      </c>
      <c r="H864">
        <v>20.16</v>
      </c>
      <c r="I864">
        <v>25.06</v>
      </c>
    </row>
    <row r="865" spans="1:9" x14ac:dyDescent="0.25">
      <c r="A865" t="s">
        <v>3</v>
      </c>
      <c r="B865">
        <v>8840</v>
      </c>
      <c r="C865" t="s">
        <v>854</v>
      </c>
      <c r="D865">
        <v>343.8</v>
      </c>
      <c r="E865">
        <v>344.26</v>
      </c>
      <c r="F865">
        <v>343.58</v>
      </c>
      <c r="G865">
        <v>343.83</v>
      </c>
      <c r="H865">
        <v>333.34</v>
      </c>
      <c r="I865">
        <v>260.92</v>
      </c>
    </row>
    <row r="866" spans="1:9" x14ac:dyDescent="0.25">
      <c r="A866" t="s">
        <v>3</v>
      </c>
      <c r="B866">
        <v>8842</v>
      </c>
      <c r="C866" t="s">
        <v>855</v>
      </c>
      <c r="D866">
        <v>51.2</v>
      </c>
      <c r="E866">
        <v>50.91</v>
      </c>
      <c r="F866">
        <v>50.05</v>
      </c>
      <c r="G866">
        <v>49.39</v>
      </c>
      <c r="H866">
        <v>49.85</v>
      </c>
      <c r="I866">
        <v>50.13</v>
      </c>
    </row>
    <row r="867" spans="1:9" x14ac:dyDescent="0.25">
      <c r="A867" t="s">
        <v>3</v>
      </c>
      <c r="B867">
        <v>8866</v>
      </c>
      <c r="C867" t="s">
        <v>856</v>
      </c>
      <c r="D867">
        <v>421.15</v>
      </c>
      <c r="E867">
        <v>417.06</v>
      </c>
      <c r="F867">
        <v>413.57</v>
      </c>
      <c r="G867">
        <v>405.04</v>
      </c>
      <c r="H867">
        <v>386.11</v>
      </c>
      <c r="I867">
        <v>330.32</v>
      </c>
    </row>
    <row r="868" spans="1:9" x14ac:dyDescent="0.25">
      <c r="A868" t="s">
        <v>3</v>
      </c>
      <c r="B868">
        <v>8882</v>
      </c>
      <c r="C868" t="s">
        <v>857</v>
      </c>
      <c r="D868">
        <v>66.69</v>
      </c>
      <c r="E868">
        <v>66.42</v>
      </c>
      <c r="F868">
        <v>66.510000000000005</v>
      </c>
      <c r="G868">
        <v>66.19</v>
      </c>
      <c r="H868">
        <v>64.5</v>
      </c>
      <c r="I868">
        <v>59.99</v>
      </c>
    </row>
    <row r="869" spans="1:9" x14ac:dyDescent="0.25">
      <c r="A869" t="s">
        <v>3</v>
      </c>
      <c r="B869">
        <v>8890</v>
      </c>
      <c r="C869" t="s">
        <v>858</v>
      </c>
      <c r="D869">
        <v>201.05</v>
      </c>
      <c r="E869">
        <v>196.42</v>
      </c>
      <c r="F869">
        <v>194.57</v>
      </c>
      <c r="G869">
        <v>194.75</v>
      </c>
      <c r="H869">
        <v>194.37</v>
      </c>
      <c r="I869">
        <v>204.28</v>
      </c>
    </row>
    <row r="870" spans="1:9" x14ac:dyDescent="0.25">
      <c r="A870" t="s">
        <v>3</v>
      </c>
      <c r="B870">
        <v>8937</v>
      </c>
      <c r="C870" t="s">
        <v>859</v>
      </c>
      <c r="D870">
        <v>401.15</v>
      </c>
      <c r="E870">
        <v>376.68</v>
      </c>
      <c r="F870">
        <v>370.39</v>
      </c>
      <c r="G870">
        <v>365.47</v>
      </c>
      <c r="H870">
        <v>329.92</v>
      </c>
      <c r="I870">
        <v>237.21</v>
      </c>
    </row>
    <row r="871" spans="1:9" x14ac:dyDescent="0.25">
      <c r="A871" t="s">
        <v>3</v>
      </c>
      <c r="B871">
        <v>8944</v>
      </c>
      <c r="C871" t="s">
        <v>860</v>
      </c>
      <c r="D871">
        <v>243.55</v>
      </c>
      <c r="E871">
        <v>242.81</v>
      </c>
      <c r="F871">
        <v>243.35</v>
      </c>
      <c r="G871">
        <v>242.72</v>
      </c>
      <c r="H871">
        <v>235.79</v>
      </c>
      <c r="I871">
        <v>200.05</v>
      </c>
    </row>
    <row r="872" spans="1:9" x14ac:dyDescent="0.25">
      <c r="A872" t="s">
        <v>3</v>
      </c>
      <c r="B872">
        <v>8953</v>
      </c>
      <c r="C872" t="s">
        <v>861</v>
      </c>
      <c r="D872">
        <v>718.6</v>
      </c>
      <c r="E872">
        <v>706.77</v>
      </c>
      <c r="F872">
        <v>707.16</v>
      </c>
      <c r="G872">
        <v>710.46</v>
      </c>
      <c r="H872">
        <v>711.91</v>
      </c>
      <c r="I872">
        <v>667.41</v>
      </c>
    </row>
    <row r="873" spans="1:9" x14ac:dyDescent="0.25">
      <c r="A873" t="s">
        <v>3</v>
      </c>
      <c r="B873">
        <v>8954</v>
      </c>
      <c r="C873" t="s">
        <v>862</v>
      </c>
      <c r="D873">
        <v>99.45</v>
      </c>
      <c r="E873">
        <v>98.62</v>
      </c>
      <c r="F873">
        <v>98.77</v>
      </c>
      <c r="G873">
        <v>96.76</v>
      </c>
      <c r="H873">
        <v>89.54</v>
      </c>
      <c r="I873">
        <v>82.87</v>
      </c>
    </row>
    <row r="874" spans="1:9" x14ac:dyDescent="0.25">
      <c r="A874" t="s">
        <v>3</v>
      </c>
      <c r="B874">
        <v>8962</v>
      </c>
      <c r="C874" t="s">
        <v>863</v>
      </c>
      <c r="D874">
        <v>37.700000000000003</v>
      </c>
      <c r="E874">
        <v>37.880000000000003</v>
      </c>
      <c r="F874">
        <v>38.1</v>
      </c>
      <c r="G874">
        <v>38.5</v>
      </c>
      <c r="H874">
        <v>39.15</v>
      </c>
      <c r="I874">
        <v>32.869999999999997</v>
      </c>
    </row>
    <row r="875" spans="1:9" x14ac:dyDescent="0.25">
      <c r="A875" t="s">
        <v>3</v>
      </c>
      <c r="B875">
        <v>8968</v>
      </c>
      <c r="C875" t="s">
        <v>864</v>
      </c>
      <c r="D875">
        <v>597.6</v>
      </c>
      <c r="E875">
        <v>589.02</v>
      </c>
      <c r="F875">
        <v>587.54</v>
      </c>
      <c r="G875">
        <v>589.96</v>
      </c>
      <c r="H875">
        <v>594.1</v>
      </c>
      <c r="I875">
        <v>521.26</v>
      </c>
    </row>
    <row r="876" spans="1:9" x14ac:dyDescent="0.25">
      <c r="A876" t="s">
        <v>3</v>
      </c>
      <c r="B876">
        <v>8998</v>
      </c>
      <c r="C876" t="s">
        <v>865</v>
      </c>
      <c r="D876">
        <v>60.65</v>
      </c>
      <c r="E876">
        <v>61.02</v>
      </c>
      <c r="F876">
        <v>60.94</v>
      </c>
      <c r="G876">
        <v>60.73</v>
      </c>
      <c r="H876">
        <v>59.78</v>
      </c>
      <c r="I876">
        <v>58.78</v>
      </c>
    </row>
    <row r="877" spans="1:9" x14ac:dyDescent="0.25">
      <c r="A877" t="s">
        <v>3</v>
      </c>
      <c r="B877">
        <v>9007</v>
      </c>
      <c r="C877" t="s">
        <v>866</v>
      </c>
      <c r="D877">
        <v>720.35</v>
      </c>
      <c r="E877">
        <v>719.65</v>
      </c>
      <c r="F877">
        <v>724.72</v>
      </c>
      <c r="G877">
        <v>728.97</v>
      </c>
      <c r="H877">
        <v>737.37</v>
      </c>
      <c r="I877">
        <v>709.83</v>
      </c>
    </row>
    <row r="878" spans="1:9" x14ac:dyDescent="0.25">
      <c r="A878" t="s">
        <v>3</v>
      </c>
      <c r="B878">
        <v>9014</v>
      </c>
      <c r="C878" t="s">
        <v>867</v>
      </c>
      <c r="D878">
        <v>1982.7</v>
      </c>
      <c r="E878">
        <v>1984.33</v>
      </c>
      <c r="F878">
        <v>2018.11</v>
      </c>
      <c r="G878">
        <v>2059.02</v>
      </c>
      <c r="H878">
        <v>2028.23</v>
      </c>
      <c r="I878">
        <v>1573.7</v>
      </c>
    </row>
    <row r="879" spans="1:9" x14ac:dyDescent="0.25">
      <c r="A879" t="s">
        <v>3</v>
      </c>
      <c r="B879">
        <v>9020</v>
      </c>
      <c r="C879" t="s">
        <v>868</v>
      </c>
      <c r="D879">
        <v>1.75</v>
      </c>
      <c r="E879">
        <v>1.73</v>
      </c>
      <c r="F879">
        <v>1.77</v>
      </c>
      <c r="G879">
        <v>1.88</v>
      </c>
      <c r="H879">
        <v>2.0499999999999998</v>
      </c>
      <c r="I879">
        <v>4.08</v>
      </c>
    </row>
    <row r="880" spans="1:9" x14ac:dyDescent="0.25">
      <c r="A880" t="s">
        <v>3</v>
      </c>
      <c r="B880">
        <v>9039</v>
      </c>
      <c r="C880" t="s">
        <v>869</v>
      </c>
      <c r="D880">
        <v>109.95</v>
      </c>
      <c r="E880">
        <v>108.3</v>
      </c>
      <c r="F880">
        <v>108.08</v>
      </c>
      <c r="G880">
        <v>107.44</v>
      </c>
      <c r="H880">
        <v>101.96</v>
      </c>
      <c r="I880">
        <v>91.31</v>
      </c>
    </row>
    <row r="881" spans="1:9" x14ac:dyDescent="0.25">
      <c r="A881" t="s">
        <v>3</v>
      </c>
      <c r="B881">
        <v>9046</v>
      </c>
      <c r="C881" t="s">
        <v>870</v>
      </c>
      <c r="D881">
        <v>36.799999999999997</v>
      </c>
      <c r="E881">
        <v>36.92</v>
      </c>
      <c r="F881">
        <v>37.229999999999997</v>
      </c>
      <c r="G881">
        <v>37.409999999999997</v>
      </c>
      <c r="H881">
        <v>36.78</v>
      </c>
      <c r="I881">
        <v>36.15</v>
      </c>
    </row>
    <row r="882" spans="1:9" x14ac:dyDescent="0.25">
      <c r="A882" t="s">
        <v>3</v>
      </c>
      <c r="B882">
        <v>9049</v>
      </c>
      <c r="C882" t="s">
        <v>871</v>
      </c>
      <c r="D882">
        <v>349.65</v>
      </c>
      <c r="E882">
        <v>350.29</v>
      </c>
      <c r="F882">
        <v>351.97</v>
      </c>
      <c r="G882">
        <v>353.23</v>
      </c>
      <c r="H882">
        <v>352.47</v>
      </c>
      <c r="I882">
        <v>319</v>
      </c>
    </row>
    <row r="883" spans="1:9" x14ac:dyDescent="0.25">
      <c r="A883" t="s">
        <v>3</v>
      </c>
      <c r="B883">
        <v>9087</v>
      </c>
      <c r="C883" t="s">
        <v>872</v>
      </c>
      <c r="D883">
        <v>1190.1500000000001</v>
      </c>
      <c r="E883">
        <v>1149.3800000000001</v>
      </c>
      <c r="F883">
        <v>1133.25</v>
      </c>
      <c r="G883">
        <v>1142.0899999999999</v>
      </c>
      <c r="H883">
        <v>1154.9100000000001</v>
      </c>
      <c r="I883">
        <v>1017.46</v>
      </c>
    </row>
    <row r="884" spans="1:9" x14ac:dyDescent="0.25">
      <c r="A884" t="s">
        <v>3</v>
      </c>
      <c r="B884">
        <v>9111</v>
      </c>
      <c r="C884" t="s">
        <v>873</v>
      </c>
      <c r="D884">
        <v>326.2</v>
      </c>
      <c r="E884">
        <v>322.52999999999997</v>
      </c>
      <c r="F884">
        <v>322.57</v>
      </c>
      <c r="G884">
        <v>322.70999999999998</v>
      </c>
      <c r="H884">
        <v>322.25</v>
      </c>
      <c r="I884">
        <v>312.27</v>
      </c>
    </row>
    <row r="885" spans="1:9" x14ac:dyDescent="0.25">
      <c r="A885" t="s">
        <v>3</v>
      </c>
      <c r="B885">
        <v>9116</v>
      </c>
      <c r="C885" t="s">
        <v>874</v>
      </c>
      <c r="D885">
        <v>120.2</v>
      </c>
      <c r="E885">
        <v>120.33</v>
      </c>
      <c r="F885">
        <v>121.19</v>
      </c>
      <c r="G885">
        <v>121.12</v>
      </c>
      <c r="H885">
        <v>118.41</v>
      </c>
      <c r="I885">
        <v>109.84</v>
      </c>
    </row>
    <row r="886" spans="1:9" x14ac:dyDescent="0.25">
      <c r="A886" t="s">
        <v>3</v>
      </c>
      <c r="B886">
        <v>9117</v>
      </c>
      <c r="C886" t="s">
        <v>875</v>
      </c>
      <c r="D886">
        <v>309.25</v>
      </c>
      <c r="E886">
        <v>308.63</v>
      </c>
      <c r="F886">
        <v>310.10000000000002</v>
      </c>
      <c r="G886">
        <v>311.92</v>
      </c>
      <c r="H886">
        <v>300.83</v>
      </c>
      <c r="I886">
        <v>235.11</v>
      </c>
    </row>
    <row r="887" spans="1:9" x14ac:dyDescent="0.25">
      <c r="A887" t="s">
        <v>3</v>
      </c>
      <c r="B887">
        <v>9158</v>
      </c>
      <c r="C887" t="s">
        <v>876</v>
      </c>
      <c r="D887">
        <v>62.35</v>
      </c>
      <c r="E887">
        <v>62.62</v>
      </c>
      <c r="F887">
        <v>63.32</v>
      </c>
      <c r="G887">
        <v>63.61</v>
      </c>
      <c r="H887">
        <v>59.67</v>
      </c>
      <c r="I887">
        <v>50.85</v>
      </c>
    </row>
    <row r="888" spans="1:9" x14ac:dyDescent="0.25">
      <c r="A888" t="s">
        <v>3</v>
      </c>
      <c r="B888">
        <v>9168</v>
      </c>
      <c r="C888" t="s">
        <v>877</v>
      </c>
      <c r="D888">
        <v>59.8</v>
      </c>
      <c r="E888">
        <v>59.68</v>
      </c>
      <c r="F888">
        <v>59.83</v>
      </c>
      <c r="G888">
        <v>59.74</v>
      </c>
      <c r="H888">
        <v>58.67</v>
      </c>
      <c r="I888">
        <v>54.98</v>
      </c>
    </row>
    <row r="889" spans="1:9" x14ac:dyDescent="0.25">
      <c r="A889" t="s">
        <v>3</v>
      </c>
      <c r="B889">
        <v>9219</v>
      </c>
      <c r="C889" t="s">
        <v>878</v>
      </c>
      <c r="D889">
        <v>42.45</v>
      </c>
      <c r="E889">
        <v>41.34</v>
      </c>
      <c r="F889">
        <v>41.04</v>
      </c>
      <c r="G889">
        <v>40.94</v>
      </c>
      <c r="H889">
        <v>41.06</v>
      </c>
      <c r="I889">
        <v>37.99</v>
      </c>
    </row>
    <row r="890" spans="1:9" x14ac:dyDescent="0.25">
      <c r="A890" t="s">
        <v>3</v>
      </c>
      <c r="B890">
        <v>9253</v>
      </c>
      <c r="C890" t="s">
        <v>879</v>
      </c>
      <c r="D890">
        <v>6.7</v>
      </c>
      <c r="E890">
        <v>6.81</v>
      </c>
      <c r="F890">
        <v>6.87</v>
      </c>
      <c r="G890">
        <v>6.75</v>
      </c>
      <c r="H890">
        <v>6.26</v>
      </c>
      <c r="I890">
        <v>5.9</v>
      </c>
    </row>
    <row r="891" spans="1:9" x14ac:dyDescent="0.25">
      <c r="A891" t="s">
        <v>3</v>
      </c>
      <c r="B891">
        <v>9260</v>
      </c>
      <c r="C891" t="s">
        <v>880</v>
      </c>
      <c r="D891">
        <v>373.2</v>
      </c>
      <c r="E891">
        <v>360.71</v>
      </c>
      <c r="F891">
        <v>357.24</v>
      </c>
      <c r="G891">
        <v>352.21</v>
      </c>
      <c r="H891">
        <v>341.43</v>
      </c>
      <c r="I891">
        <v>278.07</v>
      </c>
    </row>
    <row r="892" spans="1:9" x14ac:dyDescent="0.25">
      <c r="A892" t="s">
        <v>3</v>
      </c>
      <c r="B892">
        <v>9288</v>
      </c>
      <c r="C892" t="s">
        <v>881</v>
      </c>
      <c r="D892">
        <v>22.35</v>
      </c>
      <c r="E892">
        <v>20.96</v>
      </c>
      <c r="F892">
        <v>20.21</v>
      </c>
      <c r="G892">
        <v>19.559999999999999</v>
      </c>
      <c r="H892">
        <v>18.41</v>
      </c>
      <c r="I892">
        <v>16.149999999999999</v>
      </c>
    </row>
    <row r="893" spans="1:9" x14ac:dyDescent="0.25">
      <c r="A893" t="s">
        <v>3</v>
      </c>
      <c r="B893">
        <v>9305</v>
      </c>
      <c r="C893" t="s">
        <v>882</v>
      </c>
      <c r="D893">
        <v>155</v>
      </c>
      <c r="E893">
        <v>156.41999999999999</v>
      </c>
      <c r="F893">
        <v>156.97</v>
      </c>
      <c r="G893">
        <v>157.43</v>
      </c>
      <c r="H893">
        <v>155.57</v>
      </c>
      <c r="I893">
        <v>143.32</v>
      </c>
    </row>
    <row r="894" spans="1:9" x14ac:dyDescent="0.25">
      <c r="A894" t="s">
        <v>3</v>
      </c>
      <c r="B894">
        <v>9309</v>
      </c>
      <c r="C894" t="s">
        <v>883</v>
      </c>
      <c r="D894">
        <v>161.05000000000001</v>
      </c>
      <c r="E894">
        <v>159.74</v>
      </c>
      <c r="F894">
        <v>161.06</v>
      </c>
      <c r="G894">
        <v>161.77000000000001</v>
      </c>
      <c r="H894">
        <v>159.33000000000001</v>
      </c>
      <c r="I894">
        <v>161.52000000000001</v>
      </c>
    </row>
    <row r="895" spans="1:9" x14ac:dyDescent="0.25">
      <c r="A895" t="s">
        <v>3</v>
      </c>
      <c r="B895">
        <v>9342</v>
      </c>
      <c r="C895" t="s">
        <v>884</v>
      </c>
      <c r="D895">
        <v>39.049999999999997</v>
      </c>
      <c r="E895">
        <v>38.56</v>
      </c>
      <c r="F895">
        <v>38.619999999999997</v>
      </c>
      <c r="G895">
        <v>38.549999999999997</v>
      </c>
      <c r="H895">
        <v>37.94</v>
      </c>
      <c r="I895">
        <v>38.21</v>
      </c>
    </row>
    <row r="896" spans="1:9" x14ac:dyDescent="0.25">
      <c r="A896" t="s">
        <v>3</v>
      </c>
      <c r="B896">
        <v>9348</v>
      </c>
      <c r="C896" t="s">
        <v>885</v>
      </c>
      <c r="D896">
        <v>46.75</v>
      </c>
      <c r="E896">
        <v>45.48</v>
      </c>
      <c r="F896">
        <v>43.55</v>
      </c>
      <c r="G896">
        <v>40.14</v>
      </c>
      <c r="H896">
        <v>34.64</v>
      </c>
      <c r="I896">
        <v>27.77</v>
      </c>
    </row>
    <row r="897" spans="1:9" x14ac:dyDescent="0.25">
      <c r="A897" t="s">
        <v>3</v>
      </c>
      <c r="B897">
        <v>9354</v>
      </c>
      <c r="C897" t="s">
        <v>886</v>
      </c>
      <c r="D897">
        <v>235.5</v>
      </c>
      <c r="E897">
        <v>234.03</v>
      </c>
      <c r="F897">
        <v>233.7</v>
      </c>
      <c r="G897">
        <v>235.1</v>
      </c>
      <c r="H897">
        <v>239.15</v>
      </c>
      <c r="I897">
        <v>223.06</v>
      </c>
    </row>
    <row r="898" spans="1:9" x14ac:dyDescent="0.25">
      <c r="A898" t="s">
        <v>3</v>
      </c>
      <c r="B898">
        <v>9356</v>
      </c>
      <c r="C898" t="s">
        <v>887</v>
      </c>
      <c r="D898">
        <v>430.85</v>
      </c>
      <c r="E898">
        <v>412.02</v>
      </c>
      <c r="F898">
        <v>410.45</v>
      </c>
      <c r="G898">
        <v>409.81</v>
      </c>
      <c r="H898">
        <v>401.25</v>
      </c>
      <c r="I898">
        <v>347</v>
      </c>
    </row>
    <row r="899" spans="1:9" x14ac:dyDescent="0.25">
      <c r="A899" t="s">
        <v>3</v>
      </c>
      <c r="B899">
        <v>9362</v>
      </c>
      <c r="C899" t="s">
        <v>888</v>
      </c>
      <c r="D899">
        <v>288.7</v>
      </c>
      <c r="E899">
        <v>291.13</v>
      </c>
      <c r="F899">
        <v>293.66000000000003</v>
      </c>
      <c r="G899">
        <v>296.54000000000002</v>
      </c>
      <c r="H899">
        <v>302.23</v>
      </c>
      <c r="I899">
        <v>344.01</v>
      </c>
    </row>
    <row r="900" spans="1:9" x14ac:dyDescent="0.25">
      <c r="A900" t="s">
        <v>3</v>
      </c>
      <c r="B900">
        <v>9378</v>
      </c>
      <c r="C900" t="s">
        <v>889</v>
      </c>
      <c r="D900">
        <v>58.8</v>
      </c>
      <c r="E900">
        <v>58.73</v>
      </c>
      <c r="F900">
        <v>58.89</v>
      </c>
      <c r="G900">
        <v>58.92</v>
      </c>
      <c r="H900">
        <v>57.82</v>
      </c>
      <c r="I900">
        <v>61.79</v>
      </c>
    </row>
    <row r="901" spans="1:9" x14ac:dyDescent="0.25">
      <c r="A901" t="s">
        <v>3</v>
      </c>
      <c r="B901">
        <v>9384</v>
      </c>
      <c r="C901" t="s">
        <v>890</v>
      </c>
      <c r="D901">
        <v>3.8</v>
      </c>
      <c r="E901">
        <v>3.82</v>
      </c>
      <c r="F901">
        <v>3.8</v>
      </c>
      <c r="G901">
        <v>3.71</v>
      </c>
      <c r="H901">
        <v>3.67</v>
      </c>
      <c r="I901">
        <v>4.0199999999999996</v>
      </c>
    </row>
    <row r="902" spans="1:9" x14ac:dyDescent="0.25">
      <c r="A902" t="s">
        <v>3</v>
      </c>
      <c r="B902">
        <v>9385</v>
      </c>
      <c r="C902" t="s">
        <v>891</v>
      </c>
      <c r="D902">
        <v>365.55</v>
      </c>
      <c r="E902">
        <v>365.8</v>
      </c>
      <c r="F902">
        <v>364.63</v>
      </c>
      <c r="G902">
        <v>359.28</v>
      </c>
      <c r="H902">
        <v>348.97</v>
      </c>
      <c r="I902">
        <v>320.48</v>
      </c>
    </row>
    <row r="903" spans="1:9" x14ac:dyDescent="0.25">
      <c r="A903" t="s">
        <v>3</v>
      </c>
      <c r="B903">
        <v>9408</v>
      </c>
      <c r="C903" t="s">
        <v>892</v>
      </c>
      <c r="D903">
        <v>1028.3499999999999</v>
      </c>
      <c r="E903">
        <v>1032.25</v>
      </c>
      <c r="F903">
        <v>1032.82</v>
      </c>
      <c r="G903">
        <v>1036.56</v>
      </c>
      <c r="H903">
        <v>1034.96</v>
      </c>
      <c r="I903">
        <v>901.76</v>
      </c>
    </row>
    <row r="904" spans="1:9" x14ac:dyDescent="0.25">
      <c r="A904" t="s">
        <v>3</v>
      </c>
      <c r="B904">
        <v>9422</v>
      </c>
      <c r="C904" t="s">
        <v>893</v>
      </c>
      <c r="D904">
        <v>620.54999999999995</v>
      </c>
      <c r="E904">
        <v>595.70000000000005</v>
      </c>
      <c r="F904">
        <v>579.79</v>
      </c>
      <c r="G904">
        <v>545.25</v>
      </c>
      <c r="H904">
        <v>483.3</v>
      </c>
      <c r="I904">
        <v>398.1</v>
      </c>
    </row>
    <row r="905" spans="1:9" x14ac:dyDescent="0.25">
      <c r="A905" t="s">
        <v>3</v>
      </c>
      <c r="B905">
        <v>9428</v>
      </c>
      <c r="C905" t="s">
        <v>894</v>
      </c>
      <c r="D905">
        <v>221.9</v>
      </c>
      <c r="E905">
        <v>220.22</v>
      </c>
      <c r="F905">
        <v>220.49</v>
      </c>
      <c r="G905">
        <v>218.85</v>
      </c>
      <c r="H905">
        <v>203.77</v>
      </c>
      <c r="I905">
        <v>150.56</v>
      </c>
    </row>
    <row r="906" spans="1:9" x14ac:dyDescent="0.25">
      <c r="A906" t="s">
        <v>3</v>
      </c>
      <c r="B906">
        <v>9436</v>
      </c>
      <c r="C906" t="s">
        <v>895</v>
      </c>
      <c r="D906">
        <v>510.85</v>
      </c>
      <c r="E906">
        <v>500.08</v>
      </c>
      <c r="F906">
        <v>507.71</v>
      </c>
      <c r="G906">
        <v>520.27</v>
      </c>
      <c r="H906">
        <v>513.02</v>
      </c>
      <c r="I906">
        <v>402.01</v>
      </c>
    </row>
    <row r="907" spans="1:9" x14ac:dyDescent="0.25">
      <c r="A907" t="s">
        <v>3</v>
      </c>
      <c r="B907">
        <v>9480</v>
      </c>
      <c r="C907" t="s">
        <v>896</v>
      </c>
      <c r="D907">
        <v>649.75</v>
      </c>
      <c r="E907">
        <v>649.39</v>
      </c>
      <c r="F907">
        <v>652.03</v>
      </c>
      <c r="G907">
        <v>654.38</v>
      </c>
      <c r="H907">
        <v>647.86</v>
      </c>
      <c r="I907">
        <v>637.75</v>
      </c>
    </row>
    <row r="908" spans="1:9" x14ac:dyDescent="0.25">
      <c r="A908" t="s">
        <v>3</v>
      </c>
      <c r="B908">
        <v>9539</v>
      </c>
      <c r="C908" t="s">
        <v>897</v>
      </c>
      <c r="D908">
        <v>340.4</v>
      </c>
      <c r="E908">
        <v>326.83999999999997</v>
      </c>
      <c r="F908">
        <v>326.86</v>
      </c>
      <c r="G908">
        <v>329.33</v>
      </c>
      <c r="H908">
        <v>317.54000000000002</v>
      </c>
      <c r="I908">
        <v>266.58999999999997</v>
      </c>
    </row>
    <row r="909" spans="1:9" x14ac:dyDescent="0.25">
      <c r="A909" t="s">
        <v>3</v>
      </c>
      <c r="B909">
        <v>9552</v>
      </c>
      <c r="C909" t="s">
        <v>898</v>
      </c>
      <c r="D909">
        <v>169.45</v>
      </c>
      <c r="E909">
        <v>167.71</v>
      </c>
      <c r="F909">
        <v>166.3</v>
      </c>
      <c r="G909">
        <v>160.65</v>
      </c>
      <c r="H909">
        <v>146.25</v>
      </c>
      <c r="I909">
        <v>108.99</v>
      </c>
    </row>
    <row r="910" spans="1:9" x14ac:dyDescent="0.25">
      <c r="A910" t="s">
        <v>3</v>
      </c>
      <c r="B910">
        <v>9553</v>
      </c>
      <c r="C910" t="s">
        <v>899</v>
      </c>
      <c r="D910">
        <v>1115.25</v>
      </c>
      <c r="E910">
        <v>1125.96</v>
      </c>
      <c r="F910">
        <v>1133.95</v>
      </c>
      <c r="G910">
        <v>1138.72</v>
      </c>
      <c r="H910">
        <v>1119.68</v>
      </c>
      <c r="I910">
        <v>972.89</v>
      </c>
    </row>
    <row r="911" spans="1:9" x14ac:dyDescent="0.25">
      <c r="A911" t="s">
        <v>3</v>
      </c>
      <c r="B911">
        <v>9558</v>
      </c>
      <c r="C911" t="s">
        <v>900</v>
      </c>
      <c r="D911">
        <v>6.4</v>
      </c>
      <c r="E911">
        <v>6.57</v>
      </c>
      <c r="F911">
        <v>6.81</v>
      </c>
      <c r="G911">
        <v>7.9</v>
      </c>
      <c r="H911">
        <v>18.2</v>
      </c>
      <c r="I911">
        <v>47.18</v>
      </c>
    </row>
    <row r="912" spans="1:9" x14ac:dyDescent="0.25">
      <c r="A912" t="s">
        <v>3</v>
      </c>
      <c r="B912">
        <v>9576</v>
      </c>
      <c r="C912" t="s">
        <v>901</v>
      </c>
      <c r="D912">
        <v>83.25</v>
      </c>
      <c r="E912">
        <v>80.75</v>
      </c>
      <c r="F912">
        <v>77.69</v>
      </c>
      <c r="G912">
        <v>75.14</v>
      </c>
      <c r="H912">
        <v>73.48</v>
      </c>
      <c r="I912">
        <v>74.34</v>
      </c>
    </row>
    <row r="913" spans="1:9" x14ac:dyDescent="0.25">
      <c r="A913" t="s">
        <v>3</v>
      </c>
      <c r="B913">
        <v>9581</v>
      </c>
      <c r="C913" t="s">
        <v>902</v>
      </c>
      <c r="D913">
        <v>1459.8</v>
      </c>
      <c r="E913">
        <v>1439.77</v>
      </c>
      <c r="F913">
        <v>1436.98</v>
      </c>
      <c r="G913">
        <v>1425.1</v>
      </c>
      <c r="H913">
        <v>1403.61</v>
      </c>
      <c r="I913">
        <v>1413.69</v>
      </c>
    </row>
    <row r="914" spans="1:9" x14ac:dyDescent="0.25">
      <c r="A914" t="s">
        <v>3</v>
      </c>
      <c r="B914">
        <v>9590</v>
      </c>
      <c r="C914" t="s">
        <v>903</v>
      </c>
      <c r="D914">
        <v>5343.05</v>
      </c>
      <c r="E914">
        <v>5281.75</v>
      </c>
      <c r="F914">
        <v>5238.78</v>
      </c>
      <c r="G914">
        <v>5169.7700000000004</v>
      </c>
      <c r="H914">
        <v>4868.29</v>
      </c>
      <c r="I914">
        <v>3834.6</v>
      </c>
    </row>
    <row r="915" spans="1:9" x14ac:dyDescent="0.25">
      <c r="A915" t="s">
        <v>3</v>
      </c>
      <c r="B915">
        <v>9592</v>
      </c>
      <c r="C915" t="s">
        <v>904</v>
      </c>
      <c r="D915">
        <v>1310.05</v>
      </c>
      <c r="E915">
        <v>1333.8</v>
      </c>
      <c r="F915">
        <v>1381.99</v>
      </c>
      <c r="G915">
        <v>1424.87</v>
      </c>
      <c r="H915">
        <v>1386.1</v>
      </c>
      <c r="I915">
        <v>1065.27</v>
      </c>
    </row>
    <row r="916" spans="1:9" x14ac:dyDescent="0.25">
      <c r="A916" t="s">
        <v>3</v>
      </c>
      <c r="B916">
        <v>9599</v>
      </c>
      <c r="C916" t="s">
        <v>905</v>
      </c>
      <c r="D916">
        <v>412.7</v>
      </c>
      <c r="E916">
        <v>418.81</v>
      </c>
      <c r="F916">
        <v>422.58</v>
      </c>
      <c r="G916">
        <v>424.86</v>
      </c>
      <c r="H916">
        <v>417.98</v>
      </c>
      <c r="I916">
        <v>401.82</v>
      </c>
    </row>
    <row r="917" spans="1:9" x14ac:dyDescent="0.25">
      <c r="A917" t="s">
        <v>3</v>
      </c>
      <c r="B917">
        <v>9617</v>
      </c>
      <c r="C917" t="s">
        <v>906</v>
      </c>
      <c r="D917">
        <v>478.2</v>
      </c>
      <c r="E917">
        <v>474.12</v>
      </c>
      <c r="F917">
        <v>474.75</v>
      </c>
      <c r="G917">
        <v>473.77</v>
      </c>
      <c r="H917">
        <v>461.41</v>
      </c>
      <c r="I917">
        <v>421.75</v>
      </c>
    </row>
    <row r="918" spans="1:9" x14ac:dyDescent="0.25">
      <c r="A918" t="s">
        <v>3</v>
      </c>
      <c r="B918">
        <v>9641</v>
      </c>
      <c r="C918" t="s">
        <v>907</v>
      </c>
      <c r="D918">
        <v>25</v>
      </c>
      <c r="E918">
        <v>25.11</v>
      </c>
      <c r="F918">
        <v>25.28</v>
      </c>
      <c r="G918">
        <v>25.68</v>
      </c>
      <c r="H918">
        <v>26.77</v>
      </c>
      <c r="I918">
        <v>28.97</v>
      </c>
    </row>
    <row r="919" spans="1:9" x14ac:dyDescent="0.25">
      <c r="A919" t="s">
        <v>3</v>
      </c>
      <c r="B919">
        <v>9652</v>
      </c>
      <c r="C919" t="s">
        <v>908</v>
      </c>
      <c r="D919">
        <v>216</v>
      </c>
      <c r="E919">
        <v>210.44</v>
      </c>
      <c r="F919">
        <v>206.03</v>
      </c>
      <c r="G919">
        <v>201.42</v>
      </c>
      <c r="H919">
        <v>193.52</v>
      </c>
      <c r="I919">
        <v>186.08</v>
      </c>
    </row>
    <row r="920" spans="1:9" x14ac:dyDescent="0.25">
      <c r="A920" t="s">
        <v>3</v>
      </c>
      <c r="B920">
        <v>9667</v>
      </c>
      <c r="C920" t="s">
        <v>909</v>
      </c>
      <c r="D920">
        <v>70.25</v>
      </c>
      <c r="E920">
        <v>70.88</v>
      </c>
      <c r="F920">
        <v>71.260000000000005</v>
      </c>
      <c r="G920">
        <v>72.69</v>
      </c>
      <c r="H920">
        <v>75.349999999999994</v>
      </c>
      <c r="I920">
        <v>70.33</v>
      </c>
    </row>
    <row r="921" spans="1:9" x14ac:dyDescent="0.25">
      <c r="A921" t="s">
        <v>3</v>
      </c>
      <c r="B921">
        <v>9668</v>
      </c>
      <c r="C921" t="s">
        <v>910</v>
      </c>
      <c r="D921">
        <v>295.39999999999998</v>
      </c>
      <c r="E921">
        <v>296.77</v>
      </c>
      <c r="F921">
        <v>298.82</v>
      </c>
      <c r="G921">
        <v>299.76</v>
      </c>
      <c r="H921">
        <v>299.39</v>
      </c>
      <c r="I921">
        <v>311.79000000000002</v>
      </c>
    </row>
    <row r="922" spans="1:9" x14ac:dyDescent="0.25">
      <c r="A922" t="s">
        <v>3</v>
      </c>
      <c r="B922">
        <v>9678</v>
      </c>
      <c r="C922" t="s">
        <v>911</v>
      </c>
      <c r="D922">
        <v>135.6</v>
      </c>
      <c r="E922">
        <v>132.80000000000001</v>
      </c>
      <c r="F922">
        <v>129.87</v>
      </c>
      <c r="G922">
        <v>128.22999999999999</v>
      </c>
      <c r="H922">
        <v>130.15</v>
      </c>
      <c r="I922">
        <v>134.47999999999999</v>
      </c>
    </row>
    <row r="923" spans="1:9" x14ac:dyDescent="0.25">
      <c r="A923" t="s">
        <v>3</v>
      </c>
      <c r="B923">
        <v>9683</v>
      </c>
      <c r="C923" t="s">
        <v>912</v>
      </c>
      <c r="D923">
        <v>1152.3</v>
      </c>
      <c r="E923">
        <v>1127.4000000000001</v>
      </c>
      <c r="F923">
        <v>1123.8499999999999</v>
      </c>
      <c r="G923">
        <v>1130</v>
      </c>
      <c r="H923">
        <v>1120.07</v>
      </c>
      <c r="I923">
        <v>963.65</v>
      </c>
    </row>
    <row r="924" spans="1:9" x14ac:dyDescent="0.25">
      <c r="A924" t="s">
        <v>3</v>
      </c>
      <c r="B924">
        <v>9685</v>
      </c>
      <c r="C924" t="s">
        <v>913</v>
      </c>
      <c r="D924">
        <v>37.65</v>
      </c>
      <c r="E924">
        <v>37.83</v>
      </c>
      <c r="F924">
        <v>38.07</v>
      </c>
      <c r="G924">
        <v>38.020000000000003</v>
      </c>
      <c r="H924">
        <v>36.630000000000003</v>
      </c>
      <c r="I924">
        <v>34.840000000000003</v>
      </c>
    </row>
    <row r="925" spans="1:9" x14ac:dyDescent="0.25">
      <c r="A925" t="s">
        <v>3</v>
      </c>
      <c r="B925">
        <v>9741</v>
      </c>
      <c r="C925" t="s">
        <v>914</v>
      </c>
      <c r="D925">
        <v>71.75</v>
      </c>
      <c r="E925">
        <v>71.62</v>
      </c>
      <c r="F925">
        <v>71.55</v>
      </c>
      <c r="G925">
        <v>70.97</v>
      </c>
      <c r="H925">
        <v>68.209999999999994</v>
      </c>
      <c r="I925">
        <v>60.87</v>
      </c>
    </row>
    <row r="926" spans="1:9" x14ac:dyDescent="0.25">
      <c r="A926" t="s">
        <v>3</v>
      </c>
      <c r="B926">
        <v>9750</v>
      </c>
      <c r="C926" t="s">
        <v>915</v>
      </c>
      <c r="D926">
        <v>1758.95</v>
      </c>
      <c r="E926">
        <v>1756.99</v>
      </c>
      <c r="F926">
        <v>1742.54</v>
      </c>
      <c r="G926">
        <v>1708.96</v>
      </c>
      <c r="H926">
        <v>1619</v>
      </c>
      <c r="I926">
        <v>1330.65</v>
      </c>
    </row>
    <row r="927" spans="1:9" x14ac:dyDescent="0.25">
      <c r="A927" t="s">
        <v>3</v>
      </c>
      <c r="B927">
        <v>9756</v>
      </c>
      <c r="C927" t="s">
        <v>916</v>
      </c>
      <c r="D927">
        <v>467.4</v>
      </c>
      <c r="E927">
        <v>476.44</v>
      </c>
      <c r="F927">
        <v>479.36</v>
      </c>
      <c r="G927">
        <v>481.93</v>
      </c>
      <c r="H927">
        <v>472.79</v>
      </c>
      <c r="I927">
        <v>392.01</v>
      </c>
    </row>
    <row r="928" spans="1:9" x14ac:dyDescent="0.25">
      <c r="A928" t="s">
        <v>3</v>
      </c>
      <c r="B928">
        <v>9810</v>
      </c>
      <c r="C928" t="s">
        <v>917</v>
      </c>
      <c r="D928">
        <v>968.45</v>
      </c>
      <c r="E928">
        <v>964.91</v>
      </c>
      <c r="F928">
        <v>971.11</v>
      </c>
      <c r="G928">
        <v>984.59</v>
      </c>
      <c r="H928">
        <v>1005.41</v>
      </c>
      <c r="I928">
        <v>966.18</v>
      </c>
    </row>
    <row r="929" spans="1:9" x14ac:dyDescent="0.25">
      <c r="A929" t="s">
        <v>3</v>
      </c>
      <c r="B929">
        <v>9819</v>
      </c>
      <c r="C929" t="s">
        <v>918</v>
      </c>
      <c r="D929">
        <v>1388.95</v>
      </c>
      <c r="E929">
        <v>1392.52</v>
      </c>
      <c r="F929">
        <v>1396.41</v>
      </c>
      <c r="G929">
        <v>1389.17</v>
      </c>
      <c r="H929">
        <v>1359.42</v>
      </c>
      <c r="I929">
        <v>1290.44</v>
      </c>
    </row>
    <row r="930" spans="1:9" x14ac:dyDescent="0.25">
      <c r="A930" t="s">
        <v>3</v>
      </c>
      <c r="B930">
        <v>9847</v>
      </c>
      <c r="C930" t="s">
        <v>919</v>
      </c>
      <c r="D930">
        <v>117.65</v>
      </c>
      <c r="E930">
        <v>117.76</v>
      </c>
      <c r="F930">
        <v>117.95</v>
      </c>
      <c r="G930">
        <v>117.44</v>
      </c>
      <c r="H930">
        <v>115.47</v>
      </c>
      <c r="I930">
        <v>109.1</v>
      </c>
    </row>
    <row r="931" spans="1:9" x14ac:dyDescent="0.25">
      <c r="A931" t="s">
        <v>3</v>
      </c>
      <c r="B931">
        <v>9862</v>
      </c>
      <c r="C931" t="s">
        <v>920</v>
      </c>
      <c r="D931">
        <v>63.8</v>
      </c>
      <c r="E931">
        <v>66.47</v>
      </c>
      <c r="F931">
        <v>69.42</v>
      </c>
      <c r="G931">
        <v>72.959999999999994</v>
      </c>
      <c r="H931">
        <v>73.58</v>
      </c>
      <c r="I931">
        <v>57.58</v>
      </c>
    </row>
    <row r="932" spans="1:9" x14ac:dyDescent="0.25">
      <c r="A932" t="s">
        <v>3</v>
      </c>
      <c r="B932">
        <v>9867</v>
      </c>
      <c r="C932" t="s">
        <v>921</v>
      </c>
      <c r="D932">
        <v>5.35</v>
      </c>
      <c r="E932">
        <v>5.36</v>
      </c>
      <c r="F932">
        <v>5.44</v>
      </c>
      <c r="G932">
        <v>5.42</v>
      </c>
      <c r="H932">
        <v>5.28</v>
      </c>
      <c r="I932">
        <v>5.32</v>
      </c>
    </row>
    <row r="933" spans="1:9" x14ac:dyDescent="0.25">
      <c r="A933" t="s">
        <v>3</v>
      </c>
      <c r="B933">
        <v>9874</v>
      </c>
      <c r="C933" t="s">
        <v>922</v>
      </c>
      <c r="D933">
        <v>102.25</v>
      </c>
      <c r="E933">
        <v>96.92</v>
      </c>
      <c r="F933">
        <v>94.28</v>
      </c>
      <c r="G933">
        <v>92.78</v>
      </c>
      <c r="H933">
        <v>90.13</v>
      </c>
      <c r="I933">
        <v>73.97</v>
      </c>
    </row>
    <row r="934" spans="1:9" x14ac:dyDescent="0.25">
      <c r="A934" t="s">
        <v>3</v>
      </c>
      <c r="B934">
        <v>9879</v>
      </c>
      <c r="C934" t="s">
        <v>923</v>
      </c>
      <c r="D934">
        <v>1157.45</v>
      </c>
      <c r="E934">
        <v>1160.3599999999999</v>
      </c>
      <c r="F934">
        <v>1168.99</v>
      </c>
      <c r="G934">
        <v>1181.7</v>
      </c>
      <c r="H934">
        <v>1193.48</v>
      </c>
      <c r="I934">
        <v>1171.4000000000001</v>
      </c>
    </row>
    <row r="935" spans="1:9" x14ac:dyDescent="0.25">
      <c r="A935" t="s">
        <v>3</v>
      </c>
      <c r="B935">
        <v>9889</v>
      </c>
      <c r="C935" t="s">
        <v>924</v>
      </c>
      <c r="D935">
        <v>181.55</v>
      </c>
      <c r="E935">
        <v>178.91</v>
      </c>
      <c r="F935">
        <v>177.16</v>
      </c>
      <c r="G935">
        <v>176.08</v>
      </c>
      <c r="H935">
        <v>173.51</v>
      </c>
      <c r="I935">
        <v>159.81</v>
      </c>
    </row>
    <row r="936" spans="1:9" x14ac:dyDescent="0.25">
      <c r="A936" t="s">
        <v>3</v>
      </c>
      <c r="B936">
        <v>9897</v>
      </c>
      <c r="C936" t="s">
        <v>925</v>
      </c>
      <c r="D936">
        <v>24.65</v>
      </c>
      <c r="E936">
        <v>25.13</v>
      </c>
      <c r="F936">
        <v>24.41</v>
      </c>
      <c r="G936">
        <v>23.54</v>
      </c>
      <c r="H936">
        <v>21.96</v>
      </c>
      <c r="I936">
        <v>19.05</v>
      </c>
    </row>
    <row r="937" spans="1:9" x14ac:dyDescent="0.25">
      <c r="A937" t="s">
        <v>3</v>
      </c>
      <c r="B937">
        <v>9902</v>
      </c>
      <c r="C937" t="s">
        <v>926</v>
      </c>
      <c r="D937">
        <v>26.75</v>
      </c>
      <c r="E937">
        <v>26.8</v>
      </c>
      <c r="F937">
        <v>26.88</v>
      </c>
      <c r="G937">
        <v>26.83</v>
      </c>
      <c r="H937">
        <v>27.26</v>
      </c>
      <c r="I937">
        <v>34.18</v>
      </c>
    </row>
    <row r="938" spans="1:9" x14ac:dyDescent="0.25">
      <c r="A938" t="s">
        <v>3</v>
      </c>
      <c r="B938">
        <v>9917</v>
      </c>
      <c r="C938" t="s">
        <v>927</v>
      </c>
      <c r="D938">
        <v>1758.3</v>
      </c>
      <c r="E938">
        <v>1743.75</v>
      </c>
      <c r="F938">
        <v>1737.71</v>
      </c>
      <c r="G938">
        <v>1719.7</v>
      </c>
      <c r="H938">
        <v>1669.11</v>
      </c>
      <c r="I938">
        <v>1538.27</v>
      </c>
    </row>
    <row r="939" spans="1:9" x14ac:dyDescent="0.25">
      <c r="A939" t="s">
        <v>3</v>
      </c>
      <c r="B939">
        <v>9921</v>
      </c>
      <c r="C939" t="s">
        <v>928</v>
      </c>
      <c r="D939">
        <v>10.85</v>
      </c>
      <c r="E939">
        <v>11.06</v>
      </c>
      <c r="F939">
        <v>11.08</v>
      </c>
      <c r="G939">
        <v>11</v>
      </c>
      <c r="H939">
        <v>10.81</v>
      </c>
      <c r="I939">
        <v>10.5</v>
      </c>
    </row>
    <row r="940" spans="1:9" x14ac:dyDescent="0.25">
      <c r="A940" t="s">
        <v>3</v>
      </c>
      <c r="B940">
        <v>9931</v>
      </c>
      <c r="C940" t="s">
        <v>929</v>
      </c>
      <c r="D940">
        <v>5.35</v>
      </c>
      <c r="E940">
        <v>5.38</v>
      </c>
      <c r="F940">
        <v>5.4</v>
      </c>
      <c r="G940">
        <v>5.18</v>
      </c>
      <c r="H940">
        <v>4.49</v>
      </c>
      <c r="I940">
        <v>3.97</v>
      </c>
    </row>
    <row r="941" spans="1:9" x14ac:dyDescent="0.25">
      <c r="A941" t="s">
        <v>3</v>
      </c>
      <c r="B941">
        <v>9937</v>
      </c>
      <c r="C941" t="s">
        <v>930</v>
      </c>
      <c r="D941">
        <v>201.1</v>
      </c>
      <c r="E941">
        <v>201.99</v>
      </c>
      <c r="F941">
        <v>201.47</v>
      </c>
      <c r="G941">
        <v>200.37</v>
      </c>
      <c r="H941">
        <v>197.8</v>
      </c>
      <c r="I941">
        <v>190.98</v>
      </c>
    </row>
    <row r="942" spans="1:9" x14ac:dyDescent="0.25">
      <c r="A942" t="s">
        <v>3</v>
      </c>
      <c r="B942">
        <v>9939</v>
      </c>
      <c r="C942" t="s">
        <v>931</v>
      </c>
      <c r="D942">
        <v>36</v>
      </c>
      <c r="E942">
        <v>35.39</v>
      </c>
      <c r="F942">
        <v>34.11</v>
      </c>
      <c r="G942">
        <v>32.409999999999997</v>
      </c>
      <c r="H942">
        <v>29.42</v>
      </c>
      <c r="I942">
        <v>22.59</v>
      </c>
    </row>
    <row r="943" spans="1:9" x14ac:dyDescent="0.25">
      <c r="A943" t="s">
        <v>3</v>
      </c>
      <c r="B943">
        <v>10074</v>
      </c>
      <c r="C943" t="s">
        <v>932</v>
      </c>
      <c r="D943">
        <v>135.4</v>
      </c>
      <c r="E943">
        <v>136.16999999999999</v>
      </c>
      <c r="F943">
        <v>136.83000000000001</v>
      </c>
      <c r="G943">
        <v>136.51</v>
      </c>
      <c r="H943">
        <v>132.63</v>
      </c>
      <c r="I943">
        <v>132.12</v>
      </c>
    </row>
    <row r="944" spans="1:9" x14ac:dyDescent="0.25">
      <c r="A944" t="s">
        <v>3</v>
      </c>
      <c r="B944">
        <v>10099</v>
      </c>
      <c r="C944" t="s">
        <v>933</v>
      </c>
      <c r="D944">
        <v>991.6</v>
      </c>
      <c r="E944">
        <v>990.41</v>
      </c>
      <c r="F944">
        <v>992.62</v>
      </c>
      <c r="G944">
        <v>999.67</v>
      </c>
      <c r="H944">
        <v>1012.97</v>
      </c>
      <c r="I944">
        <v>982.45</v>
      </c>
    </row>
    <row r="945" spans="1:9" x14ac:dyDescent="0.25">
      <c r="A945" t="s">
        <v>3</v>
      </c>
      <c r="B945">
        <v>10159</v>
      </c>
      <c r="C945" t="s">
        <v>934</v>
      </c>
      <c r="D945">
        <v>25.15</v>
      </c>
      <c r="E945">
        <v>24.47</v>
      </c>
      <c r="F945">
        <v>24.6</v>
      </c>
      <c r="G945">
        <v>24.78</v>
      </c>
      <c r="H945">
        <v>24.49</v>
      </c>
      <c r="I945">
        <v>24.39</v>
      </c>
    </row>
    <row r="946" spans="1:9" x14ac:dyDescent="0.25">
      <c r="A946" t="s">
        <v>3</v>
      </c>
      <c r="B946">
        <v>10176</v>
      </c>
      <c r="C946" t="s">
        <v>935</v>
      </c>
      <c r="D946">
        <v>205.1</v>
      </c>
      <c r="E946">
        <v>205.12</v>
      </c>
      <c r="F946">
        <v>205.62</v>
      </c>
      <c r="G946">
        <v>205.54</v>
      </c>
      <c r="H946">
        <v>203.73</v>
      </c>
      <c r="I946">
        <v>194.05</v>
      </c>
    </row>
    <row r="947" spans="1:9" x14ac:dyDescent="0.25">
      <c r="A947" t="s">
        <v>3</v>
      </c>
      <c r="B947">
        <v>10181</v>
      </c>
      <c r="C947" t="s">
        <v>936</v>
      </c>
      <c r="D947">
        <v>28.8</v>
      </c>
      <c r="E947">
        <v>29.13</v>
      </c>
      <c r="F947">
        <v>29.16</v>
      </c>
      <c r="G947">
        <v>28.97</v>
      </c>
      <c r="H947">
        <v>28.34</v>
      </c>
      <c r="I947">
        <v>29.95</v>
      </c>
    </row>
    <row r="948" spans="1:9" x14ac:dyDescent="0.25">
      <c r="A948" t="s">
        <v>3</v>
      </c>
      <c r="B948">
        <v>10188</v>
      </c>
      <c r="C948" t="s">
        <v>937</v>
      </c>
      <c r="D948">
        <v>20.9</v>
      </c>
      <c r="E948">
        <v>20.77</v>
      </c>
      <c r="F948">
        <v>20.57</v>
      </c>
      <c r="G948">
        <v>20.37</v>
      </c>
      <c r="H948">
        <v>20</v>
      </c>
      <c r="I948">
        <v>19.649999999999999</v>
      </c>
    </row>
    <row r="949" spans="1:9" x14ac:dyDescent="0.25">
      <c r="A949" t="s">
        <v>3</v>
      </c>
      <c r="B949">
        <v>10217</v>
      </c>
      <c r="C949" t="s">
        <v>938</v>
      </c>
      <c r="D949">
        <v>810.25</v>
      </c>
      <c r="E949">
        <v>822.48</v>
      </c>
      <c r="F949">
        <v>829.92</v>
      </c>
      <c r="G949">
        <v>835.93</v>
      </c>
      <c r="H949">
        <v>837.59</v>
      </c>
      <c r="I949">
        <v>1226.07</v>
      </c>
    </row>
    <row r="950" spans="1:9" x14ac:dyDescent="0.25">
      <c r="A950" t="s">
        <v>3</v>
      </c>
      <c r="B950">
        <v>10227</v>
      </c>
      <c r="C950" t="s">
        <v>939</v>
      </c>
      <c r="D950">
        <v>2083.3000000000002</v>
      </c>
      <c r="E950">
        <v>2027.22</v>
      </c>
      <c r="F950">
        <v>1963.77</v>
      </c>
      <c r="G950">
        <v>1911.73</v>
      </c>
      <c r="H950">
        <v>1817.16</v>
      </c>
      <c r="I950">
        <v>1479.8</v>
      </c>
    </row>
    <row r="951" spans="1:9" x14ac:dyDescent="0.25">
      <c r="A951" t="s">
        <v>3</v>
      </c>
      <c r="B951">
        <v>10238</v>
      </c>
      <c r="C951" t="s">
        <v>940</v>
      </c>
      <c r="D951">
        <v>86.25</v>
      </c>
      <c r="E951">
        <v>86.25</v>
      </c>
      <c r="F951">
        <v>86.78</v>
      </c>
      <c r="G951">
        <v>86.96</v>
      </c>
      <c r="H951">
        <v>83.76</v>
      </c>
      <c r="I951">
        <v>74.42</v>
      </c>
    </row>
    <row r="952" spans="1:9" x14ac:dyDescent="0.25">
      <c r="A952" t="s">
        <v>3</v>
      </c>
      <c r="B952">
        <v>10243</v>
      </c>
      <c r="C952" t="s">
        <v>941</v>
      </c>
      <c r="D952">
        <v>804.15</v>
      </c>
      <c r="E952">
        <v>785.89</v>
      </c>
      <c r="F952">
        <v>789.41</v>
      </c>
      <c r="G952">
        <v>795.62</v>
      </c>
      <c r="H952">
        <v>790.16</v>
      </c>
      <c r="I952">
        <v>709.5</v>
      </c>
    </row>
    <row r="953" spans="1:9" x14ac:dyDescent="0.25">
      <c r="A953" t="s">
        <v>3</v>
      </c>
      <c r="B953">
        <v>10276</v>
      </c>
      <c r="C953" t="s">
        <v>942</v>
      </c>
      <c r="D953">
        <v>345.1</v>
      </c>
      <c r="E953">
        <v>343.38</v>
      </c>
      <c r="F953">
        <v>345.2</v>
      </c>
      <c r="G953">
        <v>349.78</v>
      </c>
      <c r="H953">
        <v>352.79</v>
      </c>
      <c r="I953">
        <v>338.38</v>
      </c>
    </row>
    <row r="954" spans="1:9" x14ac:dyDescent="0.25">
      <c r="A954" t="s">
        <v>3</v>
      </c>
      <c r="B954">
        <v>10277</v>
      </c>
      <c r="C954" t="s">
        <v>943</v>
      </c>
      <c r="D954">
        <v>1960.6</v>
      </c>
      <c r="E954">
        <v>1988.4</v>
      </c>
      <c r="F954">
        <v>1997.17</v>
      </c>
      <c r="G954">
        <v>2017.51</v>
      </c>
      <c r="H954">
        <v>2000.46</v>
      </c>
      <c r="I954">
        <v>1777.1</v>
      </c>
    </row>
    <row r="955" spans="1:9" x14ac:dyDescent="0.25">
      <c r="A955" t="s">
        <v>3</v>
      </c>
      <c r="B955">
        <v>10285</v>
      </c>
      <c r="C955" t="s">
        <v>944</v>
      </c>
      <c r="D955">
        <v>69.45</v>
      </c>
      <c r="E955">
        <v>67.34</v>
      </c>
      <c r="F955">
        <v>67.239999999999995</v>
      </c>
      <c r="G955">
        <v>67.69</v>
      </c>
      <c r="H955">
        <v>69.069999999999993</v>
      </c>
      <c r="I955">
        <v>72.63</v>
      </c>
    </row>
    <row r="956" spans="1:9" x14ac:dyDescent="0.25">
      <c r="A956" t="s">
        <v>3</v>
      </c>
      <c r="B956">
        <v>10297</v>
      </c>
      <c r="C956" t="s">
        <v>945</v>
      </c>
      <c r="D956">
        <v>264.14999999999998</v>
      </c>
      <c r="E956">
        <v>260.97000000000003</v>
      </c>
      <c r="F956">
        <v>261.5</v>
      </c>
      <c r="G956">
        <v>261.79000000000002</v>
      </c>
      <c r="H956">
        <v>246.2</v>
      </c>
      <c r="I956">
        <v>198.17</v>
      </c>
    </row>
    <row r="957" spans="1:9" x14ac:dyDescent="0.25">
      <c r="A957" t="s">
        <v>3</v>
      </c>
      <c r="B957">
        <v>10300</v>
      </c>
      <c r="C957" t="s">
        <v>946</v>
      </c>
      <c r="D957">
        <v>35.5</v>
      </c>
      <c r="E957">
        <v>35.75</v>
      </c>
      <c r="F957">
        <v>36.28</v>
      </c>
      <c r="G957">
        <v>37.01</v>
      </c>
      <c r="H957">
        <v>37.700000000000003</v>
      </c>
      <c r="I957">
        <v>34.979999999999997</v>
      </c>
    </row>
    <row r="958" spans="1:9" x14ac:dyDescent="0.25">
      <c r="A958" t="s">
        <v>3</v>
      </c>
      <c r="B958">
        <v>10310</v>
      </c>
      <c r="C958" t="s">
        <v>947</v>
      </c>
      <c r="D958">
        <v>122.75</v>
      </c>
      <c r="E958">
        <v>123.41</v>
      </c>
      <c r="F958">
        <v>124.62</v>
      </c>
      <c r="G958">
        <v>126.7</v>
      </c>
      <c r="H958">
        <v>128.16999999999999</v>
      </c>
      <c r="I958">
        <v>123.46</v>
      </c>
    </row>
    <row r="959" spans="1:9" x14ac:dyDescent="0.25">
      <c r="A959" t="s">
        <v>3</v>
      </c>
      <c r="B959">
        <v>10321</v>
      </c>
      <c r="C959" t="s">
        <v>948</v>
      </c>
      <c r="D959">
        <v>318.64999999999998</v>
      </c>
      <c r="E959">
        <v>307.23</v>
      </c>
      <c r="F959">
        <v>301.12</v>
      </c>
      <c r="G959">
        <v>295.44</v>
      </c>
      <c r="H959">
        <v>284.67</v>
      </c>
      <c r="I959">
        <v>273.29000000000002</v>
      </c>
    </row>
    <row r="960" spans="1:9" x14ac:dyDescent="0.25">
      <c r="A960" t="s">
        <v>3</v>
      </c>
      <c r="B960">
        <v>10343</v>
      </c>
      <c r="C960" t="s">
        <v>949</v>
      </c>
      <c r="D960">
        <v>37.1</v>
      </c>
      <c r="E960">
        <v>37.229999999999997</v>
      </c>
      <c r="F960">
        <v>37.06</v>
      </c>
      <c r="G960">
        <v>36.65</v>
      </c>
      <c r="H960">
        <v>36.19</v>
      </c>
      <c r="I960">
        <v>35.11</v>
      </c>
    </row>
    <row r="961" spans="1:9" x14ac:dyDescent="0.25">
      <c r="A961" t="s">
        <v>3</v>
      </c>
      <c r="B961">
        <v>10346</v>
      </c>
      <c r="C961" t="s">
        <v>950</v>
      </c>
      <c r="D961">
        <v>20.85</v>
      </c>
      <c r="E961">
        <v>20.47</v>
      </c>
      <c r="F961">
        <v>20.350000000000001</v>
      </c>
      <c r="G961">
        <v>20.079999999999998</v>
      </c>
      <c r="H961">
        <v>18.989999999999998</v>
      </c>
      <c r="I961">
        <v>16.97</v>
      </c>
    </row>
    <row r="962" spans="1:9" x14ac:dyDescent="0.25">
      <c r="A962" t="s">
        <v>3</v>
      </c>
      <c r="B962">
        <v>10350</v>
      </c>
      <c r="C962" t="s">
        <v>951</v>
      </c>
      <c r="D962">
        <v>328.45</v>
      </c>
      <c r="E962">
        <v>332.08</v>
      </c>
      <c r="F962">
        <v>331.05</v>
      </c>
      <c r="G962">
        <v>328</v>
      </c>
      <c r="H962">
        <v>321.66000000000003</v>
      </c>
      <c r="I962">
        <v>281.05</v>
      </c>
    </row>
    <row r="963" spans="1:9" x14ac:dyDescent="0.25">
      <c r="A963" t="s">
        <v>3</v>
      </c>
      <c r="B963">
        <v>10397</v>
      </c>
      <c r="C963" t="s">
        <v>952</v>
      </c>
      <c r="D963">
        <v>63.35</v>
      </c>
      <c r="E963">
        <v>62.75</v>
      </c>
      <c r="F963">
        <v>62.64</v>
      </c>
      <c r="G963">
        <v>62.09</v>
      </c>
      <c r="H963">
        <v>57.34</v>
      </c>
      <c r="I963">
        <v>44.93</v>
      </c>
    </row>
    <row r="964" spans="1:9" x14ac:dyDescent="0.25">
      <c r="A964" t="s">
        <v>3</v>
      </c>
      <c r="B964">
        <v>10406</v>
      </c>
      <c r="C964" t="s">
        <v>953</v>
      </c>
      <c r="D964">
        <v>65.150000000000006</v>
      </c>
      <c r="E964">
        <v>64.55</v>
      </c>
      <c r="F964">
        <v>64.36</v>
      </c>
      <c r="G964">
        <v>64.12</v>
      </c>
      <c r="H964">
        <v>63.61</v>
      </c>
      <c r="I964">
        <v>62.29</v>
      </c>
    </row>
    <row r="965" spans="1:9" x14ac:dyDescent="0.25">
      <c r="A965" t="s">
        <v>3</v>
      </c>
      <c r="B965">
        <v>10407</v>
      </c>
      <c r="C965" t="s">
        <v>954</v>
      </c>
      <c r="D965">
        <v>5.5</v>
      </c>
      <c r="E965">
        <v>5.65</v>
      </c>
      <c r="F965">
        <v>5.77</v>
      </c>
      <c r="G965">
        <v>5.86</v>
      </c>
      <c r="H965">
        <v>6.55</v>
      </c>
      <c r="I965">
        <v>19.48</v>
      </c>
    </row>
    <row r="966" spans="1:9" x14ac:dyDescent="0.25">
      <c r="A966" t="s">
        <v>3</v>
      </c>
      <c r="B966">
        <v>10415</v>
      </c>
      <c r="C966" t="s">
        <v>955</v>
      </c>
      <c r="D966">
        <v>437.45</v>
      </c>
      <c r="E966">
        <v>428.98</v>
      </c>
      <c r="F966">
        <v>422.53</v>
      </c>
      <c r="G966">
        <v>413.6</v>
      </c>
      <c r="H966">
        <v>397.49</v>
      </c>
      <c r="I966">
        <v>342.74</v>
      </c>
    </row>
    <row r="967" spans="1:9" x14ac:dyDescent="0.25">
      <c r="A967" t="s">
        <v>3</v>
      </c>
      <c r="B967">
        <v>10417</v>
      </c>
      <c r="C967" t="s">
        <v>956</v>
      </c>
      <c r="D967">
        <v>454.15</v>
      </c>
      <c r="E967">
        <v>457.64</v>
      </c>
      <c r="F967">
        <v>463.81</v>
      </c>
      <c r="G967">
        <v>469.16</v>
      </c>
      <c r="H967">
        <v>451.56</v>
      </c>
      <c r="I967">
        <v>320.13</v>
      </c>
    </row>
    <row r="968" spans="1:9" x14ac:dyDescent="0.25">
      <c r="A968" t="s">
        <v>3</v>
      </c>
      <c r="B968">
        <v>10440</v>
      </c>
      <c r="C968" t="s">
        <v>957</v>
      </c>
      <c r="D968">
        <v>1171.25</v>
      </c>
      <c r="E968">
        <v>1140.96</v>
      </c>
      <c r="F968">
        <v>1134.31</v>
      </c>
      <c r="G968">
        <v>1124.5</v>
      </c>
      <c r="H968">
        <v>1071.04</v>
      </c>
      <c r="I968">
        <v>891.02</v>
      </c>
    </row>
    <row r="969" spans="1:9" x14ac:dyDescent="0.25">
      <c r="A969" t="s">
        <v>3</v>
      </c>
      <c r="B969">
        <v>10447</v>
      </c>
      <c r="C969" t="s">
        <v>958</v>
      </c>
      <c r="D969">
        <v>1007.25</v>
      </c>
      <c r="E969">
        <v>1011.87</v>
      </c>
      <c r="F969">
        <v>1019.23</v>
      </c>
      <c r="G969">
        <v>1023.03</v>
      </c>
      <c r="H969">
        <v>1003.52</v>
      </c>
      <c r="I969">
        <v>909.58</v>
      </c>
    </row>
    <row r="970" spans="1:9" x14ac:dyDescent="0.25">
      <c r="A970" t="s">
        <v>3</v>
      </c>
      <c r="B970">
        <v>10453</v>
      </c>
      <c r="C970" t="s">
        <v>959</v>
      </c>
      <c r="D970">
        <v>229.3</v>
      </c>
      <c r="E970">
        <v>230.86</v>
      </c>
      <c r="F970">
        <v>229.76</v>
      </c>
      <c r="G970">
        <v>224.86</v>
      </c>
      <c r="H970">
        <v>213</v>
      </c>
      <c r="I970">
        <v>175.67</v>
      </c>
    </row>
    <row r="971" spans="1:9" x14ac:dyDescent="0.25">
      <c r="A971" t="s">
        <v>3</v>
      </c>
      <c r="B971">
        <v>10457</v>
      </c>
      <c r="C971" t="s">
        <v>960</v>
      </c>
      <c r="D971">
        <v>346.8</v>
      </c>
      <c r="E971">
        <v>349.97</v>
      </c>
      <c r="F971">
        <v>349.79</v>
      </c>
      <c r="G971">
        <v>349.69</v>
      </c>
      <c r="H971">
        <v>348.8</v>
      </c>
      <c r="I971">
        <v>316.62</v>
      </c>
    </row>
    <row r="972" spans="1:9" x14ac:dyDescent="0.25">
      <c r="A972" t="s">
        <v>3</v>
      </c>
      <c r="B972">
        <v>10473</v>
      </c>
      <c r="C972" t="s">
        <v>961</v>
      </c>
      <c r="D972">
        <v>4198.05</v>
      </c>
      <c r="E972">
        <v>4204.26</v>
      </c>
      <c r="F972">
        <v>4207.3599999999997</v>
      </c>
      <c r="G972">
        <v>4194.8500000000004</v>
      </c>
      <c r="H972">
        <v>4057.45</v>
      </c>
      <c r="I972">
        <v>3157.96</v>
      </c>
    </row>
    <row r="973" spans="1:9" x14ac:dyDescent="0.25">
      <c r="A973" t="s">
        <v>3</v>
      </c>
      <c r="B973">
        <v>10485</v>
      </c>
      <c r="C973" t="s">
        <v>962</v>
      </c>
      <c r="D973">
        <v>277.35000000000002</v>
      </c>
      <c r="E973">
        <v>271.33</v>
      </c>
      <c r="F973">
        <v>276.58</v>
      </c>
      <c r="G973">
        <v>284.20999999999998</v>
      </c>
      <c r="H973">
        <v>287.23</v>
      </c>
      <c r="I973">
        <v>239.87</v>
      </c>
    </row>
    <row r="974" spans="1:9" x14ac:dyDescent="0.25">
      <c r="A974" t="s">
        <v>3</v>
      </c>
      <c r="B974">
        <v>10508</v>
      </c>
      <c r="C974" t="s">
        <v>963</v>
      </c>
      <c r="D974">
        <v>28.66</v>
      </c>
      <c r="E974">
        <v>28.39</v>
      </c>
      <c r="F974">
        <v>28.43</v>
      </c>
      <c r="G974">
        <v>28.43</v>
      </c>
      <c r="H974">
        <v>27.93</v>
      </c>
      <c r="I974">
        <v>25.49</v>
      </c>
    </row>
    <row r="975" spans="1:9" x14ac:dyDescent="0.25">
      <c r="A975" t="s">
        <v>3</v>
      </c>
      <c r="B975">
        <v>10511</v>
      </c>
      <c r="C975" t="s">
        <v>964</v>
      </c>
      <c r="D975">
        <v>210.94</v>
      </c>
      <c r="E975">
        <v>463.61</v>
      </c>
      <c r="F975">
        <v>914.87</v>
      </c>
      <c r="G975">
        <v>1369.2</v>
      </c>
      <c r="H975">
        <v>1754.45</v>
      </c>
      <c r="I975">
        <v>1906.33</v>
      </c>
    </row>
    <row r="976" spans="1:9" x14ac:dyDescent="0.25">
      <c r="A976" t="s">
        <v>3</v>
      </c>
      <c r="B976">
        <v>10512</v>
      </c>
      <c r="C976" t="s">
        <v>965</v>
      </c>
      <c r="D976">
        <v>84.85</v>
      </c>
      <c r="E976">
        <v>85.44</v>
      </c>
      <c r="F976">
        <v>85.58</v>
      </c>
      <c r="G976">
        <v>85.35</v>
      </c>
      <c r="H976">
        <v>84.32</v>
      </c>
      <c r="I976">
        <v>80.22</v>
      </c>
    </row>
    <row r="977" spans="1:9" x14ac:dyDescent="0.25">
      <c r="A977" t="s">
        <v>3</v>
      </c>
      <c r="B977">
        <v>10515</v>
      </c>
      <c r="C977" t="s">
        <v>966</v>
      </c>
      <c r="D977">
        <v>705.79</v>
      </c>
      <c r="E977">
        <v>710.35</v>
      </c>
      <c r="F977">
        <v>713.01</v>
      </c>
      <c r="G977">
        <v>712.91</v>
      </c>
      <c r="H977">
        <v>707.26</v>
      </c>
      <c r="I977">
        <v>674.04</v>
      </c>
    </row>
    <row r="978" spans="1:9" x14ac:dyDescent="0.25">
      <c r="A978" t="s">
        <v>3</v>
      </c>
      <c r="B978">
        <v>10530</v>
      </c>
      <c r="C978" t="s">
        <v>967</v>
      </c>
      <c r="D978">
        <v>977.4</v>
      </c>
      <c r="E978">
        <v>989.24</v>
      </c>
      <c r="F978">
        <v>994.13</v>
      </c>
      <c r="G978">
        <v>985.11</v>
      </c>
      <c r="H978">
        <v>933.32</v>
      </c>
      <c r="I978">
        <v>814.83</v>
      </c>
    </row>
    <row r="979" spans="1:9" x14ac:dyDescent="0.25">
      <c r="A979" t="s">
        <v>3</v>
      </c>
      <c r="B979">
        <v>10557</v>
      </c>
      <c r="C979" t="s">
        <v>968</v>
      </c>
      <c r="D979">
        <v>60.2</v>
      </c>
      <c r="E979">
        <v>60.14</v>
      </c>
      <c r="F979">
        <v>60.11</v>
      </c>
      <c r="G979">
        <v>60.14</v>
      </c>
      <c r="H979">
        <v>59.86</v>
      </c>
      <c r="I979">
        <v>57.93</v>
      </c>
    </row>
    <row r="980" spans="1:9" x14ac:dyDescent="0.25">
      <c r="A980" t="s">
        <v>3</v>
      </c>
      <c r="B980">
        <v>10568</v>
      </c>
      <c r="C980" t="s">
        <v>969</v>
      </c>
      <c r="D980">
        <v>232.75</v>
      </c>
      <c r="E980">
        <v>234.63</v>
      </c>
      <c r="F980">
        <v>237.73</v>
      </c>
      <c r="G980">
        <v>241.86</v>
      </c>
      <c r="H980">
        <v>242.61</v>
      </c>
      <c r="I980">
        <v>237.6</v>
      </c>
    </row>
    <row r="981" spans="1:9" x14ac:dyDescent="0.25">
      <c r="A981" t="s">
        <v>3</v>
      </c>
      <c r="B981">
        <v>10576</v>
      </c>
      <c r="C981" t="s">
        <v>970</v>
      </c>
      <c r="D981">
        <v>216.75</v>
      </c>
      <c r="E981">
        <v>216.9</v>
      </c>
      <c r="F981">
        <v>217.48</v>
      </c>
      <c r="G981">
        <v>217.44</v>
      </c>
      <c r="H981">
        <v>215.55</v>
      </c>
      <c r="I981">
        <v>205.27</v>
      </c>
    </row>
    <row r="982" spans="1:9" x14ac:dyDescent="0.25">
      <c r="A982" t="s">
        <v>3</v>
      </c>
      <c r="B982">
        <v>10577</v>
      </c>
      <c r="C982" t="s">
        <v>971</v>
      </c>
      <c r="D982">
        <v>405.55</v>
      </c>
      <c r="E982">
        <v>408.74</v>
      </c>
      <c r="F982">
        <v>411.29</v>
      </c>
      <c r="G982">
        <v>412.36</v>
      </c>
      <c r="H982">
        <v>402.98</v>
      </c>
      <c r="I982">
        <v>375.84</v>
      </c>
    </row>
    <row r="983" spans="1:9" x14ac:dyDescent="0.25">
      <c r="A983" t="s">
        <v>3</v>
      </c>
      <c r="B983">
        <v>10578</v>
      </c>
      <c r="C983" t="s">
        <v>972</v>
      </c>
      <c r="D983">
        <v>1524.75</v>
      </c>
      <c r="E983">
        <v>1531.81</v>
      </c>
      <c r="F983">
        <v>1527.52</v>
      </c>
      <c r="G983">
        <v>1514.05</v>
      </c>
      <c r="H983">
        <v>1434.48</v>
      </c>
      <c r="I983">
        <v>1158.77</v>
      </c>
    </row>
    <row r="984" spans="1:9" x14ac:dyDescent="0.25">
      <c r="A984" t="s">
        <v>3</v>
      </c>
      <c r="B984">
        <v>10579</v>
      </c>
      <c r="C984" t="s">
        <v>973</v>
      </c>
      <c r="D984">
        <v>110.05</v>
      </c>
      <c r="E984">
        <v>107.92</v>
      </c>
      <c r="F984">
        <v>106.89</v>
      </c>
      <c r="G984">
        <v>107.1</v>
      </c>
      <c r="H984">
        <v>106.26</v>
      </c>
      <c r="I984">
        <v>87.85</v>
      </c>
    </row>
    <row r="985" spans="1:9" x14ac:dyDescent="0.25">
      <c r="A985" t="s">
        <v>3</v>
      </c>
      <c r="B985">
        <v>10580</v>
      </c>
      <c r="C985" t="s">
        <v>974</v>
      </c>
      <c r="D985">
        <v>783.75</v>
      </c>
      <c r="E985">
        <v>785.88</v>
      </c>
      <c r="F985">
        <v>787.98</v>
      </c>
      <c r="G985">
        <v>790.21</v>
      </c>
      <c r="H985">
        <v>778.25</v>
      </c>
      <c r="I985">
        <v>716.77</v>
      </c>
    </row>
    <row r="986" spans="1:9" x14ac:dyDescent="0.25">
      <c r="A986" t="s">
        <v>3</v>
      </c>
      <c r="B986">
        <v>10585</v>
      </c>
      <c r="C986" t="s">
        <v>975</v>
      </c>
      <c r="D986">
        <v>23.54</v>
      </c>
      <c r="E986">
        <v>23.36</v>
      </c>
      <c r="F986">
        <v>23.28</v>
      </c>
      <c r="G986">
        <v>23.1</v>
      </c>
      <c r="H986">
        <v>22.59</v>
      </c>
      <c r="I986">
        <v>21.08</v>
      </c>
    </row>
    <row r="987" spans="1:9" x14ac:dyDescent="0.25">
      <c r="A987" t="s">
        <v>3</v>
      </c>
      <c r="B987">
        <v>10588</v>
      </c>
      <c r="C987" t="s">
        <v>976</v>
      </c>
      <c r="D987">
        <v>207.4</v>
      </c>
      <c r="E987">
        <v>208.83</v>
      </c>
      <c r="F987">
        <v>208.78</v>
      </c>
      <c r="G987">
        <v>208.31</v>
      </c>
      <c r="H987">
        <v>203.33</v>
      </c>
      <c r="I987">
        <v>195.07</v>
      </c>
    </row>
    <row r="988" spans="1:9" x14ac:dyDescent="0.25">
      <c r="A988" t="s">
        <v>3</v>
      </c>
      <c r="B988">
        <v>10590</v>
      </c>
      <c r="C988" t="s">
        <v>977</v>
      </c>
      <c r="D988">
        <v>639.45000000000005</v>
      </c>
      <c r="E988">
        <v>640.86</v>
      </c>
      <c r="F988">
        <v>645.39</v>
      </c>
      <c r="G988">
        <v>649.66999999999996</v>
      </c>
      <c r="H988">
        <v>655</v>
      </c>
      <c r="I988">
        <v>693.37</v>
      </c>
    </row>
    <row r="989" spans="1:9" x14ac:dyDescent="0.25">
      <c r="A989" t="s">
        <v>3</v>
      </c>
      <c r="B989">
        <v>10599</v>
      </c>
      <c r="C989" t="s">
        <v>978</v>
      </c>
      <c r="D989">
        <v>422.9</v>
      </c>
      <c r="E989">
        <v>425.58</v>
      </c>
      <c r="F989">
        <v>433.02</v>
      </c>
      <c r="G989">
        <v>441.55</v>
      </c>
      <c r="H989">
        <v>452.94</v>
      </c>
      <c r="I989">
        <v>473.78</v>
      </c>
    </row>
    <row r="990" spans="1:9" x14ac:dyDescent="0.25">
      <c r="A990" t="s">
        <v>3</v>
      </c>
      <c r="B990">
        <v>10604</v>
      </c>
      <c r="C990" t="s">
        <v>979</v>
      </c>
      <c r="D990">
        <v>926.4</v>
      </c>
      <c r="E990">
        <v>921.27</v>
      </c>
      <c r="F990">
        <v>915.94</v>
      </c>
      <c r="G990">
        <v>905.6</v>
      </c>
      <c r="H990">
        <v>887.34</v>
      </c>
      <c r="I990">
        <v>832.41</v>
      </c>
    </row>
    <row r="991" spans="1:9" x14ac:dyDescent="0.25">
      <c r="A991" t="s">
        <v>3</v>
      </c>
      <c r="B991">
        <v>10618</v>
      </c>
      <c r="C991" t="s">
        <v>980</v>
      </c>
      <c r="D991">
        <v>4.8</v>
      </c>
      <c r="E991">
        <v>4.46</v>
      </c>
      <c r="F991">
        <v>4.26</v>
      </c>
      <c r="G991">
        <v>4.1399999999999997</v>
      </c>
      <c r="H991">
        <v>4.04</v>
      </c>
      <c r="I991">
        <v>4.7</v>
      </c>
    </row>
    <row r="992" spans="1:9" x14ac:dyDescent="0.25">
      <c r="A992" t="s">
        <v>3</v>
      </c>
      <c r="B992">
        <v>10619</v>
      </c>
      <c r="C992" t="s">
        <v>981</v>
      </c>
      <c r="D992">
        <v>452.49</v>
      </c>
      <c r="E992">
        <v>453.36</v>
      </c>
      <c r="F992">
        <v>454.64</v>
      </c>
      <c r="G992">
        <v>454.51</v>
      </c>
      <c r="H992">
        <v>449.81</v>
      </c>
      <c r="I992">
        <v>430.1</v>
      </c>
    </row>
    <row r="993" spans="1:9" x14ac:dyDescent="0.25">
      <c r="A993" t="s">
        <v>3</v>
      </c>
      <c r="B993">
        <v>10633</v>
      </c>
      <c r="C993" t="s">
        <v>982</v>
      </c>
      <c r="D993">
        <v>198.14</v>
      </c>
      <c r="E993">
        <v>198.49</v>
      </c>
      <c r="F993">
        <v>198.95</v>
      </c>
      <c r="G993">
        <v>198.82</v>
      </c>
      <c r="H993">
        <v>197.08</v>
      </c>
      <c r="I993">
        <v>188.86</v>
      </c>
    </row>
    <row r="994" spans="1:9" x14ac:dyDescent="0.25">
      <c r="A994" t="s">
        <v>3</v>
      </c>
      <c r="B994">
        <v>10634</v>
      </c>
      <c r="C994" t="s">
        <v>983</v>
      </c>
      <c r="D994">
        <v>421.6</v>
      </c>
      <c r="E994">
        <v>422.22</v>
      </c>
      <c r="F994">
        <v>424.01</v>
      </c>
      <c r="G994">
        <v>422.72</v>
      </c>
      <c r="H994">
        <v>408.5</v>
      </c>
      <c r="I994">
        <v>374.57</v>
      </c>
    </row>
    <row r="995" spans="1:9" x14ac:dyDescent="0.25">
      <c r="A995" t="s">
        <v>3</v>
      </c>
      <c r="B995">
        <v>10637</v>
      </c>
      <c r="C995" t="s">
        <v>984</v>
      </c>
      <c r="D995">
        <v>1200.8499999999999</v>
      </c>
      <c r="E995">
        <v>1205.76</v>
      </c>
      <c r="F995">
        <v>1210.77</v>
      </c>
      <c r="G995">
        <v>1211.3900000000001</v>
      </c>
      <c r="H995">
        <v>1172.6199999999999</v>
      </c>
      <c r="I995">
        <v>906.23</v>
      </c>
    </row>
    <row r="996" spans="1:9" x14ac:dyDescent="0.25">
      <c r="A996" t="s">
        <v>3</v>
      </c>
      <c r="B996">
        <v>10661</v>
      </c>
      <c r="C996" t="s">
        <v>985</v>
      </c>
      <c r="D996">
        <v>429.7</v>
      </c>
      <c r="E996">
        <v>429.84</v>
      </c>
      <c r="F996">
        <v>427.99</v>
      </c>
      <c r="G996">
        <v>423.3</v>
      </c>
      <c r="H996">
        <v>413.33</v>
      </c>
      <c r="I996">
        <v>394.82</v>
      </c>
    </row>
    <row r="997" spans="1:9" x14ac:dyDescent="0.25">
      <c r="A997" t="s">
        <v>3</v>
      </c>
      <c r="B997">
        <v>10666</v>
      </c>
      <c r="C997" t="s">
        <v>986</v>
      </c>
      <c r="D997">
        <v>80.2</v>
      </c>
      <c r="E997">
        <v>79.58</v>
      </c>
      <c r="F997">
        <v>77.69</v>
      </c>
      <c r="G997">
        <v>74.13</v>
      </c>
      <c r="H997">
        <v>67.849999999999994</v>
      </c>
      <c r="I997">
        <v>56.41</v>
      </c>
    </row>
    <row r="998" spans="1:9" x14ac:dyDescent="0.25">
      <c r="A998" t="s">
        <v>3</v>
      </c>
      <c r="B998">
        <v>10676</v>
      </c>
      <c r="C998" t="s">
        <v>987</v>
      </c>
      <c r="D998">
        <v>22.18</v>
      </c>
      <c r="E998">
        <v>22.13</v>
      </c>
      <c r="F998">
        <v>22.2</v>
      </c>
      <c r="G998">
        <v>22.24</v>
      </c>
      <c r="H998">
        <v>22.13</v>
      </c>
      <c r="I998">
        <v>21.09</v>
      </c>
    </row>
    <row r="999" spans="1:9" x14ac:dyDescent="0.25">
      <c r="A999" t="s">
        <v>3</v>
      </c>
      <c r="B999">
        <v>10690</v>
      </c>
      <c r="C999" t="s">
        <v>988</v>
      </c>
      <c r="D999">
        <v>16.57</v>
      </c>
      <c r="E999">
        <v>16.61</v>
      </c>
      <c r="F999">
        <v>16.64</v>
      </c>
      <c r="G999">
        <v>16.57</v>
      </c>
      <c r="H999">
        <v>16.309999999999999</v>
      </c>
      <c r="I999">
        <v>15.62</v>
      </c>
    </row>
    <row r="1000" spans="1:9" x14ac:dyDescent="0.25">
      <c r="A1000" t="s">
        <v>3</v>
      </c>
      <c r="B1000">
        <v>10693</v>
      </c>
      <c r="C1000" t="s">
        <v>989</v>
      </c>
      <c r="D1000">
        <v>22.94</v>
      </c>
      <c r="E1000">
        <v>23.06</v>
      </c>
      <c r="F1000">
        <v>23.04</v>
      </c>
      <c r="G1000">
        <v>22.9</v>
      </c>
      <c r="H1000">
        <v>22.41</v>
      </c>
      <c r="I1000">
        <v>20.96</v>
      </c>
    </row>
    <row r="1001" spans="1:9" x14ac:dyDescent="0.25">
      <c r="A1001" t="s">
        <v>3</v>
      </c>
      <c r="B1001">
        <v>10700</v>
      </c>
      <c r="C1001" t="s">
        <v>990</v>
      </c>
      <c r="D1001">
        <v>12.1</v>
      </c>
      <c r="E1001">
        <v>11.68</v>
      </c>
      <c r="F1001">
        <v>11.54</v>
      </c>
      <c r="G1001">
        <v>11.45</v>
      </c>
      <c r="H1001">
        <v>10.99</v>
      </c>
      <c r="I1001">
        <v>10.33</v>
      </c>
    </row>
    <row r="1002" spans="1:9" x14ac:dyDescent="0.25">
      <c r="A1002" t="s">
        <v>3</v>
      </c>
      <c r="B1002">
        <v>10717</v>
      </c>
      <c r="C1002" t="s">
        <v>991</v>
      </c>
      <c r="D1002">
        <v>71.25</v>
      </c>
      <c r="E1002">
        <v>66.45</v>
      </c>
      <c r="F1002">
        <v>65.540000000000006</v>
      </c>
      <c r="G1002">
        <v>64.599999999999994</v>
      </c>
      <c r="H1002">
        <v>61.91</v>
      </c>
      <c r="I1002">
        <v>56.67</v>
      </c>
    </row>
    <row r="1003" spans="1:9" x14ac:dyDescent="0.25">
      <c r="A1003" t="s">
        <v>3</v>
      </c>
      <c r="B1003">
        <v>10723</v>
      </c>
      <c r="C1003" t="s">
        <v>992</v>
      </c>
      <c r="D1003">
        <v>63.91</v>
      </c>
      <c r="E1003">
        <v>63.5</v>
      </c>
      <c r="F1003">
        <v>63.39</v>
      </c>
      <c r="G1003">
        <v>63.05</v>
      </c>
      <c r="H1003">
        <v>61.81</v>
      </c>
      <c r="I1003">
        <v>58.1</v>
      </c>
    </row>
    <row r="1004" spans="1:9" x14ac:dyDescent="0.25">
      <c r="A1004" t="s">
        <v>3</v>
      </c>
      <c r="B1004">
        <v>10726</v>
      </c>
      <c r="C1004" t="s">
        <v>993</v>
      </c>
      <c r="D1004">
        <v>2876.3</v>
      </c>
      <c r="E1004">
        <v>2907.52</v>
      </c>
      <c r="F1004">
        <v>2956.41</v>
      </c>
      <c r="G1004">
        <v>3011.46</v>
      </c>
      <c r="H1004">
        <v>3021.97</v>
      </c>
      <c r="I1004">
        <v>2780.53</v>
      </c>
    </row>
    <row r="1005" spans="1:9" x14ac:dyDescent="0.25">
      <c r="A1005" t="s">
        <v>3</v>
      </c>
      <c r="B1005">
        <v>10733</v>
      </c>
      <c r="C1005" t="s">
        <v>994</v>
      </c>
      <c r="D1005">
        <v>811.85</v>
      </c>
      <c r="E1005">
        <v>808.05</v>
      </c>
      <c r="F1005">
        <v>808.49</v>
      </c>
      <c r="G1005">
        <v>811.88</v>
      </c>
      <c r="H1005">
        <v>810.37</v>
      </c>
      <c r="I1005">
        <v>786.62</v>
      </c>
    </row>
    <row r="1006" spans="1:9" x14ac:dyDescent="0.25">
      <c r="A1006" t="s">
        <v>3</v>
      </c>
      <c r="B1006">
        <v>10738</v>
      </c>
      <c r="C1006" t="s">
        <v>995</v>
      </c>
      <c r="D1006">
        <v>4110.8500000000004</v>
      </c>
      <c r="E1006">
        <v>4129.29</v>
      </c>
      <c r="F1006">
        <v>4160.83</v>
      </c>
      <c r="G1006">
        <v>4162.78</v>
      </c>
      <c r="H1006">
        <v>4065.79</v>
      </c>
      <c r="I1006">
        <v>3685.21</v>
      </c>
    </row>
    <row r="1007" spans="1:9" x14ac:dyDescent="0.25">
      <c r="A1007" t="s">
        <v>3</v>
      </c>
      <c r="B1007">
        <v>10753</v>
      </c>
      <c r="C1007" t="s">
        <v>996</v>
      </c>
      <c r="D1007">
        <v>106.3</v>
      </c>
      <c r="E1007">
        <v>102.88</v>
      </c>
      <c r="F1007">
        <v>100.34</v>
      </c>
      <c r="G1007">
        <v>96.94</v>
      </c>
      <c r="H1007">
        <v>91.4</v>
      </c>
      <c r="I1007">
        <v>77.599999999999994</v>
      </c>
    </row>
    <row r="1008" spans="1:9" x14ac:dyDescent="0.25">
      <c r="A1008" t="s">
        <v>3</v>
      </c>
      <c r="B1008">
        <v>10755</v>
      </c>
      <c r="C1008" t="s">
        <v>997</v>
      </c>
      <c r="D1008">
        <v>281.2</v>
      </c>
      <c r="E1008">
        <v>285.32</v>
      </c>
      <c r="F1008">
        <v>289.17</v>
      </c>
      <c r="G1008">
        <v>295.68</v>
      </c>
      <c r="H1008">
        <v>309.54000000000002</v>
      </c>
      <c r="I1008">
        <v>295.89999999999998</v>
      </c>
    </row>
    <row r="1009" spans="1:9" x14ac:dyDescent="0.25">
      <c r="A1009" t="s">
        <v>3</v>
      </c>
      <c r="B1009">
        <v>10761</v>
      </c>
      <c r="C1009" t="s">
        <v>998</v>
      </c>
      <c r="D1009">
        <v>70.97</v>
      </c>
      <c r="E1009">
        <v>70.650000000000006</v>
      </c>
      <c r="F1009">
        <v>70.83</v>
      </c>
      <c r="G1009">
        <v>71.040000000000006</v>
      </c>
      <c r="H1009">
        <v>71.260000000000005</v>
      </c>
      <c r="I1009">
        <v>68.91</v>
      </c>
    </row>
    <row r="1010" spans="1:9" x14ac:dyDescent="0.25">
      <c r="A1010" t="s">
        <v>3</v>
      </c>
      <c r="B1010">
        <v>10768</v>
      </c>
      <c r="C1010" t="s">
        <v>999</v>
      </c>
      <c r="D1010">
        <v>361.65</v>
      </c>
      <c r="E1010">
        <v>360.73</v>
      </c>
      <c r="F1010">
        <v>364.21</v>
      </c>
      <c r="G1010">
        <v>371.58</v>
      </c>
      <c r="H1010">
        <v>378.43</v>
      </c>
      <c r="I1010">
        <v>401.37</v>
      </c>
    </row>
    <row r="1011" spans="1:9" x14ac:dyDescent="0.25">
      <c r="A1011" t="s">
        <v>3</v>
      </c>
      <c r="B1011">
        <v>10786</v>
      </c>
      <c r="C1011" t="s">
        <v>1000</v>
      </c>
      <c r="D1011">
        <v>6.85</v>
      </c>
      <c r="E1011">
        <v>6.9</v>
      </c>
      <c r="F1011">
        <v>6.92</v>
      </c>
      <c r="G1011">
        <v>6.93</v>
      </c>
      <c r="H1011">
        <v>6.92</v>
      </c>
      <c r="I1011">
        <v>7.09</v>
      </c>
    </row>
    <row r="1012" spans="1:9" x14ac:dyDescent="0.25">
      <c r="A1012" t="s">
        <v>3</v>
      </c>
      <c r="B1012">
        <v>10791</v>
      </c>
      <c r="C1012" t="s">
        <v>1001</v>
      </c>
      <c r="D1012">
        <v>1002.15</v>
      </c>
      <c r="E1012">
        <v>997.56</v>
      </c>
      <c r="F1012">
        <v>999.74</v>
      </c>
      <c r="G1012">
        <v>1009.38</v>
      </c>
      <c r="H1012">
        <v>1021.24</v>
      </c>
      <c r="I1012">
        <v>831.02</v>
      </c>
    </row>
    <row r="1013" spans="1:9" x14ac:dyDescent="0.25">
      <c r="A1013" t="s">
        <v>3</v>
      </c>
      <c r="B1013">
        <v>10793</v>
      </c>
      <c r="C1013" t="s">
        <v>1002</v>
      </c>
      <c r="D1013">
        <v>611.65</v>
      </c>
      <c r="E1013">
        <v>579.92999999999995</v>
      </c>
      <c r="F1013">
        <v>563.6</v>
      </c>
      <c r="G1013">
        <v>548.53</v>
      </c>
      <c r="H1013">
        <v>514.57000000000005</v>
      </c>
      <c r="I1013">
        <v>406.68</v>
      </c>
    </row>
    <row r="1014" spans="1:9" x14ac:dyDescent="0.25">
      <c r="A1014" t="s">
        <v>3</v>
      </c>
      <c r="B1014">
        <v>10794</v>
      </c>
      <c r="C1014" t="s">
        <v>1003</v>
      </c>
      <c r="D1014">
        <v>376.25</v>
      </c>
      <c r="E1014">
        <v>374.24</v>
      </c>
      <c r="F1014">
        <v>370.39</v>
      </c>
      <c r="G1014">
        <v>361.47</v>
      </c>
      <c r="H1014">
        <v>345.81</v>
      </c>
      <c r="I1014">
        <v>312.76</v>
      </c>
    </row>
    <row r="1015" spans="1:9" x14ac:dyDescent="0.25">
      <c r="A1015" t="s">
        <v>3</v>
      </c>
      <c r="B1015">
        <v>10822</v>
      </c>
      <c r="C1015" t="s">
        <v>1004</v>
      </c>
      <c r="D1015">
        <v>138.5</v>
      </c>
      <c r="E1015">
        <v>138.43</v>
      </c>
      <c r="F1015">
        <v>138.36000000000001</v>
      </c>
      <c r="G1015">
        <v>137.81</v>
      </c>
      <c r="H1015">
        <v>135.53</v>
      </c>
      <c r="I1015">
        <v>129.47999999999999</v>
      </c>
    </row>
    <row r="1016" spans="1:9" x14ac:dyDescent="0.25">
      <c r="A1016" t="s">
        <v>3</v>
      </c>
      <c r="B1016">
        <v>10825</v>
      </c>
      <c r="C1016" t="s">
        <v>1005</v>
      </c>
      <c r="D1016">
        <v>64.75</v>
      </c>
      <c r="E1016">
        <v>63.87</v>
      </c>
      <c r="F1016">
        <v>63.66</v>
      </c>
      <c r="G1016">
        <v>62.88</v>
      </c>
      <c r="H1016">
        <v>60.44</v>
      </c>
      <c r="I1016">
        <v>54.26</v>
      </c>
    </row>
    <row r="1017" spans="1:9" x14ac:dyDescent="0.25">
      <c r="A1017" t="s">
        <v>3</v>
      </c>
      <c r="B1017">
        <v>10828</v>
      </c>
      <c r="C1017" t="s">
        <v>1006</v>
      </c>
      <c r="D1017">
        <v>20.8</v>
      </c>
      <c r="E1017">
        <v>21.42</v>
      </c>
      <c r="F1017">
        <v>21.93</v>
      </c>
      <c r="G1017">
        <v>22.49</v>
      </c>
      <c r="H1017">
        <v>23.23</v>
      </c>
      <c r="I1017">
        <v>26.73</v>
      </c>
    </row>
    <row r="1018" spans="1:9" x14ac:dyDescent="0.25">
      <c r="A1018" t="s">
        <v>3</v>
      </c>
      <c r="B1018">
        <v>10859</v>
      </c>
      <c r="C1018" t="s">
        <v>1007</v>
      </c>
      <c r="D1018">
        <v>504.1</v>
      </c>
      <c r="E1018">
        <v>485.43</v>
      </c>
      <c r="F1018">
        <v>483.33</v>
      </c>
      <c r="G1018">
        <v>495.08</v>
      </c>
      <c r="H1018">
        <v>539.05999999999995</v>
      </c>
      <c r="I1018">
        <v>520.6</v>
      </c>
    </row>
    <row r="1019" spans="1:9" x14ac:dyDescent="0.25">
      <c r="A1019" t="s">
        <v>3</v>
      </c>
      <c r="B1019">
        <v>10865</v>
      </c>
      <c r="C1019" t="s">
        <v>1008</v>
      </c>
      <c r="D1019">
        <v>12.6</v>
      </c>
      <c r="E1019">
        <v>13.07</v>
      </c>
      <c r="F1019">
        <v>13.69</v>
      </c>
      <c r="G1019">
        <v>14.46</v>
      </c>
      <c r="H1019">
        <v>15.53</v>
      </c>
      <c r="I1019">
        <v>18.75</v>
      </c>
    </row>
    <row r="1020" spans="1:9" x14ac:dyDescent="0.25">
      <c r="A1020" t="s">
        <v>3</v>
      </c>
      <c r="B1020">
        <v>10871</v>
      </c>
      <c r="C1020" t="s">
        <v>1009</v>
      </c>
      <c r="D1020">
        <v>200.4</v>
      </c>
      <c r="E1020">
        <v>202</v>
      </c>
      <c r="F1020">
        <v>202.66</v>
      </c>
      <c r="G1020">
        <v>200.28</v>
      </c>
      <c r="H1020">
        <v>192.71</v>
      </c>
      <c r="I1020">
        <v>237.36</v>
      </c>
    </row>
    <row r="1021" spans="1:9" x14ac:dyDescent="0.25">
      <c r="A1021" t="s">
        <v>3</v>
      </c>
      <c r="B1021">
        <v>10876</v>
      </c>
      <c r="C1021" t="s">
        <v>1010</v>
      </c>
      <c r="D1021">
        <v>70.459999999999994</v>
      </c>
      <c r="E1021">
        <v>70.36</v>
      </c>
      <c r="F1021">
        <v>70.56</v>
      </c>
      <c r="G1021">
        <v>70.790000000000006</v>
      </c>
      <c r="H1021">
        <v>71.010000000000005</v>
      </c>
      <c r="I1021">
        <v>68.45</v>
      </c>
    </row>
    <row r="1022" spans="1:9" x14ac:dyDescent="0.25">
      <c r="A1022" t="s">
        <v>3</v>
      </c>
      <c r="B1022">
        <v>10893</v>
      </c>
      <c r="C1022" t="s">
        <v>1011</v>
      </c>
      <c r="D1022">
        <v>175.8</v>
      </c>
      <c r="E1022">
        <v>177.52</v>
      </c>
      <c r="F1022">
        <v>177.02</v>
      </c>
      <c r="G1022">
        <v>174.38</v>
      </c>
      <c r="H1022">
        <v>170.16</v>
      </c>
      <c r="I1022">
        <v>166.99</v>
      </c>
    </row>
    <row r="1023" spans="1:9" x14ac:dyDescent="0.25">
      <c r="A1023" t="s">
        <v>3</v>
      </c>
      <c r="B1023">
        <v>10905</v>
      </c>
      <c r="C1023" t="s">
        <v>1012</v>
      </c>
      <c r="D1023">
        <v>352.8</v>
      </c>
      <c r="E1023">
        <v>353.07</v>
      </c>
      <c r="F1023">
        <v>355.07</v>
      </c>
      <c r="G1023">
        <v>351.84</v>
      </c>
      <c r="H1023">
        <v>337.84</v>
      </c>
      <c r="I1023">
        <v>362.9</v>
      </c>
    </row>
    <row r="1024" spans="1:9" x14ac:dyDescent="0.25">
      <c r="A1024" t="s">
        <v>3</v>
      </c>
      <c r="B1024">
        <v>10922</v>
      </c>
      <c r="C1024" t="s">
        <v>1013</v>
      </c>
      <c r="D1024">
        <v>58.9</v>
      </c>
      <c r="E1024">
        <v>58.37</v>
      </c>
      <c r="F1024">
        <v>58.47</v>
      </c>
      <c r="G1024">
        <v>58.04</v>
      </c>
      <c r="H1024">
        <v>56.06</v>
      </c>
      <c r="I1024">
        <v>54.07</v>
      </c>
    </row>
    <row r="1025" spans="1:9" x14ac:dyDescent="0.25">
      <c r="A1025" t="s">
        <v>3</v>
      </c>
      <c r="B1025">
        <v>10925</v>
      </c>
      <c r="C1025" t="s">
        <v>1014</v>
      </c>
      <c r="D1025">
        <v>569.65</v>
      </c>
      <c r="E1025">
        <v>562.76</v>
      </c>
      <c r="F1025">
        <v>561.82000000000005</v>
      </c>
      <c r="G1025">
        <v>555.41999999999996</v>
      </c>
      <c r="H1025">
        <v>532.39</v>
      </c>
      <c r="I1025">
        <v>486.71</v>
      </c>
    </row>
    <row r="1026" spans="1:9" x14ac:dyDescent="0.25">
      <c r="A1026" t="s">
        <v>3</v>
      </c>
      <c r="B1026">
        <v>10939</v>
      </c>
      <c r="C1026" t="s">
        <v>1015</v>
      </c>
      <c r="D1026">
        <v>478.93</v>
      </c>
      <c r="E1026">
        <v>478.77</v>
      </c>
      <c r="F1026">
        <v>480.3</v>
      </c>
      <c r="G1026">
        <v>480.43</v>
      </c>
      <c r="H1026">
        <v>475.19</v>
      </c>
      <c r="I1026">
        <v>452.23</v>
      </c>
    </row>
    <row r="1027" spans="1:9" x14ac:dyDescent="0.25">
      <c r="A1027" t="s">
        <v>3</v>
      </c>
      <c r="B1027">
        <v>10940</v>
      </c>
      <c r="C1027" t="s">
        <v>1016</v>
      </c>
      <c r="D1027">
        <v>3765.15</v>
      </c>
      <c r="E1027">
        <v>3737.55</v>
      </c>
      <c r="F1027">
        <v>3739.35</v>
      </c>
      <c r="G1027">
        <v>3729.9</v>
      </c>
      <c r="H1027">
        <v>3687.9</v>
      </c>
      <c r="I1027">
        <v>3529.7</v>
      </c>
    </row>
    <row r="1028" spans="1:9" x14ac:dyDescent="0.25">
      <c r="A1028" t="s">
        <v>3</v>
      </c>
      <c r="B1028">
        <v>10945</v>
      </c>
      <c r="C1028" t="s">
        <v>1017</v>
      </c>
      <c r="D1028">
        <v>546.70000000000005</v>
      </c>
      <c r="E1028">
        <v>542.45000000000005</v>
      </c>
      <c r="F1028">
        <v>545.15</v>
      </c>
      <c r="G1028">
        <v>544.53</v>
      </c>
      <c r="H1028">
        <v>517.61</v>
      </c>
      <c r="I1028">
        <v>475.48</v>
      </c>
    </row>
    <row r="1029" spans="1:9" x14ac:dyDescent="0.25">
      <c r="A1029" t="s">
        <v>3</v>
      </c>
      <c r="B1029">
        <v>10948</v>
      </c>
      <c r="C1029" t="s">
        <v>1018</v>
      </c>
      <c r="D1029">
        <v>125.75</v>
      </c>
      <c r="E1029">
        <v>123.94</v>
      </c>
      <c r="F1029">
        <v>124.01</v>
      </c>
      <c r="G1029">
        <v>121.45</v>
      </c>
      <c r="H1029">
        <v>109.82</v>
      </c>
      <c r="I1029">
        <v>91.64</v>
      </c>
    </row>
    <row r="1030" spans="1:9" x14ac:dyDescent="0.25">
      <c r="A1030" t="s">
        <v>3</v>
      </c>
      <c r="B1030">
        <v>10990</v>
      </c>
      <c r="C1030" t="s">
        <v>1019</v>
      </c>
      <c r="D1030">
        <v>1203.8499999999999</v>
      </c>
      <c r="E1030">
        <v>1189.6600000000001</v>
      </c>
      <c r="F1030">
        <v>1196.08</v>
      </c>
      <c r="G1030">
        <v>1215.93</v>
      </c>
      <c r="H1030">
        <v>1250.03</v>
      </c>
      <c r="I1030">
        <v>1190.7</v>
      </c>
    </row>
    <row r="1031" spans="1:9" x14ac:dyDescent="0.25">
      <c r="A1031" t="s">
        <v>3</v>
      </c>
      <c r="B1031">
        <v>10993</v>
      </c>
      <c r="C1031" t="s">
        <v>1020</v>
      </c>
      <c r="D1031">
        <v>48.85</v>
      </c>
      <c r="E1031">
        <v>49.1</v>
      </c>
      <c r="F1031">
        <v>49.57</v>
      </c>
      <c r="G1031">
        <v>49.62</v>
      </c>
      <c r="H1031">
        <v>48.62</v>
      </c>
      <c r="I1031">
        <v>49.4</v>
      </c>
    </row>
    <row r="1032" spans="1:9" x14ac:dyDescent="0.25">
      <c r="A1032" t="s">
        <v>3</v>
      </c>
      <c r="B1032">
        <v>10999</v>
      </c>
      <c r="C1032" t="s">
        <v>1021</v>
      </c>
      <c r="D1032">
        <v>10610.6</v>
      </c>
      <c r="E1032">
        <v>10581.33</v>
      </c>
      <c r="F1032">
        <v>10525.54</v>
      </c>
      <c r="G1032">
        <v>10380.69</v>
      </c>
      <c r="H1032">
        <v>10056.85</v>
      </c>
      <c r="I1032">
        <v>9347.84</v>
      </c>
    </row>
    <row r="1033" spans="1:9" x14ac:dyDescent="0.25">
      <c r="A1033" t="s">
        <v>3</v>
      </c>
      <c r="B1033">
        <v>11006</v>
      </c>
      <c r="C1033" t="s">
        <v>1022</v>
      </c>
      <c r="D1033">
        <v>1000.02</v>
      </c>
      <c r="E1033">
        <v>1000</v>
      </c>
      <c r="F1033">
        <v>1000</v>
      </c>
      <c r="G1033">
        <v>1000</v>
      </c>
      <c r="H1033">
        <v>1000</v>
      </c>
      <c r="I1033">
        <v>1000</v>
      </c>
    </row>
    <row r="1034" spans="1:9" x14ac:dyDescent="0.25">
      <c r="A1034" t="s">
        <v>3</v>
      </c>
      <c r="B1034">
        <v>11027</v>
      </c>
      <c r="C1034" t="s">
        <v>1023</v>
      </c>
      <c r="D1034">
        <v>460.45</v>
      </c>
      <c r="E1034">
        <v>463.34</v>
      </c>
      <c r="F1034">
        <v>466.32</v>
      </c>
      <c r="G1034">
        <v>468.94</v>
      </c>
      <c r="H1034">
        <v>471.66</v>
      </c>
      <c r="I1034">
        <v>492.47</v>
      </c>
    </row>
    <row r="1035" spans="1:9" x14ac:dyDescent="0.25">
      <c r="A1035" t="s">
        <v>3</v>
      </c>
      <c r="B1035">
        <v>11032</v>
      </c>
      <c r="C1035" t="s">
        <v>1024</v>
      </c>
      <c r="D1035">
        <v>22.25</v>
      </c>
      <c r="E1035">
        <v>22.34</v>
      </c>
      <c r="F1035">
        <v>22.56</v>
      </c>
      <c r="G1035">
        <v>22.59</v>
      </c>
      <c r="H1035">
        <v>21.65</v>
      </c>
      <c r="I1035">
        <v>20.79</v>
      </c>
    </row>
    <row r="1036" spans="1:9" x14ac:dyDescent="0.25">
      <c r="A1036" t="s">
        <v>3</v>
      </c>
      <c r="B1036">
        <v>11037</v>
      </c>
      <c r="C1036" t="s">
        <v>1025</v>
      </c>
      <c r="D1036">
        <v>45.01</v>
      </c>
      <c r="E1036">
        <v>45.04</v>
      </c>
      <c r="F1036">
        <v>45.22</v>
      </c>
      <c r="G1036">
        <v>45.3</v>
      </c>
      <c r="H1036">
        <v>45.17</v>
      </c>
      <c r="I1036">
        <v>65.39</v>
      </c>
    </row>
    <row r="1037" spans="1:9" x14ac:dyDescent="0.25">
      <c r="A1037" t="s">
        <v>3</v>
      </c>
      <c r="B1037">
        <v>11039</v>
      </c>
      <c r="C1037" t="s">
        <v>1026</v>
      </c>
      <c r="D1037">
        <v>174.5</v>
      </c>
      <c r="E1037">
        <v>169.05</v>
      </c>
      <c r="F1037">
        <v>168.24</v>
      </c>
      <c r="G1037">
        <v>167.71</v>
      </c>
      <c r="H1037">
        <v>163.94</v>
      </c>
      <c r="I1037">
        <v>162.02000000000001</v>
      </c>
    </row>
    <row r="1038" spans="1:9" x14ac:dyDescent="0.25">
      <c r="A1038" t="s">
        <v>3</v>
      </c>
      <c r="B1038">
        <v>11045</v>
      </c>
      <c r="C1038" t="s">
        <v>1027</v>
      </c>
      <c r="D1038">
        <v>129.1</v>
      </c>
      <c r="E1038">
        <v>129.86000000000001</v>
      </c>
      <c r="F1038">
        <v>130.94999999999999</v>
      </c>
      <c r="G1038">
        <v>131.22999999999999</v>
      </c>
      <c r="H1038">
        <v>127.22</v>
      </c>
      <c r="I1038">
        <v>121.71</v>
      </c>
    </row>
    <row r="1039" spans="1:9" x14ac:dyDescent="0.25">
      <c r="A1039" t="s">
        <v>3</v>
      </c>
      <c r="B1039">
        <v>11050</v>
      </c>
      <c r="C1039" t="s">
        <v>1028</v>
      </c>
      <c r="D1039">
        <v>388.65</v>
      </c>
      <c r="E1039">
        <v>385.01</v>
      </c>
      <c r="F1039">
        <v>388.65</v>
      </c>
      <c r="G1039">
        <v>393.93</v>
      </c>
      <c r="H1039">
        <v>388.8</v>
      </c>
      <c r="I1039">
        <v>346.54</v>
      </c>
    </row>
    <row r="1040" spans="1:9" x14ac:dyDescent="0.25">
      <c r="A1040" t="s">
        <v>3</v>
      </c>
      <c r="B1040">
        <v>11058</v>
      </c>
      <c r="C1040" t="s">
        <v>1029</v>
      </c>
      <c r="D1040">
        <v>40.5</v>
      </c>
      <c r="E1040">
        <v>40.590000000000003</v>
      </c>
      <c r="F1040">
        <v>40.79</v>
      </c>
      <c r="G1040">
        <v>41.12</v>
      </c>
      <c r="H1040">
        <v>41.4</v>
      </c>
      <c r="I1040">
        <v>46.18</v>
      </c>
    </row>
    <row r="1041" spans="1:9" x14ac:dyDescent="0.25">
      <c r="A1041" t="s">
        <v>3</v>
      </c>
      <c r="B1041">
        <v>11060</v>
      </c>
      <c r="C1041" t="s">
        <v>1030</v>
      </c>
      <c r="D1041">
        <v>1049.8499999999999</v>
      </c>
      <c r="E1041">
        <v>1050.1500000000001</v>
      </c>
      <c r="F1041">
        <v>1055.58</v>
      </c>
      <c r="G1041">
        <v>1079.32</v>
      </c>
      <c r="H1041">
        <v>1083.03</v>
      </c>
      <c r="I1041">
        <v>831.96</v>
      </c>
    </row>
    <row r="1042" spans="1:9" x14ac:dyDescent="0.25">
      <c r="A1042" t="s">
        <v>3</v>
      </c>
      <c r="B1042">
        <v>11065</v>
      </c>
      <c r="C1042" t="s">
        <v>1031</v>
      </c>
      <c r="D1042">
        <v>208.55</v>
      </c>
      <c r="E1042">
        <v>207.65</v>
      </c>
      <c r="F1042">
        <v>209.42</v>
      </c>
      <c r="G1042">
        <v>211.68</v>
      </c>
      <c r="H1042">
        <v>210.72</v>
      </c>
      <c r="I1042">
        <v>191.9</v>
      </c>
    </row>
    <row r="1043" spans="1:9" x14ac:dyDescent="0.25">
      <c r="A1043" t="s">
        <v>3</v>
      </c>
      <c r="B1043">
        <v>11072</v>
      </c>
      <c r="C1043" t="s">
        <v>1032</v>
      </c>
      <c r="D1043">
        <v>188.75</v>
      </c>
      <c r="E1043">
        <v>190.98</v>
      </c>
      <c r="F1043">
        <v>191.41</v>
      </c>
      <c r="G1043">
        <v>189.4</v>
      </c>
      <c r="H1043">
        <v>171.2</v>
      </c>
      <c r="I1043">
        <v>127.78</v>
      </c>
    </row>
    <row r="1044" spans="1:9" x14ac:dyDescent="0.25">
      <c r="A1044" t="s">
        <v>3</v>
      </c>
      <c r="B1044">
        <v>11082</v>
      </c>
      <c r="C1044" t="s">
        <v>1033</v>
      </c>
      <c r="D1044">
        <v>13</v>
      </c>
      <c r="E1044">
        <v>13.02</v>
      </c>
      <c r="F1044">
        <v>13.07</v>
      </c>
      <c r="G1044">
        <v>13.12</v>
      </c>
      <c r="H1044">
        <v>13.23</v>
      </c>
      <c r="I1044">
        <v>14.79</v>
      </c>
    </row>
    <row r="1045" spans="1:9" x14ac:dyDescent="0.25">
      <c r="A1045" t="s">
        <v>3</v>
      </c>
      <c r="B1045">
        <v>11140</v>
      </c>
      <c r="C1045" t="s">
        <v>1034</v>
      </c>
      <c r="D1045">
        <v>27.8</v>
      </c>
      <c r="E1045">
        <v>28.32</v>
      </c>
      <c r="F1045">
        <v>28.74</v>
      </c>
      <c r="G1045">
        <v>29.26</v>
      </c>
      <c r="H1045">
        <v>30.28</v>
      </c>
      <c r="I1045">
        <v>29.88</v>
      </c>
    </row>
    <row r="1046" spans="1:9" x14ac:dyDescent="0.25">
      <c r="A1046" t="s">
        <v>3</v>
      </c>
      <c r="B1046">
        <v>11149</v>
      </c>
      <c r="C1046" t="s">
        <v>1035</v>
      </c>
      <c r="D1046">
        <v>0.95</v>
      </c>
      <c r="E1046">
        <v>0.97</v>
      </c>
      <c r="F1046">
        <v>0.99</v>
      </c>
      <c r="G1046">
        <v>1</v>
      </c>
      <c r="H1046">
        <v>1</v>
      </c>
      <c r="I1046">
        <v>1.22</v>
      </c>
    </row>
    <row r="1047" spans="1:9" x14ac:dyDescent="0.25">
      <c r="A1047" t="s">
        <v>3</v>
      </c>
      <c r="B1047">
        <v>11155</v>
      </c>
      <c r="C1047" t="s">
        <v>1036</v>
      </c>
      <c r="D1047">
        <v>527.70000000000005</v>
      </c>
      <c r="E1047">
        <v>522.03</v>
      </c>
      <c r="F1047">
        <v>523.37</v>
      </c>
      <c r="G1047">
        <v>532.08000000000004</v>
      </c>
      <c r="H1047">
        <v>532.71</v>
      </c>
      <c r="I1047">
        <v>497.12</v>
      </c>
    </row>
    <row r="1048" spans="1:9" x14ac:dyDescent="0.25">
      <c r="A1048" t="s">
        <v>3</v>
      </c>
      <c r="B1048">
        <v>11162</v>
      </c>
      <c r="C1048" t="s">
        <v>1037</v>
      </c>
      <c r="D1048">
        <v>419.4</v>
      </c>
      <c r="E1048">
        <v>421.9</v>
      </c>
      <c r="F1048">
        <v>425.45</v>
      </c>
      <c r="G1048">
        <v>430.12</v>
      </c>
      <c r="H1048">
        <v>433.88</v>
      </c>
      <c r="I1048">
        <v>428.11</v>
      </c>
    </row>
    <row r="1049" spans="1:9" x14ac:dyDescent="0.25">
      <c r="A1049" t="s">
        <v>3</v>
      </c>
      <c r="B1049">
        <v>11165</v>
      </c>
      <c r="C1049" t="s">
        <v>1038</v>
      </c>
      <c r="D1049">
        <v>50.65</v>
      </c>
      <c r="E1049">
        <v>50.42</v>
      </c>
      <c r="F1049">
        <v>50.37</v>
      </c>
      <c r="G1049">
        <v>49.41</v>
      </c>
      <c r="H1049">
        <v>45.66</v>
      </c>
      <c r="I1049">
        <v>42.08</v>
      </c>
    </row>
    <row r="1050" spans="1:9" x14ac:dyDescent="0.25">
      <c r="A1050" t="s">
        <v>3</v>
      </c>
      <c r="B1050">
        <v>11184</v>
      </c>
      <c r="C1050" t="s">
        <v>1039</v>
      </c>
      <c r="D1050">
        <v>95.5</v>
      </c>
      <c r="E1050">
        <v>95.28</v>
      </c>
      <c r="F1050">
        <v>94.93</v>
      </c>
      <c r="G1050">
        <v>94.2</v>
      </c>
      <c r="H1050">
        <v>90.38</v>
      </c>
      <c r="I1050">
        <v>73.91</v>
      </c>
    </row>
    <row r="1051" spans="1:9" x14ac:dyDescent="0.25">
      <c r="A1051" t="s">
        <v>3</v>
      </c>
      <c r="B1051">
        <v>11193</v>
      </c>
      <c r="C1051" t="s">
        <v>1040</v>
      </c>
      <c r="D1051">
        <v>72.64</v>
      </c>
      <c r="E1051">
        <v>72.78</v>
      </c>
      <c r="F1051">
        <v>73.02</v>
      </c>
      <c r="G1051">
        <v>73.260000000000005</v>
      </c>
      <c r="H1051">
        <v>73.48</v>
      </c>
      <c r="I1051">
        <v>70.78</v>
      </c>
    </row>
    <row r="1052" spans="1:9" x14ac:dyDescent="0.25">
      <c r="A1052" t="s">
        <v>3</v>
      </c>
      <c r="B1052">
        <v>11195</v>
      </c>
      <c r="C1052" t="s">
        <v>1041</v>
      </c>
      <c r="D1052">
        <v>2381.1999999999998</v>
      </c>
      <c r="E1052">
        <v>2377.0300000000002</v>
      </c>
      <c r="F1052">
        <v>2390.56</v>
      </c>
      <c r="G1052">
        <v>2416.02</v>
      </c>
      <c r="H1052">
        <v>2451.71</v>
      </c>
      <c r="I1052">
        <v>2276.19</v>
      </c>
    </row>
    <row r="1053" spans="1:9" x14ac:dyDescent="0.25">
      <c r="A1053" t="s">
        <v>3</v>
      </c>
      <c r="B1053">
        <v>11212</v>
      </c>
      <c r="C1053" t="s">
        <v>1042</v>
      </c>
      <c r="D1053">
        <v>154.25</v>
      </c>
      <c r="E1053">
        <v>156.68</v>
      </c>
      <c r="F1053">
        <v>157.6</v>
      </c>
      <c r="G1053">
        <v>157.32</v>
      </c>
      <c r="H1053">
        <v>148.28</v>
      </c>
      <c r="I1053">
        <v>131.88</v>
      </c>
    </row>
    <row r="1054" spans="1:9" x14ac:dyDescent="0.25">
      <c r="A1054" t="s">
        <v>3</v>
      </c>
      <c r="B1054">
        <v>11220</v>
      </c>
      <c r="C1054" t="s">
        <v>1043</v>
      </c>
      <c r="D1054">
        <v>53.65</v>
      </c>
      <c r="E1054">
        <v>53.34</v>
      </c>
      <c r="F1054">
        <v>53.74</v>
      </c>
      <c r="G1054">
        <v>54.18</v>
      </c>
      <c r="H1054">
        <v>54.02</v>
      </c>
      <c r="I1054">
        <v>52.69</v>
      </c>
    </row>
    <row r="1055" spans="1:9" x14ac:dyDescent="0.25">
      <c r="A1055" t="s">
        <v>3</v>
      </c>
      <c r="B1055">
        <v>11223</v>
      </c>
      <c r="C1055" t="s">
        <v>1044</v>
      </c>
      <c r="D1055">
        <v>43.55</v>
      </c>
      <c r="E1055">
        <v>42.94</v>
      </c>
      <c r="F1055">
        <v>41.87</v>
      </c>
      <c r="G1055">
        <v>39.42</v>
      </c>
      <c r="H1055">
        <v>35.01</v>
      </c>
      <c r="I1055">
        <v>28.18</v>
      </c>
    </row>
    <row r="1056" spans="1:9" x14ac:dyDescent="0.25">
      <c r="A1056" t="s">
        <v>3</v>
      </c>
      <c r="B1056">
        <v>11226</v>
      </c>
      <c r="C1056" t="s">
        <v>1045</v>
      </c>
      <c r="D1056">
        <v>5.4</v>
      </c>
      <c r="E1056">
        <v>5.49</v>
      </c>
      <c r="F1056">
        <v>5.53</v>
      </c>
      <c r="G1056">
        <v>5.54</v>
      </c>
      <c r="H1056">
        <v>5.34</v>
      </c>
      <c r="I1056">
        <v>4.95</v>
      </c>
    </row>
    <row r="1057" spans="1:9" x14ac:dyDescent="0.25">
      <c r="A1057" t="s">
        <v>3</v>
      </c>
      <c r="B1057">
        <v>11233</v>
      </c>
      <c r="C1057" t="s">
        <v>1046</v>
      </c>
      <c r="D1057">
        <v>71.05</v>
      </c>
      <c r="E1057">
        <v>71.400000000000006</v>
      </c>
      <c r="F1057">
        <v>71.67</v>
      </c>
      <c r="G1057">
        <v>70.77</v>
      </c>
      <c r="H1057">
        <v>67.900000000000006</v>
      </c>
      <c r="I1057">
        <v>63.98</v>
      </c>
    </row>
    <row r="1058" spans="1:9" x14ac:dyDescent="0.25">
      <c r="A1058" t="s">
        <v>3</v>
      </c>
      <c r="B1058">
        <v>11236</v>
      </c>
      <c r="C1058" t="s">
        <v>1047</v>
      </c>
      <c r="D1058">
        <v>475.85</v>
      </c>
      <c r="E1058">
        <v>468.99</v>
      </c>
      <c r="F1058">
        <v>470.49</v>
      </c>
      <c r="G1058">
        <v>467.6</v>
      </c>
      <c r="H1058">
        <v>437.04</v>
      </c>
      <c r="I1058">
        <v>332.86</v>
      </c>
    </row>
    <row r="1059" spans="1:9" x14ac:dyDescent="0.25">
      <c r="A1059" t="s">
        <v>3</v>
      </c>
      <c r="B1059">
        <v>11239</v>
      </c>
      <c r="C1059" t="s">
        <v>1048</v>
      </c>
      <c r="D1059">
        <v>2641.9</v>
      </c>
      <c r="E1059">
        <v>2604.56</v>
      </c>
      <c r="F1059">
        <v>2586.02</v>
      </c>
      <c r="G1059">
        <v>2572.64</v>
      </c>
      <c r="H1059">
        <v>2527.37</v>
      </c>
      <c r="I1059">
        <v>2296.6</v>
      </c>
    </row>
    <row r="1060" spans="1:9" x14ac:dyDescent="0.25">
      <c r="A1060" t="s">
        <v>3</v>
      </c>
      <c r="B1060">
        <v>11241</v>
      </c>
      <c r="C1060" t="s">
        <v>1049</v>
      </c>
      <c r="D1060">
        <v>99.62</v>
      </c>
      <c r="E1060">
        <v>99.91</v>
      </c>
      <c r="F1060">
        <v>100.07</v>
      </c>
      <c r="G1060">
        <v>99.79</v>
      </c>
      <c r="H1060">
        <v>98.55</v>
      </c>
      <c r="I1060">
        <v>93.56</v>
      </c>
    </row>
    <row r="1061" spans="1:9" x14ac:dyDescent="0.25">
      <c r="A1061" t="s">
        <v>3</v>
      </c>
      <c r="B1061">
        <v>11253</v>
      </c>
      <c r="C1061" t="s">
        <v>1050</v>
      </c>
      <c r="D1061">
        <v>121.45</v>
      </c>
      <c r="E1061">
        <v>122.03</v>
      </c>
      <c r="F1061">
        <v>122.22</v>
      </c>
      <c r="G1061">
        <v>121.83</v>
      </c>
      <c r="H1061">
        <v>116.66</v>
      </c>
      <c r="I1061">
        <v>98</v>
      </c>
    </row>
    <row r="1062" spans="1:9" x14ac:dyDescent="0.25">
      <c r="A1062" t="s">
        <v>3</v>
      </c>
      <c r="B1062">
        <v>11255</v>
      </c>
      <c r="C1062" t="s">
        <v>1051</v>
      </c>
      <c r="D1062">
        <v>44.48</v>
      </c>
      <c r="E1062">
        <v>44.82</v>
      </c>
      <c r="F1062">
        <v>44.91</v>
      </c>
      <c r="G1062">
        <v>44.78</v>
      </c>
      <c r="H1062">
        <v>44.17</v>
      </c>
      <c r="I1062">
        <v>41.66</v>
      </c>
    </row>
    <row r="1063" spans="1:9" x14ac:dyDescent="0.25">
      <c r="A1063" t="s">
        <v>3</v>
      </c>
      <c r="B1063">
        <v>11256</v>
      </c>
      <c r="C1063" t="s">
        <v>1052</v>
      </c>
      <c r="D1063">
        <v>436.3</v>
      </c>
      <c r="E1063">
        <v>426.03</v>
      </c>
      <c r="F1063">
        <v>408.94</v>
      </c>
      <c r="G1063">
        <v>370.48</v>
      </c>
      <c r="H1063">
        <v>285.5</v>
      </c>
      <c r="I1063">
        <v>147.57</v>
      </c>
    </row>
    <row r="1064" spans="1:9" x14ac:dyDescent="0.25">
      <c r="A1064" t="s">
        <v>3</v>
      </c>
      <c r="B1064">
        <v>11260</v>
      </c>
      <c r="C1064" t="s">
        <v>1053</v>
      </c>
      <c r="D1064">
        <v>106.68</v>
      </c>
      <c r="E1064">
        <v>106.12</v>
      </c>
      <c r="F1064">
        <v>106.04</v>
      </c>
      <c r="G1064">
        <v>105.45</v>
      </c>
      <c r="H1064">
        <v>103.62</v>
      </c>
      <c r="I1064">
        <v>97.59</v>
      </c>
    </row>
    <row r="1065" spans="1:9" x14ac:dyDescent="0.25">
      <c r="A1065" t="s">
        <v>3</v>
      </c>
      <c r="B1065">
        <v>11262</v>
      </c>
      <c r="C1065" t="s">
        <v>1054</v>
      </c>
      <c r="D1065">
        <v>454.85</v>
      </c>
      <c r="E1065">
        <v>454.53</v>
      </c>
      <c r="F1065">
        <v>457.22</v>
      </c>
      <c r="G1065">
        <v>459.16</v>
      </c>
      <c r="H1065">
        <v>461.36</v>
      </c>
      <c r="I1065">
        <v>453.97</v>
      </c>
    </row>
    <row r="1066" spans="1:9" x14ac:dyDescent="0.25">
      <c r="A1066" t="s">
        <v>3</v>
      </c>
      <c r="B1066">
        <v>11265</v>
      </c>
      <c r="C1066" t="s">
        <v>1055</v>
      </c>
      <c r="D1066">
        <v>345.95</v>
      </c>
      <c r="E1066">
        <v>350.31</v>
      </c>
      <c r="F1066">
        <v>354.1</v>
      </c>
      <c r="G1066">
        <v>358.9</v>
      </c>
      <c r="H1066">
        <v>366.19</v>
      </c>
      <c r="I1066">
        <v>350.33</v>
      </c>
    </row>
    <row r="1067" spans="1:9" x14ac:dyDescent="0.25">
      <c r="A1067" t="s">
        <v>3</v>
      </c>
      <c r="B1067">
        <v>11271</v>
      </c>
      <c r="C1067" t="s">
        <v>1056</v>
      </c>
      <c r="D1067">
        <v>476.9</v>
      </c>
      <c r="E1067">
        <v>470.61</v>
      </c>
      <c r="F1067">
        <v>474.18</v>
      </c>
      <c r="G1067">
        <v>477.78</v>
      </c>
      <c r="H1067">
        <v>451.17</v>
      </c>
      <c r="I1067">
        <v>381.84</v>
      </c>
    </row>
    <row r="1068" spans="1:9" x14ac:dyDescent="0.25">
      <c r="A1068" t="s">
        <v>3</v>
      </c>
      <c r="B1068">
        <v>11275</v>
      </c>
      <c r="C1068" t="s">
        <v>1057</v>
      </c>
      <c r="D1068">
        <v>210.95</v>
      </c>
      <c r="E1068">
        <v>215.1</v>
      </c>
      <c r="F1068">
        <v>217.51</v>
      </c>
      <c r="G1068">
        <v>218.47</v>
      </c>
      <c r="H1068">
        <v>214.32</v>
      </c>
      <c r="I1068">
        <v>221.43</v>
      </c>
    </row>
    <row r="1069" spans="1:9" x14ac:dyDescent="0.25">
      <c r="A1069" t="s">
        <v>3</v>
      </c>
      <c r="B1069">
        <v>11287</v>
      </c>
      <c r="C1069" t="s">
        <v>1058</v>
      </c>
      <c r="D1069">
        <v>616.25</v>
      </c>
      <c r="E1069">
        <v>614.41</v>
      </c>
      <c r="F1069">
        <v>615.61</v>
      </c>
      <c r="G1069">
        <v>613.92999999999995</v>
      </c>
      <c r="H1069">
        <v>619.14</v>
      </c>
      <c r="I1069">
        <v>669.11</v>
      </c>
    </row>
    <row r="1070" spans="1:9" x14ac:dyDescent="0.25">
      <c r="A1070" t="s">
        <v>3</v>
      </c>
      <c r="B1070">
        <v>11293</v>
      </c>
      <c r="C1070" t="s">
        <v>1059</v>
      </c>
      <c r="D1070">
        <v>163.75</v>
      </c>
      <c r="E1070">
        <v>162.6</v>
      </c>
      <c r="F1070">
        <v>163.28</v>
      </c>
      <c r="G1070">
        <v>164.59</v>
      </c>
      <c r="H1070">
        <v>164.58</v>
      </c>
      <c r="I1070">
        <v>154.77000000000001</v>
      </c>
    </row>
    <row r="1071" spans="1:9" x14ac:dyDescent="0.25">
      <c r="A1071" t="s">
        <v>3</v>
      </c>
      <c r="B1071">
        <v>11297</v>
      </c>
      <c r="C1071" t="s">
        <v>1060</v>
      </c>
      <c r="D1071">
        <v>22.7</v>
      </c>
      <c r="E1071">
        <v>22.9</v>
      </c>
      <c r="F1071">
        <v>23.04</v>
      </c>
      <c r="G1071">
        <v>23.17</v>
      </c>
      <c r="H1071">
        <v>23.55</v>
      </c>
      <c r="I1071">
        <v>25.39</v>
      </c>
    </row>
    <row r="1072" spans="1:9" x14ac:dyDescent="0.25">
      <c r="A1072" t="s">
        <v>3</v>
      </c>
      <c r="B1072">
        <v>11301</v>
      </c>
      <c r="C1072" t="s">
        <v>1061</v>
      </c>
      <c r="D1072">
        <v>1491.95</v>
      </c>
      <c r="E1072">
        <v>1494.72</v>
      </c>
      <c r="F1072">
        <v>1502.51</v>
      </c>
      <c r="G1072">
        <v>1509.59</v>
      </c>
      <c r="H1072">
        <v>1509.58</v>
      </c>
      <c r="I1072">
        <v>1553.28</v>
      </c>
    </row>
    <row r="1073" spans="1:9" x14ac:dyDescent="0.25">
      <c r="A1073" t="s">
        <v>3</v>
      </c>
      <c r="B1073">
        <v>11309</v>
      </c>
      <c r="C1073" t="s">
        <v>1062</v>
      </c>
      <c r="D1073">
        <v>447.1</v>
      </c>
      <c r="E1073">
        <v>450.24</v>
      </c>
      <c r="F1073">
        <v>452.25</v>
      </c>
      <c r="G1073">
        <v>456.32</v>
      </c>
      <c r="H1073">
        <v>471.9</v>
      </c>
      <c r="I1073">
        <v>510.18</v>
      </c>
    </row>
    <row r="1074" spans="1:9" x14ac:dyDescent="0.25">
      <c r="A1074" t="s">
        <v>3</v>
      </c>
      <c r="B1074">
        <v>11319</v>
      </c>
      <c r="C1074" t="s">
        <v>1063</v>
      </c>
      <c r="D1074">
        <v>213.67</v>
      </c>
      <c r="E1074">
        <v>213.76</v>
      </c>
      <c r="F1074">
        <v>214.34</v>
      </c>
      <c r="G1074">
        <v>214.29</v>
      </c>
      <c r="H1074">
        <v>212.37</v>
      </c>
      <c r="I1074">
        <v>202.18</v>
      </c>
    </row>
    <row r="1075" spans="1:9" x14ac:dyDescent="0.25">
      <c r="A1075" t="s">
        <v>3</v>
      </c>
      <c r="B1075">
        <v>11325</v>
      </c>
      <c r="C1075" t="s">
        <v>1064</v>
      </c>
      <c r="D1075">
        <v>169.35</v>
      </c>
      <c r="E1075">
        <v>168.83</v>
      </c>
      <c r="F1075">
        <v>169.73</v>
      </c>
      <c r="G1075">
        <v>170.61</v>
      </c>
      <c r="H1075">
        <v>163.83000000000001</v>
      </c>
      <c r="I1075">
        <v>141.53</v>
      </c>
    </row>
    <row r="1076" spans="1:9" x14ac:dyDescent="0.25">
      <c r="A1076" t="s">
        <v>3</v>
      </c>
      <c r="B1076">
        <v>11343</v>
      </c>
      <c r="C1076" t="s">
        <v>1065</v>
      </c>
      <c r="D1076">
        <v>1106.9000000000001</v>
      </c>
      <c r="E1076">
        <v>1095.73</v>
      </c>
      <c r="F1076">
        <v>1095.3900000000001</v>
      </c>
      <c r="G1076">
        <v>1096.8399999999999</v>
      </c>
      <c r="H1076">
        <v>1086.9100000000001</v>
      </c>
      <c r="I1076">
        <v>1061.96</v>
      </c>
    </row>
    <row r="1077" spans="1:9" x14ac:dyDescent="0.25">
      <c r="A1077" t="s">
        <v>3</v>
      </c>
      <c r="B1077">
        <v>11351</v>
      </c>
      <c r="C1077" t="s">
        <v>1066</v>
      </c>
      <c r="D1077">
        <v>239.95</v>
      </c>
      <c r="E1077">
        <v>238.65</v>
      </c>
      <c r="F1077">
        <v>238.59</v>
      </c>
      <c r="G1077">
        <v>236.59</v>
      </c>
      <c r="H1077">
        <v>232</v>
      </c>
      <c r="I1077">
        <v>225.81</v>
      </c>
    </row>
    <row r="1078" spans="1:9" x14ac:dyDescent="0.25">
      <c r="A1078" t="s">
        <v>3</v>
      </c>
      <c r="B1078">
        <v>11355</v>
      </c>
      <c r="C1078" t="s">
        <v>1067</v>
      </c>
      <c r="D1078">
        <v>132.75</v>
      </c>
      <c r="E1078">
        <v>133.54</v>
      </c>
      <c r="F1078">
        <v>136.06</v>
      </c>
      <c r="G1078">
        <v>137.35</v>
      </c>
      <c r="H1078">
        <v>131.24</v>
      </c>
      <c r="I1078">
        <v>109.83</v>
      </c>
    </row>
    <row r="1079" spans="1:9" x14ac:dyDescent="0.25">
      <c r="A1079" t="s">
        <v>3</v>
      </c>
      <c r="B1079">
        <v>11359</v>
      </c>
      <c r="C1079" t="s">
        <v>1068</v>
      </c>
      <c r="D1079">
        <v>29.15</v>
      </c>
      <c r="E1079">
        <v>28.9</v>
      </c>
      <c r="F1079">
        <v>28.35</v>
      </c>
      <c r="G1079">
        <v>27.11</v>
      </c>
      <c r="H1079">
        <v>24.54</v>
      </c>
      <c r="I1079">
        <v>19.64</v>
      </c>
    </row>
    <row r="1080" spans="1:9" x14ac:dyDescent="0.25">
      <c r="A1080" t="s">
        <v>3</v>
      </c>
      <c r="B1080">
        <v>11364</v>
      </c>
      <c r="C1080" t="s">
        <v>1069</v>
      </c>
      <c r="D1080">
        <v>440.35</v>
      </c>
      <c r="E1080">
        <v>439.02</v>
      </c>
      <c r="F1080">
        <v>438.06</v>
      </c>
      <c r="G1080">
        <v>432.22</v>
      </c>
      <c r="H1080">
        <v>404.35</v>
      </c>
      <c r="I1080">
        <v>356.99</v>
      </c>
    </row>
    <row r="1081" spans="1:9" x14ac:dyDescent="0.25">
      <c r="A1081" t="s">
        <v>3</v>
      </c>
      <c r="B1081">
        <v>11369</v>
      </c>
      <c r="C1081" t="s">
        <v>1070</v>
      </c>
      <c r="D1081">
        <v>1161.25</v>
      </c>
      <c r="E1081">
        <v>1158.72</v>
      </c>
      <c r="F1081">
        <v>1161.17</v>
      </c>
      <c r="G1081">
        <v>1166.78</v>
      </c>
      <c r="H1081">
        <v>1185.3399999999999</v>
      </c>
      <c r="I1081">
        <v>1127.1300000000001</v>
      </c>
    </row>
    <row r="1082" spans="1:9" x14ac:dyDescent="0.25">
      <c r="A1082" t="s">
        <v>3</v>
      </c>
      <c r="B1082">
        <v>11373</v>
      </c>
      <c r="C1082" t="s">
        <v>1071</v>
      </c>
      <c r="D1082">
        <v>272.2</v>
      </c>
      <c r="E1082">
        <v>267.89</v>
      </c>
      <c r="F1082">
        <v>267.72000000000003</v>
      </c>
      <c r="G1082">
        <v>266.93</v>
      </c>
      <c r="H1082">
        <v>262.57</v>
      </c>
      <c r="I1082">
        <v>259.08</v>
      </c>
    </row>
    <row r="1083" spans="1:9" x14ac:dyDescent="0.25">
      <c r="A1083" t="s">
        <v>3</v>
      </c>
      <c r="B1083">
        <v>11374</v>
      </c>
      <c r="C1083" t="s">
        <v>1072</v>
      </c>
      <c r="D1083">
        <v>555.1</v>
      </c>
      <c r="E1083">
        <v>545.67999999999995</v>
      </c>
      <c r="F1083">
        <v>540.01</v>
      </c>
      <c r="G1083">
        <v>536.76</v>
      </c>
      <c r="H1083">
        <v>531.89</v>
      </c>
      <c r="I1083">
        <v>488.6</v>
      </c>
    </row>
    <row r="1084" spans="1:9" x14ac:dyDescent="0.25">
      <c r="A1084" t="s">
        <v>3</v>
      </c>
      <c r="B1084">
        <v>11377</v>
      </c>
      <c r="C1084" t="s">
        <v>1073</v>
      </c>
      <c r="D1084">
        <v>47.65</v>
      </c>
      <c r="E1084">
        <v>47.02</v>
      </c>
      <c r="F1084">
        <v>46.21</v>
      </c>
      <c r="G1084">
        <v>44.47</v>
      </c>
      <c r="H1084">
        <v>40.39</v>
      </c>
      <c r="I1084">
        <v>32.22</v>
      </c>
    </row>
    <row r="1085" spans="1:9" x14ac:dyDescent="0.25">
      <c r="A1085" t="s">
        <v>3</v>
      </c>
      <c r="B1085">
        <v>11386</v>
      </c>
      <c r="C1085" t="s">
        <v>1074</v>
      </c>
      <c r="D1085">
        <v>231.28</v>
      </c>
      <c r="E1085">
        <v>231.02</v>
      </c>
      <c r="F1085">
        <v>231.78</v>
      </c>
      <c r="G1085">
        <v>232.11</v>
      </c>
      <c r="H1085">
        <v>230.75</v>
      </c>
      <c r="I1085">
        <v>219.9</v>
      </c>
    </row>
    <row r="1086" spans="1:9" x14ac:dyDescent="0.25">
      <c r="A1086" t="s">
        <v>3</v>
      </c>
      <c r="B1086">
        <v>11387</v>
      </c>
      <c r="C1086" t="s">
        <v>1075</v>
      </c>
      <c r="D1086">
        <v>67.400000000000006</v>
      </c>
      <c r="E1086">
        <v>67.25</v>
      </c>
      <c r="F1086">
        <v>68.06</v>
      </c>
      <c r="G1086">
        <v>69.39</v>
      </c>
      <c r="H1086">
        <v>69.06</v>
      </c>
      <c r="I1086">
        <v>64.430000000000007</v>
      </c>
    </row>
    <row r="1087" spans="1:9" x14ac:dyDescent="0.25">
      <c r="A1087" t="s">
        <v>3</v>
      </c>
      <c r="B1087">
        <v>11394</v>
      </c>
      <c r="C1087" t="s">
        <v>1076</v>
      </c>
      <c r="D1087">
        <v>385.55</v>
      </c>
      <c r="E1087">
        <v>390.59</v>
      </c>
      <c r="F1087">
        <v>395.19</v>
      </c>
      <c r="G1087">
        <v>403.97</v>
      </c>
      <c r="H1087">
        <v>405.24</v>
      </c>
      <c r="I1087">
        <v>354.11</v>
      </c>
    </row>
    <row r="1088" spans="1:9" x14ac:dyDescent="0.25">
      <c r="A1088" t="s">
        <v>3</v>
      </c>
      <c r="B1088">
        <v>11399</v>
      </c>
      <c r="C1088" t="s">
        <v>1077</v>
      </c>
      <c r="D1088">
        <v>370.25</v>
      </c>
      <c r="E1088">
        <v>377.04</v>
      </c>
      <c r="F1088">
        <v>380.61</v>
      </c>
      <c r="G1088">
        <v>382.97</v>
      </c>
      <c r="H1088">
        <v>374.93</v>
      </c>
      <c r="I1088">
        <v>324.57</v>
      </c>
    </row>
    <row r="1089" spans="1:9" x14ac:dyDescent="0.25">
      <c r="A1089" t="s">
        <v>3</v>
      </c>
      <c r="B1089">
        <v>11403</v>
      </c>
      <c r="C1089" t="s">
        <v>1078</v>
      </c>
      <c r="D1089">
        <v>380.3</v>
      </c>
      <c r="E1089">
        <v>377.95</v>
      </c>
      <c r="F1089">
        <v>379.48</v>
      </c>
      <c r="G1089">
        <v>385.89</v>
      </c>
      <c r="H1089">
        <v>388.92</v>
      </c>
      <c r="I1089">
        <v>347.6</v>
      </c>
    </row>
    <row r="1090" spans="1:9" x14ac:dyDescent="0.25">
      <c r="A1090" t="s">
        <v>3</v>
      </c>
      <c r="B1090">
        <v>11407</v>
      </c>
      <c r="C1090" t="s">
        <v>1079</v>
      </c>
      <c r="D1090">
        <v>1058.05</v>
      </c>
      <c r="E1090">
        <v>1022.31</v>
      </c>
      <c r="F1090">
        <v>1008.51</v>
      </c>
      <c r="G1090">
        <v>987.78</v>
      </c>
      <c r="H1090">
        <v>942.11</v>
      </c>
      <c r="I1090">
        <v>818.67</v>
      </c>
    </row>
    <row r="1091" spans="1:9" x14ac:dyDescent="0.25">
      <c r="A1091" t="s">
        <v>3</v>
      </c>
      <c r="B1091">
        <v>11411</v>
      </c>
      <c r="C1091" t="s">
        <v>1080</v>
      </c>
      <c r="D1091">
        <v>643.75</v>
      </c>
      <c r="E1091">
        <v>644.69000000000005</v>
      </c>
      <c r="F1091">
        <v>652.98</v>
      </c>
      <c r="G1091">
        <v>658.58</v>
      </c>
      <c r="H1091">
        <v>618.52</v>
      </c>
      <c r="I1091">
        <v>441.7</v>
      </c>
    </row>
    <row r="1092" spans="1:9" x14ac:dyDescent="0.25">
      <c r="A1092" t="s">
        <v>3</v>
      </c>
      <c r="B1092">
        <v>11423</v>
      </c>
      <c r="C1092" t="s">
        <v>1081</v>
      </c>
      <c r="D1092">
        <v>603.6</v>
      </c>
      <c r="E1092">
        <v>600.61</v>
      </c>
      <c r="F1092">
        <v>593.29999999999995</v>
      </c>
      <c r="G1092">
        <v>584.24</v>
      </c>
      <c r="H1092">
        <v>566.54999999999995</v>
      </c>
      <c r="I1092">
        <v>464.52</v>
      </c>
    </row>
    <row r="1093" spans="1:9" x14ac:dyDescent="0.25">
      <c r="A1093" t="s">
        <v>3</v>
      </c>
      <c r="B1093">
        <v>11427</v>
      </c>
      <c r="C1093" t="s">
        <v>1082</v>
      </c>
      <c r="D1093">
        <v>208.45</v>
      </c>
      <c r="E1093">
        <v>210.46</v>
      </c>
      <c r="F1093">
        <v>212.63</v>
      </c>
      <c r="G1093">
        <v>215.05</v>
      </c>
      <c r="H1093">
        <v>218.53</v>
      </c>
      <c r="I1093">
        <v>231.16</v>
      </c>
    </row>
    <row r="1094" spans="1:9" x14ac:dyDescent="0.25">
      <c r="A1094" t="s">
        <v>3</v>
      </c>
      <c r="B1094">
        <v>11432</v>
      </c>
      <c r="C1094" t="s">
        <v>1083</v>
      </c>
      <c r="D1094">
        <v>74.45</v>
      </c>
      <c r="E1094">
        <v>73.489999999999995</v>
      </c>
      <c r="F1094">
        <v>73.900000000000006</v>
      </c>
      <c r="G1094">
        <v>75.180000000000007</v>
      </c>
      <c r="H1094">
        <v>73.95</v>
      </c>
      <c r="I1094">
        <v>61.45</v>
      </c>
    </row>
    <row r="1095" spans="1:9" x14ac:dyDescent="0.25">
      <c r="A1095" t="s">
        <v>3</v>
      </c>
      <c r="B1095">
        <v>11435</v>
      </c>
      <c r="C1095" t="s">
        <v>1084</v>
      </c>
      <c r="D1095">
        <v>834.4</v>
      </c>
      <c r="E1095">
        <v>795.93</v>
      </c>
      <c r="F1095">
        <v>786.13</v>
      </c>
      <c r="G1095">
        <v>785.89</v>
      </c>
      <c r="H1095">
        <v>778.38</v>
      </c>
      <c r="I1095">
        <v>681.09</v>
      </c>
    </row>
    <row r="1096" spans="1:9" x14ac:dyDescent="0.25">
      <c r="A1096" t="s">
        <v>3</v>
      </c>
      <c r="B1096">
        <v>11439</v>
      </c>
      <c r="C1096" t="s">
        <v>1085</v>
      </c>
      <c r="D1096">
        <v>454.42</v>
      </c>
      <c r="E1096">
        <v>454.82</v>
      </c>
      <c r="F1096">
        <v>456.68</v>
      </c>
      <c r="G1096">
        <v>457.45</v>
      </c>
      <c r="H1096">
        <v>456.06</v>
      </c>
      <c r="I1096">
        <v>438.06</v>
      </c>
    </row>
    <row r="1097" spans="1:9" x14ac:dyDescent="0.25">
      <c r="A1097" t="s">
        <v>3</v>
      </c>
      <c r="B1097">
        <v>11441</v>
      </c>
      <c r="C1097" t="s">
        <v>1086</v>
      </c>
      <c r="D1097">
        <v>723.23</v>
      </c>
      <c r="E1097">
        <v>723.19</v>
      </c>
      <c r="F1097">
        <v>724.93</v>
      </c>
      <c r="G1097">
        <v>725.16</v>
      </c>
      <c r="H1097">
        <v>720.55</v>
      </c>
      <c r="I1097">
        <v>687.08</v>
      </c>
    </row>
    <row r="1098" spans="1:9" x14ac:dyDescent="0.25">
      <c r="A1098" t="s">
        <v>3</v>
      </c>
      <c r="B1098">
        <v>11445</v>
      </c>
      <c r="C1098" t="s">
        <v>1087</v>
      </c>
      <c r="D1098">
        <v>2381.85</v>
      </c>
      <c r="E1098">
        <v>2302.08</v>
      </c>
      <c r="F1098">
        <v>2254.73</v>
      </c>
      <c r="G1098">
        <v>2200.39</v>
      </c>
      <c r="H1098">
        <v>2100.17</v>
      </c>
      <c r="I1098">
        <v>1927.92</v>
      </c>
    </row>
    <row r="1099" spans="1:9" x14ac:dyDescent="0.25">
      <c r="A1099" t="s">
        <v>3</v>
      </c>
      <c r="B1099">
        <v>11452</v>
      </c>
      <c r="C1099" t="s">
        <v>1088</v>
      </c>
      <c r="D1099">
        <v>645.70000000000005</v>
      </c>
      <c r="E1099">
        <v>638.85</v>
      </c>
      <c r="F1099">
        <v>639.76</v>
      </c>
      <c r="G1099">
        <v>638.72</v>
      </c>
      <c r="H1099">
        <v>634.34</v>
      </c>
      <c r="I1099">
        <v>591.71</v>
      </c>
    </row>
    <row r="1100" spans="1:9" x14ac:dyDescent="0.25">
      <c r="A1100" t="s">
        <v>3</v>
      </c>
      <c r="B1100">
        <v>11457</v>
      </c>
      <c r="C1100" t="s">
        <v>1089</v>
      </c>
      <c r="D1100">
        <v>116.3</v>
      </c>
      <c r="E1100">
        <v>116.9</v>
      </c>
      <c r="F1100">
        <v>117.1</v>
      </c>
      <c r="G1100">
        <v>116.56</v>
      </c>
      <c r="H1100">
        <v>114.61</v>
      </c>
      <c r="I1100">
        <v>108.16</v>
      </c>
    </row>
    <row r="1101" spans="1:9" x14ac:dyDescent="0.25">
      <c r="A1101" t="s">
        <v>3</v>
      </c>
      <c r="B1101">
        <v>11460</v>
      </c>
      <c r="C1101" t="s">
        <v>1090</v>
      </c>
      <c r="D1101">
        <v>11.95</v>
      </c>
      <c r="E1101">
        <v>12.01</v>
      </c>
      <c r="F1101">
        <v>12.05</v>
      </c>
      <c r="G1101">
        <v>11.8</v>
      </c>
      <c r="H1101">
        <v>10.59</v>
      </c>
      <c r="I1101">
        <v>9.11</v>
      </c>
    </row>
    <row r="1102" spans="1:9" x14ac:dyDescent="0.25">
      <c r="A1102" t="s">
        <v>3</v>
      </c>
      <c r="B1102">
        <v>11471</v>
      </c>
      <c r="C1102" t="s">
        <v>1091</v>
      </c>
      <c r="D1102">
        <v>883.1</v>
      </c>
      <c r="E1102">
        <v>882.47</v>
      </c>
      <c r="F1102">
        <v>890.7</v>
      </c>
      <c r="G1102">
        <v>901.77</v>
      </c>
      <c r="H1102">
        <v>910.67</v>
      </c>
      <c r="I1102">
        <v>968.97</v>
      </c>
    </row>
    <row r="1103" spans="1:9" x14ac:dyDescent="0.25">
      <c r="A1103" t="s">
        <v>3</v>
      </c>
      <c r="B1103">
        <v>11480</v>
      </c>
      <c r="C1103" t="s">
        <v>1092</v>
      </c>
      <c r="D1103">
        <v>3</v>
      </c>
      <c r="E1103">
        <v>2.98</v>
      </c>
      <c r="F1103">
        <v>2.86</v>
      </c>
      <c r="G1103">
        <v>2.66</v>
      </c>
      <c r="H1103">
        <v>2.44</v>
      </c>
      <c r="I1103">
        <v>2.73</v>
      </c>
    </row>
    <row r="1104" spans="1:9" x14ac:dyDescent="0.25">
      <c r="A1104" t="s">
        <v>3</v>
      </c>
      <c r="B1104">
        <v>11483</v>
      </c>
      <c r="C1104" t="s">
        <v>1093</v>
      </c>
      <c r="D1104">
        <v>3023.55</v>
      </c>
      <c r="E1104">
        <v>2977.52</v>
      </c>
      <c r="F1104">
        <v>2942.9</v>
      </c>
      <c r="G1104">
        <v>2885.95</v>
      </c>
      <c r="H1104">
        <v>2752.55</v>
      </c>
      <c r="I1104">
        <v>2409.65</v>
      </c>
    </row>
    <row r="1105" spans="1:9" x14ac:dyDescent="0.25">
      <c r="A1105" t="s">
        <v>3</v>
      </c>
      <c r="B1105">
        <v>11491</v>
      </c>
      <c r="C1105" t="s">
        <v>1094</v>
      </c>
      <c r="D1105">
        <v>5477.55</v>
      </c>
      <c r="E1105">
        <v>5518.18</v>
      </c>
      <c r="F1105">
        <v>5424.61</v>
      </c>
      <c r="G1105">
        <v>5230.3599999999997</v>
      </c>
      <c r="H1105">
        <v>4702.83</v>
      </c>
      <c r="I1105">
        <v>3282.52</v>
      </c>
    </row>
    <row r="1106" spans="1:9" x14ac:dyDescent="0.25">
      <c r="A1106" t="s">
        <v>3</v>
      </c>
      <c r="B1106">
        <v>11496</v>
      </c>
      <c r="C1106" t="s">
        <v>1095</v>
      </c>
      <c r="D1106">
        <v>32.549999999999997</v>
      </c>
      <c r="E1106">
        <v>33.299999999999997</v>
      </c>
      <c r="F1106">
        <v>34.08</v>
      </c>
      <c r="G1106">
        <v>35.1</v>
      </c>
      <c r="H1106">
        <v>35.590000000000003</v>
      </c>
      <c r="I1106">
        <v>31.15</v>
      </c>
    </row>
    <row r="1107" spans="1:9" x14ac:dyDescent="0.25">
      <c r="A1107" t="s">
        <v>3</v>
      </c>
      <c r="B1107">
        <v>11511</v>
      </c>
      <c r="C1107" t="s">
        <v>1096</v>
      </c>
      <c r="D1107">
        <v>16.649999999999999</v>
      </c>
      <c r="E1107">
        <v>16.95</v>
      </c>
      <c r="F1107">
        <v>17.27</v>
      </c>
      <c r="G1107">
        <v>16.75</v>
      </c>
      <c r="H1107">
        <v>14.51</v>
      </c>
      <c r="I1107">
        <v>11.55</v>
      </c>
    </row>
    <row r="1108" spans="1:9" x14ac:dyDescent="0.25">
      <c r="A1108" t="s">
        <v>3</v>
      </c>
      <c r="B1108">
        <v>11520</v>
      </c>
      <c r="C1108" t="s">
        <v>1097</v>
      </c>
      <c r="D1108">
        <v>17.25</v>
      </c>
      <c r="E1108">
        <v>17.45</v>
      </c>
      <c r="F1108">
        <v>17.64</v>
      </c>
      <c r="G1108">
        <v>17.850000000000001</v>
      </c>
      <c r="H1108">
        <v>18.809999999999999</v>
      </c>
      <c r="I1108">
        <v>22.12</v>
      </c>
    </row>
    <row r="1109" spans="1:9" x14ac:dyDescent="0.25">
      <c r="A1109" t="s">
        <v>3</v>
      </c>
      <c r="B1109">
        <v>11522</v>
      </c>
      <c r="C1109" t="s">
        <v>1098</v>
      </c>
      <c r="D1109">
        <v>122.6</v>
      </c>
      <c r="E1109">
        <v>123.81</v>
      </c>
      <c r="F1109">
        <v>121.69</v>
      </c>
      <c r="G1109">
        <v>113.72</v>
      </c>
      <c r="H1109">
        <v>100.3</v>
      </c>
      <c r="I1109">
        <v>89.07</v>
      </c>
    </row>
    <row r="1110" spans="1:9" x14ac:dyDescent="0.25">
      <c r="A1110" t="s">
        <v>3</v>
      </c>
      <c r="B1110">
        <v>11530</v>
      </c>
      <c r="C1110" t="s">
        <v>1099</v>
      </c>
      <c r="D1110">
        <v>138.25</v>
      </c>
      <c r="E1110">
        <v>138.79</v>
      </c>
      <c r="F1110">
        <v>139.41999999999999</v>
      </c>
      <c r="G1110">
        <v>138.58000000000001</v>
      </c>
      <c r="H1110">
        <v>128.31</v>
      </c>
      <c r="I1110">
        <v>100.09</v>
      </c>
    </row>
    <row r="1111" spans="1:9" x14ac:dyDescent="0.25">
      <c r="A1111" t="s">
        <v>3</v>
      </c>
      <c r="B1111">
        <v>11532</v>
      </c>
      <c r="C1111" t="s">
        <v>1100</v>
      </c>
      <c r="D1111">
        <v>8254.85</v>
      </c>
      <c r="E1111">
        <v>8245.4</v>
      </c>
      <c r="F1111">
        <v>8304.1200000000008</v>
      </c>
      <c r="G1111">
        <v>8342.59</v>
      </c>
      <c r="H1111">
        <v>8296.0300000000007</v>
      </c>
      <c r="I1111">
        <v>7788.88</v>
      </c>
    </row>
    <row r="1112" spans="1:9" x14ac:dyDescent="0.25">
      <c r="A1112" t="s">
        <v>3</v>
      </c>
      <c r="B1112">
        <v>11536</v>
      </c>
      <c r="C1112" t="s">
        <v>1101</v>
      </c>
      <c r="D1112">
        <v>3528.6</v>
      </c>
      <c r="E1112">
        <v>3556.37</v>
      </c>
      <c r="F1112">
        <v>3558.45</v>
      </c>
      <c r="G1112">
        <v>3531.93</v>
      </c>
      <c r="H1112">
        <v>3465.78</v>
      </c>
      <c r="I1112">
        <v>3360.04</v>
      </c>
    </row>
    <row r="1113" spans="1:9" x14ac:dyDescent="0.25">
      <c r="A1113" t="s">
        <v>3</v>
      </c>
      <c r="B1113">
        <v>11538</v>
      </c>
      <c r="C1113" t="s">
        <v>1102</v>
      </c>
      <c r="D1113">
        <v>231.93</v>
      </c>
      <c r="E1113">
        <v>230.97</v>
      </c>
      <c r="F1113">
        <v>230.91</v>
      </c>
      <c r="G1113">
        <v>229.66</v>
      </c>
      <c r="H1113">
        <v>224.46</v>
      </c>
      <c r="I1113">
        <v>207.75</v>
      </c>
    </row>
    <row r="1114" spans="1:9" x14ac:dyDescent="0.25">
      <c r="A1114" t="s">
        <v>3</v>
      </c>
      <c r="B1114">
        <v>11543</v>
      </c>
      <c r="C1114" t="s">
        <v>1103</v>
      </c>
      <c r="D1114">
        <v>5104.45</v>
      </c>
      <c r="E1114">
        <v>5182.09</v>
      </c>
      <c r="F1114">
        <v>5261.98</v>
      </c>
      <c r="G1114">
        <v>5303.63</v>
      </c>
      <c r="H1114">
        <v>5163.91</v>
      </c>
      <c r="I1114">
        <v>4595.47</v>
      </c>
    </row>
    <row r="1115" spans="1:9" x14ac:dyDescent="0.25">
      <c r="A1115" t="s">
        <v>3</v>
      </c>
      <c r="B1115">
        <v>11547</v>
      </c>
      <c r="C1115" t="s">
        <v>1104</v>
      </c>
      <c r="D1115">
        <v>151.15</v>
      </c>
      <c r="E1115">
        <v>151.07</v>
      </c>
      <c r="F1115">
        <v>151.54</v>
      </c>
      <c r="G1115">
        <v>151.55000000000001</v>
      </c>
      <c r="H1115">
        <v>149.99</v>
      </c>
      <c r="I1115">
        <v>141.16</v>
      </c>
    </row>
    <row r="1116" spans="1:9" x14ac:dyDescent="0.25">
      <c r="A1116" t="s">
        <v>3</v>
      </c>
      <c r="B1116">
        <v>11549</v>
      </c>
      <c r="C1116" t="s">
        <v>1105</v>
      </c>
      <c r="D1116">
        <v>69.349999999999994</v>
      </c>
      <c r="E1116">
        <v>70.38</v>
      </c>
      <c r="F1116">
        <v>71.77</v>
      </c>
      <c r="G1116">
        <v>74.209999999999994</v>
      </c>
      <c r="H1116">
        <v>74.63</v>
      </c>
      <c r="I1116">
        <v>66.09</v>
      </c>
    </row>
    <row r="1117" spans="1:9" x14ac:dyDescent="0.25">
      <c r="A1117" t="s">
        <v>3</v>
      </c>
      <c r="B1117">
        <v>11566</v>
      </c>
      <c r="C1117" t="s">
        <v>1106</v>
      </c>
      <c r="D1117">
        <v>183.15</v>
      </c>
      <c r="E1117">
        <v>173.3</v>
      </c>
      <c r="F1117">
        <v>165.83</v>
      </c>
      <c r="G1117">
        <v>159.79</v>
      </c>
      <c r="H1117">
        <v>155.84</v>
      </c>
      <c r="I1117">
        <v>139.52000000000001</v>
      </c>
    </row>
    <row r="1118" spans="1:9" x14ac:dyDescent="0.25">
      <c r="A1118" t="s">
        <v>3</v>
      </c>
      <c r="B1118">
        <v>11571</v>
      </c>
      <c r="C1118" t="s">
        <v>1107</v>
      </c>
      <c r="D1118">
        <v>102.05</v>
      </c>
      <c r="E1118">
        <v>98.9</v>
      </c>
      <c r="F1118">
        <v>99.08</v>
      </c>
      <c r="G1118">
        <v>99.77</v>
      </c>
      <c r="H1118">
        <v>97.58</v>
      </c>
      <c r="I1118">
        <v>98.55</v>
      </c>
    </row>
    <row r="1119" spans="1:9" x14ac:dyDescent="0.25">
      <c r="A1119" t="s">
        <v>3</v>
      </c>
      <c r="B1119">
        <v>11573</v>
      </c>
      <c r="C1119" t="s">
        <v>1108</v>
      </c>
      <c r="D1119">
        <v>3831.6</v>
      </c>
      <c r="E1119">
        <v>3812.76</v>
      </c>
      <c r="F1119">
        <v>3777.28</v>
      </c>
      <c r="G1119">
        <v>3681.05</v>
      </c>
      <c r="H1119">
        <v>3325.26</v>
      </c>
      <c r="I1119">
        <v>2306.2199999999998</v>
      </c>
    </row>
    <row r="1120" spans="1:9" x14ac:dyDescent="0.25">
      <c r="A1120" t="s">
        <v>3</v>
      </c>
      <c r="B1120">
        <v>11580</v>
      </c>
      <c r="C1120" t="s">
        <v>1109</v>
      </c>
      <c r="D1120">
        <v>934.85</v>
      </c>
      <c r="E1120">
        <v>957.65</v>
      </c>
      <c r="F1120">
        <v>962.7</v>
      </c>
      <c r="G1120">
        <v>959.53</v>
      </c>
      <c r="H1120">
        <v>933.38</v>
      </c>
      <c r="I1120">
        <v>818.15</v>
      </c>
    </row>
    <row r="1121" spans="1:9" x14ac:dyDescent="0.25">
      <c r="A1121" t="s">
        <v>3</v>
      </c>
      <c r="B1121">
        <v>11581</v>
      </c>
      <c r="C1121" t="s">
        <v>1110</v>
      </c>
      <c r="D1121">
        <v>54.35</v>
      </c>
      <c r="E1121">
        <v>50.78</v>
      </c>
      <c r="F1121">
        <v>48.97</v>
      </c>
      <c r="G1121">
        <v>47.26</v>
      </c>
      <c r="H1121">
        <v>44.69</v>
      </c>
      <c r="I1121">
        <v>42.28</v>
      </c>
    </row>
    <row r="1122" spans="1:9" x14ac:dyDescent="0.25">
      <c r="A1122" t="s">
        <v>3</v>
      </c>
      <c r="B1122">
        <v>11582</v>
      </c>
      <c r="C1122" t="s">
        <v>1111</v>
      </c>
      <c r="D1122">
        <v>71.599999999999994</v>
      </c>
      <c r="E1122">
        <v>72.83</v>
      </c>
      <c r="F1122">
        <v>73.650000000000006</v>
      </c>
      <c r="G1122">
        <v>74.760000000000005</v>
      </c>
      <c r="H1122">
        <v>76.73</v>
      </c>
      <c r="I1122">
        <v>79.099999999999994</v>
      </c>
    </row>
    <row r="1123" spans="1:9" x14ac:dyDescent="0.25">
      <c r="A1123" t="s">
        <v>3</v>
      </c>
      <c r="B1123">
        <v>11591</v>
      </c>
      <c r="C1123" t="s">
        <v>1112</v>
      </c>
      <c r="D1123">
        <v>215.31</v>
      </c>
      <c r="E1123">
        <v>215.22</v>
      </c>
      <c r="F1123">
        <v>215.7</v>
      </c>
      <c r="G1123">
        <v>215.55</v>
      </c>
      <c r="H1123">
        <v>213.59</v>
      </c>
      <c r="I1123">
        <v>205.13</v>
      </c>
    </row>
    <row r="1124" spans="1:9" x14ac:dyDescent="0.25">
      <c r="A1124" t="s">
        <v>3</v>
      </c>
      <c r="B1124">
        <v>11593</v>
      </c>
      <c r="C1124" t="s">
        <v>1113</v>
      </c>
      <c r="D1124">
        <v>721.92</v>
      </c>
      <c r="E1124">
        <v>725.01</v>
      </c>
      <c r="F1124">
        <v>727.76</v>
      </c>
      <c r="G1124">
        <v>728.15</v>
      </c>
      <c r="H1124">
        <v>722.85</v>
      </c>
      <c r="I1124">
        <v>695.57</v>
      </c>
    </row>
    <row r="1125" spans="1:9" x14ac:dyDescent="0.25">
      <c r="A1125" t="s">
        <v>3</v>
      </c>
      <c r="B1125">
        <v>11596</v>
      </c>
      <c r="C1125" t="s">
        <v>1114</v>
      </c>
      <c r="D1125">
        <v>522.1</v>
      </c>
      <c r="E1125">
        <v>510.63</v>
      </c>
      <c r="F1125">
        <v>508.71</v>
      </c>
      <c r="G1125">
        <v>505.15</v>
      </c>
      <c r="H1125">
        <v>481.48</v>
      </c>
      <c r="I1125">
        <v>409.84</v>
      </c>
    </row>
    <row r="1126" spans="1:9" x14ac:dyDescent="0.25">
      <c r="A1126" t="s">
        <v>3</v>
      </c>
      <c r="B1126">
        <v>11602</v>
      </c>
      <c r="C1126" t="s">
        <v>1115</v>
      </c>
      <c r="D1126">
        <v>19.5</v>
      </c>
      <c r="E1126">
        <v>20.27</v>
      </c>
      <c r="F1126">
        <v>20.87</v>
      </c>
      <c r="G1126">
        <v>20.74</v>
      </c>
      <c r="H1126">
        <v>18.18</v>
      </c>
      <c r="I1126">
        <v>12.91</v>
      </c>
    </row>
    <row r="1127" spans="1:9" x14ac:dyDescent="0.25">
      <c r="A1127" t="s">
        <v>3</v>
      </c>
      <c r="B1127">
        <v>11606</v>
      </c>
      <c r="C1127" t="s">
        <v>1116</v>
      </c>
      <c r="D1127">
        <v>286.89999999999998</v>
      </c>
      <c r="E1127">
        <v>286.77</v>
      </c>
      <c r="F1127">
        <v>288.39</v>
      </c>
      <c r="G1127">
        <v>289.66000000000003</v>
      </c>
      <c r="H1127">
        <v>278</v>
      </c>
      <c r="I1127">
        <v>240.59</v>
      </c>
    </row>
    <row r="1128" spans="1:9" x14ac:dyDescent="0.25">
      <c r="A1128" t="s">
        <v>3</v>
      </c>
      <c r="B1128">
        <v>11618</v>
      </c>
      <c r="C1128" t="s">
        <v>1117</v>
      </c>
      <c r="D1128">
        <v>427.85</v>
      </c>
      <c r="E1128">
        <v>424.86</v>
      </c>
      <c r="F1128">
        <v>420.37</v>
      </c>
      <c r="G1128">
        <v>411.09</v>
      </c>
      <c r="H1128">
        <v>391.06</v>
      </c>
      <c r="I1128">
        <v>337.2</v>
      </c>
    </row>
    <row r="1129" spans="1:9" x14ac:dyDescent="0.25">
      <c r="A1129" t="s">
        <v>3</v>
      </c>
      <c r="B1129">
        <v>11626</v>
      </c>
      <c r="C1129" t="s">
        <v>1118</v>
      </c>
      <c r="D1129">
        <v>283.89999999999998</v>
      </c>
      <c r="E1129">
        <v>281.75</v>
      </c>
      <c r="F1129">
        <v>281.55</v>
      </c>
      <c r="G1129">
        <v>280.72000000000003</v>
      </c>
      <c r="H1129">
        <v>267.3</v>
      </c>
      <c r="I1129">
        <v>201.69</v>
      </c>
    </row>
    <row r="1130" spans="1:9" x14ac:dyDescent="0.25">
      <c r="A1130" t="s">
        <v>3</v>
      </c>
      <c r="B1130">
        <v>11627</v>
      </c>
      <c r="C1130" t="s">
        <v>1119</v>
      </c>
      <c r="D1130">
        <v>19.3</v>
      </c>
      <c r="E1130">
        <v>19.440000000000001</v>
      </c>
      <c r="F1130">
        <v>19.52</v>
      </c>
      <c r="G1130">
        <v>19.63</v>
      </c>
      <c r="H1130">
        <v>19.8</v>
      </c>
      <c r="I1130">
        <v>21.16</v>
      </c>
    </row>
    <row r="1131" spans="1:9" x14ac:dyDescent="0.25">
      <c r="A1131" t="s">
        <v>3</v>
      </c>
      <c r="B1131">
        <v>11630</v>
      </c>
      <c r="C1131" t="s">
        <v>1120</v>
      </c>
      <c r="D1131">
        <v>245.55</v>
      </c>
      <c r="E1131">
        <v>240.93</v>
      </c>
      <c r="F1131">
        <v>239.57</v>
      </c>
      <c r="G1131">
        <v>236.07</v>
      </c>
      <c r="H1131">
        <v>224.13</v>
      </c>
      <c r="I1131">
        <v>193.61</v>
      </c>
    </row>
    <row r="1132" spans="1:9" x14ac:dyDescent="0.25">
      <c r="A1132" t="s">
        <v>3</v>
      </c>
      <c r="B1132">
        <v>11634</v>
      </c>
      <c r="C1132" t="s">
        <v>1121</v>
      </c>
      <c r="D1132">
        <v>16.45</v>
      </c>
      <c r="E1132">
        <v>16.329999999999998</v>
      </c>
      <c r="F1132">
        <v>16.34</v>
      </c>
      <c r="G1132">
        <v>16.39</v>
      </c>
      <c r="H1132">
        <v>16.5</v>
      </c>
      <c r="I1132">
        <v>15.82</v>
      </c>
    </row>
    <row r="1133" spans="1:9" x14ac:dyDescent="0.25">
      <c r="A1133" t="s">
        <v>3</v>
      </c>
      <c r="B1133">
        <v>11640</v>
      </c>
      <c r="C1133" t="s">
        <v>1122</v>
      </c>
      <c r="D1133">
        <v>50.75</v>
      </c>
      <c r="E1133">
        <v>51.97</v>
      </c>
      <c r="F1133">
        <v>52.63</v>
      </c>
      <c r="G1133">
        <v>52.46</v>
      </c>
      <c r="H1133">
        <v>56.26</v>
      </c>
      <c r="I1133">
        <v>78.459999999999994</v>
      </c>
    </row>
    <row r="1134" spans="1:9" x14ac:dyDescent="0.25">
      <c r="A1134" t="s">
        <v>3</v>
      </c>
      <c r="B1134">
        <v>11647</v>
      </c>
      <c r="C1134" t="s">
        <v>1123</v>
      </c>
      <c r="D1134">
        <v>55.85</v>
      </c>
      <c r="E1134">
        <v>56.1</v>
      </c>
      <c r="F1134">
        <v>56.27</v>
      </c>
      <c r="G1134">
        <v>55.96</v>
      </c>
      <c r="H1134">
        <v>52.7</v>
      </c>
      <c r="I1134">
        <v>44.91</v>
      </c>
    </row>
    <row r="1135" spans="1:9" x14ac:dyDescent="0.25">
      <c r="A1135" t="s">
        <v>3</v>
      </c>
      <c r="B1135">
        <v>11654</v>
      </c>
      <c r="C1135" t="s">
        <v>1124</v>
      </c>
      <c r="D1135">
        <v>2524.35</v>
      </c>
      <c r="E1135">
        <v>2445.2800000000002</v>
      </c>
      <c r="F1135">
        <v>2401.4699999999998</v>
      </c>
      <c r="G1135">
        <v>2350.29</v>
      </c>
      <c r="H1135">
        <v>2294.9299999999998</v>
      </c>
      <c r="I1135">
        <v>2223.0300000000002</v>
      </c>
    </row>
    <row r="1136" spans="1:9" x14ac:dyDescent="0.25">
      <c r="A1136" t="s">
        <v>3</v>
      </c>
      <c r="B1136">
        <v>11655</v>
      </c>
      <c r="C1136" t="s">
        <v>1125</v>
      </c>
      <c r="D1136">
        <v>1371.85</v>
      </c>
      <c r="E1136">
        <v>1384.63</v>
      </c>
      <c r="F1136">
        <v>1409.71</v>
      </c>
      <c r="G1136">
        <v>1433.27</v>
      </c>
      <c r="H1136">
        <v>1394.67</v>
      </c>
      <c r="I1136">
        <v>1019.44</v>
      </c>
    </row>
    <row r="1137" spans="1:9" x14ac:dyDescent="0.25">
      <c r="A1137" t="s">
        <v>3</v>
      </c>
      <c r="B1137">
        <v>11667</v>
      </c>
      <c r="C1137" t="s">
        <v>1126</v>
      </c>
      <c r="D1137">
        <v>104.45</v>
      </c>
      <c r="E1137">
        <v>104.73</v>
      </c>
      <c r="F1137">
        <v>103.22</v>
      </c>
      <c r="G1137">
        <v>100.31</v>
      </c>
      <c r="H1137">
        <v>96.12</v>
      </c>
      <c r="I1137">
        <v>93.77</v>
      </c>
    </row>
    <row r="1138" spans="1:9" x14ac:dyDescent="0.25">
      <c r="A1138" t="s">
        <v>3</v>
      </c>
      <c r="B1138">
        <v>11677</v>
      </c>
      <c r="C1138" t="s">
        <v>1127</v>
      </c>
      <c r="D1138">
        <v>339</v>
      </c>
      <c r="E1138">
        <v>337.64</v>
      </c>
      <c r="F1138">
        <v>338.62</v>
      </c>
      <c r="G1138">
        <v>337.1</v>
      </c>
      <c r="H1138">
        <v>333.3</v>
      </c>
      <c r="I1138">
        <v>340.93</v>
      </c>
    </row>
    <row r="1139" spans="1:9" x14ac:dyDescent="0.25">
      <c r="A1139" t="s">
        <v>3</v>
      </c>
      <c r="B1139">
        <v>11681</v>
      </c>
      <c r="C1139" t="s">
        <v>1128</v>
      </c>
      <c r="D1139">
        <v>3.4</v>
      </c>
      <c r="E1139">
        <v>3.48</v>
      </c>
      <c r="F1139">
        <v>3.45</v>
      </c>
      <c r="G1139">
        <v>3.33</v>
      </c>
      <c r="H1139">
        <v>3.17</v>
      </c>
      <c r="I1139">
        <v>3.42</v>
      </c>
    </row>
    <row r="1140" spans="1:9" x14ac:dyDescent="0.25">
      <c r="A1140" t="s">
        <v>3</v>
      </c>
      <c r="B1140">
        <v>11689</v>
      </c>
      <c r="C1140" t="s">
        <v>1129</v>
      </c>
      <c r="D1140">
        <v>386.3</v>
      </c>
      <c r="E1140">
        <v>398.06</v>
      </c>
      <c r="F1140">
        <v>403.76</v>
      </c>
      <c r="G1140">
        <v>407.67</v>
      </c>
      <c r="H1140">
        <v>408.27</v>
      </c>
      <c r="I1140">
        <v>384.43</v>
      </c>
    </row>
    <row r="1141" spans="1:9" x14ac:dyDescent="0.25">
      <c r="A1141" t="s">
        <v>3</v>
      </c>
      <c r="B1141">
        <v>11699</v>
      </c>
      <c r="C1141" t="s">
        <v>1130</v>
      </c>
      <c r="D1141">
        <v>51.75</v>
      </c>
      <c r="E1141">
        <v>51.9</v>
      </c>
      <c r="F1141">
        <v>52.38</v>
      </c>
      <c r="G1141">
        <v>52.88</v>
      </c>
      <c r="H1141">
        <v>50.04</v>
      </c>
      <c r="I1141">
        <v>34.86</v>
      </c>
    </row>
    <row r="1142" spans="1:9" x14ac:dyDescent="0.25">
      <c r="A1142" t="s">
        <v>3</v>
      </c>
      <c r="B1142">
        <v>11703</v>
      </c>
      <c r="C1142" t="s">
        <v>1131</v>
      </c>
      <c r="D1142">
        <v>3605.9</v>
      </c>
      <c r="E1142">
        <v>3573.39</v>
      </c>
      <c r="F1142">
        <v>3592.73</v>
      </c>
      <c r="G1142">
        <v>3631.36</v>
      </c>
      <c r="H1142">
        <v>3667.3</v>
      </c>
      <c r="I1142">
        <v>3479.9</v>
      </c>
    </row>
    <row r="1143" spans="1:9" x14ac:dyDescent="0.25">
      <c r="A1143" t="s">
        <v>3</v>
      </c>
      <c r="B1143">
        <v>11705</v>
      </c>
      <c r="C1143" t="s">
        <v>1132</v>
      </c>
      <c r="D1143">
        <v>91.4</v>
      </c>
      <c r="E1143">
        <v>91.28</v>
      </c>
      <c r="F1143">
        <v>91.9</v>
      </c>
      <c r="G1143">
        <v>92.72</v>
      </c>
      <c r="H1143">
        <v>92.91</v>
      </c>
      <c r="I1143">
        <v>81.680000000000007</v>
      </c>
    </row>
    <row r="1144" spans="1:9" x14ac:dyDescent="0.25">
      <c r="A1144" t="s">
        <v>3</v>
      </c>
      <c r="B1144">
        <v>11723</v>
      </c>
      <c r="C1144" t="s">
        <v>1133</v>
      </c>
      <c r="D1144">
        <v>779.6</v>
      </c>
      <c r="E1144">
        <v>778.18</v>
      </c>
      <c r="F1144">
        <v>784.04</v>
      </c>
      <c r="G1144">
        <v>790.84</v>
      </c>
      <c r="H1144">
        <v>791.06</v>
      </c>
      <c r="I1144">
        <v>748.87</v>
      </c>
    </row>
    <row r="1145" spans="1:9" x14ac:dyDescent="0.25">
      <c r="A1145" t="s">
        <v>3</v>
      </c>
      <c r="B1145">
        <v>11731</v>
      </c>
      <c r="C1145" t="s">
        <v>1134</v>
      </c>
      <c r="D1145">
        <v>144.15</v>
      </c>
      <c r="E1145">
        <v>143.66999999999999</v>
      </c>
      <c r="F1145">
        <v>143.36000000000001</v>
      </c>
      <c r="G1145">
        <v>141.94999999999999</v>
      </c>
      <c r="H1145">
        <v>138.69</v>
      </c>
      <c r="I1145">
        <v>132.22</v>
      </c>
    </row>
    <row r="1146" spans="1:9" x14ac:dyDescent="0.25">
      <c r="A1146" t="s">
        <v>3</v>
      </c>
      <c r="B1146">
        <v>11743</v>
      </c>
      <c r="C1146" t="s">
        <v>1135</v>
      </c>
      <c r="D1146">
        <v>538.45000000000005</v>
      </c>
      <c r="E1146">
        <v>534.72</v>
      </c>
      <c r="F1146">
        <v>507.89</v>
      </c>
      <c r="G1146">
        <v>462.43</v>
      </c>
      <c r="H1146">
        <v>406.31</v>
      </c>
      <c r="I1146">
        <v>351.66</v>
      </c>
    </row>
    <row r="1147" spans="1:9" x14ac:dyDescent="0.25">
      <c r="A1147" t="s">
        <v>3</v>
      </c>
      <c r="B1147">
        <v>11763</v>
      </c>
      <c r="C1147" t="s">
        <v>1136</v>
      </c>
      <c r="D1147">
        <v>10.25</v>
      </c>
      <c r="E1147">
        <v>10.36</v>
      </c>
      <c r="F1147">
        <v>10.220000000000001</v>
      </c>
      <c r="G1147">
        <v>9.7200000000000006</v>
      </c>
      <c r="H1147">
        <v>8.5399999999999991</v>
      </c>
      <c r="I1147">
        <v>7.19</v>
      </c>
    </row>
    <row r="1148" spans="1:9" x14ac:dyDescent="0.25">
      <c r="A1148" t="s">
        <v>3</v>
      </c>
      <c r="B1148">
        <v>11773</v>
      </c>
      <c r="C1148" t="s">
        <v>1137</v>
      </c>
      <c r="D1148">
        <v>20.350000000000001</v>
      </c>
      <c r="E1148">
        <v>19.03</v>
      </c>
      <c r="F1148">
        <v>18.78</v>
      </c>
      <c r="G1148">
        <v>18.420000000000002</v>
      </c>
      <c r="H1148">
        <v>17.809999999999999</v>
      </c>
      <c r="I1148">
        <v>19.260000000000002</v>
      </c>
    </row>
    <row r="1149" spans="1:9" x14ac:dyDescent="0.25">
      <c r="A1149" t="s">
        <v>3</v>
      </c>
      <c r="B1149">
        <v>11778</v>
      </c>
      <c r="C1149" t="s">
        <v>1138</v>
      </c>
      <c r="D1149">
        <v>759.55</v>
      </c>
      <c r="E1149">
        <v>764.96</v>
      </c>
      <c r="F1149">
        <v>764.66</v>
      </c>
      <c r="G1149">
        <v>747.44</v>
      </c>
      <c r="H1149">
        <v>671.02</v>
      </c>
      <c r="I1149">
        <v>506.43</v>
      </c>
    </row>
    <row r="1150" spans="1:9" x14ac:dyDescent="0.25">
      <c r="A1150" t="s">
        <v>3</v>
      </c>
      <c r="B1150">
        <v>11779</v>
      </c>
      <c r="C1150" t="s">
        <v>1139</v>
      </c>
      <c r="D1150">
        <v>35.6</v>
      </c>
      <c r="E1150">
        <v>35.74</v>
      </c>
      <c r="F1150">
        <v>35.72</v>
      </c>
      <c r="G1150">
        <v>35.76</v>
      </c>
      <c r="H1150">
        <v>36.22</v>
      </c>
      <c r="I1150">
        <v>41.42</v>
      </c>
    </row>
    <row r="1151" spans="1:9" x14ac:dyDescent="0.25">
      <c r="A1151" t="s">
        <v>3</v>
      </c>
      <c r="B1151">
        <v>11782</v>
      </c>
      <c r="C1151" t="s">
        <v>1140</v>
      </c>
      <c r="D1151">
        <v>391</v>
      </c>
      <c r="E1151">
        <v>383.26</v>
      </c>
      <c r="F1151">
        <v>387.12</v>
      </c>
      <c r="G1151">
        <v>391.14</v>
      </c>
      <c r="H1151">
        <v>380.96</v>
      </c>
      <c r="I1151">
        <v>348.18</v>
      </c>
    </row>
    <row r="1152" spans="1:9" x14ac:dyDescent="0.25">
      <c r="A1152" t="s">
        <v>3</v>
      </c>
      <c r="B1152">
        <v>11787</v>
      </c>
      <c r="C1152" t="s">
        <v>1141</v>
      </c>
      <c r="D1152">
        <v>10.1</v>
      </c>
      <c r="E1152">
        <v>9.44</v>
      </c>
      <c r="F1152">
        <v>9.07</v>
      </c>
      <c r="G1152">
        <v>8.83</v>
      </c>
      <c r="H1152">
        <v>10.48</v>
      </c>
      <c r="I1152">
        <v>16.8</v>
      </c>
    </row>
    <row r="1153" spans="1:9" x14ac:dyDescent="0.25">
      <c r="A1153" t="s">
        <v>3</v>
      </c>
      <c r="B1153">
        <v>11794</v>
      </c>
      <c r="C1153" t="s">
        <v>1142</v>
      </c>
      <c r="D1153">
        <v>326.60000000000002</v>
      </c>
      <c r="E1153">
        <v>328.67</v>
      </c>
      <c r="F1153">
        <v>329.25</v>
      </c>
      <c r="G1153">
        <v>329.08</v>
      </c>
      <c r="H1153">
        <v>321.06</v>
      </c>
      <c r="I1153">
        <v>244.29</v>
      </c>
    </row>
    <row r="1154" spans="1:9" x14ac:dyDescent="0.25">
      <c r="A1154" t="s">
        <v>3</v>
      </c>
      <c r="B1154">
        <v>11796</v>
      </c>
      <c r="C1154" t="s">
        <v>1143</v>
      </c>
      <c r="D1154">
        <v>119.85</v>
      </c>
      <c r="E1154">
        <v>122.49</v>
      </c>
      <c r="F1154">
        <v>124.59</v>
      </c>
      <c r="G1154">
        <v>125.84</v>
      </c>
      <c r="H1154">
        <v>120.41</v>
      </c>
      <c r="I1154">
        <v>105.6</v>
      </c>
    </row>
    <row r="1155" spans="1:9" x14ac:dyDescent="0.25">
      <c r="A1155" t="s">
        <v>3</v>
      </c>
      <c r="B1155">
        <v>11798</v>
      </c>
      <c r="C1155" t="s">
        <v>1144</v>
      </c>
      <c r="D1155">
        <v>600.54999999999995</v>
      </c>
      <c r="E1155">
        <v>601.12</v>
      </c>
      <c r="F1155">
        <v>601.97</v>
      </c>
      <c r="G1155">
        <v>601.84</v>
      </c>
      <c r="H1155">
        <v>588.33000000000004</v>
      </c>
      <c r="I1155">
        <v>535.33000000000004</v>
      </c>
    </row>
    <row r="1156" spans="1:9" x14ac:dyDescent="0.25">
      <c r="A1156" t="s">
        <v>3</v>
      </c>
      <c r="B1156">
        <v>11804</v>
      </c>
      <c r="C1156" t="s">
        <v>1145</v>
      </c>
      <c r="D1156">
        <v>430.5</v>
      </c>
      <c r="E1156">
        <v>427.54</v>
      </c>
      <c r="F1156">
        <v>423.2</v>
      </c>
      <c r="G1156">
        <v>418.2</v>
      </c>
      <c r="H1156">
        <v>415.61</v>
      </c>
      <c r="I1156">
        <v>417.19</v>
      </c>
    </row>
    <row r="1157" spans="1:9" x14ac:dyDescent="0.25">
      <c r="A1157" t="s">
        <v>3</v>
      </c>
      <c r="B1157">
        <v>11809</v>
      </c>
      <c r="C1157" t="s">
        <v>1146</v>
      </c>
      <c r="D1157">
        <v>597.54999999999995</v>
      </c>
      <c r="E1157">
        <v>589.9</v>
      </c>
      <c r="F1157">
        <v>588.16999999999996</v>
      </c>
      <c r="G1157">
        <v>587.86</v>
      </c>
      <c r="H1157">
        <v>575.35</v>
      </c>
      <c r="I1157">
        <v>503.66</v>
      </c>
    </row>
    <row r="1158" spans="1:9" x14ac:dyDescent="0.25">
      <c r="A1158" t="s">
        <v>3</v>
      </c>
      <c r="B1158">
        <v>11813</v>
      </c>
      <c r="C1158" t="s">
        <v>1147</v>
      </c>
      <c r="D1158">
        <v>685.3</v>
      </c>
      <c r="E1158">
        <v>680.42</v>
      </c>
      <c r="F1158">
        <v>687.77</v>
      </c>
      <c r="G1158">
        <v>703.67</v>
      </c>
      <c r="H1158">
        <v>734.06</v>
      </c>
      <c r="I1158">
        <v>710.24</v>
      </c>
    </row>
    <row r="1159" spans="1:9" x14ac:dyDescent="0.25">
      <c r="A1159" t="s">
        <v>3</v>
      </c>
      <c r="B1159">
        <v>11817</v>
      </c>
      <c r="C1159" t="s">
        <v>1148</v>
      </c>
      <c r="D1159">
        <v>103.9</v>
      </c>
      <c r="E1159">
        <v>103</v>
      </c>
      <c r="F1159">
        <v>103.07</v>
      </c>
      <c r="G1159">
        <v>103.57</v>
      </c>
      <c r="H1159">
        <v>105.03</v>
      </c>
      <c r="I1159">
        <v>112.86</v>
      </c>
    </row>
    <row r="1160" spans="1:9" x14ac:dyDescent="0.25">
      <c r="A1160" t="s">
        <v>3</v>
      </c>
      <c r="B1160">
        <v>11821</v>
      </c>
      <c r="C1160" t="s">
        <v>1149</v>
      </c>
      <c r="D1160">
        <v>393.55</v>
      </c>
      <c r="E1160">
        <v>393.6</v>
      </c>
      <c r="F1160">
        <v>389.6</v>
      </c>
      <c r="G1160">
        <v>376.98</v>
      </c>
      <c r="H1160">
        <v>347.32</v>
      </c>
      <c r="I1160">
        <v>279.63</v>
      </c>
    </row>
    <row r="1161" spans="1:9" x14ac:dyDescent="0.25">
      <c r="A1161" t="s">
        <v>3</v>
      </c>
      <c r="B1161">
        <v>11829</v>
      </c>
      <c r="C1161" t="s">
        <v>1150</v>
      </c>
      <c r="D1161">
        <v>277.95</v>
      </c>
      <c r="E1161">
        <v>277.02999999999997</v>
      </c>
      <c r="F1161">
        <v>272.67</v>
      </c>
      <c r="G1161">
        <v>265.36</v>
      </c>
      <c r="H1161">
        <v>247.21</v>
      </c>
      <c r="I1161">
        <v>199.4</v>
      </c>
    </row>
    <row r="1162" spans="1:9" x14ac:dyDescent="0.25">
      <c r="A1162" t="s">
        <v>3</v>
      </c>
      <c r="B1162">
        <v>11840</v>
      </c>
      <c r="C1162" t="s">
        <v>1151</v>
      </c>
      <c r="D1162">
        <v>1085.5</v>
      </c>
      <c r="E1162">
        <v>1078.17</v>
      </c>
      <c r="F1162">
        <v>1072.19</v>
      </c>
      <c r="G1162">
        <v>1059.32</v>
      </c>
      <c r="H1162">
        <v>1030.22</v>
      </c>
      <c r="I1162">
        <v>900.63</v>
      </c>
    </row>
    <row r="1163" spans="1:9" x14ac:dyDescent="0.25">
      <c r="A1163" t="s">
        <v>3</v>
      </c>
      <c r="B1163">
        <v>11841</v>
      </c>
      <c r="C1163" t="s">
        <v>1152</v>
      </c>
      <c r="D1163">
        <v>2673.9</v>
      </c>
      <c r="E1163">
        <v>2730.87</v>
      </c>
      <c r="F1163">
        <v>2745.95</v>
      </c>
      <c r="G1163">
        <v>2754.47</v>
      </c>
      <c r="H1163">
        <v>2728.49</v>
      </c>
      <c r="I1163">
        <v>2509.6799999999998</v>
      </c>
    </row>
    <row r="1164" spans="1:9" x14ac:dyDescent="0.25">
      <c r="A1164" t="s">
        <v>3</v>
      </c>
      <c r="B1164">
        <v>11842</v>
      </c>
      <c r="C1164" t="s">
        <v>1153</v>
      </c>
      <c r="D1164">
        <v>18.600000000000001</v>
      </c>
      <c r="E1164">
        <v>18.55</v>
      </c>
      <c r="F1164">
        <v>18.78</v>
      </c>
      <c r="G1164">
        <v>18.829999999999998</v>
      </c>
      <c r="H1164">
        <v>18.14</v>
      </c>
      <c r="I1164">
        <v>17.54</v>
      </c>
    </row>
    <row r="1165" spans="1:9" x14ac:dyDescent="0.25">
      <c r="A1165" t="s">
        <v>3</v>
      </c>
      <c r="B1165">
        <v>11852</v>
      </c>
      <c r="C1165" t="s">
        <v>1154</v>
      </c>
      <c r="D1165">
        <v>67.05</v>
      </c>
      <c r="E1165">
        <v>67.180000000000007</v>
      </c>
      <c r="F1165">
        <v>67.150000000000006</v>
      </c>
      <c r="G1165">
        <v>66.55</v>
      </c>
      <c r="H1165">
        <v>64.099999999999994</v>
      </c>
      <c r="I1165">
        <v>60.8</v>
      </c>
    </row>
    <row r="1166" spans="1:9" x14ac:dyDescent="0.25">
      <c r="A1166" t="s">
        <v>3</v>
      </c>
      <c r="B1166">
        <v>11856</v>
      </c>
      <c r="C1166" t="s">
        <v>1155</v>
      </c>
      <c r="D1166">
        <v>56.8</v>
      </c>
      <c r="E1166">
        <v>56.47</v>
      </c>
      <c r="F1166">
        <v>57.04</v>
      </c>
      <c r="G1166">
        <v>57.23</v>
      </c>
      <c r="H1166">
        <v>55.1</v>
      </c>
      <c r="I1166">
        <v>53.77</v>
      </c>
    </row>
    <row r="1167" spans="1:9" x14ac:dyDescent="0.25">
      <c r="A1167" t="s">
        <v>3</v>
      </c>
      <c r="B1167">
        <v>11860</v>
      </c>
      <c r="C1167" t="s">
        <v>1156</v>
      </c>
      <c r="D1167">
        <v>392.95</v>
      </c>
      <c r="E1167">
        <v>390.49</v>
      </c>
      <c r="F1167">
        <v>389.1</v>
      </c>
      <c r="G1167">
        <v>384.18</v>
      </c>
      <c r="H1167">
        <v>368.25</v>
      </c>
      <c r="I1167">
        <v>360.52</v>
      </c>
    </row>
    <row r="1168" spans="1:9" x14ac:dyDescent="0.25">
      <c r="A1168" t="s">
        <v>3</v>
      </c>
      <c r="B1168">
        <v>11864</v>
      </c>
      <c r="C1168" t="s">
        <v>1157</v>
      </c>
      <c r="D1168">
        <v>156</v>
      </c>
      <c r="E1168">
        <v>150.9</v>
      </c>
      <c r="F1168">
        <v>149.96</v>
      </c>
      <c r="G1168">
        <v>149.32</v>
      </c>
      <c r="H1168">
        <v>144.57</v>
      </c>
      <c r="I1168">
        <v>125.17</v>
      </c>
    </row>
    <row r="1169" spans="1:9" x14ac:dyDescent="0.25">
      <c r="A1169" t="s">
        <v>3</v>
      </c>
      <c r="B1169">
        <v>11868</v>
      </c>
      <c r="C1169" t="s">
        <v>1158</v>
      </c>
      <c r="D1169">
        <v>280.3</v>
      </c>
      <c r="E1169">
        <v>283.52999999999997</v>
      </c>
      <c r="F1169">
        <v>289.33999999999997</v>
      </c>
      <c r="G1169">
        <v>295.37</v>
      </c>
      <c r="H1169">
        <v>283.45999999999998</v>
      </c>
      <c r="I1169">
        <v>225.9</v>
      </c>
    </row>
    <row r="1170" spans="1:9" x14ac:dyDescent="0.25">
      <c r="A1170" t="s">
        <v>3</v>
      </c>
      <c r="B1170">
        <v>11872</v>
      </c>
      <c r="C1170" t="s">
        <v>1159</v>
      </c>
      <c r="D1170">
        <v>354.75</v>
      </c>
      <c r="E1170">
        <v>344.64</v>
      </c>
      <c r="F1170">
        <v>337.68</v>
      </c>
      <c r="G1170">
        <v>328.4</v>
      </c>
      <c r="H1170">
        <v>316.44</v>
      </c>
      <c r="I1170">
        <v>306.85000000000002</v>
      </c>
    </row>
    <row r="1171" spans="1:9" x14ac:dyDescent="0.25">
      <c r="A1171" t="s">
        <v>3</v>
      </c>
      <c r="B1171">
        <v>11880</v>
      </c>
      <c r="C1171" t="s">
        <v>1160</v>
      </c>
      <c r="D1171">
        <v>5043</v>
      </c>
      <c r="E1171">
        <v>4897.13</v>
      </c>
      <c r="F1171">
        <v>4827.16</v>
      </c>
      <c r="G1171">
        <v>4751.75</v>
      </c>
      <c r="H1171">
        <v>4633.6499999999996</v>
      </c>
      <c r="I1171">
        <v>4350.6400000000003</v>
      </c>
    </row>
    <row r="1172" spans="1:9" x14ac:dyDescent="0.25">
      <c r="A1172" t="s">
        <v>3</v>
      </c>
      <c r="B1172">
        <v>11884</v>
      </c>
      <c r="C1172" t="s">
        <v>1161</v>
      </c>
      <c r="D1172">
        <v>186.45</v>
      </c>
      <c r="E1172">
        <v>184.34</v>
      </c>
      <c r="F1172">
        <v>180.79</v>
      </c>
      <c r="G1172">
        <v>175.25</v>
      </c>
      <c r="H1172">
        <v>163.03</v>
      </c>
      <c r="I1172">
        <v>129.24</v>
      </c>
    </row>
    <row r="1173" spans="1:9" x14ac:dyDescent="0.25">
      <c r="A1173" t="s">
        <v>3</v>
      </c>
      <c r="B1173">
        <v>11892</v>
      </c>
      <c r="C1173" t="s">
        <v>1162</v>
      </c>
      <c r="D1173">
        <v>3062.65</v>
      </c>
      <c r="E1173">
        <v>3063.46</v>
      </c>
      <c r="F1173">
        <v>3062.57</v>
      </c>
      <c r="G1173">
        <v>3039.99</v>
      </c>
      <c r="H1173">
        <v>2959.37</v>
      </c>
      <c r="I1173">
        <v>2868.15</v>
      </c>
    </row>
    <row r="1174" spans="1:9" x14ac:dyDescent="0.25">
      <c r="A1174" t="s">
        <v>3</v>
      </c>
      <c r="B1174">
        <v>11895</v>
      </c>
      <c r="C1174" t="s">
        <v>1163</v>
      </c>
      <c r="D1174">
        <v>294</v>
      </c>
      <c r="E1174">
        <v>297.27999999999997</v>
      </c>
      <c r="F1174">
        <v>301.82</v>
      </c>
      <c r="G1174">
        <v>305.58</v>
      </c>
      <c r="H1174">
        <v>295.02</v>
      </c>
      <c r="I1174">
        <v>257.14</v>
      </c>
    </row>
    <row r="1175" spans="1:9" x14ac:dyDescent="0.25">
      <c r="A1175" t="s">
        <v>3</v>
      </c>
      <c r="B1175">
        <v>11896</v>
      </c>
      <c r="C1175" t="s">
        <v>1164</v>
      </c>
      <c r="D1175">
        <v>52.35</v>
      </c>
      <c r="E1175">
        <v>52.68</v>
      </c>
      <c r="F1175">
        <v>52.83</v>
      </c>
      <c r="G1175">
        <v>52.95</v>
      </c>
      <c r="H1175">
        <v>51.45</v>
      </c>
      <c r="I1175">
        <v>48.67</v>
      </c>
    </row>
    <row r="1176" spans="1:9" x14ac:dyDescent="0.25">
      <c r="A1176" t="s">
        <v>3</v>
      </c>
      <c r="B1176">
        <v>11905</v>
      </c>
      <c r="C1176" t="s">
        <v>1165</v>
      </c>
      <c r="D1176">
        <v>255.55</v>
      </c>
      <c r="E1176">
        <v>259.13</v>
      </c>
      <c r="F1176">
        <v>261.36</v>
      </c>
      <c r="G1176">
        <v>258.49</v>
      </c>
      <c r="H1176">
        <v>231.13</v>
      </c>
      <c r="I1176">
        <v>152.74</v>
      </c>
    </row>
    <row r="1177" spans="1:9" x14ac:dyDescent="0.25">
      <c r="A1177" t="s">
        <v>3</v>
      </c>
      <c r="B1177">
        <v>11909</v>
      </c>
      <c r="C1177" t="s">
        <v>1166</v>
      </c>
      <c r="D1177">
        <v>622</v>
      </c>
      <c r="E1177">
        <v>616.15</v>
      </c>
      <c r="F1177">
        <v>611.16999999999996</v>
      </c>
      <c r="G1177">
        <v>597.07000000000005</v>
      </c>
      <c r="H1177">
        <v>551.4</v>
      </c>
      <c r="I1177">
        <v>427.82</v>
      </c>
    </row>
    <row r="1178" spans="1:9" x14ac:dyDescent="0.25">
      <c r="A1178" t="s">
        <v>3</v>
      </c>
      <c r="B1178">
        <v>11915</v>
      </c>
      <c r="C1178" t="s">
        <v>1167</v>
      </c>
      <c r="D1178">
        <v>17.25</v>
      </c>
      <c r="E1178">
        <v>17.37</v>
      </c>
      <c r="F1178">
        <v>17.52</v>
      </c>
      <c r="G1178">
        <v>17.579999999999998</v>
      </c>
      <c r="H1178">
        <v>17.36</v>
      </c>
      <c r="I1178">
        <v>16.8</v>
      </c>
    </row>
    <row r="1179" spans="1:9" x14ac:dyDescent="0.25">
      <c r="A1179" t="s">
        <v>3</v>
      </c>
      <c r="B1179">
        <v>11919</v>
      </c>
      <c r="C1179" t="s">
        <v>1168</v>
      </c>
      <c r="D1179">
        <v>17.100000000000001</v>
      </c>
      <c r="E1179">
        <v>15.74</v>
      </c>
      <c r="F1179">
        <v>14.73</v>
      </c>
      <c r="G1179">
        <v>13.74</v>
      </c>
      <c r="H1179">
        <v>12.36</v>
      </c>
      <c r="I1179">
        <v>10.4</v>
      </c>
    </row>
    <row r="1180" spans="1:9" x14ac:dyDescent="0.25">
      <c r="A1180" t="s">
        <v>3</v>
      </c>
      <c r="B1180">
        <v>11927</v>
      </c>
      <c r="C1180" t="s">
        <v>1169</v>
      </c>
      <c r="D1180">
        <v>24.4</v>
      </c>
      <c r="E1180">
        <v>24.86</v>
      </c>
      <c r="F1180">
        <v>25.14</v>
      </c>
      <c r="G1180">
        <v>25.44</v>
      </c>
      <c r="H1180">
        <v>24.73</v>
      </c>
      <c r="I1180">
        <v>22.15</v>
      </c>
    </row>
    <row r="1181" spans="1:9" x14ac:dyDescent="0.25">
      <c r="A1181" t="s">
        <v>3</v>
      </c>
      <c r="B1181">
        <v>11932</v>
      </c>
      <c r="C1181" t="s">
        <v>1170</v>
      </c>
      <c r="D1181">
        <v>595.1</v>
      </c>
      <c r="E1181">
        <v>598.41999999999996</v>
      </c>
      <c r="F1181">
        <v>600.9</v>
      </c>
      <c r="G1181">
        <v>604.46</v>
      </c>
      <c r="H1181">
        <v>599.25</v>
      </c>
      <c r="I1181">
        <v>508.02</v>
      </c>
    </row>
    <row r="1182" spans="1:9" x14ac:dyDescent="0.25">
      <c r="A1182" t="s">
        <v>3</v>
      </c>
      <c r="B1182">
        <v>11935</v>
      </c>
      <c r="C1182" t="s">
        <v>1171</v>
      </c>
      <c r="D1182">
        <v>64.05</v>
      </c>
      <c r="E1182">
        <v>64.11</v>
      </c>
      <c r="F1182">
        <v>64.489999999999995</v>
      </c>
      <c r="G1182">
        <v>64.72</v>
      </c>
      <c r="H1182">
        <v>64.69</v>
      </c>
      <c r="I1182">
        <v>64.39</v>
      </c>
    </row>
    <row r="1183" spans="1:9" x14ac:dyDescent="0.25">
      <c r="A1183" t="s">
        <v>3</v>
      </c>
      <c r="B1183">
        <v>11943</v>
      </c>
      <c r="C1183" t="s">
        <v>1172</v>
      </c>
      <c r="D1183">
        <v>21.8</v>
      </c>
      <c r="E1183">
        <v>21.72</v>
      </c>
      <c r="F1183">
        <v>21.82</v>
      </c>
      <c r="G1183">
        <v>21.83</v>
      </c>
      <c r="H1183">
        <v>21.14</v>
      </c>
      <c r="I1183">
        <v>21.47</v>
      </c>
    </row>
    <row r="1184" spans="1:9" x14ac:dyDescent="0.25">
      <c r="A1184" t="s">
        <v>3</v>
      </c>
      <c r="B1184">
        <v>11956</v>
      </c>
      <c r="C1184" t="s">
        <v>1173</v>
      </c>
      <c r="D1184">
        <v>716.05</v>
      </c>
      <c r="E1184">
        <v>705.8</v>
      </c>
      <c r="F1184">
        <v>701</v>
      </c>
      <c r="G1184">
        <v>698.3</v>
      </c>
      <c r="H1184">
        <v>688.19</v>
      </c>
      <c r="I1184">
        <v>594.67999999999995</v>
      </c>
    </row>
    <row r="1185" spans="1:9" x14ac:dyDescent="0.25">
      <c r="A1185" t="s">
        <v>3</v>
      </c>
      <c r="B1185">
        <v>11957</v>
      </c>
      <c r="C1185" t="s">
        <v>1174</v>
      </c>
      <c r="D1185">
        <v>128.85</v>
      </c>
      <c r="E1185">
        <v>128.26</v>
      </c>
      <c r="F1185">
        <v>127.67</v>
      </c>
      <c r="G1185">
        <v>126.44</v>
      </c>
      <c r="H1185">
        <v>121.52</v>
      </c>
      <c r="I1185">
        <v>100.79</v>
      </c>
    </row>
    <row r="1186" spans="1:9" x14ac:dyDescent="0.25">
      <c r="A1186" t="s">
        <v>3</v>
      </c>
      <c r="B1186">
        <v>11961</v>
      </c>
      <c r="C1186" t="s">
        <v>2089</v>
      </c>
      <c r="D1186">
        <v>2180.4</v>
      </c>
      <c r="E1186">
        <v>2042.47</v>
      </c>
      <c r="F1186">
        <v>1969.47</v>
      </c>
      <c r="G1186">
        <v>1877.05</v>
      </c>
      <c r="H1186">
        <v>1748.83</v>
      </c>
      <c r="I1186">
        <v>1456.15</v>
      </c>
    </row>
    <row r="1187" spans="1:9" x14ac:dyDescent="0.25">
      <c r="A1187" t="s">
        <v>3</v>
      </c>
      <c r="B1187">
        <v>11966</v>
      </c>
      <c r="C1187" t="s">
        <v>1175</v>
      </c>
      <c r="D1187">
        <v>484.95</v>
      </c>
      <c r="E1187">
        <v>488.45</v>
      </c>
      <c r="F1187">
        <v>490.03</v>
      </c>
      <c r="G1187">
        <v>490.92</v>
      </c>
      <c r="H1187">
        <v>478.46</v>
      </c>
      <c r="I1187">
        <v>419.88</v>
      </c>
    </row>
    <row r="1188" spans="1:9" x14ac:dyDescent="0.25">
      <c r="A1188" t="s">
        <v>3</v>
      </c>
      <c r="B1188">
        <v>11971</v>
      </c>
      <c r="C1188" t="s">
        <v>1176</v>
      </c>
      <c r="D1188">
        <v>126.65</v>
      </c>
      <c r="E1188">
        <v>126.9</v>
      </c>
      <c r="F1188">
        <v>127.43</v>
      </c>
      <c r="G1188">
        <v>127.81</v>
      </c>
      <c r="H1188">
        <v>128.38999999999999</v>
      </c>
      <c r="I1188">
        <v>133.87</v>
      </c>
    </row>
    <row r="1189" spans="1:9" x14ac:dyDescent="0.25">
      <c r="A1189" t="s">
        <v>3</v>
      </c>
      <c r="B1189">
        <v>11975</v>
      </c>
      <c r="C1189" t="s">
        <v>1177</v>
      </c>
      <c r="D1189">
        <v>912.3</v>
      </c>
      <c r="E1189">
        <v>878.04</v>
      </c>
      <c r="F1189">
        <v>854.64</v>
      </c>
      <c r="G1189">
        <v>809.98</v>
      </c>
      <c r="H1189">
        <v>735.52</v>
      </c>
      <c r="I1189">
        <v>582.94000000000005</v>
      </c>
    </row>
    <row r="1190" spans="1:9" x14ac:dyDescent="0.25">
      <c r="A1190" t="s">
        <v>3</v>
      </c>
      <c r="B1190">
        <v>11979</v>
      </c>
      <c r="C1190" t="s">
        <v>1178</v>
      </c>
      <c r="D1190">
        <v>25.05</v>
      </c>
      <c r="E1190">
        <v>25.4</v>
      </c>
      <c r="F1190">
        <v>25.34</v>
      </c>
      <c r="G1190">
        <v>24.99</v>
      </c>
      <c r="H1190">
        <v>23.79</v>
      </c>
      <c r="I1190">
        <v>21.54</v>
      </c>
    </row>
    <row r="1191" spans="1:9" x14ac:dyDescent="0.25">
      <c r="A1191" t="s">
        <v>3</v>
      </c>
      <c r="B1191">
        <v>11983</v>
      </c>
      <c r="C1191" t="s">
        <v>1179</v>
      </c>
      <c r="D1191">
        <v>1094.4000000000001</v>
      </c>
      <c r="E1191">
        <v>1085.78</v>
      </c>
      <c r="F1191">
        <v>1073.07</v>
      </c>
      <c r="G1191">
        <v>1051.1600000000001</v>
      </c>
      <c r="H1191">
        <v>1005.24</v>
      </c>
      <c r="I1191">
        <v>929.46</v>
      </c>
    </row>
    <row r="1192" spans="1:9" x14ac:dyDescent="0.25">
      <c r="A1192" t="s">
        <v>3</v>
      </c>
      <c r="B1192">
        <v>11987</v>
      </c>
      <c r="C1192" t="s">
        <v>1180</v>
      </c>
      <c r="D1192">
        <v>223.45</v>
      </c>
      <c r="E1192">
        <v>230.06</v>
      </c>
      <c r="F1192">
        <v>233.96</v>
      </c>
      <c r="G1192">
        <v>236.66</v>
      </c>
      <c r="H1192">
        <v>230.17</v>
      </c>
      <c r="I1192">
        <v>189.37</v>
      </c>
    </row>
    <row r="1193" spans="1:9" x14ac:dyDescent="0.25">
      <c r="A1193" t="s">
        <v>3</v>
      </c>
      <c r="B1193">
        <v>11992</v>
      </c>
      <c r="C1193" t="s">
        <v>1181</v>
      </c>
      <c r="D1193">
        <v>8.4</v>
      </c>
      <c r="E1193">
        <v>8.4600000000000009</v>
      </c>
      <c r="F1193">
        <v>8.5</v>
      </c>
      <c r="G1193">
        <v>8.5399999999999991</v>
      </c>
      <c r="H1193">
        <v>8.36</v>
      </c>
      <c r="I1193">
        <v>7.76</v>
      </c>
    </row>
    <row r="1194" spans="1:9" x14ac:dyDescent="0.25">
      <c r="A1194" t="s">
        <v>3</v>
      </c>
      <c r="B1194">
        <v>11999</v>
      </c>
      <c r="C1194" t="s">
        <v>1182</v>
      </c>
      <c r="D1194">
        <v>2.5499999999999998</v>
      </c>
      <c r="E1194">
        <v>2.6</v>
      </c>
      <c r="F1194">
        <v>2.63</v>
      </c>
      <c r="G1194">
        <v>2.6</v>
      </c>
      <c r="H1194">
        <v>2.4900000000000002</v>
      </c>
      <c r="I1194">
        <v>2.46</v>
      </c>
    </row>
    <row r="1195" spans="1:9" x14ac:dyDescent="0.25">
      <c r="A1195" t="s">
        <v>3</v>
      </c>
      <c r="B1195">
        <v>12000</v>
      </c>
      <c r="C1195" t="s">
        <v>1183</v>
      </c>
      <c r="D1195">
        <v>366.55</v>
      </c>
      <c r="E1195">
        <v>369.64</v>
      </c>
      <c r="F1195">
        <v>372.95</v>
      </c>
      <c r="G1195">
        <v>377.02</v>
      </c>
      <c r="H1195">
        <v>378.15</v>
      </c>
      <c r="I1195">
        <v>350.35</v>
      </c>
    </row>
    <row r="1196" spans="1:9" x14ac:dyDescent="0.25">
      <c r="A1196" t="s">
        <v>3</v>
      </c>
      <c r="B1196">
        <v>12009</v>
      </c>
      <c r="C1196" t="s">
        <v>1184</v>
      </c>
      <c r="D1196">
        <v>790.3</v>
      </c>
      <c r="E1196">
        <v>792.42</v>
      </c>
      <c r="F1196">
        <v>796.57</v>
      </c>
      <c r="G1196">
        <v>800.47</v>
      </c>
      <c r="H1196">
        <v>796.19</v>
      </c>
      <c r="I1196">
        <v>763.03</v>
      </c>
    </row>
    <row r="1197" spans="1:9" x14ac:dyDescent="0.25">
      <c r="A1197" t="s">
        <v>3</v>
      </c>
      <c r="B1197">
        <v>12015</v>
      </c>
      <c r="C1197" t="s">
        <v>1185</v>
      </c>
      <c r="D1197">
        <v>102.85</v>
      </c>
      <c r="E1197">
        <v>104.21</v>
      </c>
      <c r="F1197">
        <v>107.34</v>
      </c>
      <c r="G1197">
        <v>111.31</v>
      </c>
      <c r="H1197">
        <v>110.48</v>
      </c>
      <c r="I1197">
        <v>88.91</v>
      </c>
    </row>
    <row r="1198" spans="1:9" x14ac:dyDescent="0.25">
      <c r="A1198" t="s">
        <v>3</v>
      </c>
      <c r="B1198">
        <v>12018</v>
      </c>
      <c r="C1198" t="s">
        <v>1186</v>
      </c>
      <c r="D1198">
        <v>25.8</v>
      </c>
      <c r="E1198">
        <v>25.63</v>
      </c>
      <c r="F1198">
        <v>25.27</v>
      </c>
      <c r="G1198">
        <v>24.5</v>
      </c>
      <c r="H1198">
        <v>22.07</v>
      </c>
      <c r="I1198">
        <v>15.14</v>
      </c>
    </row>
    <row r="1199" spans="1:9" x14ac:dyDescent="0.25">
      <c r="A1199" t="s">
        <v>3</v>
      </c>
      <c r="B1199">
        <v>12022</v>
      </c>
      <c r="C1199" t="s">
        <v>1187</v>
      </c>
      <c r="D1199">
        <v>1237.3</v>
      </c>
      <c r="E1199">
        <v>1229.96</v>
      </c>
      <c r="F1199">
        <v>1222.8499999999999</v>
      </c>
      <c r="G1199">
        <v>1194.3900000000001</v>
      </c>
      <c r="H1199">
        <v>1113.01</v>
      </c>
      <c r="I1199">
        <v>778.91</v>
      </c>
    </row>
    <row r="1200" spans="1:9" x14ac:dyDescent="0.25">
      <c r="A1200" t="s">
        <v>3</v>
      </c>
      <c r="B1200">
        <v>12024</v>
      </c>
      <c r="C1200" t="s">
        <v>1188</v>
      </c>
      <c r="D1200">
        <v>588.85</v>
      </c>
      <c r="E1200">
        <v>587.72</v>
      </c>
      <c r="F1200">
        <v>593.63</v>
      </c>
      <c r="G1200">
        <v>599</v>
      </c>
      <c r="H1200">
        <v>586.92999999999995</v>
      </c>
      <c r="I1200">
        <v>560.58000000000004</v>
      </c>
    </row>
    <row r="1201" spans="1:9" x14ac:dyDescent="0.25">
      <c r="A1201" t="s">
        <v>3</v>
      </c>
      <c r="B1201">
        <v>12026</v>
      </c>
      <c r="C1201" t="s">
        <v>1189</v>
      </c>
      <c r="D1201">
        <v>54.6</v>
      </c>
      <c r="E1201">
        <v>54.85</v>
      </c>
      <c r="F1201">
        <v>54.48</v>
      </c>
      <c r="G1201">
        <v>53.09</v>
      </c>
      <c r="H1201">
        <v>50</v>
      </c>
      <c r="I1201">
        <v>47.74</v>
      </c>
    </row>
    <row r="1202" spans="1:9" x14ac:dyDescent="0.25">
      <c r="A1202" t="s">
        <v>3</v>
      </c>
      <c r="B1202">
        <v>12032</v>
      </c>
      <c r="C1202" t="s">
        <v>1190</v>
      </c>
      <c r="D1202">
        <v>696.7</v>
      </c>
      <c r="E1202">
        <v>698.78</v>
      </c>
      <c r="F1202">
        <v>700.22</v>
      </c>
      <c r="G1202">
        <v>708.72</v>
      </c>
      <c r="H1202">
        <v>708.62</v>
      </c>
      <c r="I1202">
        <v>628.76</v>
      </c>
    </row>
    <row r="1203" spans="1:9" x14ac:dyDescent="0.25">
      <c r="A1203" t="s">
        <v>3</v>
      </c>
      <c r="B1203">
        <v>12034</v>
      </c>
      <c r="C1203" t="s">
        <v>1191</v>
      </c>
      <c r="D1203">
        <v>48.15</v>
      </c>
      <c r="E1203">
        <v>47.78</v>
      </c>
      <c r="F1203">
        <v>48.12</v>
      </c>
      <c r="G1203">
        <v>48.53</v>
      </c>
      <c r="H1203">
        <v>48.11</v>
      </c>
      <c r="I1203">
        <v>48.09</v>
      </c>
    </row>
    <row r="1204" spans="1:9" x14ac:dyDescent="0.25">
      <c r="A1204" t="s">
        <v>3</v>
      </c>
      <c r="B1204">
        <v>12072</v>
      </c>
      <c r="C1204" t="s">
        <v>1192</v>
      </c>
      <c r="D1204">
        <v>414.35</v>
      </c>
      <c r="E1204">
        <v>408.15</v>
      </c>
      <c r="F1204">
        <v>409.12</v>
      </c>
      <c r="G1204">
        <v>410.5</v>
      </c>
      <c r="H1204">
        <v>416.61</v>
      </c>
      <c r="I1204">
        <v>486.81</v>
      </c>
    </row>
    <row r="1205" spans="1:9" x14ac:dyDescent="0.25">
      <c r="A1205" t="s">
        <v>3</v>
      </c>
      <c r="B1205">
        <v>12092</v>
      </c>
      <c r="C1205" t="s">
        <v>1193</v>
      </c>
      <c r="D1205">
        <v>2300.3000000000002</v>
      </c>
      <c r="E1205">
        <v>2216.4</v>
      </c>
      <c r="F1205">
        <v>2160.7199999999998</v>
      </c>
      <c r="G1205">
        <v>2090.23</v>
      </c>
      <c r="H1205">
        <v>1932.37</v>
      </c>
      <c r="I1205">
        <v>1420.13</v>
      </c>
    </row>
    <row r="1206" spans="1:9" x14ac:dyDescent="0.25">
      <c r="A1206" t="s">
        <v>3</v>
      </c>
      <c r="B1206">
        <v>12101</v>
      </c>
      <c r="C1206" t="s">
        <v>1194</v>
      </c>
      <c r="D1206">
        <v>321.64999999999998</v>
      </c>
      <c r="E1206">
        <v>325.58999999999997</v>
      </c>
      <c r="F1206">
        <v>327.43</v>
      </c>
      <c r="G1206">
        <v>326.43</v>
      </c>
      <c r="H1206">
        <v>318.62</v>
      </c>
      <c r="I1206">
        <v>269.08999999999997</v>
      </c>
    </row>
    <row r="1207" spans="1:9" x14ac:dyDescent="0.25">
      <c r="A1207" t="s">
        <v>3</v>
      </c>
      <c r="B1207">
        <v>12108</v>
      </c>
      <c r="C1207" t="s">
        <v>1195</v>
      </c>
      <c r="D1207">
        <v>232.73</v>
      </c>
      <c r="E1207">
        <v>232.87</v>
      </c>
      <c r="F1207">
        <v>233.66</v>
      </c>
      <c r="G1207">
        <v>233.99</v>
      </c>
      <c r="H1207">
        <v>232.73</v>
      </c>
      <c r="I1207">
        <v>225.1</v>
      </c>
    </row>
    <row r="1208" spans="1:9" x14ac:dyDescent="0.25">
      <c r="A1208" t="s">
        <v>3</v>
      </c>
      <c r="B1208">
        <v>12124</v>
      </c>
      <c r="C1208" t="s">
        <v>1196</v>
      </c>
      <c r="D1208">
        <v>47.35</v>
      </c>
      <c r="E1208">
        <v>47.42</v>
      </c>
      <c r="F1208">
        <v>47.73</v>
      </c>
      <c r="G1208">
        <v>47.89</v>
      </c>
      <c r="H1208">
        <v>47.32</v>
      </c>
      <c r="I1208">
        <v>51.56</v>
      </c>
    </row>
    <row r="1209" spans="1:9" x14ac:dyDescent="0.25">
      <c r="A1209" t="s">
        <v>3</v>
      </c>
      <c r="B1209">
        <v>12153</v>
      </c>
      <c r="C1209" t="s">
        <v>1197</v>
      </c>
      <c r="D1209">
        <v>256.95</v>
      </c>
      <c r="E1209">
        <v>251.92</v>
      </c>
      <c r="F1209">
        <v>248.3</v>
      </c>
      <c r="G1209">
        <v>245.88</v>
      </c>
      <c r="H1209">
        <v>242.42</v>
      </c>
      <c r="I1209">
        <v>236.34</v>
      </c>
    </row>
    <row r="1210" spans="1:9" x14ac:dyDescent="0.25">
      <c r="A1210" t="s">
        <v>3</v>
      </c>
      <c r="B1210">
        <v>12173</v>
      </c>
      <c r="C1210" t="s">
        <v>1198</v>
      </c>
      <c r="D1210">
        <v>535.25</v>
      </c>
      <c r="E1210">
        <v>558.39</v>
      </c>
      <c r="F1210">
        <v>561.89</v>
      </c>
      <c r="G1210">
        <v>559.91</v>
      </c>
      <c r="H1210">
        <v>558.48</v>
      </c>
      <c r="I1210">
        <v>550.82000000000005</v>
      </c>
    </row>
    <row r="1211" spans="1:9" x14ac:dyDescent="0.25">
      <c r="A1211" t="s">
        <v>3</v>
      </c>
      <c r="B1211">
        <v>12188</v>
      </c>
      <c r="C1211" t="s">
        <v>1199</v>
      </c>
      <c r="D1211">
        <v>64</v>
      </c>
      <c r="E1211">
        <v>64.39</v>
      </c>
      <c r="F1211">
        <v>65.069999999999993</v>
      </c>
      <c r="G1211">
        <v>66.069999999999993</v>
      </c>
      <c r="H1211">
        <v>65.47</v>
      </c>
      <c r="I1211">
        <v>57.82</v>
      </c>
    </row>
    <row r="1212" spans="1:9" x14ac:dyDescent="0.25">
      <c r="A1212" t="s">
        <v>3</v>
      </c>
      <c r="B1212">
        <v>12219</v>
      </c>
      <c r="C1212" t="s">
        <v>1200</v>
      </c>
      <c r="D1212">
        <v>562.04999999999995</v>
      </c>
      <c r="E1212">
        <v>563.79999999999995</v>
      </c>
      <c r="F1212">
        <v>570.20000000000005</v>
      </c>
      <c r="G1212">
        <v>578.01</v>
      </c>
      <c r="H1212">
        <v>580.45000000000005</v>
      </c>
      <c r="I1212">
        <v>547.63</v>
      </c>
    </row>
    <row r="1213" spans="1:9" x14ac:dyDescent="0.25">
      <c r="A1213" t="s">
        <v>3</v>
      </c>
      <c r="B1213">
        <v>12231</v>
      </c>
      <c r="C1213" t="s">
        <v>1201</v>
      </c>
      <c r="D1213">
        <v>800.2</v>
      </c>
      <c r="E1213">
        <v>803.29</v>
      </c>
      <c r="F1213">
        <v>809.45</v>
      </c>
      <c r="G1213">
        <v>820.22</v>
      </c>
      <c r="H1213">
        <v>822.8</v>
      </c>
      <c r="I1213">
        <v>797.29</v>
      </c>
    </row>
    <row r="1214" spans="1:9" x14ac:dyDescent="0.25">
      <c r="A1214" t="s">
        <v>3</v>
      </c>
      <c r="B1214">
        <v>12384</v>
      </c>
      <c r="C1214" t="s">
        <v>1202</v>
      </c>
      <c r="D1214">
        <v>120.5</v>
      </c>
      <c r="E1214">
        <v>121.19</v>
      </c>
      <c r="F1214">
        <v>121.36</v>
      </c>
      <c r="G1214">
        <v>122.07</v>
      </c>
      <c r="H1214">
        <v>121.06</v>
      </c>
      <c r="I1214">
        <v>109.02</v>
      </c>
    </row>
    <row r="1215" spans="1:9" x14ac:dyDescent="0.25">
      <c r="A1215" t="s">
        <v>3</v>
      </c>
      <c r="B1215">
        <v>12489</v>
      </c>
      <c r="C1215" t="s">
        <v>1203</v>
      </c>
      <c r="D1215">
        <v>360.45</v>
      </c>
      <c r="E1215">
        <v>356.52</v>
      </c>
      <c r="F1215">
        <v>358.87</v>
      </c>
      <c r="G1215">
        <v>362.67</v>
      </c>
      <c r="H1215">
        <v>358.77</v>
      </c>
      <c r="I1215">
        <v>327.17</v>
      </c>
    </row>
    <row r="1216" spans="1:9" x14ac:dyDescent="0.25">
      <c r="A1216" t="s">
        <v>3</v>
      </c>
      <c r="B1216">
        <v>12490</v>
      </c>
      <c r="C1216" t="s">
        <v>1204</v>
      </c>
      <c r="D1216">
        <v>3</v>
      </c>
      <c r="E1216">
        <v>3.02</v>
      </c>
      <c r="F1216">
        <v>3.03</v>
      </c>
      <c r="G1216">
        <v>3.04</v>
      </c>
      <c r="H1216">
        <v>3.42</v>
      </c>
      <c r="I1216">
        <v>5.21</v>
      </c>
    </row>
    <row r="1217" spans="1:9" x14ac:dyDescent="0.25">
      <c r="A1217" t="s">
        <v>3</v>
      </c>
      <c r="B1217">
        <v>12533</v>
      </c>
      <c r="C1217" t="s">
        <v>1205</v>
      </c>
      <c r="D1217">
        <v>57</v>
      </c>
      <c r="E1217">
        <v>58.4</v>
      </c>
      <c r="F1217">
        <v>59.19</v>
      </c>
      <c r="G1217">
        <v>59.4</v>
      </c>
      <c r="H1217">
        <v>58.04</v>
      </c>
      <c r="I1217">
        <v>59.6</v>
      </c>
    </row>
    <row r="1218" spans="1:9" x14ac:dyDescent="0.25">
      <c r="A1218" t="s">
        <v>3</v>
      </c>
      <c r="B1218">
        <v>12578</v>
      </c>
      <c r="C1218" t="s">
        <v>1206</v>
      </c>
      <c r="D1218">
        <v>20.63</v>
      </c>
      <c r="E1218">
        <v>20.52</v>
      </c>
      <c r="F1218">
        <v>20.43</v>
      </c>
      <c r="G1218">
        <v>20.25</v>
      </c>
      <c r="H1218">
        <v>19.78</v>
      </c>
      <c r="I1218">
        <v>18.739999999999998</v>
      </c>
    </row>
    <row r="1219" spans="1:9" x14ac:dyDescent="0.25">
      <c r="A1219" t="s">
        <v>3</v>
      </c>
      <c r="B1219">
        <v>12603</v>
      </c>
      <c r="C1219" t="s">
        <v>1207</v>
      </c>
      <c r="D1219">
        <v>277.89999999999998</v>
      </c>
      <c r="E1219">
        <v>278.27999999999997</v>
      </c>
      <c r="F1219">
        <v>277.61</v>
      </c>
      <c r="G1219">
        <v>273.74</v>
      </c>
      <c r="H1219">
        <v>254.67</v>
      </c>
      <c r="I1219">
        <v>186.94</v>
      </c>
    </row>
    <row r="1220" spans="1:9" x14ac:dyDescent="0.25">
      <c r="A1220" t="s">
        <v>3</v>
      </c>
      <c r="B1220">
        <v>12635</v>
      </c>
      <c r="C1220" t="s">
        <v>1208</v>
      </c>
      <c r="D1220">
        <v>49</v>
      </c>
      <c r="E1220">
        <v>48.7</v>
      </c>
      <c r="F1220">
        <v>48.61</v>
      </c>
      <c r="G1220">
        <v>48.05</v>
      </c>
      <c r="H1220">
        <v>44.64</v>
      </c>
      <c r="I1220">
        <v>36.619999999999997</v>
      </c>
    </row>
    <row r="1221" spans="1:9" x14ac:dyDescent="0.25">
      <c r="A1221" t="s">
        <v>3</v>
      </c>
      <c r="B1221">
        <v>12686</v>
      </c>
      <c r="C1221" t="s">
        <v>1209</v>
      </c>
      <c r="D1221">
        <v>610.9</v>
      </c>
      <c r="E1221">
        <v>614.15</v>
      </c>
      <c r="F1221">
        <v>615.53</v>
      </c>
      <c r="G1221">
        <v>617.09</v>
      </c>
      <c r="H1221">
        <v>617.47</v>
      </c>
      <c r="I1221">
        <v>578.16999999999996</v>
      </c>
    </row>
    <row r="1222" spans="1:9" x14ac:dyDescent="0.25">
      <c r="A1222" t="s">
        <v>3</v>
      </c>
      <c r="B1222">
        <v>12716</v>
      </c>
      <c r="C1222" t="s">
        <v>1210</v>
      </c>
      <c r="D1222">
        <v>2598.0500000000002</v>
      </c>
      <c r="E1222">
        <v>2581.14</v>
      </c>
      <c r="F1222">
        <v>2571.41</v>
      </c>
      <c r="G1222">
        <v>2545.37</v>
      </c>
      <c r="H1222">
        <v>2473.36</v>
      </c>
      <c r="I1222">
        <v>2505.4499999999998</v>
      </c>
    </row>
    <row r="1223" spans="1:9" x14ac:dyDescent="0.25">
      <c r="A1223" t="s">
        <v>3</v>
      </c>
      <c r="B1223">
        <v>12749</v>
      </c>
      <c r="C1223" t="s">
        <v>1211</v>
      </c>
      <c r="D1223">
        <v>149.9</v>
      </c>
      <c r="E1223">
        <v>147.44</v>
      </c>
      <c r="F1223">
        <v>147.9</v>
      </c>
      <c r="G1223">
        <v>149.47999999999999</v>
      </c>
      <c r="H1223">
        <v>152.01</v>
      </c>
      <c r="I1223">
        <v>157.01</v>
      </c>
    </row>
    <row r="1224" spans="1:9" x14ac:dyDescent="0.25">
      <c r="A1224" t="s">
        <v>3</v>
      </c>
      <c r="B1224">
        <v>12809</v>
      </c>
      <c r="C1224" t="s">
        <v>1212</v>
      </c>
      <c r="D1224">
        <v>7.8</v>
      </c>
      <c r="E1224">
        <v>7.84</v>
      </c>
      <c r="F1224">
        <v>7.86</v>
      </c>
      <c r="G1224">
        <v>7.91</v>
      </c>
      <c r="H1224">
        <v>8.0500000000000007</v>
      </c>
      <c r="I1224">
        <v>9.74</v>
      </c>
    </row>
    <row r="1225" spans="1:9" x14ac:dyDescent="0.25">
      <c r="A1225" t="s">
        <v>3</v>
      </c>
      <c r="B1225">
        <v>12847</v>
      </c>
      <c r="C1225" t="s">
        <v>1213</v>
      </c>
      <c r="D1225">
        <v>488.55</v>
      </c>
      <c r="E1225">
        <v>484.59</v>
      </c>
      <c r="F1225">
        <v>470.38</v>
      </c>
      <c r="G1225">
        <v>455.01</v>
      </c>
      <c r="H1225">
        <v>445.34</v>
      </c>
      <c r="I1225">
        <v>432.04</v>
      </c>
    </row>
    <row r="1226" spans="1:9" x14ac:dyDescent="0.25">
      <c r="A1226" t="s">
        <v>3</v>
      </c>
      <c r="B1226">
        <v>12913</v>
      </c>
      <c r="C1226" t="s">
        <v>1214</v>
      </c>
      <c r="D1226">
        <v>5.5</v>
      </c>
      <c r="E1226">
        <v>7.88</v>
      </c>
      <c r="F1226">
        <v>23.76</v>
      </c>
      <c r="G1226">
        <v>53.24</v>
      </c>
      <c r="H1226">
        <v>81.09</v>
      </c>
      <c r="I1226">
        <v>85.07</v>
      </c>
    </row>
    <row r="1227" spans="1:9" x14ac:dyDescent="0.25">
      <c r="A1227" t="s">
        <v>3</v>
      </c>
      <c r="B1227">
        <v>12978</v>
      </c>
      <c r="C1227" t="s">
        <v>1215</v>
      </c>
      <c r="D1227">
        <v>240.05</v>
      </c>
      <c r="E1227">
        <v>236.86</v>
      </c>
      <c r="F1227">
        <v>237.07</v>
      </c>
      <c r="G1227">
        <v>237.25</v>
      </c>
      <c r="H1227">
        <v>235.94</v>
      </c>
      <c r="I1227">
        <v>225.1</v>
      </c>
    </row>
    <row r="1228" spans="1:9" x14ac:dyDescent="0.25">
      <c r="A1228" t="s">
        <v>3</v>
      </c>
      <c r="B1228">
        <v>13001</v>
      </c>
      <c r="C1228" t="s">
        <v>1216</v>
      </c>
      <c r="D1228">
        <v>210</v>
      </c>
      <c r="E1228">
        <v>211.3</v>
      </c>
      <c r="F1228">
        <v>212.7</v>
      </c>
      <c r="G1228">
        <v>213.29</v>
      </c>
      <c r="H1228">
        <v>206.08</v>
      </c>
      <c r="I1228">
        <v>199.43</v>
      </c>
    </row>
    <row r="1229" spans="1:9" x14ac:dyDescent="0.25">
      <c r="A1229" t="s">
        <v>3</v>
      </c>
      <c r="B1229">
        <v>13035</v>
      </c>
      <c r="C1229" t="s">
        <v>1217</v>
      </c>
      <c r="D1229">
        <v>3915.9</v>
      </c>
      <c r="E1229">
        <v>3858.12</v>
      </c>
      <c r="F1229">
        <v>3779.47</v>
      </c>
      <c r="G1229">
        <v>3699.16</v>
      </c>
      <c r="H1229">
        <v>3484.18</v>
      </c>
      <c r="I1229">
        <v>2701.87</v>
      </c>
    </row>
    <row r="1230" spans="1:9" x14ac:dyDescent="0.25">
      <c r="A1230" t="s">
        <v>3</v>
      </c>
      <c r="B1230">
        <v>13057</v>
      </c>
      <c r="C1230" t="s">
        <v>1218</v>
      </c>
      <c r="D1230">
        <v>586.75</v>
      </c>
      <c r="E1230">
        <v>577</v>
      </c>
      <c r="F1230">
        <v>580.54999999999995</v>
      </c>
      <c r="G1230">
        <v>589.95000000000005</v>
      </c>
      <c r="H1230">
        <v>600.78</v>
      </c>
      <c r="I1230">
        <v>580.48</v>
      </c>
    </row>
    <row r="1231" spans="1:9" x14ac:dyDescent="0.25">
      <c r="A1231" t="s">
        <v>3</v>
      </c>
      <c r="B1231">
        <v>13061</v>
      </c>
      <c r="C1231" t="s">
        <v>1219</v>
      </c>
      <c r="D1231">
        <v>502.1</v>
      </c>
      <c r="E1231">
        <v>511.13</v>
      </c>
      <c r="F1231">
        <v>515.46</v>
      </c>
      <c r="G1231">
        <v>516.54999999999995</v>
      </c>
      <c r="H1231">
        <v>507.58</v>
      </c>
      <c r="I1231">
        <v>467.57</v>
      </c>
    </row>
    <row r="1232" spans="1:9" x14ac:dyDescent="0.25">
      <c r="A1232" t="s">
        <v>3</v>
      </c>
      <c r="B1232">
        <v>13072</v>
      </c>
      <c r="C1232" t="s">
        <v>1220</v>
      </c>
      <c r="D1232">
        <v>86.9</v>
      </c>
      <c r="E1232">
        <v>83.74</v>
      </c>
      <c r="F1232">
        <v>81.53</v>
      </c>
      <c r="G1232">
        <v>79.19</v>
      </c>
      <c r="H1232">
        <v>74.319999999999993</v>
      </c>
      <c r="I1232">
        <v>67.56</v>
      </c>
    </row>
    <row r="1233" spans="1:9" x14ac:dyDescent="0.25">
      <c r="A1233" t="s">
        <v>3</v>
      </c>
      <c r="B1233">
        <v>13081</v>
      </c>
      <c r="C1233" t="s">
        <v>1221</v>
      </c>
      <c r="D1233">
        <v>379.7</v>
      </c>
      <c r="E1233">
        <v>382.34</v>
      </c>
      <c r="F1233">
        <v>377.54</v>
      </c>
      <c r="G1233">
        <v>363.44</v>
      </c>
      <c r="H1233">
        <v>335.12</v>
      </c>
      <c r="I1233">
        <v>296.58</v>
      </c>
    </row>
    <row r="1234" spans="1:9" x14ac:dyDescent="0.25">
      <c r="A1234" t="s">
        <v>3</v>
      </c>
      <c r="B1234">
        <v>13082</v>
      </c>
      <c r="C1234" t="s">
        <v>1222</v>
      </c>
      <c r="D1234">
        <v>71.25</v>
      </c>
      <c r="E1234">
        <v>71.08</v>
      </c>
      <c r="F1234">
        <v>71.28</v>
      </c>
      <c r="G1234">
        <v>71.52</v>
      </c>
      <c r="H1234">
        <v>71.760000000000005</v>
      </c>
      <c r="I1234">
        <v>70.760000000000005</v>
      </c>
    </row>
    <row r="1235" spans="1:9" x14ac:dyDescent="0.25">
      <c r="A1235" t="s">
        <v>3</v>
      </c>
      <c r="B1235">
        <v>13086</v>
      </c>
      <c r="C1235" t="s">
        <v>1223</v>
      </c>
      <c r="D1235">
        <v>3512.7</v>
      </c>
      <c r="E1235">
        <v>3487.02</v>
      </c>
      <c r="F1235">
        <v>3513.93</v>
      </c>
      <c r="G1235">
        <v>3554.3</v>
      </c>
      <c r="H1235">
        <v>3523.54</v>
      </c>
      <c r="I1235">
        <v>3117.46</v>
      </c>
    </row>
    <row r="1236" spans="1:9" x14ac:dyDescent="0.25">
      <c r="A1236" t="s">
        <v>3</v>
      </c>
      <c r="B1236">
        <v>13091</v>
      </c>
      <c r="C1236" t="s">
        <v>1224</v>
      </c>
      <c r="D1236">
        <v>118.45</v>
      </c>
      <c r="E1236">
        <v>119.94</v>
      </c>
      <c r="F1236">
        <v>120.98</v>
      </c>
      <c r="G1236">
        <v>120.74</v>
      </c>
      <c r="H1236">
        <v>119.02</v>
      </c>
      <c r="I1236">
        <v>113.92</v>
      </c>
    </row>
    <row r="1237" spans="1:9" x14ac:dyDescent="0.25">
      <c r="A1237" t="s">
        <v>3</v>
      </c>
      <c r="B1237">
        <v>13101</v>
      </c>
      <c r="C1237" t="s">
        <v>1225</v>
      </c>
      <c r="D1237">
        <v>578.54999999999995</v>
      </c>
      <c r="E1237">
        <v>564.57000000000005</v>
      </c>
      <c r="F1237">
        <v>559.71</v>
      </c>
      <c r="G1237">
        <v>556.79</v>
      </c>
      <c r="H1237">
        <v>529.41999999999996</v>
      </c>
      <c r="I1237">
        <v>443.9</v>
      </c>
    </row>
    <row r="1238" spans="1:9" x14ac:dyDescent="0.25">
      <c r="A1238" t="s">
        <v>3</v>
      </c>
      <c r="B1238">
        <v>13106</v>
      </c>
      <c r="C1238" t="s">
        <v>1226</v>
      </c>
      <c r="D1238">
        <v>145.55000000000001</v>
      </c>
      <c r="E1238">
        <v>142</v>
      </c>
      <c r="F1238">
        <v>140.19</v>
      </c>
      <c r="G1238">
        <v>136.38</v>
      </c>
      <c r="H1238">
        <v>129.11000000000001</v>
      </c>
      <c r="I1238">
        <v>118.35</v>
      </c>
    </row>
    <row r="1239" spans="1:9" x14ac:dyDescent="0.25">
      <c r="A1239" t="s">
        <v>3</v>
      </c>
      <c r="B1239">
        <v>13111</v>
      </c>
      <c r="C1239" t="s">
        <v>1227</v>
      </c>
      <c r="D1239">
        <v>38</v>
      </c>
      <c r="E1239">
        <v>38.130000000000003</v>
      </c>
      <c r="F1239">
        <v>37.42</v>
      </c>
      <c r="G1239">
        <v>36.25</v>
      </c>
      <c r="H1239">
        <v>34.49</v>
      </c>
      <c r="I1239">
        <v>30.82</v>
      </c>
    </row>
    <row r="1240" spans="1:9" x14ac:dyDescent="0.25">
      <c r="A1240" t="s">
        <v>3</v>
      </c>
      <c r="B1240">
        <v>13116</v>
      </c>
      <c r="C1240" t="s">
        <v>1228</v>
      </c>
      <c r="D1240">
        <v>286.60000000000002</v>
      </c>
      <c r="E1240">
        <v>261.36</v>
      </c>
      <c r="F1240">
        <v>247.23</v>
      </c>
      <c r="G1240">
        <v>232.66</v>
      </c>
      <c r="H1240">
        <v>208.33</v>
      </c>
      <c r="I1240">
        <v>179.35</v>
      </c>
    </row>
    <row r="1241" spans="1:9" x14ac:dyDescent="0.25">
      <c r="A1241" t="s">
        <v>3</v>
      </c>
      <c r="B1241">
        <v>13121</v>
      </c>
      <c r="C1241" t="s">
        <v>1229</v>
      </c>
      <c r="D1241">
        <v>447.05</v>
      </c>
      <c r="E1241">
        <v>441.36</v>
      </c>
      <c r="F1241">
        <v>446.39</v>
      </c>
      <c r="G1241">
        <v>445.31</v>
      </c>
      <c r="H1241">
        <v>413.49</v>
      </c>
      <c r="I1241">
        <v>332.92</v>
      </c>
    </row>
    <row r="1242" spans="1:9" x14ac:dyDescent="0.25">
      <c r="A1242" t="s">
        <v>3</v>
      </c>
      <c r="B1242">
        <v>13126</v>
      </c>
      <c r="C1242" t="s">
        <v>1230</v>
      </c>
      <c r="D1242">
        <v>754.05</v>
      </c>
      <c r="E1242">
        <v>758.13</v>
      </c>
      <c r="F1242">
        <v>768.74</v>
      </c>
      <c r="G1242">
        <v>782.98</v>
      </c>
      <c r="H1242">
        <v>769.81</v>
      </c>
      <c r="I1242">
        <v>607.71</v>
      </c>
    </row>
    <row r="1243" spans="1:9" x14ac:dyDescent="0.25">
      <c r="A1243" t="s">
        <v>3</v>
      </c>
      <c r="B1243">
        <v>13139</v>
      </c>
      <c r="C1243" t="s">
        <v>1231</v>
      </c>
      <c r="D1243">
        <v>1058.1199999999999</v>
      </c>
      <c r="E1243">
        <v>1058.03</v>
      </c>
      <c r="F1243">
        <v>1057.19</v>
      </c>
      <c r="G1243">
        <v>1055.97</v>
      </c>
      <c r="H1243">
        <v>1053.0999999999999</v>
      </c>
      <c r="I1243">
        <v>1036.3399999999999</v>
      </c>
    </row>
    <row r="1244" spans="1:9" x14ac:dyDescent="0.25">
      <c r="A1244" t="s">
        <v>3</v>
      </c>
      <c r="B1244">
        <v>13143</v>
      </c>
      <c r="C1244" t="s">
        <v>1232</v>
      </c>
      <c r="D1244">
        <v>218.4</v>
      </c>
      <c r="E1244">
        <v>218.52</v>
      </c>
      <c r="F1244">
        <v>218.44</v>
      </c>
      <c r="G1244">
        <v>218.14</v>
      </c>
      <c r="H1244">
        <v>217.26</v>
      </c>
      <c r="I1244">
        <v>214.34</v>
      </c>
    </row>
    <row r="1245" spans="1:9" x14ac:dyDescent="0.25">
      <c r="A1245" t="s">
        <v>3</v>
      </c>
      <c r="B1245">
        <v>13147</v>
      </c>
      <c r="C1245" t="s">
        <v>1233</v>
      </c>
      <c r="D1245">
        <v>1716.95</v>
      </c>
      <c r="E1245">
        <v>1712.92</v>
      </c>
      <c r="F1245">
        <v>1722.36</v>
      </c>
      <c r="G1245">
        <v>1730.11</v>
      </c>
      <c r="H1245">
        <v>1679.77</v>
      </c>
      <c r="I1245">
        <v>1613.94</v>
      </c>
    </row>
    <row r="1246" spans="1:9" x14ac:dyDescent="0.25">
      <c r="A1246" t="s">
        <v>3</v>
      </c>
      <c r="B1246">
        <v>13162</v>
      </c>
      <c r="C1246" t="s">
        <v>1234</v>
      </c>
      <c r="D1246">
        <v>18.350000000000001</v>
      </c>
      <c r="E1246">
        <v>17.649999999999999</v>
      </c>
      <c r="F1246">
        <v>17.64</v>
      </c>
      <c r="G1246">
        <v>17.559999999999999</v>
      </c>
      <c r="H1246">
        <v>16.57</v>
      </c>
      <c r="I1246">
        <v>15.64</v>
      </c>
    </row>
    <row r="1247" spans="1:9" x14ac:dyDescent="0.25">
      <c r="A1247" t="s">
        <v>3</v>
      </c>
      <c r="B1247">
        <v>13175</v>
      </c>
      <c r="C1247" t="s">
        <v>1235</v>
      </c>
      <c r="D1247">
        <v>292.10000000000002</v>
      </c>
      <c r="E1247">
        <v>287.02999999999997</v>
      </c>
      <c r="F1247">
        <v>287.98</v>
      </c>
      <c r="G1247">
        <v>288.68</v>
      </c>
      <c r="H1247">
        <v>279.99</v>
      </c>
      <c r="I1247">
        <v>252.82</v>
      </c>
    </row>
    <row r="1248" spans="1:9" x14ac:dyDescent="0.25">
      <c r="A1248" t="s">
        <v>3</v>
      </c>
      <c r="B1248">
        <v>13182</v>
      </c>
      <c r="C1248" t="s">
        <v>1236</v>
      </c>
      <c r="D1248">
        <v>297.25</v>
      </c>
      <c r="E1248">
        <v>294.83999999999997</v>
      </c>
      <c r="F1248">
        <v>294.55</v>
      </c>
      <c r="G1248">
        <v>296.64999999999998</v>
      </c>
      <c r="H1248">
        <v>305.23</v>
      </c>
      <c r="I1248">
        <v>291.85000000000002</v>
      </c>
    </row>
    <row r="1249" spans="1:9" x14ac:dyDescent="0.25">
      <c r="A1249" t="s">
        <v>3</v>
      </c>
      <c r="B1249">
        <v>13187</v>
      </c>
      <c r="C1249" t="s">
        <v>1237</v>
      </c>
      <c r="D1249">
        <v>1.75</v>
      </c>
      <c r="E1249">
        <v>1.77</v>
      </c>
      <c r="F1249">
        <v>1.75</v>
      </c>
      <c r="G1249">
        <v>1.67</v>
      </c>
      <c r="H1249">
        <v>1.53</v>
      </c>
      <c r="I1249">
        <v>1.68</v>
      </c>
    </row>
    <row r="1250" spans="1:9" x14ac:dyDescent="0.25">
      <c r="A1250" t="s">
        <v>3</v>
      </c>
      <c r="B1250">
        <v>13192</v>
      </c>
      <c r="C1250" t="s">
        <v>1238</v>
      </c>
      <c r="D1250">
        <v>158.44999999999999</v>
      </c>
      <c r="E1250">
        <v>154.85</v>
      </c>
      <c r="F1250">
        <v>153.07</v>
      </c>
      <c r="G1250">
        <v>152.19</v>
      </c>
      <c r="H1250">
        <v>148.88</v>
      </c>
      <c r="I1250">
        <v>144.13</v>
      </c>
    </row>
    <row r="1251" spans="1:9" x14ac:dyDescent="0.25">
      <c r="A1251" t="s">
        <v>3</v>
      </c>
      <c r="B1251">
        <v>13197</v>
      </c>
      <c r="C1251" t="s">
        <v>1239</v>
      </c>
      <c r="D1251">
        <v>282.2</v>
      </c>
      <c r="E1251">
        <v>284.02</v>
      </c>
      <c r="F1251">
        <v>284.02</v>
      </c>
      <c r="G1251">
        <v>282.95</v>
      </c>
      <c r="H1251">
        <v>282.88</v>
      </c>
      <c r="I1251">
        <v>277.89</v>
      </c>
    </row>
    <row r="1252" spans="1:9" x14ac:dyDescent="0.25">
      <c r="A1252" t="s">
        <v>3</v>
      </c>
      <c r="B1252">
        <v>13198</v>
      </c>
      <c r="C1252" t="s">
        <v>1240</v>
      </c>
      <c r="D1252">
        <v>65.12</v>
      </c>
      <c r="E1252">
        <v>64.83</v>
      </c>
      <c r="F1252">
        <v>64.959999999999994</v>
      </c>
      <c r="G1252">
        <v>64.790000000000006</v>
      </c>
      <c r="H1252">
        <v>63.66</v>
      </c>
      <c r="I1252">
        <v>60.78</v>
      </c>
    </row>
    <row r="1253" spans="1:9" x14ac:dyDescent="0.25">
      <c r="A1253" t="s">
        <v>3</v>
      </c>
      <c r="B1253">
        <v>13211</v>
      </c>
      <c r="C1253" t="s">
        <v>1241</v>
      </c>
      <c r="D1253">
        <v>99.95</v>
      </c>
      <c r="E1253">
        <v>99.94</v>
      </c>
      <c r="F1253">
        <v>100.52</v>
      </c>
      <c r="G1253">
        <v>101.58</v>
      </c>
      <c r="H1253">
        <v>99.64</v>
      </c>
      <c r="I1253">
        <v>84.73</v>
      </c>
    </row>
    <row r="1254" spans="1:9" x14ac:dyDescent="0.25">
      <c r="A1254" t="s">
        <v>3</v>
      </c>
      <c r="B1254">
        <v>13218</v>
      </c>
      <c r="C1254" t="s">
        <v>1242</v>
      </c>
      <c r="D1254">
        <v>464.45</v>
      </c>
      <c r="E1254">
        <v>466.86</v>
      </c>
      <c r="F1254">
        <v>470.49</v>
      </c>
      <c r="G1254">
        <v>476.11</v>
      </c>
      <c r="H1254">
        <v>477.54</v>
      </c>
      <c r="I1254">
        <v>428.11</v>
      </c>
    </row>
    <row r="1255" spans="1:9" x14ac:dyDescent="0.25">
      <c r="A1255" t="s">
        <v>3</v>
      </c>
      <c r="B1255">
        <v>13226</v>
      </c>
      <c r="C1255" t="s">
        <v>1243</v>
      </c>
      <c r="D1255">
        <v>11.95</v>
      </c>
      <c r="E1255">
        <v>10.96</v>
      </c>
      <c r="F1255">
        <v>9.9499999999999993</v>
      </c>
      <c r="G1255">
        <v>8.49</v>
      </c>
      <c r="H1255">
        <v>6.25</v>
      </c>
      <c r="I1255">
        <v>3.94</v>
      </c>
    </row>
    <row r="1256" spans="1:9" x14ac:dyDescent="0.25">
      <c r="A1256" t="s">
        <v>3</v>
      </c>
      <c r="B1256">
        <v>13236</v>
      </c>
      <c r="C1256" t="s">
        <v>1244</v>
      </c>
      <c r="D1256">
        <v>13.85</v>
      </c>
      <c r="E1256">
        <v>12.96</v>
      </c>
      <c r="F1256">
        <v>12.59</v>
      </c>
      <c r="G1256">
        <v>12.31</v>
      </c>
      <c r="H1256">
        <v>11.88</v>
      </c>
      <c r="I1256">
        <v>12.98</v>
      </c>
    </row>
    <row r="1257" spans="1:9" x14ac:dyDescent="0.25">
      <c r="A1257" t="s">
        <v>3</v>
      </c>
      <c r="B1257">
        <v>13251</v>
      </c>
      <c r="C1257" t="s">
        <v>1245</v>
      </c>
      <c r="D1257">
        <v>18.25</v>
      </c>
      <c r="E1257">
        <v>18.989999999999998</v>
      </c>
      <c r="F1257">
        <v>19.18</v>
      </c>
      <c r="G1257">
        <v>18.8</v>
      </c>
      <c r="H1257">
        <v>17.350000000000001</v>
      </c>
      <c r="I1257">
        <v>15.19</v>
      </c>
    </row>
    <row r="1258" spans="1:9" x14ac:dyDescent="0.25">
      <c r="A1258" t="s">
        <v>3</v>
      </c>
      <c r="B1258">
        <v>13260</v>
      </c>
      <c r="C1258" t="s">
        <v>1246</v>
      </c>
      <c r="D1258">
        <v>662.5</v>
      </c>
      <c r="E1258">
        <v>662.23</v>
      </c>
      <c r="F1258">
        <v>663.23</v>
      </c>
      <c r="G1258">
        <v>662.83</v>
      </c>
      <c r="H1258">
        <v>644.99</v>
      </c>
      <c r="I1258">
        <v>557.55999999999995</v>
      </c>
    </row>
    <row r="1259" spans="1:9" x14ac:dyDescent="0.25">
      <c r="A1259" t="s">
        <v>3</v>
      </c>
      <c r="B1259">
        <v>13270</v>
      </c>
      <c r="C1259" t="s">
        <v>1247</v>
      </c>
      <c r="D1259">
        <v>3179.45</v>
      </c>
      <c r="E1259">
        <v>3176.5</v>
      </c>
      <c r="F1259">
        <v>3198.27</v>
      </c>
      <c r="G1259">
        <v>3222.3</v>
      </c>
      <c r="H1259">
        <v>3230.91</v>
      </c>
      <c r="I1259">
        <v>3083.85</v>
      </c>
    </row>
    <row r="1260" spans="1:9" x14ac:dyDescent="0.25">
      <c r="A1260" t="s">
        <v>3</v>
      </c>
      <c r="B1260">
        <v>13275</v>
      </c>
      <c r="C1260" t="s">
        <v>1248</v>
      </c>
      <c r="D1260">
        <v>431</v>
      </c>
      <c r="E1260">
        <v>427.9</v>
      </c>
      <c r="F1260">
        <v>429.07</v>
      </c>
      <c r="G1260">
        <v>431.38</v>
      </c>
      <c r="H1260">
        <v>417.65</v>
      </c>
      <c r="I1260">
        <v>312.08999999999997</v>
      </c>
    </row>
    <row r="1261" spans="1:9" x14ac:dyDescent="0.25">
      <c r="A1261" t="s">
        <v>3</v>
      </c>
      <c r="B1261">
        <v>13276</v>
      </c>
      <c r="C1261" t="s">
        <v>1249</v>
      </c>
      <c r="D1261">
        <v>782.1</v>
      </c>
      <c r="E1261">
        <v>785.47</v>
      </c>
      <c r="F1261">
        <v>784.44</v>
      </c>
      <c r="G1261">
        <v>773.45</v>
      </c>
      <c r="H1261">
        <v>748.43</v>
      </c>
      <c r="I1261">
        <v>654.15</v>
      </c>
    </row>
    <row r="1262" spans="1:9" x14ac:dyDescent="0.25">
      <c r="A1262" t="s">
        <v>3</v>
      </c>
      <c r="B1262">
        <v>13285</v>
      </c>
      <c r="C1262" t="s">
        <v>1250</v>
      </c>
      <c r="D1262">
        <v>301.35000000000002</v>
      </c>
      <c r="E1262">
        <v>298.39999999999998</v>
      </c>
      <c r="F1262">
        <v>298.92</v>
      </c>
      <c r="G1262">
        <v>298.52</v>
      </c>
      <c r="H1262">
        <v>298.26</v>
      </c>
      <c r="I1262">
        <v>274.10000000000002</v>
      </c>
    </row>
    <row r="1263" spans="1:9" x14ac:dyDescent="0.25">
      <c r="A1263" t="s">
        <v>3</v>
      </c>
      <c r="B1263">
        <v>13288</v>
      </c>
      <c r="C1263" t="s">
        <v>1251</v>
      </c>
      <c r="D1263">
        <v>342.45</v>
      </c>
      <c r="E1263">
        <v>331.87</v>
      </c>
      <c r="F1263">
        <v>323.51</v>
      </c>
      <c r="G1263">
        <v>311.26</v>
      </c>
      <c r="H1263">
        <v>296.41000000000003</v>
      </c>
      <c r="I1263">
        <v>266.36</v>
      </c>
    </row>
    <row r="1264" spans="1:9" x14ac:dyDescent="0.25">
      <c r="A1264" t="s">
        <v>3</v>
      </c>
      <c r="B1264">
        <v>13290</v>
      </c>
      <c r="C1264" t="s">
        <v>1252</v>
      </c>
      <c r="D1264">
        <v>62.8</v>
      </c>
      <c r="E1264">
        <v>58.94</v>
      </c>
      <c r="F1264">
        <v>56.77</v>
      </c>
      <c r="G1264">
        <v>54.65</v>
      </c>
      <c r="H1264">
        <v>50.61</v>
      </c>
      <c r="I1264">
        <v>40.700000000000003</v>
      </c>
    </row>
    <row r="1265" spans="1:9" x14ac:dyDescent="0.25">
      <c r="A1265" t="s">
        <v>3</v>
      </c>
      <c r="B1265">
        <v>13300</v>
      </c>
      <c r="C1265" t="s">
        <v>1253</v>
      </c>
      <c r="D1265">
        <v>18.75</v>
      </c>
      <c r="E1265">
        <v>18.89</v>
      </c>
      <c r="F1265">
        <v>18.96</v>
      </c>
      <c r="G1265">
        <v>19.010000000000002</v>
      </c>
      <c r="H1265">
        <v>18.97</v>
      </c>
      <c r="I1265">
        <v>20.27</v>
      </c>
    </row>
    <row r="1266" spans="1:9" x14ac:dyDescent="0.25">
      <c r="A1266" t="s">
        <v>3</v>
      </c>
      <c r="B1266">
        <v>13303</v>
      </c>
      <c r="C1266" t="s">
        <v>1254</v>
      </c>
      <c r="D1266">
        <v>10.199999999999999</v>
      </c>
      <c r="E1266">
        <v>10.199999999999999</v>
      </c>
      <c r="F1266">
        <v>10.37</v>
      </c>
      <c r="G1266">
        <v>10.61</v>
      </c>
      <c r="H1266">
        <v>10.48</v>
      </c>
      <c r="I1266">
        <v>11.13</v>
      </c>
    </row>
    <row r="1267" spans="1:9" x14ac:dyDescent="0.25">
      <c r="A1267" t="s">
        <v>3</v>
      </c>
      <c r="B1267">
        <v>13305</v>
      </c>
      <c r="C1267" t="s">
        <v>1255</v>
      </c>
      <c r="D1267">
        <v>647.29999999999995</v>
      </c>
      <c r="E1267">
        <v>647.39</v>
      </c>
      <c r="F1267">
        <v>652.25</v>
      </c>
      <c r="G1267">
        <v>658.51</v>
      </c>
      <c r="H1267">
        <v>654.11</v>
      </c>
      <c r="I1267">
        <v>603.77</v>
      </c>
    </row>
    <row r="1268" spans="1:9" x14ac:dyDescent="0.25">
      <c r="A1268" t="s">
        <v>3</v>
      </c>
      <c r="B1268">
        <v>13310</v>
      </c>
      <c r="C1268" t="s">
        <v>1256</v>
      </c>
      <c r="D1268">
        <v>2653.2</v>
      </c>
      <c r="E1268">
        <v>2606.7600000000002</v>
      </c>
      <c r="F1268">
        <v>2587.8000000000002</v>
      </c>
      <c r="G1268">
        <v>2575.7600000000002</v>
      </c>
      <c r="H1268">
        <v>2506.21</v>
      </c>
      <c r="I1268">
        <v>2094.0300000000002</v>
      </c>
    </row>
    <row r="1269" spans="1:9" x14ac:dyDescent="0.25">
      <c r="A1269" t="s">
        <v>3</v>
      </c>
      <c r="B1269">
        <v>13332</v>
      </c>
      <c r="C1269" t="s">
        <v>1257</v>
      </c>
      <c r="D1269">
        <v>4820</v>
      </c>
      <c r="E1269">
        <v>4712.5600000000004</v>
      </c>
      <c r="F1269">
        <v>4671.59</v>
      </c>
      <c r="G1269">
        <v>4617.7700000000004</v>
      </c>
      <c r="H1269">
        <v>4405.18</v>
      </c>
      <c r="I1269">
        <v>3976.29</v>
      </c>
    </row>
    <row r="1270" spans="1:9" x14ac:dyDescent="0.25">
      <c r="A1270" t="s">
        <v>3</v>
      </c>
      <c r="B1270">
        <v>13337</v>
      </c>
      <c r="C1270" t="s">
        <v>1258</v>
      </c>
      <c r="D1270">
        <v>89.3</v>
      </c>
      <c r="E1270">
        <v>90.98</v>
      </c>
      <c r="F1270">
        <v>92.2</v>
      </c>
      <c r="G1270">
        <v>92.46</v>
      </c>
      <c r="H1270">
        <v>87.41</v>
      </c>
      <c r="I1270">
        <v>72.459999999999994</v>
      </c>
    </row>
    <row r="1271" spans="1:9" x14ac:dyDescent="0.25">
      <c r="A1271" t="s">
        <v>3</v>
      </c>
      <c r="B1271">
        <v>13342</v>
      </c>
      <c r="C1271" t="s">
        <v>1259</v>
      </c>
      <c r="D1271">
        <v>17.45</v>
      </c>
      <c r="E1271">
        <v>17.2</v>
      </c>
      <c r="F1271">
        <v>17.09</v>
      </c>
      <c r="G1271">
        <v>16.87</v>
      </c>
      <c r="H1271">
        <v>16.52</v>
      </c>
      <c r="I1271">
        <v>18.96</v>
      </c>
    </row>
    <row r="1272" spans="1:9" x14ac:dyDescent="0.25">
      <c r="A1272" t="s">
        <v>3</v>
      </c>
      <c r="B1272">
        <v>13352</v>
      </c>
      <c r="C1272" t="s">
        <v>1260</v>
      </c>
      <c r="D1272">
        <v>41.1</v>
      </c>
      <c r="E1272">
        <v>40.700000000000003</v>
      </c>
      <c r="F1272">
        <v>40.270000000000003</v>
      </c>
      <c r="G1272">
        <v>39.33</v>
      </c>
      <c r="H1272">
        <v>36.99</v>
      </c>
      <c r="I1272">
        <v>34.25</v>
      </c>
    </row>
    <row r="1273" spans="1:9" x14ac:dyDescent="0.25">
      <c r="A1273" t="s">
        <v>3</v>
      </c>
      <c r="B1273">
        <v>13359</v>
      </c>
      <c r="C1273" t="s">
        <v>1261</v>
      </c>
      <c r="D1273">
        <v>469.45</v>
      </c>
      <c r="E1273">
        <v>464.85</v>
      </c>
      <c r="F1273">
        <v>460.86</v>
      </c>
      <c r="G1273">
        <v>451.76</v>
      </c>
      <c r="H1273">
        <v>423.71</v>
      </c>
      <c r="I1273">
        <v>371.07</v>
      </c>
    </row>
    <row r="1274" spans="1:9" x14ac:dyDescent="0.25">
      <c r="A1274" t="s">
        <v>3</v>
      </c>
      <c r="B1274">
        <v>13367</v>
      </c>
      <c r="C1274" t="s">
        <v>1262</v>
      </c>
      <c r="D1274">
        <v>15.5</v>
      </c>
      <c r="E1274">
        <v>16.27</v>
      </c>
      <c r="F1274">
        <v>16.41</v>
      </c>
      <c r="G1274">
        <v>16.03</v>
      </c>
      <c r="H1274">
        <v>15.23</v>
      </c>
      <c r="I1274">
        <v>16.05</v>
      </c>
    </row>
    <row r="1275" spans="1:9" x14ac:dyDescent="0.25">
      <c r="A1275" t="s">
        <v>3</v>
      </c>
      <c r="B1275">
        <v>13376</v>
      </c>
      <c r="C1275" t="s">
        <v>1263</v>
      </c>
      <c r="D1275">
        <v>418.05</v>
      </c>
      <c r="E1275">
        <v>422.68</v>
      </c>
      <c r="F1275">
        <v>421.69</v>
      </c>
      <c r="G1275">
        <v>412.88</v>
      </c>
      <c r="H1275">
        <v>384.87</v>
      </c>
      <c r="I1275">
        <v>317.66000000000003</v>
      </c>
    </row>
    <row r="1276" spans="1:9" x14ac:dyDescent="0.25">
      <c r="A1276" t="s">
        <v>3</v>
      </c>
      <c r="B1276">
        <v>13381</v>
      </c>
      <c r="C1276" t="s">
        <v>1264</v>
      </c>
      <c r="D1276">
        <v>711.6</v>
      </c>
      <c r="E1276">
        <v>706.8</v>
      </c>
      <c r="F1276">
        <v>701.55</v>
      </c>
      <c r="G1276">
        <v>695.72</v>
      </c>
      <c r="H1276">
        <v>673.11</v>
      </c>
      <c r="I1276">
        <v>554.25</v>
      </c>
    </row>
    <row r="1277" spans="1:9" x14ac:dyDescent="0.25">
      <c r="A1277" t="s">
        <v>3</v>
      </c>
      <c r="B1277">
        <v>13400</v>
      </c>
      <c r="C1277" t="s">
        <v>1265</v>
      </c>
      <c r="D1277">
        <v>152.44999999999999</v>
      </c>
      <c r="E1277">
        <v>153.38</v>
      </c>
      <c r="F1277">
        <v>154.97</v>
      </c>
      <c r="G1277">
        <v>156.53</v>
      </c>
      <c r="H1277">
        <v>155.19</v>
      </c>
      <c r="I1277">
        <v>153.02000000000001</v>
      </c>
    </row>
    <row r="1278" spans="1:9" x14ac:dyDescent="0.25">
      <c r="A1278" t="s">
        <v>3</v>
      </c>
      <c r="B1278">
        <v>13404</v>
      </c>
      <c r="C1278" t="s">
        <v>1266</v>
      </c>
      <c r="D1278">
        <v>612.15</v>
      </c>
      <c r="E1278">
        <v>596.44000000000005</v>
      </c>
      <c r="F1278">
        <v>596.29</v>
      </c>
      <c r="G1278">
        <v>594.62</v>
      </c>
      <c r="H1278">
        <v>569.01</v>
      </c>
      <c r="I1278">
        <v>505.38</v>
      </c>
    </row>
    <row r="1279" spans="1:9" x14ac:dyDescent="0.25">
      <c r="A1279" t="s">
        <v>3</v>
      </c>
      <c r="B1279">
        <v>13409</v>
      </c>
      <c r="C1279" t="s">
        <v>1267</v>
      </c>
      <c r="D1279">
        <v>633.54999999999995</v>
      </c>
      <c r="E1279">
        <v>619.34</v>
      </c>
      <c r="F1279">
        <v>615.5</v>
      </c>
      <c r="G1279">
        <v>610.32000000000005</v>
      </c>
      <c r="H1279">
        <v>582.72</v>
      </c>
      <c r="I1279">
        <v>466.89</v>
      </c>
    </row>
    <row r="1280" spans="1:9" x14ac:dyDescent="0.25">
      <c r="A1280" t="s">
        <v>3</v>
      </c>
      <c r="B1280">
        <v>13414</v>
      </c>
      <c r="C1280" t="s">
        <v>1268</v>
      </c>
      <c r="D1280">
        <v>502.75</v>
      </c>
      <c r="E1280">
        <v>501.07</v>
      </c>
      <c r="F1280">
        <v>499.11</v>
      </c>
      <c r="G1280">
        <v>496.29</v>
      </c>
      <c r="H1280">
        <v>475.19</v>
      </c>
      <c r="I1280">
        <v>369.84</v>
      </c>
    </row>
    <row r="1281" spans="1:9" x14ac:dyDescent="0.25">
      <c r="A1281" t="s">
        <v>3</v>
      </c>
      <c r="B1281">
        <v>13421</v>
      </c>
      <c r="C1281" t="s">
        <v>1269</v>
      </c>
      <c r="D1281">
        <v>86.65</v>
      </c>
      <c r="E1281">
        <v>86.82</v>
      </c>
      <c r="F1281">
        <v>86.68</v>
      </c>
      <c r="G1281">
        <v>86.28</v>
      </c>
      <c r="H1281">
        <v>83.47</v>
      </c>
      <c r="I1281">
        <v>78.42</v>
      </c>
    </row>
    <row r="1282" spans="1:9" x14ac:dyDescent="0.25">
      <c r="A1282" t="s">
        <v>3</v>
      </c>
      <c r="B1282">
        <v>13423</v>
      </c>
      <c r="C1282" t="s">
        <v>1270</v>
      </c>
      <c r="D1282">
        <v>172.5</v>
      </c>
      <c r="E1282">
        <v>167.94</v>
      </c>
      <c r="F1282">
        <v>166.93</v>
      </c>
      <c r="G1282">
        <v>166</v>
      </c>
      <c r="H1282">
        <v>162.03</v>
      </c>
      <c r="I1282">
        <v>168.92</v>
      </c>
    </row>
    <row r="1283" spans="1:9" x14ac:dyDescent="0.25">
      <c r="A1283" t="s">
        <v>3</v>
      </c>
      <c r="B1283">
        <v>13430</v>
      </c>
      <c r="C1283" t="s">
        <v>1271</v>
      </c>
      <c r="D1283">
        <v>86.2</v>
      </c>
      <c r="E1283">
        <v>86.82</v>
      </c>
      <c r="F1283">
        <v>87.73</v>
      </c>
      <c r="G1283">
        <v>87.85</v>
      </c>
      <c r="H1283">
        <v>84.22</v>
      </c>
      <c r="I1283">
        <v>71.55</v>
      </c>
    </row>
    <row r="1284" spans="1:9" x14ac:dyDescent="0.25">
      <c r="A1284" t="s">
        <v>3</v>
      </c>
      <c r="B1284">
        <v>13436</v>
      </c>
      <c r="C1284" t="s">
        <v>1272</v>
      </c>
      <c r="D1284">
        <v>201.05</v>
      </c>
      <c r="E1284">
        <v>201.06</v>
      </c>
      <c r="F1284">
        <v>198.13</v>
      </c>
      <c r="G1284">
        <v>193.97</v>
      </c>
      <c r="H1284">
        <v>188.55</v>
      </c>
      <c r="I1284">
        <v>156.82</v>
      </c>
    </row>
    <row r="1285" spans="1:9" x14ac:dyDescent="0.25">
      <c r="A1285" t="s">
        <v>3</v>
      </c>
      <c r="B1285">
        <v>13441</v>
      </c>
      <c r="C1285" t="s">
        <v>1273</v>
      </c>
      <c r="D1285">
        <v>95.55</v>
      </c>
      <c r="E1285">
        <v>94.75</v>
      </c>
      <c r="F1285">
        <v>94.87</v>
      </c>
      <c r="G1285">
        <v>95.19</v>
      </c>
      <c r="H1285">
        <v>94.63</v>
      </c>
      <c r="I1285">
        <v>90.35</v>
      </c>
    </row>
    <row r="1286" spans="1:9" x14ac:dyDescent="0.25">
      <c r="A1286" t="s">
        <v>3</v>
      </c>
      <c r="B1286">
        <v>13451</v>
      </c>
      <c r="C1286" t="s">
        <v>1274</v>
      </c>
      <c r="D1286">
        <v>2600.75</v>
      </c>
      <c r="E1286">
        <v>2580.02</v>
      </c>
      <c r="F1286">
        <v>2601.67</v>
      </c>
      <c r="G1286">
        <v>2622.51</v>
      </c>
      <c r="H1286">
        <v>2591.3200000000002</v>
      </c>
      <c r="I1286">
        <v>2323.71</v>
      </c>
    </row>
    <row r="1287" spans="1:9" x14ac:dyDescent="0.25">
      <c r="A1287" t="s">
        <v>3</v>
      </c>
      <c r="B1287">
        <v>13457</v>
      </c>
      <c r="C1287" t="s">
        <v>1275</v>
      </c>
      <c r="D1287">
        <v>290.10000000000002</v>
      </c>
      <c r="E1287">
        <v>292.87</v>
      </c>
      <c r="F1287">
        <v>294.54000000000002</v>
      </c>
      <c r="G1287">
        <v>296.79000000000002</v>
      </c>
      <c r="H1287">
        <v>301.97000000000003</v>
      </c>
      <c r="I1287">
        <v>295.81</v>
      </c>
    </row>
    <row r="1288" spans="1:9" x14ac:dyDescent="0.25">
      <c r="A1288" t="s">
        <v>3</v>
      </c>
      <c r="B1288">
        <v>13463</v>
      </c>
      <c r="C1288" t="s">
        <v>1276</v>
      </c>
      <c r="D1288">
        <v>48.75</v>
      </c>
      <c r="E1288">
        <v>48.89</v>
      </c>
      <c r="F1288">
        <v>49.3</v>
      </c>
      <c r="G1288">
        <v>49.55</v>
      </c>
      <c r="H1288">
        <v>47.4</v>
      </c>
      <c r="I1288">
        <v>42.45</v>
      </c>
    </row>
    <row r="1289" spans="1:9" x14ac:dyDescent="0.25">
      <c r="A1289" t="s">
        <v>3</v>
      </c>
      <c r="B1289">
        <v>13491</v>
      </c>
      <c r="C1289" t="s">
        <v>1277</v>
      </c>
      <c r="D1289">
        <v>645.45000000000005</v>
      </c>
      <c r="E1289">
        <v>641.97</v>
      </c>
      <c r="F1289">
        <v>645.32000000000005</v>
      </c>
      <c r="G1289">
        <v>651.54999999999995</v>
      </c>
      <c r="H1289">
        <v>662.74</v>
      </c>
      <c r="I1289">
        <v>679.49</v>
      </c>
    </row>
    <row r="1290" spans="1:9" x14ac:dyDescent="0.25">
      <c r="A1290" t="s">
        <v>3</v>
      </c>
      <c r="B1290">
        <v>13496</v>
      </c>
      <c r="C1290" t="s">
        <v>1278</v>
      </c>
      <c r="D1290">
        <v>93.1</v>
      </c>
      <c r="E1290">
        <v>92.59</v>
      </c>
      <c r="F1290">
        <v>91.13</v>
      </c>
      <c r="G1290">
        <v>90.22</v>
      </c>
      <c r="H1290">
        <v>93.59</v>
      </c>
      <c r="I1290">
        <v>90.64</v>
      </c>
    </row>
    <row r="1291" spans="1:9" x14ac:dyDescent="0.25">
      <c r="A1291" t="s">
        <v>3</v>
      </c>
      <c r="B1291">
        <v>13501</v>
      </c>
      <c r="C1291" t="s">
        <v>1279</v>
      </c>
      <c r="D1291">
        <v>272.75</v>
      </c>
      <c r="E1291">
        <v>270.75</v>
      </c>
      <c r="F1291">
        <v>269.83</v>
      </c>
      <c r="G1291">
        <v>271.17</v>
      </c>
      <c r="H1291">
        <v>277.13</v>
      </c>
      <c r="I1291">
        <v>286.58999999999997</v>
      </c>
    </row>
    <row r="1292" spans="1:9" x14ac:dyDescent="0.25">
      <c r="A1292" t="s">
        <v>3</v>
      </c>
      <c r="B1292">
        <v>13510</v>
      </c>
      <c r="C1292" t="s">
        <v>1280</v>
      </c>
      <c r="D1292">
        <v>29.35</v>
      </c>
      <c r="E1292">
        <v>29.36</v>
      </c>
      <c r="F1292">
        <v>29.27</v>
      </c>
      <c r="G1292">
        <v>28.84</v>
      </c>
      <c r="H1292">
        <v>28.06</v>
      </c>
      <c r="I1292">
        <v>32.549999999999997</v>
      </c>
    </row>
    <row r="1293" spans="1:9" x14ac:dyDescent="0.25">
      <c r="A1293" t="s">
        <v>3</v>
      </c>
      <c r="B1293">
        <v>13511</v>
      </c>
      <c r="C1293" t="s">
        <v>1281</v>
      </c>
      <c r="D1293">
        <v>56.75</v>
      </c>
      <c r="E1293">
        <v>56.65</v>
      </c>
      <c r="F1293">
        <v>57.1</v>
      </c>
      <c r="G1293">
        <v>57.82</v>
      </c>
      <c r="H1293">
        <v>57.47</v>
      </c>
      <c r="I1293">
        <v>52.1</v>
      </c>
    </row>
    <row r="1294" spans="1:9" x14ac:dyDescent="0.25">
      <c r="A1294" t="s">
        <v>3</v>
      </c>
      <c r="B1294">
        <v>13517</v>
      </c>
      <c r="C1294" t="s">
        <v>1282</v>
      </c>
      <c r="D1294">
        <v>538.45000000000005</v>
      </c>
      <c r="E1294">
        <v>524.72</v>
      </c>
      <c r="F1294">
        <v>527.48</v>
      </c>
      <c r="G1294">
        <v>528.04999999999995</v>
      </c>
      <c r="H1294">
        <v>505.12</v>
      </c>
      <c r="I1294">
        <v>451.62</v>
      </c>
    </row>
    <row r="1295" spans="1:9" x14ac:dyDescent="0.25">
      <c r="A1295" t="s">
        <v>3</v>
      </c>
      <c r="B1295">
        <v>13522</v>
      </c>
      <c r="C1295" t="s">
        <v>1283</v>
      </c>
      <c r="D1295">
        <v>23</v>
      </c>
      <c r="E1295">
        <v>22.64</v>
      </c>
      <c r="F1295">
        <v>22.24</v>
      </c>
      <c r="G1295">
        <v>21.72</v>
      </c>
      <c r="H1295">
        <v>20.67</v>
      </c>
      <c r="I1295">
        <v>18.739999999999998</v>
      </c>
    </row>
    <row r="1296" spans="1:9" x14ac:dyDescent="0.25">
      <c r="A1296" t="s">
        <v>3</v>
      </c>
      <c r="B1296">
        <v>13528</v>
      </c>
      <c r="C1296" t="s">
        <v>1284</v>
      </c>
      <c r="D1296">
        <v>59.55</v>
      </c>
      <c r="E1296">
        <v>58.96</v>
      </c>
      <c r="F1296">
        <v>59.32</v>
      </c>
      <c r="G1296">
        <v>59.48</v>
      </c>
      <c r="H1296">
        <v>56.54</v>
      </c>
      <c r="I1296">
        <v>47.47</v>
      </c>
    </row>
    <row r="1297" spans="1:9" x14ac:dyDescent="0.25">
      <c r="A1297" t="s">
        <v>3</v>
      </c>
      <c r="B1297">
        <v>13536</v>
      </c>
      <c r="C1297" t="s">
        <v>1285</v>
      </c>
      <c r="D1297">
        <v>419.3</v>
      </c>
      <c r="E1297">
        <v>415.11</v>
      </c>
      <c r="F1297">
        <v>417.18</v>
      </c>
      <c r="G1297">
        <v>420.23</v>
      </c>
      <c r="H1297">
        <v>414.93</v>
      </c>
      <c r="I1297">
        <v>387.65</v>
      </c>
    </row>
    <row r="1298" spans="1:9" x14ac:dyDescent="0.25">
      <c r="A1298" t="s">
        <v>3</v>
      </c>
      <c r="B1298">
        <v>13538</v>
      </c>
      <c r="C1298" t="s">
        <v>1286</v>
      </c>
      <c r="D1298">
        <v>1222.8</v>
      </c>
      <c r="E1298">
        <v>1253.92</v>
      </c>
      <c r="F1298">
        <v>1264.78</v>
      </c>
      <c r="G1298">
        <v>1259.94</v>
      </c>
      <c r="H1298">
        <v>1226.46</v>
      </c>
      <c r="I1298">
        <v>1149.33</v>
      </c>
    </row>
    <row r="1299" spans="1:9" x14ac:dyDescent="0.25">
      <c r="A1299" t="s">
        <v>3</v>
      </c>
      <c r="B1299">
        <v>13557</v>
      </c>
      <c r="C1299" t="s">
        <v>1287</v>
      </c>
      <c r="D1299">
        <v>71</v>
      </c>
      <c r="E1299">
        <v>72.78</v>
      </c>
      <c r="F1299">
        <v>74.17</v>
      </c>
      <c r="G1299">
        <v>75.78</v>
      </c>
      <c r="H1299">
        <v>77.56</v>
      </c>
      <c r="I1299">
        <v>74.23</v>
      </c>
    </row>
    <row r="1300" spans="1:9" x14ac:dyDescent="0.25">
      <c r="A1300" t="s">
        <v>3</v>
      </c>
      <c r="B1300">
        <v>13560</v>
      </c>
      <c r="C1300" t="s">
        <v>1288</v>
      </c>
      <c r="D1300">
        <v>2078.65</v>
      </c>
      <c r="E1300">
        <v>2051.66</v>
      </c>
      <c r="F1300">
        <v>2069.31</v>
      </c>
      <c r="G1300">
        <v>2109.81</v>
      </c>
      <c r="H1300">
        <v>2156.27</v>
      </c>
      <c r="I1300">
        <v>2066.77</v>
      </c>
    </row>
    <row r="1301" spans="1:9" x14ac:dyDescent="0.25">
      <c r="A1301" t="s">
        <v>3</v>
      </c>
      <c r="B1301">
        <v>13565</v>
      </c>
      <c r="C1301" t="s">
        <v>1289</v>
      </c>
      <c r="D1301">
        <v>14.7</v>
      </c>
      <c r="E1301">
        <v>14.93</v>
      </c>
      <c r="F1301">
        <v>15.08</v>
      </c>
      <c r="G1301">
        <v>14.95</v>
      </c>
      <c r="H1301">
        <v>14.22</v>
      </c>
      <c r="I1301">
        <v>13.93</v>
      </c>
    </row>
    <row r="1302" spans="1:9" x14ac:dyDescent="0.25">
      <c r="A1302" t="s">
        <v>3</v>
      </c>
      <c r="B1302">
        <v>13572</v>
      </c>
      <c r="C1302" t="s">
        <v>1290</v>
      </c>
      <c r="D1302">
        <v>22.35</v>
      </c>
      <c r="E1302">
        <v>22.44</v>
      </c>
      <c r="F1302">
        <v>22.49</v>
      </c>
      <c r="G1302">
        <v>22.43</v>
      </c>
      <c r="H1302">
        <v>21.36</v>
      </c>
      <c r="I1302">
        <v>18.59</v>
      </c>
    </row>
    <row r="1303" spans="1:9" x14ac:dyDescent="0.25">
      <c r="A1303" t="s">
        <v>3</v>
      </c>
      <c r="B1303">
        <v>13577</v>
      </c>
      <c r="C1303" t="s">
        <v>1291</v>
      </c>
      <c r="D1303">
        <v>4488.95</v>
      </c>
      <c r="E1303">
        <v>4621.8900000000003</v>
      </c>
      <c r="F1303">
        <v>4779.55</v>
      </c>
      <c r="G1303">
        <v>4956.74</v>
      </c>
      <c r="H1303">
        <v>4914.5200000000004</v>
      </c>
      <c r="I1303">
        <v>3922</v>
      </c>
    </row>
    <row r="1304" spans="1:9" x14ac:dyDescent="0.25">
      <c r="A1304" t="s">
        <v>3</v>
      </c>
      <c r="B1304">
        <v>13580</v>
      </c>
      <c r="C1304" t="s">
        <v>1292</v>
      </c>
      <c r="D1304">
        <v>92.95</v>
      </c>
      <c r="E1304">
        <v>93.07</v>
      </c>
      <c r="F1304">
        <v>93.6</v>
      </c>
      <c r="G1304">
        <v>94.56</v>
      </c>
      <c r="H1304">
        <v>95.75</v>
      </c>
      <c r="I1304">
        <v>97.36</v>
      </c>
    </row>
    <row r="1305" spans="1:9" x14ac:dyDescent="0.25">
      <c r="A1305" t="s">
        <v>3</v>
      </c>
      <c r="B1305">
        <v>13585</v>
      </c>
      <c r="C1305" t="s">
        <v>1293</v>
      </c>
      <c r="D1305">
        <v>14.25</v>
      </c>
      <c r="E1305">
        <v>14.05</v>
      </c>
      <c r="F1305">
        <v>14.01</v>
      </c>
      <c r="G1305">
        <v>14</v>
      </c>
      <c r="H1305">
        <v>14.1</v>
      </c>
      <c r="I1305">
        <v>15.01</v>
      </c>
    </row>
    <row r="1306" spans="1:9" x14ac:dyDescent="0.25">
      <c r="A1306" t="s">
        <v>3</v>
      </c>
      <c r="B1306">
        <v>13587</v>
      </c>
      <c r="C1306" t="s">
        <v>1294</v>
      </c>
      <c r="D1306">
        <v>688.5</v>
      </c>
      <c r="E1306">
        <v>690.14</v>
      </c>
      <c r="F1306">
        <v>692.57</v>
      </c>
      <c r="G1306">
        <v>702.49</v>
      </c>
      <c r="H1306">
        <v>689.68</v>
      </c>
      <c r="I1306">
        <v>527.67999999999995</v>
      </c>
    </row>
    <row r="1307" spans="1:9" x14ac:dyDescent="0.25">
      <c r="A1307" t="s">
        <v>3</v>
      </c>
      <c r="B1307">
        <v>13592</v>
      </c>
      <c r="C1307" t="s">
        <v>1295</v>
      </c>
      <c r="D1307">
        <v>55.75</v>
      </c>
      <c r="E1307">
        <v>53</v>
      </c>
      <c r="F1307">
        <v>51.76</v>
      </c>
      <c r="G1307">
        <v>50.74</v>
      </c>
      <c r="H1307">
        <v>49.66</v>
      </c>
      <c r="I1307">
        <v>48.64</v>
      </c>
    </row>
    <row r="1308" spans="1:9" x14ac:dyDescent="0.25">
      <c r="A1308" t="s">
        <v>3</v>
      </c>
      <c r="B1308">
        <v>13598</v>
      </c>
      <c r="C1308" t="s">
        <v>1296</v>
      </c>
      <c r="D1308">
        <v>410.35</v>
      </c>
      <c r="E1308">
        <v>403.58</v>
      </c>
      <c r="F1308">
        <v>396.84</v>
      </c>
      <c r="G1308">
        <v>386.53</v>
      </c>
      <c r="H1308">
        <v>366.81</v>
      </c>
      <c r="I1308">
        <v>310.64</v>
      </c>
    </row>
    <row r="1309" spans="1:9" x14ac:dyDescent="0.25">
      <c r="A1309" t="s">
        <v>3</v>
      </c>
      <c r="B1309">
        <v>13611</v>
      </c>
      <c r="C1309" t="s">
        <v>1297</v>
      </c>
      <c r="D1309">
        <v>680.85</v>
      </c>
      <c r="E1309">
        <v>679.13</v>
      </c>
      <c r="F1309">
        <v>681.4</v>
      </c>
      <c r="G1309">
        <v>681.58</v>
      </c>
      <c r="H1309">
        <v>669.16</v>
      </c>
      <c r="I1309">
        <v>653.05999999999995</v>
      </c>
    </row>
    <row r="1310" spans="1:9" x14ac:dyDescent="0.25">
      <c r="A1310" t="s">
        <v>3</v>
      </c>
      <c r="B1310">
        <v>13620</v>
      </c>
      <c r="C1310" t="s">
        <v>1298</v>
      </c>
      <c r="D1310">
        <v>219.6</v>
      </c>
      <c r="E1310">
        <v>218.52</v>
      </c>
      <c r="F1310">
        <v>218.34</v>
      </c>
      <c r="G1310">
        <v>217</v>
      </c>
      <c r="H1310">
        <v>206.92</v>
      </c>
      <c r="I1310">
        <v>161.31</v>
      </c>
    </row>
    <row r="1311" spans="1:9" x14ac:dyDescent="0.25">
      <c r="A1311" t="s">
        <v>3</v>
      </c>
      <c r="B1311">
        <v>13625</v>
      </c>
      <c r="C1311" t="s">
        <v>1299</v>
      </c>
      <c r="D1311">
        <v>16.2</v>
      </c>
      <c r="E1311">
        <v>16.5</v>
      </c>
      <c r="F1311">
        <v>16.55</v>
      </c>
      <c r="G1311">
        <v>16.29</v>
      </c>
      <c r="H1311">
        <v>16.309999999999999</v>
      </c>
      <c r="I1311">
        <v>19.2</v>
      </c>
    </row>
    <row r="1312" spans="1:9" x14ac:dyDescent="0.25">
      <c r="A1312" t="s">
        <v>3</v>
      </c>
      <c r="B1312">
        <v>13631</v>
      </c>
      <c r="C1312" t="s">
        <v>1300</v>
      </c>
      <c r="D1312">
        <v>328.55</v>
      </c>
      <c r="E1312">
        <v>316.83999999999997</v>
      </c>
      <c r="F1312">
        <v>306.81</v>
      </c>
      <c r="G1312">
        <v>297.19</v>
      </c>
      <c r="H1312">
        <v>290.19</v>
      </c>
      <c r="I1312">
        <v>285.26</v>
      </c>
    </row>
    <row r="1313" spans="1:9" x14ac:dyDescent="0.25">
      <c r="A1313" t="s">
        <v>3</v>
      </c>
      <c r="B1313">
        <v>13637</v>
      </c>
      <c r="C1313" t="s">
        <v>1301</v>
      </c>
      <c r="D1313">
        <v>86.35</v>
      </c>
      <c r="E1313">
        <v>85.76</v>
      </c>
      <c r="F1313">
        <v>85.83</v>
      </c>
      <c r="G1313">
        <v>85.25</v>
      </c>
      <c r="H1313">
        <v>81.72</v>
      </c>
      <c r="I1313">
        <v>73.81</v>
      </c>
    </row>
    <row r="1314" spans="1:9" x14ac:dyDescent="0.25">
      <c r="A1314" t="s">
        <v>3</v>
      </c>
      <c r="B1314">
        <v>13643</v>
      </c>
      <c r="C1314" t="s">
        <v>1302</v>
      </c>
      <c r="D1314">
        <v>773.35</v>
      </c>
      <c r="E1314">
        <v>760.85</v>
      </c>
      <c r="F1314">
        <v>763.28</v>
      </c>
      <c r="G1314">
        <v>781.08</v>
      </c>
      <c r="H1314">
        <v>771.65</v>
      </c>
      <c r="I1314">
        <v>593.99</v>
      </c>
    </row>
    <row r="1315" spans="1:9" x14ac:dyDescent="0.25">
      <c r="A1315" t="s">
        <v>3</v>
      </c>
      <c r="B1315">
        <v>13644</v>
      </c>
      <c r="C1315" t="s">
        <v>1303</v>
      </c>
      <c r="D1315">
        <v>44.77</v>
      </c>
      <c r="E1315">
        <v>44.93</v>
      </c>
      <c r="F1315">
        <v>45.16</v>
      </c>
      <c r="G1315">
        <v>45.25</v>
      </c>
      <c r="H1315">
        <v>45.11</v>
      </c>
      <c r="I1315">
        <v>43.84</v>
      </c>
    </row>
    <row r="1316" spans="1:9" x14ac:dyDescent="0.25">
      <c r="A1316" t="s">
        <v>3</v>
      </c>
      <c r="B1316">
        <v>13648</v>
      </c>
      <c r="C1316" t="s">
        <v>1304</v>
      </c>
      <c r="D1316">
        <v>1045.9000000000001</v>
      </c>
      <c r="E1316">
        <v>1012.82</v>
      </c>
      <c r="F1316">
        <v>995.89</v>
      </c>
      <c r="G1316">
        <v>992.94</v>
      </c>
      <c r="H1316">
        <v>951.34</v>
      </c>
      <c r="I1316">
        <v>718.55</v>
      </c>
    </row>
    <row r="1317" spans="1:9" x14ac:dyDescent="0.25">
      <c r="A1317" t="s">
        <v>3</v>
      </c>
      <c r="B1317">
        <v>13656</v>
      </c>
      <c r="C1317" t="s">
        <v>1305</v>
      </c>
      <c r="D1317">
        <v>862.4</v>
      </c>
      <c r="E1317">
        <v>862.88</v>
      </c>
      <c r="F1317">
        <v>862.46</v>
      </c>
      <c r="G1317">
        <v>860.65</v>
      </c>
      <c r="H1317">
        <v>849.45</v>
      </c>
      <c r="I1317">
        <v>825.93</v>
      </c>
    </row>
    <row r="1318" spans="1:9" x14ac:dyDescent="0.25">
      <c r="A1318" t="s">
        <v>3</v>
      </c>
      <c r="B1318">
        <v>13658</v>
      </c>
      <c r="C1318" t="s">
        <v>1306</v>
      </c>
      <c r="D1318">
        <v>208.75</v>
      </c>
      <c r="E1318">
        <v>199.58</v>
      </c>
      <c r="F1318">
        <v>196.17</v>
      </c>
      <c r="G1318">
        <v>192.15</v>
      </c>
      <c r="H1318">
        <v>184.77</v>
      </c>
      <c r="I1318">
        <v>165.31</v>
      </c>
    </row>
    <row r="1319" spans="1:9" x14ac:dyDescent="0.25">
      <c r="A1319" t="s">
        <v>3</v>
      </c>
      <c r="B1319">
        <v>13671</v>
      </c>
      <c r="C1319" t="s">
        <v>1307</v>
      </c>
      <c r="D1319">
        <v>5.35</v>
      </c>
      <c r="E1319">
        <v>5.3</v>
      </c>
      <c r="F1319">
        <v>5.31</v>
      </c>
      <c r="G1319">
        <v>5.36</v>
      </c>
      <c r="H1319">
        <v>5.35</v>
      </c>
      <c r="I1319">
        <v>5.24</v>
      </c>
    </row>
    <row r="1320" spans="1:9" x14ac:dyDescent="0.25">
      <c r="A1320" t="s">
        <v>3</v>
      </c>
      <c r="B1320">
        <v>13675</v>
      </c>
      <c r="C1320" t="s">
        <v>1308</v>
      </c>
      <c r="D1320">
        <v>101.05</v>
      </c>
      <c r="E1320">
        <v>98.83</v>
      </c>
      <c r="F1320">
        <v>97.59</v>
      </c>
      <c r="G1320">
        <v>97.43</v>
      </c>
      <c r="H1320">
        <v>100.1</v>
      </c>
      <c r="I1320">
        <v>114.57</v>
      </c>
    </row>
    <row r="1321" spans="1:9" x14ac:dyDescent="0.25">
      <c r="A1321" t="s">
        <v>3</v>
      </c>
      <c r="B1321">
        <v>13688</v>
      </c>
      <c r="C1321" t="s">
        <v>1309</v>
      </c>
      <c r="D1321">
        <v>154.25</v>
      </c>
      <c r="E1321">
        <v>156</v>
      </c>
      <c r="F1321">
        <v>157.66</v>
      </c>
      <c r="G1321">
        <v>157.25</v>
      </c>
      <c r="H1321">
        <v>150.99</v>
      </c>
      <c r="I1321">
        <v>140.16999999999999</v>
      </c>
    </row>
    <row r="1322" spans="1:9" x14ac:dyDescent="0.25">
      <c r="A1322" t="s">
        <v>3</v>
      </c>
      <c r="B1322">
        <v>13689</v>
      </c>
      <c r="C1322" t="s">
        <v>1310</v>
      </c>
      <c r="D1322">
        <v>100.85</v>
      </c>
      <c r="E1322">
        <v>98.5</v>
      </c>
      <c r="F1322">
        <v>99.77</v>
      </c>
      <c r="G1322">
        <v>102.78</v>
      </c>
      <c r="H1322">
        <v>103.43</v>
      </c>
      <c r="I1322">
        <v>93.93</v>
      </c>
    </row>
    <row r="1323" spans="1:9" x14ac:dyDescent="0.25">
      <c r="A1323" t="s">
        <v>3</v>
      </c>
      <c r="B1323">
        <v>13693</v>
      </c>
      <c r="C1323" t="s">
        <v>1311</v>
      </c>
      <c r="D1323">
        <v>6.2</v>
      </c>
      <c r="E1323">
        <v>5.79</v>
      </c>
      <c r="F1323">
        <v>5.54</v>
      </c>
      <c r="G1323">
        <v>5.32</v>
      </c>
      <c r="H1323">
        <v>5.09</v>
      </c>
      <c r="I1323">
        <v>4.88</v>
      </c>
    </row>
    <row r="1324" spans="1:9" x14ac:dyDescent="0.25">
      <c r="A1324" t="s">
        <v>3</v>
      </c>
      <c r="B1324">
        <v>13702</v>
      </c>
      <c r="C1324" t="s">
        <v>1312</v>
      </c>
      <c r="D1324">
        <v>18.45</v>
      </c>
      <c r="E1324">
        <v>18.600000000000001</v>
      </c>
      <c r="F1324">
        <v>18.649999999999999</v>
      </c>
      <c r="G1324">
        <v>18.510000000000002</v>
      </c>
      <c r="H1324">
        <v>17.91</v>
      </c>
      <c r="I1324">
        <v>17.38</v>
      </c>
    </row>
    <row r="1325" spans="1:9" x14ac:dyDescent="0.25">
      <c r="A1325" t="s">
        <v>3</v>
      </c>
      <c r="B1325">
        <v>13710</v>
      </c>
      <c r="C1325" t="s">
        <v>1313</v>
      </c>
      <c r="D1325">
        <v>1797.7</v>
      </c>
      <c r="E1325">
        <v>1803.72</v>
      </c>
      <c r="F1325">
        <v>1818.32</v>
      </c>
      <c r="G1325">
        <v>1844.32</v>
      </c>
      <c r="H1325">
        <v>1857.1</v>
      </c>
      <c r="I1325">
        <v>1749.8</v>
      </c>
    </row>
    <row r="1326" spans="1:9" x14ac:dyDescent="0.25">
      <c r="A1326" t="s">
        <v>3</v>
      </c>
      <c r="B1326">
        <v>13720</v>
      </c>
      <c r="C1326" t="s">
        <v>1314</v>
      </c>
      <c r="D1326">
        <v>22.15</v>
      </c>
      <c r="E1326">
        <v>22.03</v>
      </c>
      <c r="F1326">
        <v>22.29</v>
      </c>
      <c r="G1326">
        <v>22.9</v>
      </c>
      <c r="H1326">
        <v>22.99</v>
      </c>
      <c r="I1326">
        <v>21.43</v>
      </c>
    </row>
    <row r="1327" spans="1:9" x14ac:dyDescent="0.25">
      <c r="A1327" t="s">
        <v>3</v>
      </c>
      <c r="B1327">
        <v>13725</v>
      </c>
      <c r="C1327" t="s">
        <v>1315</v>
      </c>
      <c r="D1327">
        <v>124.65</v>
      </c>
      <c r="E1327">
        <v>124.35</v>
      </c>
      <c r="F1327">
        <v>123.51</v>
      </c>
      <c r="G1327">
        <v>121.83</v>
      </c>
      <c r="H1327">
        <v>120.16</v>
      </c>
      <c r="I1327">
        <v>115.16</v>
      </c>
    </row>
    <row r="1328" spans="1:9" x14ac:dyDescent="0.25">
      <c r="A1328" t="s">
        <v>3</v>
      </c>
      <c r="B1328">
        <v>13730</v>
      </c>
      <c r="C1328" t="s">
        <v>1316</v>
      </c>
      <c r="D1328">
        <v>61.05</v>
      </c>
      <c r="E1328">
        <v>62.39</v>
      </c>
      <c r="F1328">
        <v>63.57</v>
      </c>
      <c r="G1328">
        <v>65.349999999999994</v>
      </c>
      <c r="H1328">
        <v>67.459999999999994</v>
      </c>
      <c r="I1328">
        <v>61.78</v>
      </c>
    </row>
    <row r="1329" spans="1:9" x14ac:dyDescent="0.25">
      <c r="A1329" t="s">
        <v>3</v>
      </c>
      <c r="B1329">
        <v>13735</v>
      </c>
      <c r="C1329" t="s">
        <v>1317</v>
      </c>
      <c r="D1329">
        <v>78.150000000000006</v>
      </c>
      <c r="E1329">
        <v>77.48</v>
      </c>
      <c r="F1329">
        <v>77.680000000000007</v>
      </c>
      <c r="G1329">
        <v>78.12</v>
      </c>
      <c r="H1329">
        <v>76.97</v>
      </c>
      <c r="I1329">
        <v>66.78</v>
      </c>
    </row>
    <row r="1330" spans="1:9" x14ac:dyDescent="0.25">
      <c r="A1330" t="s">
        <v>3</v>
      </c>
      <c r="B1330">
        <v>13740</v>
      </c>
      <c r="C1330" t="s">
        <v>1318</v>
      </c>
      <c r="D1330">
        <v>7.9</v>
      </c>
      <c r="E1330">
        <v>7.62</v>
      </c>
      <c r="F1330">
        <v>7.49</v>
      </c>
      <c r="G1330">
        <v>7.32</v>
      </c>
      <c r="H1330">
        <v>7.22</v>
      </c>
      <c r="I1330">
        <v>8.11</v>
      </c>
    </row>
    <row r="1331" spans="1:9" x14ac:dyDescent="0.25">
      <c r="A1331" t="s">
        <v>3</v>
      </c>
      <c r="B1331">
        <v>13745</v>
      </c>
      <c r="C1331" t="s">
        <v>1319</v>
      </c>
      <c r="D1331">
        <v>1.1000000000000001</v>
      </c>
      <c r="E1331">
        <v>1.1100000000000001</v>
      </c>
      <c r="F1331">
        <v>1.1000000000000001</v>
      </c>
      <c r="G1331">
        <v>1.05</v>
      </c>
      <c r="H1331">
        <v>0.94</v>
      </c>
      <c r="I1331">
        <v>0.95</v>
      </c>
    </row>
    <row r="1332" spans="1:9" x14ac:dyDescent="0.25">
      <c r="A1332" t="s">
        <v>3</v>
      </c>
      <c r="B1332">
        <v>13750</v>
      </c>
      <c r="C1332" t="s">
        <v>1320</v>
      </c>
      <c r="D1332">
        <v>3049.95</v>
      </c>
      <c r="E1332">
        <v>3041.29</v>
      </c>
      <c r="F1332">
        <v>3040.34</v>
      </c>
      <c r="G1332">
        <v>3024.99</v>
      </c>
      <c r="H1332">
        <v>2985.33</v>
      </c>
      <c r="I1332">
        <v>3037.76</v>
      </c>
    </row>
    <row r="1333" spans="1:9" x14ac:dyDescent="0.25">
      <c r="A1333" t="s">
        <v>3</v>
      </c>
      <c r="B1333">
        <v>13751</v>
      </c>
      <c r="C1333" t="s">
        <v>1321</v>
      </c>
      <c r="D1333">
        <v>4165.3</v>
      </c>
      <c r="E1333">
        <v>4224.04</v>
      </c>
      <c r="F1333">
        <v>4286.0200000000004</v>
      </c>
      <c r="G1333">
        <v>4339.03</v>
      </c>
      <c r="H1333">
        <v>4372.42</v>
      </c>
      <c r="I1333">
        <v>4191.26</v>
      </c>
    </row>
    <row r="1334" spans="1:9" x14ac:dyDescent="0.25">
      <c r="A1334" t="s">
        <v>3</v>
      </c>
      <c r="B1334">
        <v>13753</v>
      </c>
      <c r="C1334" t="s">
        <v>1322</v>
      </c>
      <c r="D1334">
        <v>136.1</v>
      </c>
      <c r="E1334">
        <v>137.16</v>
      </c>
      <c r="F1334">
        <v>137.28</v>
      </c>
      <c r="G1334">
        <v>136.55000000000001</v>
      </c>
      <c r="H1334">
        <v>136.66</v>
      </c>
      <c r="I1334">
        <v>360.55</v>
      </c>
    </row>
    <row r="1335" spans="1:9" x14ac:dyDescent="0.25">
      <c r="A1335" t="s">
        <v>3</v>
      </c>
      <c r="B1335">
        <v>13756</v>
      </c>
      <c r="C1335" t="s">
        <v>1323</v>
      </c>
      <c r="D1335">
        <v>35.299999999999997</v>
      </c>
      <c r="E1335">
        <v>35.89</v>
      </c>
      <c r="F1335">
        <v>35.86</v>
      </c>
      <c r="G1335">
        <v>35.07</v>
      </c>
      <c r="H1335">
        <v>32.42</v>
      </c>
      <c r="I1335">
        <v>29.38</v>
      </c>
    </row>
    <row r="1336" spans="1:9" x14ac:dyDescent="0.25">
      <c r="A1336" t="s">
        <v>3</v>
      </c>
      <c r="B1336">
        <v>13761</v>
      </c>
      <c r="C1336" t="s">
        <v>1324</v>
      </c>
      <c r="D1336">
        <v>3605.75</v>
      </c>
      <c r="E1336">
        <v>3648.37</v>
      </c>
      <c r="F1336">
        <v>3721.84</v>
      </c>
      <c r="G1336">
        <v>3791.85</v>
      </c>
      <c r="H1336">
        <v>3739.03</v>
      </c>
      <c r="I1336">
        <v>3121.56</v>
      </c>
    </row>
    <row r="1337" spans="1:9" x14ac:dyDescent="0.25">
      <c r="A1337" t="s">
        <v>3</v>
      </c>
      <c r="B1337">
        <v>13771</v>
      </c>
      <c r="C1337" t="s">
        <v>1325</v>
      </c>
      <c r="D1337">
        <v>23.95</v>
      </c>
      <c r="E1337">
        <v>24.02</v>
      </c>
      <c r="F1337">
        <v>24.26</v>
      </c>
      <c r="G1337">
        <v>24.27</v>
      </c>
      <c r="H1337">
        <v>23.56</v>
      </c>
      <c r="I1337">
        <v>22.78</v>
      </c>
    </row>
    <row r="1338" spans="1:9" x14ac:dyDescent="0.25">
      <c r="A1338" t="s">
        <v>3</v>
      </c>
      <c r="B1338">
        <v>13776</v>
      </c>
      <c r="C1338" t="s">
        <v>1326</v>
      </c>
      <c r="D1338">
        <v>847.2</v>
      </c>
      <c r="E1338">
        <v>841.5</v>
      </c>
      <c r="F1338">
        <v>831.97</v>
      </c>
      <c r="G1338">
        <v>817.17</v>
      </c>
      <c r="H1338">
        <v>790.08</v>
      </c>
      <c r="I1338">
        <v>697.34</v>
      </c>
    </row>
    <row r="1339" spans="1:9" x14ac:dyDescent="0.25">
      <c r="A1339" t="s">
        <v>3</v>
      </c>
      <c r="B1339">
        <v>13786</v>
      </c>
      <c r="C1339" t="s">
        <v>1327</v>
      </c>
      <c r="D1339">
        <v>738.5</v>
      </c>
      <c r="E1339">
        <v>731.41</v>
      </c>
      <c r="F1339">
        <v>725.6</v>
      </c>
      <c r="G1339">
        <v>713.7</v>
      </c>
      <c r="H1339">
        <v>683.28</v>
      </c>
      <c r="I1339">
        <v>601.12</v>
      </c>
    </row>
    <row r="1340" spans="1:9" x14ac:dyDescent="0.25">
      <c r="A1340" t="s">
        <v>3</v>
      </c>
      <c r="B1340">
        <v>13791</v>
      </c>
      <c r="C1340" t="s">
        <v>1328</v>
      </c>
      <c r="D1340">
        <v>12</v>
      </c>
      <c r="E1340">
        <v>11.54</v>
      </c>
      <c r="F1340">
        <v>10.93</v>
      </c>
      <c r="G1340">
        <v>10.19</v>
      </c>
      <c r="H1340">
        <v>9.2200000000000006</v>
      </c>
      <c r="I1340">
        <v>8.5399999999999991</v>
      </c>
    </row>
    <row r="1341" spans="1:9" x14ac:dyDescent="0.25">
      <c r="A1341" t="s">
        <v>3</v>
      </c>
      <c r="B1341">
        <v>13794</v>
      </c>
      <c r="C1341" t="s">
        <v>1329</v>
      </c>
      <c r="D1341">
        <v>31.2</v>
      </c>
      <c r="E1341">
        <v>32.18</v>
      </c>
      <c r="F1341">
        <v>33.06</v>
      </c>
      <c r="G1341">
        <v>34.47</v>
      </c>
      <c r="H1341">
        <v>36.4</v>
      </c>
      <c r="I1341">
        <v>35.659999999999997</v>
      </c>
    </row>
    <row r="1342" spans="1:9" x14ac:dyDescent="0.25">
      <c r="A1342" t="s">
        <v>3</v>
      </c>
      <c r="B1342">
        <v>13796</v>
      </c>
      <c r="C1342" t="s">
        <v>1330</v>
      </c>
      <c r="D1342">
        <v>65.650000000000006</v>
      </c>
      <c r="E1342">
        <v>65.02</v>
      </c>
      <c r="F1342">
        <v>65.459999999999994</v>
      </c>
      <c r="G1342">
        <v>65.91</v>
      </c>
      <c r="H1342">
        <v>66.09</v>
      </c>
      <c r="I1342">
        <v>71.650000000000006</v>
      </c>
    </row>
    <row r="1343" spans="1:9" x14ac:dyDescent="0.25">
      <c r="A1343" t="s">
        <v>3</v>
      </c>
      <c r="B1343">
        <v>13801</v>
      </c>
      <c r="C1343" t="s">
        <v>1331</v>
      </c>
      <c r="D1343">
        <v>52.7</v>
      </c>
      <c r="E1343">
        <v>53.55</v>
      </c>
      <c r="F1343">
        <v>53.95</v>
      </c>
      <c r="G1343">
        <v>54.05</v>
      </c>
      <c r="H1343">
        <v>52.36</v>
      </c>
      <c r="I1343">
        <v>52.72</v>
      </c>
    </row>
    <row r="1344" spans="1:9" x14ac:dyDescent="0.25">
      <c r="A1344" t="s">
        <v>3</v>
      </c>
      <c r="B1344">
        <v>13810</v>
      </c>
      <c r="C1344" t="s">
        <v>1332</v>
      </c>
      <c r="D1344">
        <v>379.95</v>
      </c>
      <c r="E1344">
        <v>375.59</v>
      </c>
      <c r="F1344">
        <v>376.54</v>
      </c>
      <c r="G1344">
        <v>374.81</v>
      </c>
      <c r="H1344">
        <v>363.51</v>
      </c>
      <c r="I1344">
        <v>347.99</v>
      </c>
    </row>
    <row r="1345" spans="1:9" x14ac:dyDescent="0.25">
      <c r="A1345" t="s">
        <v>3</v>
      </c>
      <c r="B1345">
        <v>13814</v>
      </c>
      <c r="C1345" t="s">
        <v>1333</v>
      </c>
      <c r="D1345">
        <v>161.05000000000001</v>
      </c>
      <c r="E1345">
        <v>160.96</v>
      </c>
      <c r="F1345">
        <v>162.93</v>
      </c>
      <c r="G1345">
        <v>167.68</v>
      </c>
      <c r="H1345">
        <v>167.76</v>
      </c>
      <c r="I1345">
        <v>138.29</v>
      </c>
    </row>
    <row r="1346" spans="1:9" x14ac:dyDescent="0.25">
      <c r="A1346" t="s">
        <v>3</v>
      </c>
      <c r="B1346">
        <v>13816</v>
      </c>
      <c r="C1346" t="s">
        <v>1334</v>
      </c>
      <c r="D1346">
        <v>166.35</v>
      </c>
      <c r="E1346">
        <v>163.76</v>
      </c>
      <c r="F1346">
        <v>164.04</v>
      </c>
      <c r="G1346">
        <v>165.4</v>
      </c>
      <c r="H1346">
        <v>162.19999999999999</v>
      </c>
      <c r="I1346">
        <v>134.38</v>
      </c>
    </row>
    <row r="1347" spans="1:9" x14ac:dyDescent="0.25">
      <c r="A1347" t="s">
        <v>3</v>
      </c>
      <c r="B1347">
        <v>13821</v>
      </c>
      <c r="C1347" t="s">
        <v>1335</v>
      </c>
      <c r="D1347">
        <v>143.30000000000001</v>
      </c>
      <c r="E1347">
        <v>144.11000000000001</v>
      </c>
      <c r="F1347">
        <v>145.55000000000001</v>
      </c>
      <c r="G1347">
        <v>145.13</v>
      </c>
      <c r="H1347">
        <v>136.62</v>
      </c>
      <c r="I1347">
        <v>121.41</v>
      </c>
    </row>
    <row r="1348" spans="1:9" x14ac:dyDescent="0.25">
      <c r="A1348" t="s">
        <v>3</v>
      </c>
      <c r="B1348">
        <v>13826</v>
      </c>
      <c r="C1348" t="s">
        <v>1336</v>
      </c>
      <c r="D1348">
        <v>705.65</v>
      </c>
      <c r="E1348">
        <v>683.88</v>
      </c>
      <c r="F1348">
        <v>674.96</v>
      </c>
      <c r="G1348">
        <v>658.87</v>
      </c>
      <c r="H1348">
        <v>623.62</v>
      </c>
      <c r="I1348">
        <v>584.67999999999995</v>
      </c>
    </row>
    <row r="1349" spans="1:9" x14ac:dyDescent="0.25">
      <c r="A1349" t="s">
        <v>3</v>
      </c>
      <c r="B1349">
        <v>13839</v>
      </c>
      <c r="C1349" t="s">
        <v>1337</v>
      </c>
      <c r="D1349">
        <v>107.4</v>
      </c>
      <c r="E1349">
        <v>107.28</v>
      </c>
      <c r="F1349">
        <v>106.7</v>
      </c>
      <c r="G1349">
        <v>105.22</v>
      </c>
      <c r="H1349">
        <v>101.32</v>
      </c>
      <c r="I1349">
        <v>91.37</v>
      </c>
    </row>
    <row r="1350" spans="1:9" x14ac:dyDescent="0.25">
      <c r="A1350" t="s">
        <v>3</v>
      </c>
      <c r="B1350">
        <v>13844</v>
      </c>
      <c r="C1350" t="s">
        <v>1338</v>
      </c>
      <c r="D1350">
        <v>877.2</v>
      </c>
      <c r="E1350">
        <v>874.61</v>
      </c>
      <c r="F1350">
        <v>884.53</v>
      </c>
      <c r="G1350">
        <v>902.04</v>
      </c>
      <c r="H1350">
        <v>922.15</v>
      </c>
      <c r="I1350">
        <v>893.5</v>
      </c>
    </row>
    <row r="1351" spans="1:9" x14ac:dyDescent="0.25">
      <c r="A1351" t="s">
        <v>3</v>
      </c>
      <c r="B1351">
        <v>13849</v>
      </c>
      <c r="C1351" t="s">
        <v>2054</v>
      </c>
      <c r="D1351">
        <v>2.0499999999999998</v>
      </c>
      <c r="E1351">
        <v>1.96</v>
      </c>
      <c r="F1351">
        <v>1.93</v>
      </c>
      <c r="G1351">
        <v>2</v>
      </c>
      <c r="H1351">
        <v>2.09</v>
      </c>
      <c r="I1351">
        <v>1.89</v>
      </c>
    </row>
    <row r="1352" spans="1:9" x14ac:dyDescent="0.25">
      <c r="A1352" t="s">
        <v>3</v>
      </c>
      <c r="B1352">
        <v>13859</v>
      </c>
      <c r="C1352" t="s">
        <v>1339</v>
      </c>
      <c r="D1352">
        <v>253.35</v>
      </c>
      <c r="E1352">
        <v>249.24</v>
      </c>
      <c r="F1352">
        <v>245.76</v>
      </c>
      <c r="G1352">
        <v>243.38</v>
      </c>
      <c r="H1352">
        <v>243.09</v>
      </c>
      <c r="I1352">
        <v>225.85</v>
      </c>
    </row>
    <row r="1353" spans="1:9" x14ac:dyDescent="0.25">
      <c r="A1353" t="s">
        <v>3</v>
      </c>
      <c r="B1353">
        <v>13868</v>
      </c>
      <c r="C1353" t="s">
        <v>1340</v>
      </c>
      <c r="D1353">
        <v>461.95</v>
      </c>
      <c r="E1353">
        <v>451</v>
      </c>
      <c r="F1353">
        <v>446.33</v>
      </c>
      <c r="G1353">
        <v>435.17</v>
      </c>
      <c r="H1353">
        <v>407.02</v>
      </c>
      <c r="I1353">
        <v>355.79</v>
      </c>
    </row>
    <row r="1354" spans="1:9" x14ac:dyDescent="0.25">
      <c r="A1354" t="s">
        <v>3</v>
      </c>
      <c r="B1354">
        <v>13870</v>
      </c>
      <c r="C1354" t="s">
        <v>1341</v>
      </c>
      <c r="D1354">
        <v>176.3</v>
      </c>
      <c r="E1354">
        <v>178.03</v>
      </c>
      <c r="F1354">
        <v>179.94</v>
      </c>
      <c r="G1354">
        <v>183.93</v>
      </c>
      <c r="H1354">
        <v>186.55</v>
      </c>
      <c r="I1354">
        <v>162.71</v>
      </c>
    </row>
    <row r="1355" spans="1:9" x14ac:dyDescent="0.25">
      <c r="A1355" t="s">
        <v>3</v>
      </c>
      <c r="B1355">
        <v>13875</v>
      </c>
      <c r="C1355" t="s">
        <v>1342</v>
      </c>
      <c r="D1355">
        <v>639.9</v>
      </c>
      <c r="E1355">
        <v>604.41999999999996</v>
      </c>
      <c r="F1355">
        <v>588.29999999999995</v>
      </c>
      <c r="G1355">
        <v>566.55999999999995</v>
      </c>
      <c r="H1355">
        <v>507.23</v>
      </c>
      <c r="I1355">
        <v>377.46</v>
      </c>
    </row>
    <row r="1356" spans="1:9" x14ac:dyDescent="0.25">
      <c r="A1356" t="s">
        <v>3</v>
      </c>
      <c r="B1356">
        <v>13880</v>
      </c>
      <c r="C1356" t="s">
        <v>1343</v>
      </c>
      <c r="D1356">
        <v>497.15</v>
      </c>
      <c r="E1356">
        <v>478.12</v>
      </c>
      <c r="F1356">
        <v>475.41</v>
      </c>
      <c r="G1356">
        <v>475.29</v>
      </c>
      <c r="H1356">
        <v>443.81</v>
      </c>
      <c r="I1356">
        <v>325.92</v>
      </c>
    </row>
    <row r="1357" spans="1:9" x14ac:dyDescent="0.25">
      <c r="A1357" t="s">
        <v>3</v>
      </c>
      <c r="B1357">
        <v>13890</v>
      </c>
      <c r="C1357" t="s">
        <v>1344</v>
      </c>
      <c r="D1357">
        <v>344.75</v>
      </c>
      <c r="E1357">
        <v>344.63</v>
      </c>
      <c r="F1357">
        <v>348.25</v>
      </c>
      <c r="G1357">
        <v>351.24</v>
      </c>
      <c r="H1357">
        <v>339.63</v>
      </c>
      <c r="I1357">
        <v>278.45</v>
      </c>
    </row>
    <row r="1358" spans="1:9" x14ac:dyDescent="0.25">
      <c r="A1358" t="s">
        <v>3</v>
      </c>
      <c r="B1358">
        <v>13900</v>
      </c>
      <c r="C1358" t="s">
        <v>1345</v>
      </c>
      <c r="D1358">
        <v>229.75</v>
      </c>
      <c r="E1358">
        <v>232.35</v>
      </c>
      <c r="F1358">
        <v>233.47</v>
      </c>
      <c r="G1358">
        <v>235.65</v>
      </c>
      <c r="H1358">
        <v>234.37</v>
      </c>
      <c r="I1358">
        <v>206.03</v>
      </c>
    </row>
    <row r="1359" spans="1:9" x14ac:dyDescent="0.25">
      <c r="A1359" t="s">
        <v>3</v>
      </c>
      <c r="B1359">
        <v>13920</v>
      </c>
      <c r="C1359" t="s">
        <v>1346</v>
      </c>
      <c r="D1359">
        <v>236.75</v>
      </c>
      <c r="E1359">
        <v>234.99</v>
      </c>
      <c r="F1359">
        <v>234.16</v>
      </c>
      <c r="G1359">
        <v>232.68</v>
      </c>
      <c r="H1359">
        <v>224.41</v>
      </c>
      <c r="I1359">
        <v>200.84</v>
      </c>
    </row>
    <row r="1360" spans="1:9" x14ac:dyDescent="0.25">
      <c r="A1360" t="s">
        <v>3</v>
      </c>
      <c r="B1360">
        <v>13925</v>
      </c>
      <c r="C1360" t="s">
        <v>1347</v>
      </c>
      <c r="D1360">
        <v>72.900000000000006</v>
      </c>
      <c r="E1360">
        <v>72.790000000000006</v>
      </c>
      <c r="F1360">
        <v>73.06</v>
      </c>
      <c r="G1360">
        <v>72.55</v>
      </c>
      <c r="H1360">
        <v>71.41</v>
      </c>
      <c r="I1360">
        <v>68.319999999999993</v>
      </c>
    </row>
    <row r="1361" spans="1:9" x14ac:dyDescent="0.25">
      <c r="A1361" t="s">
        <v>3</v>
      </c>
      <c r="B1361">
        <v>13941</v>
      </c>
      <c r="C1361" t="s">
        <v>1348</v>
      </c>
      <c r="D1361">
        <v>13.45</v>
      </c>
      <c r="E1361">
        <v>13.61</v>
      </c>
      <c r="F1361">
        <v>13.83</v>
      </c>
      <c r="G1361">
        <v>14.04</v>
      </c>
      <c r="H1361">
        <v>13.78</v>
      </c>
      <c r="I1361">
        <v>13.45</v>
      </c>
    </row>
    <row r="1362" spans="1:9" x14ac:dyDescent="0.25">
      <c r="A1362" t="s">
        <v>3</v>
      </c>
      <c r="B1362">
        <v>13950</v>
      </c>
      <c r="C1362" t="s">
        <v>1349</v>
      </c>
      <c r="D1362">
        <v>999.99</v>
      </c>
      <c r="E1362">
        <v>999.99</v>
      </c>
      <c r="F1362">
        <v>1000</v>
      </c>
      <c r="G1362">
        <v>1000</v>
      </c>
      <c r="H1362">
        <v>1000</v>
      </c>
      <c r="I1362">
        <v>1000</v>
      </c>
    </row>
    <row r="1363" spans="1:9" x14ac:dyDescent="0.25">
      <c r="A1363" t="s">
        <v>3</v>
      </c>
      <c r="B1363">
        <v>13951</v>
      </c>
      <c r="C1363" t="s">
        <v>1350</v>
      </c>
      <c r="D1363">
        <v>62.95</v>
      </c>
      <c r="E1363">
        <v>64.010000000000005</v>
      </c>
      <c r="F1363">
        <v>64.95</v>
      </c>
      <c r="G1363">
        <v>64.209999999999994</v>
      </c>
      <c r="H1363">
        <v>57.49</v>
      </c>
      <c r="I1363">
        <v>41.66</v>
      </c>
    </row>
    <row r="1364" spans="1:9" x14ac:dyDescent="0.25">
      <c r="A1364" t="s">
        <v>3</v>
      </c>
      <c r="B1364">
        <v>13966</v>
      </c>
      <c r="C1364" t="s">
        <v>1351</v>
      </c>
      <c r="D1364">
        <v>266.89999999999998</v>
      </c>
      <c r="E1364">
        <v>258.04000000000002</v>
      </c>
      <c r="F1364">
        <v>258</v>
      </c>
      <c r="G1364">
        <v>258.22000000000003</v>
      </c>
      <c r="H1364">
        <v>238.38</v>
      </c>
      <c r="I1364">
        <v>165.26</v>
      </c>
    </row>
    <row r="1365" spans="1:9" x14ac:dyDescent="0.25">
      <c r="A1365" t="s">
        <v>3</v>
      </c>
      <c r="B1365">
        <v>13976</v>
      </c>
      <c r="C1365" t="s">
        <v>1352</v>
      </c>
      <c r="D1365">
        <v>1037.5999999999999</v>
      </c>
      <c r="E1365">
        <v>1041.06</v>
      </c>
      <c r="F1365">
        <v>1036.93</v>
      </c>
      <c r="G1365">
        <v>1035.3800000000001</v>
      </c>
      <c r="H1365">
        <v>1034.96</v>
      </c>
      <c r="I1365">
        <v>921.19</v>
      </c>
    </row>
    <row r="1366" spans="1:9" x14ac:dyDescent="0.25">
      <c r="A1366" t="s">
        <v>3</v>
      </c>
      <c r="B1366">
        <v>13982</v>
      </c>
      <c r="C1366" t="s">
        <v>1353</v>
      </c>
      <c r="D1366">
        <v>1345.35</v>
      </c>
      <c r="E1366">
        <v>1345.49</v>
      </c>
      <c r="F1366">
        <v>1351.77</v>
      </c>
      <c r="G1366">
        <v>1368.34</v>
      </c>
      <c r="H1366">
        <v>1341.81</v>
      </c>
      <c r="I1366">
        <v>1103.05</v>
      </c>
    </row>
    <row r="1367" spans="1:9" x14ac:dyDescent="0.25">
      <c r="A1367" t="s">
        <v>3</v>
      </c>
      <c r="B1367">
        <v>13987</v>
      </c>
      <c r="C1367" t="s">
        <v>1354</v>
      </c>
      <c r="D1367">
        <v>45.06</v>
      </c>
      <c r="E1367">
        <v>45.04</v>
      </c>
      <c r="F1367">
        <v>45.21</v>
      </c>
      <c r="G1367">
        <v>45.28</v>
      </c>
      <c r="H1367">
        <v>45.13</v>
      </c>
      <c r="I1367">
        <v>46.52</v>
      </c>
    </row>
    <row r="1368" spans="1:9" x14ac:dyDescent="0.25">
      <c r="A1368" t="s">
        <v>3</v>
      </c>
      <c r="B1368">
        <v>13998</v>
      </c>
      <c r="C1368" t="s">
        <v>1355</v>
      </c>
      <c r="D1368">
        <v>0.8</v>
      </c>
      <c r="E1368">
        <v>0.81</v>
      </c>
      <c r="F1368">
        <v>0.81</v>
      </c>
      <c r="G1368">
        <v>0.81</v>
      </c>
      <c r="H1368">
        <v>0.83</v>
      </c>
      <c r="I1368">
        <v>1.1200000000000001</v>
      </c>
    </row>
    <row r="1369" spans="1:9" x14ac:dyDescent="0.25">
      <c r="A1369" t="s">
        <v>3</v>
      </c>
      <c r="B1369">
        <v>14003</v>
      </c>
      <c r="C1369" t="s">
        <v>1356</v>
      </c>
      <c r="D1369">
        <v>12.95</v>
      </c>
      <c r="E1369">
        <v>12.57</v>
      </c>
      <c r="F1369">
        <v>12.4</v>
      </c>
      <c r="G1369">
        <v>12.29</v>
      </c>
      <c r="H1369">
        <v>11.7</v>
      </c>
      <c r="I1369">
        <v>11.34</v>
      </c>
    </row>
    <row r="1370" spans="1:9" x14ac:dyDescent="0.25">
      <c r="A1370" t="s">
        <v>3</v>
      </c>
      <c r="B1370">
        <v>14008</v>
      </c>
      <c r="C1370" t="s">
        <v>1357</v>
      </c>
      <c r="D1370">
        <v>81.150000000000006</v>
      </c>
      <c r="E1370">
        <v>81.88</v>
      </c>
      <c r="F1370">
        <v>81.849999999999994</v>
      </c>
      <c r="G1370">
        <v>81.64</v>
      </c>
      <c r="H1370">
        <v>82.89</v>
      </c>
      <c r="I1370">
        <v>89.14</v>
      </c>
    </row>
    <row r="1371" spans="1:9" x14ac:dyDescent="0.25">
      <c r="A1371" t="s">
        <v>3</v>
      </c>
      <c r="B1371">
        <v>14014</v>
      </c>
      <c r="C1371" t="s">
        <v>1358</v>
      </c>
      <c r="D1371">
        <v>362</v>
      </c>
      <c r="E1371">
        <v>359.83</v>
      </c>
      <c r="F1371">
        <v>361.37</v>
      </c>
      <c r="G1371">
        <v>365.31</v>
      </c>
      <c r="H1371">
        <v>367.95</v>
      </c>
      <c r="I1371">
        <v>322.22000000000003</v>
      </c>
    </row>
    <row r="1372" spans="1:9" x14ac:dyDescent="0.25">
      <c r="A1372" t="s">
        <v>3</v>
      </c>
      <c r="B1372">
        <v>14019</v>
      </c>
      <c r="C1372" t="s">
        <v>1359</v>
      </c>
      <c r="D1372">
        <v>1216.8499999999999</v>
      </c>
      <c r="E1372">
        <v>1217.79</v>
      </c>
      <c r="F1372">
        <v>1211.17</v>
      </c>
      <c r="G1372">
        <v>1198.43</v>
      </c>
      <c r="H1372">
        <v>1152.03</v>
      </c>
      <c r="I1372">
        <v>1054.99</v>
      </c>
    </row>
    <row r="1373" spans="1:9" x14ac:dyDescent="0.25">
      <c r="A1373" t="s">
        <v>3</v>
      </c>
      <c r="B1373">
        <v>14043</v>
      </c>
      <c r="C1373" t="s">
        <v>1360</v>
      </c>
      <c r="D1373">
        <v>49.35</v>
      </c>
      <c r="E1373">
        <v>49.8</v>
      </c>
      <c r="F1373">
        <v>50.36</v>
      </c>
      <c r="G1373">
        <v>50.58</v>
      </c>
      <c r="H1373">
        <v>49.2</v>
      </c>
      <c r="I1373">
        <v>45.6</v>
      </c>
    </row>
    <row r="1374" spans="1:9" x14ac:dyDescent="0.25">
      <c r="A1374" t="s">
        <v>3</v>
      </c>
      <c r="B1374">
        <v>14058</v>
      </c>
      <c r="C1374" t="s">
        <v>1361</v>
      </c>
      <c r="D1374">
        <v>681.1</v>
      </c>
      <c r="E1374">
        <v>684.76</v>
      </c>
      <c r="F1374">
        <v>684.98</v>
      </c>
      <c r="G1374">
        <v>684.12</v>
      </c>
      <c r="H1374">
        <v>650.66</v>
      </c>
      <c r="I1374">
        <v>490.31</v>
      </c>
    </row>
    <row r="1375" spans="1:9" x14ac:dyDescent="0.25">
      <c r="A1375" t="s">
        <v>3</v>
      </c>
      <c r="B1375">
        <v>14063</v>
      </c>
      <c r="C1375" t="s">
        <v>1362</v>
      </c>
      <c r="D1375">
        <v>69.05</v>
      </c>
      <c r="E1375">
        <v>66.62</v>
      </c>
      <c r="F1375">
        <v>64.599999999999994</v>
      </c>
      <c r="G1375">
        <v>61.9</v>
      </c>
      <c r="H1375">
        <v>57.69</v>
      </c>
      <c r="I1375">
        <v>53.48</v>
      </c>
    </row>
    <row r="1376" spans="1:9" x14ac:dyDescent="0.25">
      <c r="A1376" t="s">
        <v>3</v>
      </c>
      <c r="B1376">
        <v>14064</v>
      </c>
      <c r="C1376" t="s">
        <v>2055</v>
      </c>
      <c r="D1376">
        <v>11</v>
      </c>
      <c r="E1376">
        <v>10.66</v>
      </c>
      <c r="F1376">
        <v>10.54</v>
      </c>
      <c r="G1376">
        <v>10.61</v>
      </c>
      <c r="H1376">
        <v>10.62</v>
      </c>
      <c r="I1376">
        <v>10.38</v>
      </c>
    </row>
    <row r="1377" spans="1:9" x14ac:dyDescent="0.25">
      <c r="A1377" t="s">
        <v>3</v>
      </c>
      <c r="B1377">
        <v>14068</v>
      </c>
      <c r="C1377" t="s">
        <v>1363</v>
      </c>
      <c r="D1377">
        <v>232.9</v>
      </c>
      <c r="E1377">
        <v>229.94</v>
      </c>
      <c r="F1377">
        <v>229.88</v>
      </c>
      <c r="G1377">
        <v>230.34</v>
      </c>
      <c r="H1377">
        <v>227.23</v>
      </c>
      <c r="I1377">
        <v>217.08</v>
      </c>
    </row>
    <row r="1378" spans="1:9" x14ac:dyDescent="0.25">
      <c r="A1378" t="s">
        <v>3</v>
      </c>
      <c r="B1378">
        <v>14086</v>
      </c>
      <c r="C1378" t="s">
        <v>1364</v>
      </c>
      <c r="D1378">
        <v>530.35</v>
      </c>
      <c r="E1378">
        <v>531.25</v>
      </c>
      <c r="F1378">
        <v>530.23</v>
      </c>
      <c r="G1378">
        <v>521.11</v>
      </c>
      <c r="H1378">
        <v>502.11</v>
      </c>
      <c r="I1378">
        <v>498.81</v>
      </c>
    </row>
    <row r="1379" spans="1:9" x14ac:dyDescent="0.25">
      <c r="A1379" t="s">
        <v>3</v>
      </c>
      <c r="B1379">
        <v>14096</v>
      </c>
      <c r="C1379" t="s">
        <v>1365</v>
      </c>
      <c r="D1379">
        <v>570.15</v>
      </c>
      <c r="E1379">
        <v>575.17999999999995</v>
      </c>
      <c r="F1379">
        <v>577.44000000000005</v>
      </c>
      <c r="G1379">
        <v>572.74</v>
      </c>
      <c r="H1379">
        <v>559.66999999999996</v>
      </c>
      <c r="I1379">
        <v>527.91</v>
      </c>
    </row>
    <row r="1380" spans="1:9" x14ac:dyDescent="0.25">
      <c r="A1380" t="s">
        <v>3</v>
      </c>
      <c r="B1380">
        <v>14101</v>
      </c>
      <c r="C1380" t="s">
        <v>1366</v>
      </c>
      <c r="D1380">
        <v>39.9</v>
      </c>
      <c r="E1380">
        <v>40.1</v>
      </c>
      <c r="F1380">
        <v>39.97</v>
      </c>
      <c r="G1380">
        <v>38.94</v>
      </c>
      <c r="H1380">
        <v>36.78</v>
      </c>
      <c r="I1380">
        <v>33.840000000000003</v>
      </c>
    </row>
    <row r="1381" spans="1:9" x14ac:dyDescent="0.25">
      <c r="A1381" t="s">
        <v>3</v>
      </c>
      <c r="B1381">
        <v>14106</v>
      </c>
      <c r="C1381" t="s">
        <v>1367</v>
      </c>
      <c r="D1381">
        <v>98.5</v>
      </c>
      <c r="E1381">
        <v>97.02</v>
      </c>
      <c r="F1381">
        <v>95.6</v>
      </c>
      <c r="G1381">
        <v>93.88</v>
      </c>
      <c r="H1381">
        <v>89.17</v>
      </c>
      <c r="I1381">
        <v>79.73</v>
      </c>
    </row>
    <row r="1382" spans="1:9" x14ac:dyDescent="0.25">
      <c r="A1382" t="s">
        <v>3</v>
      </c>
      <c r="B1382">
        <v>14111</v>
      </c>
      <c r="C1382" t="s">
        <v>1368</v>
      </c>
      <c r="D1382">
        <v>63.85</v>
      </c>
      <c r="E1382">
        <v>64.400000000000006</v>
      </c>
      <c r="F1382">
        <v>65.48</v>
      </c>
      <c r="G1382">
        <v>66.31</v>
      </c>
      <c r="H1382">
        <v>65.41</v>
      </c>
      <c r="I1382">
        <v>63.72</v>
      </c>
    </row>
    <row r="1383" spans="1:9" x14ac:dyDescent="0.25">
      <c r="A1383" t="s">
        <v>3</v>
      </c>
      <c r="B1383">
        <v>14116</v>
      </c>
      <c r="C1383" t="s">
        <v>1369</v>
      </c>
      <c r="D1383">
        <v>685.45</v>
      </c>
      <c r="E1383">
        <v>679.57</v>
      </c>
      <c r="F1383">
        <v>683.83</v>
      </c>
      <c r="G1383">
        <v>688.59</v>
      </c>
      <c r="H1383">
        <v>670.33</v>
      </c>
      <c r="I1383">
        <v>582.22</v>
      </c>
    </row>
    <row r="1384" spans="1:9" x14ac:dyDescent="0.25">
      <c r="A1384" t="s">
        <v>3</v>
      </c>
      <c r="B1384">
        <v>14134</v>
      </c>
      <c r="C1384" t="s">
        <v>1370</v>
      </c>
      <c r="D1384">
        <v>603.04999999999995</v>
      </c>
      <c r="E1384">
        <v>599.64</v>
      </c>
      <c r="F1384">
        <v>599.99</v>
      </c>
      <c r="G1384">
        <v>596.15</v>
      </c>
      <c r="H1384">
        <v>551.29999999999995</v>
      </c>
      <c r="I1384">
        <v>418.8</v>
      </c>
    </row>
    <row r="1385" spans="1:9" x14ac:dyDescent="0.25">
      <c r="A1385" t="s">
        <v>3</v>
      </c>
      <c r="B1385">
        <v>14139</v>
      </c>
      <c r="C1385" t="s">
        <v>1371</v>
      </c>
      <c r="D1385">
        <v>380.2</v>
      </c>
      <c r="E1385">
        <v>374.73</v>
      </c>
      <c r="F1385">
        <v>363.4</v>
      </c>
      <c r="G1385">
        <v>343.84</v>
      </c>
      <c r="H1385">
        <v>303.58</v>
      </c>
      <c r="I1385">
        <v>245.59</v>
      </c>
    </row>
    <row r="1386" spans="1:9" x14ac:dyDescent="0.25">
      <c r="A1386" t="s">
        <v>3</v>
      </c>
      <c r="B1386">
        <v>14150</v>
      </c>
      <c r="C1386" t="s">
        <v>1372</v>
      </c>
      <c r="D1386">
        <v>140.1</v>
      </c>
      <c r="E1386">
        <v>134.81</v>
      </c>
      <c r="F1386">
        <v>134.72</v>
      </c>
      <c r="G1386">
        <v>136.30000000000001</v>
      </c>
      <c r="H1386">
        <v>139.09</v>
      </c>
      <c r="I1386">
        <v>139.91999999999999</v>
      </c>
    </row>
    <row r="1387" spans="1:9" x14ac:dyDescent="0.25">
      <c r="A1387" t="s">
        <v>3</v>
      </c>
      <c r="B1387">
        <v>14154</v>
      </c>
      <c r="C1387" t="s">
        <v>1373</v>
      </c>
      <c r="D1387">
        <v>599.45000000000005</v>
      </c>
      <c r="E1387">
        <v>599.45000000000005</v>
      </c>
      <c r="F1387">
        <v>603.27</v>
      </c>
      <c r="G1387">
        <v>606.66999999999996</v>
      </c>
      <c r="H1387">
        <v>600.13</v>
      </c>
      <c r="I1387">
        <v>559.19000000000005</v>
      </c>
    </row>
    <row r="1388" spans="1:9" x14ac:dyDescent="0.25">
      <c r="A1388" t="s">
        <v>3</v>
      </c>
      <c r="B1388">
        <v>14174</v>
      </c>
      <c r="C1388" t="s">
        <v>1374</v>
      </c>
      <c r="D1388">
        <v>186.2</v>
      </c>
      <c r="E1388">
        <v>188.37</v>
      </c>
      <c r="F1388">
        <v>189.58</v>
      </c>
      <c r="G1388">
        <v>188.79</v>
      </c>
      <c r="H1388">
        <v>186.39</v>
      </c>
      <c r="I1388">
        <v>152.77000000000001</v>
      </c>
    </row>
    <row r="1389" spans="1:9" x14ac:dyDescent="0.25">
      <c r="A1389" t="s">
        <v>3</v>
      </c>
      <c r="B1389">
        <v>14180</v>
      </c>
      <c r="C1389" t="s">
        <v>1375</v>
      </c>
      <c r="D1389">
        <v>51.45</v>
      </c>
      <c r="E1389">
        <v>51.51</v>
      </c>
      <c r="F1389">
        <v>52.2</v>
      </c>
      <c r="G1389">
        <v>52.74</v>
      </c>
      <c r="H1389">
        <v>50.91</v>
      </c>
      <c r="I1389">
        <v>42.45</v>
      </c>
    </row>
    <row r="1390" spans="1:9" x14ac:dyDescent="0.25">
      <c r="A1390" t="s">
        <v>3</v>
      </c>
      <c r="B1390">
        <v>14194</v>
      </c>
      <c r="C1390" t="s">
        <v>1376</v>
      </c>
      <c r="D1390">
        <v>355.75</v>
      </c>
      <c r="E1390">
        <v>347.13</v>
      </c>
      <c r="F1390">
        <v>345.06</v>
      </c>
      <c r="G1390">
        <v>347.64</v>
      </c>
      <c r="H1390">
        <v>343.32</v>
      </c>
      <c r="I1390">
        <v>265.56</v>
      </c>
    </row>
    <row r="1391" spans="1:9" x14ac:dyDescent="0.25">
      <c r="A1391" t="s">
        <v>3</v>
      </c>
      <c r="B1391">
        <v>14198</v>
      </c>
      <c r="C1391" t="s">
        <v>1377</v>
      </c>
      <c r="D1391">
        <v>3095.5</v>
      </c>
      <c r="E1391">
        <v>3100.78</v>
      </c>
      <c r="F1391">
        <v>3114.42</v>
      </c>
      <c r="G1391">
        <v>3145.26</v>
      </c>
      <c r="H1391">
        <v>3205.38</v>
      </c>
      <c r="I1391">
        <v>3127.24</v>
      </c>
    </row>
    <row r="1392" spans="1:9" x14ac:dyDescent="0.25">
      <c r="A1392" t="s">
        <v>3</v>
      </c>
      <c r="B1392">
        <v>14203</v>
      </c>
      <c r="C1392" t="s">
        <v>1378</v>
      </c>
      <c r="D1392">
        <v>63.95</v>
      </c>
      <c r="E1392">
        <v>62.89</v>
      </c>
      <c r="F1392">
        <v>60.98</v>
      </c>
      <c r="G1392">
        <v>57.01</v>
      </c>
      <c r="H1392">
        <v>51.32</v>
      </c>
      <c r="I1392">
        <v>47.62</v>
      </c>
    </row>
    <row r="1393" spans="1:9" x14ac:dyDescent="0.25">
      <c r="A1393" t="s">
        <v>3</v>
      </c>
      <c r="B1393">
        <v>14208</v>
      </c>
      <c r="C1393" t="s">
        <v>1379</v>
      </c>
      <c r="D1393">
        <v>43.65</v>
      </c>
      <c r="E1393">
        <v>44</v>
      </c>
      <c r="F1393">
        <v>44.72</v>
      </c>
      <c r="G1393">
        <v>45.37</v>
      </c>
      <c r="H1393">
        <v>44.19</v>
      </c>
      <c r="I1393">
        <v>39.61</v>
      </c>
    </row>
    <row r="1394" spans="1:9" x14ac:dyDescent="0.25">
      <c r="A1394" t="s">
        <v>3</v>
      </c>
      <c r="B1394">
        <v>14218</v>
      </c>
      <c r="C1394" t="s">
        <v>1380</v>
      </c>
      <c r="D1394">
        <v>61.25</v>
      </c>
      <c r="E1394">
        <v>58.81</v>
      </c>
      <c r="F1394">
        <v>58</v>
      </c>
      <c r="G1394">
        <v>57.61</v>
      </c>
      <c r="H1394">
        <v>58.4</v>
      </c>
      <c r="I1394">
        <v>59.41</v>
      </c>
    </row>
    <row r="1395" spans="1:9" x14ac:dyDescent="0.25">
      <c r="A1395" t="s">
        <v>3</v>
      </c>
      <c r="B1395">
        <v>14223</v>
      </c>
      <c r="C1395" t="s">
        <v>1381</v>
      </c>
      <c r="D1395">
        <v>2002.65</v>
      </c>
      <c r="E1395">
        <v>2008.51</v>
      </c>
      <c r="F1395">
        <v>2023.14</v>
      </c>
      <c r="G1395">
        <v>2025.03</v>
      </c>
      <c r="H1395">
        <v>1933.03</v>
      </c>
      <c r="I1395">
        <v>1538.02</v>
      </c>
    </row>
    <row r="1396" spans="1:9" x14ac:dyDescent="0.25">
      <c r="A1396" t="s">
        <v>3</v>
      </c>
      <c r="B1396">
        <v>14230</v>
      </c>
      <c r="C1396" t="s">
        <v>1382</v>
      </c>
      <c r="D1396">
        <v>27.65</v>
      </c>
      <c r="E1396">
        <v>27.69</v>
      </c>
      <c r="F1396">
        <v>27.76</v>
      </c>
      <c r="G1396">
        <v>27.83</v>
      </c>
      <c r="H1396">
        <v>27.63</v>
      </c>
      <c r="I1396">
        <v>26.06</v>
      </c>
    </row>
    <row r="1397" spans="1:9" x14ac:dyDescent="0.25">
      <c r="A1397" t="s">
        <v>3</v>
      </c>
      <c r="B1397">
        <v>14233</v>
      </c>
      <c r="C1397" t="s">
        <v>1383</v>
      </c>
      <c r="D1397">
        <v>122.76</v>
      </c>
      <c r="E1397">
        <v>122.15</v>
      </c>
      <c r="F1397">
        <v>121.97</v>
      </c>
      <c r="G1397">
        <v>121.23</v>
      </c>
      <c r="H1397">
        <v>117.41</v>
      </c>
      <c r="I1397">
        <v>105.24</v>
      </c>
    </row>
    <row r="1398" spans="1:9" x14ac:dyDescent="0.25">
      <c r="A1398" t="s">
        <v>3</v>
      </c>
      <c r="B1398">
        <v>14236</v>
      </c>
      <c r="C1398" t="s">
        <v>1384</v>
      </c>
      <c r="D1398">
        <v>152.27000000000001</v>
      </c>
      <c r="E1398">
        <v>151.55000000000001</v>
      </c>
      <c r="F1398">
        <v>151.41999999999999</v>
      </c>
      <c r="G1398">
        <v>150.54</v>
      </c>
      <c r="H1398">
        <v>146.15</v>
      </c>
      <c r="I1398">
        <v>131.6</v>
      </c>
    </row>
    <row r="1399" spans="1:9" x14ac:dyDescent="0.25">
      <c r="A1399" t="s">
        <v>3</v>
      </c>
      <c r="B1399">
        <v>14245</v>
      </c>
      <c r="C1399" t="s">
        <v>1385</v>
      </c>
      <c r="D1399">
        <v>3189.1</v>
      </c>
      <c r="E1399">
        <v>3087.27</v>
      </c>
      <c r="F1399">
        <v>3049.2</v>
      </c>
      <c r="G1399">
        <v>3010.84</v>
      </c>
      <c r="H1399">
        <v>2980.53</v>
      </c>
      <c r="I1399">
        <v>2877.66</v>
      </c>
    </row>
    <row r="1400" spans="1:9" x14ac:dyDescent="0.25">
      <c r="A1400" t="s">
        <v>3</v>
      </c>
      <c r="B1400">
        <v>14255</v>
      </c>
      <c r="C1400" t="s">
        <v>1386</v>
      </c>
      <c r="D1400">
        <v>154.80000000000001</v>
      </c>
      <c r="E1400">
        <v>155.12</v>
      </c>
      <c r="F1400">
        <v>156.44</v>
      </c>
      <c r="G1400">
        <v>157.85</v>
      </c>
      <c r="H1400">
        <v>162.46</v>
      </c>
      <c r="I1400">
        <v>167.61</v>
      </c>
    </row>
    <row r="1401" spans="1:9" x14ac:dyDescent="0.25">
      <c r="A1401" t="s">
        <v>3</v>
      </c>
      <c r="B1401">
        <v>14260</v>
      </c>
      <c r="C1401" t="s">
        <v>1387</v>
      </c>
      <c r="D1401">
        <v>1008.8</v>
      </c>
      <c r="E1401">
        <v>989.36</v>
      </c>
      <c r="F1401">
        <v>975.87</v>
      </c>
      <c r="G1401">
        <v>937.81</v>
      </c>
      <c r="H1401">
        <v>825.7</v>
      </c>
      <c r="I1401">
        <v>605.24</v>
      </c>
    </row>
    <row r="1402" spans="1:9" x14ac:dyDescent="0.25">
      <c r="A1402" t="s">
        <v>3</v>
      </c>
      <c r="B1402">
        <v>14278</v>
      </c>
      <c r="C1402" t="s">
        <v>1388</v>
      </c>
      <c r="D1402">
        <v>470.65</v>
      </c>
      <c r="E1402">
        <v>466.49</v>
      </c>
      <c r="F1402">
        <v>465.98</v>
      </c>
      <c r="G1402">
        <v>468.13</v>
      </c>
      <c r="H1402">
        <v>479.92</v>
      </c>
      <c r="I1402">
        <v>512.70000000000005</v>
      </c>
    </row>
    <row r="1403" spans="1:9" x14ac:dyDescent="0.25">
      <c r="A1403" t="s">
        <v>3</v>
      </c>
      <c r="B1403">
        <v>14286</v>
      </c>
      <c r="C1403" t="s">
        <v>2068</v>
      </c>
      <c r="D1403">
        <v>57.8</v>
      </c>
      <c r="E1403">
        <v>58.32</v>
      </c>
      <c r="F1403">
        <v>58.61</v>
      </c>
      <c r="G1403">
        <v>58.8</v>
      </c>
      <c r="H1403">
        <v>58.93</v>
      </c>
      <c r="I1403">
        <v>58.4</v>
      </c>
    </row>
    <row r="1404" spans="1:9" x14ac:dyDescent="0.25">
      <c r="A1404" t="s">
        <v>3</v>
      </c>
      <c r="B1404">
        <v>14296</v>
      </c>
      <c r="C1404" t="s">
        <v>1389</v>
      </c>
      <c r="D1404">
        <v>92.65</v>
      </c>
      <c r="E1404">
        <v>92.28</v>
      </c>
      <c r="F1404">
        <v>91.53</v>
      </c>
      <c r="G1404">
        <v>91.15</v>
      </c>
      <c r="H1404">
        <v>90.17</v>
      </c>
      <c r="I1404">
        <v>89.49</v>
      </c>
    </row>
    <row r="1405" spans="1:9" x14ac:dyDescent="0.25">
      <c r="A1405" t="s">
        <v>3</v>
      </c>
      <c r="B1405">
        <v>14299</v>
      </c>
      <c r="C1405" t="s">
        <v>1390</v>
      </c>
      <c r="D1405">
        <v>251.9</v>
      </c>
      <c r="E1405">
        <v>244.72</v>
      </c>
      <c r="F1405">
        <v>239.14</v>
      </c>
      <c r="G1405">
        <v>231.87</v>
      </c>
      <c r="H1405">
        <v>215.59</v>
      </c>
      <c r="I1405">
        <v>165.52</v>
      </c>
    </row>
    <row r="1406" spans="1:9" x14ac:dyDescent="0.25">
      <c r="A1406" t="s">
        <v>3</v>
      </c>
      <c r="B1406">
        <v>14304</v>
      </c>
      <c r="C1406" t="s">
        <v>1391</v>
      </c>
      <c r="D1406">
        <v>167.55</v>
      </c>
      <c r="E1406">
        <v>165.11</v>
      </c>
      <c r="F1406">
        <v>164.72</v>
      </c>
      <c r="G1406">
        <v>163.59</v>
      </c>
      <c r="H1406">
        <v>156.13999999999999</v>
      </c>
      <c r="I1406">
        <v>134.63999999999999</v>
      </c>
    </row>
    <row r="1407" spans="1:9" x14ac:dyDescent="0.25">
      <c r="A1407" t="s">
        <v>3</v>
      </c>
      <c r="B1407">
        <v>14305</v>
      </c>
      <c r="C1407" t="s">
        <v>1392</v>
      </c>
      <c r="D1407">
        <v>70.599999999999994</v>
      </c>
      <c r="E1407">
        <v>70.41</v>
      </c>
      <c r="F1407">
        <v>69.010000000000005</v>
      </c>
      <c r="G1407">
        <v>66.930000000000007</v>
      </c>
      <c r="H1407">
        <v>66.319999999999993</v>
      </c>
      <c r="I1407">
        <v>70.47</v>
      </c>
    </row>
    <row r="1408" spans="1:9" x14ac:dyDescent="0.25">
      <c r="A1408" t="s">
        <v>3</v>
      </c>
      <c r="B1408">
        <v>14309</v>
      </c>
      <c r="C1408" t="s">
        <v>1393</v>
      </c>
      <c r="D1408">
        <v>423.55</v>
      </c>
      <c r="E1408">
        <v>421.87</v>
      </c>
      <c r="F1408">
        <v>417.24</v>
      </c>
      <c r="G1408">
        <v>408.17</v>
      </c>
      <c r="H1408">
        <v>383.46</v>
      </c>
      <c r="I1408">
        <v>316.75</v>
      </c>
    </row>
    <row r="1409" spans="1:9" x14ac:dyDescent="0.25">
      <c r="A1409" t="s">
        <v>3</v>
      </c>
      <c r="B1409">
        <v>14314</v>
      </c>
      <c r="C1409" t="s">
        <v>1394</v>
      </c>
      <c r="D1409">
        <v>93.75</v>
      </c>
      <c r="E1409">
        <v>93.94</v>
      </c>
      <c r="F1409">
        <v>94.31</v>
      </c>
      <c r="G1409">
        <v>94.02</v>
      </c>
      <c r="H1409">
        <v>89.76</v>
      </c>
      <c r="I1409">
        <v>83.11</v>
      </c>
    </row>
    <row r="1410" spans="1:9" x14ac:dyDescent="0.25">
      <c r="A1410" t="s">
        <v>3</v>
      </c>
      <c r="B1410">
        <v>14319</v>
      </c>
      <c r="C1410" t="s">
        <v>1395</v>
      </c>
      <c r="D1410">
        <v>10.050000000000001</v>
      </c>
      <c r="E1410">
        <v>10.09</v>
      </c>
      <c r="F1410">
        <v>10.15</v>
      </c>
      <c r="G1410">
        <v>10.24</v>
      </c>
      <c r="H1410">
        <v>10.210000000000001</v>
      </c>
      <c r="I1410">
        <v>9.73</v>
      </c>
    </row>
    <row r="1411" spans="1:9" x14ac:dyDescent="0.25">
      <c r="A1411" t="s">
        <v>3</v>
      </c>
      <c r="B1411">
        <v>14329</v>
      </c>
      <c r="C1411" t="s">
        <v>1396</v>
      </c>
      <c r="D1411">
        <v>125.85</v>
      </c>
      <c r="E1411">
        <v>124.1</v>
      </c>
      <c r="F1411">
        <v>123.96</v>
      </c>
      <c r="G1411">
        <v>124.35</v>
      </c>
      <c r="H1411">
        <v>120.11</v>
      </c>
      <c r="I1411">
        <v>100.66</v>
      </c>
    </row>
    <row r="1412" spans="1:9" x14ac:dyDescent="0.25">
      <c r="A1412" t="s">
        <v>3</v>
      </c>
      <c r="B1412">
        <v>14334</v>
      </c>
      <c r="C1412" t="s">
        <v>1397</v>
      </c>
      <c r="D1412">
        <v>243.4</v>
      </c>
      <c r="E1412">
        <v>245.44</v>
      </c>
      <c r="F1412">
        <v>244.26</v>
      </c>
      <c r="G1412">
        <v>237.53</v>
      </c>
      <c r="H1412">
        <v>207.9</v>
      </c>
      <c r="I1412">
        <v>144.77000000000001</v>
      </c>
    </row>
    <row r="1413" spans="1:9" x14ac:dyDescent="0.25">
      <c r="A1413" t="s">
        <v>3</v>
      </c>
      <c r="B1413">
        <v>14339</v>
      </c>
      <c r="C1413" t="s">
        <v>1398</v>
      </c>
      <c r="D1413">
        <v>449.4</v>
      </c>
      <c r="E1413">
        <v>449.38</v>
      </c>
      <c r="F1413">
        <v>446.14</v>
      </c>
      <c r="G1413">
        <v>441.83</v>
      </c>
      <c r="H1413">
        <v>431.54</v>
      </c>
      <c r="I1413">
        <v>381.18</v>
      </c>
    </row>
    <row r="1414" spans="1:9" x14ac:dyDescent="0.25">
      <c r="A1414" t="s">
        <v>3</v>
      </c>
      <c r="B1414">
        <v>14346</v>
      </c>
      <c r="C1414" t="s">
        <v>1399</v>
      </c>
      <c r="D1414">
        <v>7.25</v>
      </c>
      <c r="E1414">
        <v>7.27</v>
      </c>
      <c r="F1414">
        <v>7.29</v>
      </c>
      <c r="G1414">
        <v>7.28</v>
      </c>
      <c r="H1414">
        <v>7.07</v>
      </c>
      <c r="I1414">
        <v>7.49</v>
      </c>
    </row>
    <row r="1415" spans="1:9" x14ac:dyDescent="0.25">
      <c r="A1415" t="s">
        <v>3</v>
      </c>
      <c r="B1415">
        <v>14361</v>
      </c>
      <c r="C1415" t="s">
        <v>1400</v>
      </c>
      <c r="D1415">
        <v>706.2</v>
      </c>
      <c r="E1415">
        <v>701.59</v>
      </c>
      <c r="F1415">
        <v>697.43</v>
      </c>
      <c r="G1415">
        <v>694.99</v>
      </c>
      <c r="H1415">
        <v>695.47</v>
      </c>
      <c r="I1415">
        <v>633.67999999999995</v>
      </c>
    </row>
    <row r="1416" spans="1:9" x14ac:dyDescent="0.25">
      <c r="A1416" t="s">
        <v>3</v>
      </c>
      <c r="B1416">
        <v>14366</v>
      </c>
      <c r="C1416" t="s">
        <v>1401</v>
      </c>
      <c r="D1416">
        <v>11.65</v>
      </c>
      <c r="E1416">
        <v>11.65</v>
      </c>
      <c r="F1416">
        <v>11.42</v>
      </c>
      <c r="G1416">
        <v>10.87</v>
      </c>
      <c r="H1416">
        <v>9.69</v>
      </c>
      <c r="I1416">
        <v>8.33</v>
      </c>
    </row>
    <row r="1417" spans="1:9" x14ac:dyDescent="0.25">
      <c r="A1417" t="s">
        <v>3</v>
      </c>
      <c r="B1417">
        <v>14385</v>
      </c>
      <c r="C1417" t="s">
        <v>1402</v>
      </c>
      <c r="D1417">
        <v>462.05</v>
      </c>
      <c r="E1417">
        <v>457.59</v>
      </c>
      <c r="F1417">
        <v>457.92</v>
      </c>
      <c r="G1417">
        <v>458.62</v>
      </c>
      <c r="H1417">
        <v>447.19</v>
      </c>
      <c r="I1417">
        <v>395.64</v>
      </c>
    </row>
    <row r="1418" spans="1:9" x14ac:dyDescent="0.25">
      <c r="A1418" t="s">
        <v>3</v>
      </c>
      <c r="B1418">
        <v>14398</v>
      </c>
      <c r="C1418" t="s">
        <v>1403</v>
      </c>
      <c r="D1418">
        <v>54.95</v>
      </c>
      <c r="E1418">
        <v>54.23</v>
      </c>
      <c r="F1418">
        <v>54.59</v>
      </c>
      <c r="G1418">
        <v>55.46</v>
      </c>
      <c r="H1418">
        <v>58.36</v>
      </c>
      <c r="I1418">
        <v>59.62</v>
      </c>
    </row>
    <row r="1419" spans="1:9" x14ac:dyDescent="0.25">
      <c r="A1419" t="s">
        <v>3</v>
      </c>
      <c r="B1419">
        <v>14403</v>
      </c>
      <c r="C1419" t="s">
        <v>1404</v>
      </c>
      <c r="D1419">
        <v>50.3</v>
      </c>
      <c r="E1419">
        <v>50.3</v>
      </c>
      <c r="F1419">
        <v>49.69</v>
      </c>
      <c r="G1419">
        <v>48.84</v>
      </c>
      <c r="H1419">
        <v>47.62</v>
      </c>
      <c r="I1419">
        <v>46.18</v>
      </c>
    </row>
    <row r="1420" spans="1:9" x14ac:dyDescent="0.25">
      <c r="A1420" t="s">
        <v>3</v>
      </c>
      <c r="B1420">
        <v>14413</v>
      </c>
      <c r="C1420" t="s">
        <v>1405</v>
      </c>
      <c r="D1420">
        <v>38978.65</v>
      </c>
      <c r="E1420">
        <v>39045.47</v>
      </c>
      <c r="F1420">
        <v>39379.230000000003</v>
      </c>
      <c r="G1420">
        <v>39691.39</v>
      </c>
      <c r="H1420">
        <v>39534.94</v>
      </c>
      <c r="I1420">
        <v>40138.25</v>
      </c>
    </row>
    <row r="1421" spans="1:9" x14ac:dyDescent="0.25">
      <c r="A1421" t="s">
        <v>3</v>
      </c>
      <c r="B1421">
        <v>14418</v>
      </c>
      <c r="C1421" t="s">
        <v>1406</v>
      </c>
      <c r="D1421">
        <v>1912.45</v>
      </c>
      <c r="E1421">
        <v>1905.3</v>
      </c>
      <c r="F1421">
        <v>1903.19</v>
      </c>
      <c r="G1421">
        <v>1910.77</v>
      </c>
      <c r="H1421">
        <v>1911.57</v>
      </c>
      <c r="I1421">
        <v>1743.79</v>
      </c>
    </row>
    <row r="1422" spans="1:9" x14ac:dyDescent="0.25">
      <c r="A1422" t="s">
        <v>3</v>
      </c>
      <c r="B1422">
        <v>14423</v>
      </c>
      <c r="C1422" t="s">
        <v>1407</v>
      </c>
      <c r="D1422">
        <v>430.2</v>
      </c>
      <c r="E1422">
        <v>432.24</v>
      </c>
      <c r="F1422">
        <v>430.7</v>
      </c>
      <c r="G1422">
        <v>430.56</v>
      </c>
      <c r="H1422">
        <v>432.37</v>
      </c>
      <c r="I1422">
        <v>404.84</v>
      </c>
    </row>
    <row r="1423" spans="1:9" x14ac:dyDescent="0.25">
      <c r="A1423" t="s">
        <v>3</v>
      </c>
      <c r="B1423">
        <v>14428</v>
      </c>
      <c r="C1423" t="s">
        <v>1408</v>
      </c>
      <c r="D1423">
        <v>49.29</v>
      </c>
      <c r="E1423">
        <v>49.63</v>
      </c>
      <c r="F1423">
        <v>49.84</v>
      </c>
      <c r="G1423">
        <v>49.99</v>
      </c>
      <c r="H1423">
        <v>50.16</v>
      </c>
      <c r="I1423">
        <v>49.29</v>
      </c>
    </row>
    <row r="1424" spans="1:9" x14ac:dyDescent="0.25">
      <c r="A1424" t="s">
        <v>3</v>
      </c>
      <c r="B1424">
        <v>14435</v>
      </c>
      <c r="C1424" t="s">
        <v>1409</v>
      </c>
      <c r="D1424">
        <v>278</v>
      </c>
      <c r="E1424">
        <v>276.08999999999997</v>
      </c>
      <c r="F1424">
        <v>273.07</v>
      </c>
      <c r="G1424">
        <v>269.49</v>
      </c>
      <c r="H1424">
        <v>259.61</v>
      </c>
      <c r="I1424">
        <v>213.35</v>
      </c>
    </row>
    <row r="1425" spans="1:9" x14ac:dyDescent="0.25">
      <c r="A1425" t="s">
        <v>3</v>
      </c>
      <c r="B1425">
        <v>14440</v>
      </c>
      <c r="C1425" t="s">
        <v>1410</v>
      </c>
      <c r="D1425">
        <v>265.3</v>
      </c>
      <c r="E1425">
        <v>265.7</v>
      </c>
      <c r="F1425">
        <v>267.56</v>
      </c>
      <c r="G1425">
        <v>269.11</v>
      </c>
      <c r="H1425">
        <v>267.77</v>
      </c>
      <c r="I1425">
        <v>276.63</v>
      </c>
    </row>
    <row r="1426" spans="1:9" x14ac:dyDescent="0.25">
      <c r="A1426" t="s">
        <v>3</v>
      </c>
      <c r="B1426">
        <v>14445</v>
      </c>
      <c r="C1426" t="s">
        <v>1411</v>
      </c>
      <c r="D1426">
        <v>251.15</v>
      </c>
      <c r="E1426">
        <v>252.33</v>
      </c>
      <c r="F1426">
        <v>252.44</v>
      </c>
      <c r="G1426">
        <v>251</v>
      </c>
      <c r="H1426">
        <v>247.08</v>
      </c>
      <c r="I1426">
        <v>258.27</v>
      </c>
    </row>
    <row r="1427" spans="1:9" x14ac:dyDescent="0.25">
      <c r="A1427" t="s">
        <v>3</v>
      </c>
      <c r="B1427">
        <v>14450</v>
      </c>
      <c r="C1427" t="s">
        <v>1412</v>
      </c>
      <c r="D1427">
        <v>83.25</v>
      </c>
      <c r="E1427">
        <v>83.11</v>
      </c>
      <c r="F1427">
        <v>81.900000000000006</v>
      </c>
      <c r="G1427">
        <v>79.77</v>
      </c>
      <c r="H1427">
        <v>74.66</v>
      </c>
      <c r="I1427">
        <v>70.94</v>
      </c>
    </row>
    <row r="1428" spans="1:9" x14ac:dyDescent="0.25">
      <c r="A1428" t="s">
        <v>3</v>
      </c>
      <c r="B1428">
        <v>14459</v>
      </c>
      <c r="C1428" t="s">
        <v>1413</v>
      </c>
      <c r="D1428">
        <v>37.4</v>
      </c>
      <c r="E1428">
        <v>37.119999999999997</v>
      </c>
      <c r="F1428">
        <v>37.06</v>
      </c>
      <c r="G1428">
        <v>37.25</v>
      </c>
      <c r="H1428">
        <v>40.130000000000003</v>
      </c>
      <c r="I1428">
        <v>55.56</v>
      </c>
    </row>
    <row r="1429" spans="1:9" x14ac:dyDescent="0.25">
      <c r="A1429" t="s">
        <v>3</v>
      </c>
      <c r="B1429">
        <v>14466</v>
      </c>
      <c r="C1429" t="s">
        <v>1414</v>
      </c>
      <c r="D1429">
        <v>480.3</v>
      </c>
      <c r="E1429">
        <v>471.49</v>
      </c>
      <c r="F1429">
        <v>469.14</v>
      </c>
      <c r="G1429">
        <v>470.93</v>
      </c>
      <c r="H1429">
        <v>474.77</v>
      </c>
      <c r="I1429">
        <v>429.78</v>
      </c>
    </row>
    <row r="1430" spans="1:9" x14ac:dyDescent="0.25">
      <c r="A1430" t="s">
        <v>3</v>
      </c>
      <c r="B1430">
        <v>14479</v>
      </c>
      <c r="C1430" t="s">
        <v>1415</v>
      </c>
      <c r="D1430">
        <v>1041.25</v>
      </c>
      <c r="E1430">
        <v>1022.74</v>
      </c>
      <c r="F1430">
        <v>1000.89</v>
      </c>
      <c r="G1430">
        <v>976.38</v>
      </c>
      <c r="H1430">
        <v>935.73</v>
      </c>
      <c r="I1430">
        <v>800.37</v>
      </c>
    </row>
    <row r="1431" spans="1:9" x14ac:dyDescent="0.25">
      <c r="A1431" t="s">
        <v>3</v>
      </c>
      <c r="B1431">
        <v>14480</v>
      </c>
      <c r="C1431" t="s">
        <v>1416</v>
      </c>
      <c r="D1431">
        <v>113.3</v>
      </c>
      <c r="E1431">
        <v>112.53</v>
      </c>
      <c r="F1431">
        <v>112.65</v>
      </c>
      <c r="G1431">
        <v>112.7</v>
      </c>
      <c r="H1431">
        <v>112.05</v>
      </c>
      <c r="I1431">
        <v>108.32</v>
      </c>
    </row>
    <row r="1432" spans="1:9" x14ac:dyDescent="0.25">
      <c r="A1432" t="s">
        <v>3</v>
      </c>
      <c r="B1432">
        <v>14485</v>
      </c>
      <c r="C1432" t="s">
        <v>1417</v>
      </c>
      <c r="D1432">
        <v>1808.4</v>
      </c>
      <c r="E1432">
        <v>1762.54</v>
      </c>
      <c r="F1432">
        <v>1732.58</v>
      </c>
      <c r="G1432">
        <v>1693.14</v>
      </c>
      <c r="H1432">
        <v>1625.42</v>
      </c>
      <c r="I1432">
        <v>1417.88</v>
      </c>
    </row>
    <row r="1433" spans="1:9" x14ac:dyDescent="0.25">
      <c r="A1433" t="s">
        <v>3</v>
      </c>
      <c r="B1433">
        <v>14490</v>
      </c>
      <c r="C1433" t="s">
        <v>1418</v>
      </c>
      <c r="D1433">
        <v>231.8</v>
      </c>
      <c r="E1433">
        <v>226.86</v>
      </c>
      <c r="F1433">
        <v>225.23</v>
      </c>
      <c r="G1433">
        <v>224.77</v>
      </c>
      <c r="H1433">
        <v>218.96</v>
      </c>
      <c r="I1433">
        <v>198.95</v>
      </c>
    </row>
    <row r="1434" spans="1:9" x14ac:dyDescent="0.25">
      <c r="A1434" t="s">
        <v>3</v>
      </c>
      <c r="B1434">
        <v>14501</v>
      </c>
      <c r="C1434" t="s">
        <v>1419</v>
      </c>
      <c r="D1434">
        <v>2174.25</v>
      </c>
      <c r="E1434">
        <v>2206.06</v>
      </c>
      <c r="F1434">
        <v>2217.64</v>
      </c>
      <c r="G1434">
        <v>2218.31</v>
      </c>
      <c r="H1434">
        <v>2213.5</v>
      </c>
      <c r="I1434">
        <v>2360.34</v>
      </c>
    </row>
    <row r="1435" spans="1:9" x14ac:dyDescent="0.25">
      <c r="A1435" t="s">
        <v>3</v>
      </c>
      <c r="B1435">
        <v>14511</v>
      </c>
      <c r="C1435" t="s">
        <v>1420</v>
      </c>
      <c r="D1435">
        <v>148.80000000000001</v>
      </c>
      <c r="E1435">
        <v>150.41</v>
      </c>
      <c r="F1435">
        <v>152.34</v>
      </c>
      <c r="G1435">
        <v>154.61000000000001</v>
      </c>
      <c r="H1435">
        <v>156.12</v>
      </c>
      <c r="I1435">
        <v>146.66</v>
      </c>
    </row>
    <row r="1436" spans="1:9" x14ac:dyDescent="0.25">
      <c r="A1436" t="s">
        <v>3</v>
      </c>
      <c r="B1436">
        <v>14518</v>
      </c>
      <c r="C1436" t="s">
        <v>1421</v>
      </c>
      <c r="D1436">
        <v>1000.01</v>
      </c>
      <c r="E1436">
        <v>1000</v>
      </c>
      <c r="F1436">
        <v>1000</v>
      </c>
      <c r="G1436">
        <v>1000</v>
      </c>
      <c r="H1436">
        <v>1000</v>
      </c>
      <c r="I1436">
        <v>1000</v>
      </c>
    </row>
    <row r="1437" spans="1:9" x14ac:dyDescent="0.25">
      <c r="A1437" t="s">
        <v>3</v>
      </c>
      <c r="B1437">
        <v>14523</v>
      </c>
      <c r="C1437" t="s">
        <v>1422</v>
      </c>
      <c r="D1437">
        <v>5483.15</v>
      </c>
      <c r="E1437">
        <v>5517.92</v>
      </c>
      <c r="F1437">
        <v>5567.6</v>
      </c>
      <c r="G1437">
        <v>5633.41</v>
      </c>
      <c r="H1437">
        <v>5619.76</v>
      </c>
      <c r="I1437">
        <v>5069.1499999999996</v>
      </c>
    </row>
    <row r="1438" spans="1:9" x14ac:dyDescent="0.25">
      <c r="A1438" t="s">
        <v>3</v>
      </c>
      <c r="B1438">
        <v>14535</v>
      </c>
      <c r="C1438" t="s">
        <v>1423</v>
      </c>
      <c r="D1438">
        <v>49.45</v>
      </c>
      <c r="E1438">
        <v>49.79</v>
      </c>
      <c r="F1438">
        <v>49.99</v>
      </c>
      <c r="G1438">
        <v>50.14</v>
      </c>
      <c r="H1438">
        <v>50.31</v>
      </c>
      <c r="I1438">
        <v>57.7</v>
      </c>
    </row>
    <row r="1439" spans="1:9" x14ac:dyDescent="0.25">
      <c r="A1439" t="s">
        <v>3</v>
      </c>
      <c r="B1439">
        <v>14537</v>
      </c>
      <c r="C1439" t="s">
        <v>1424</v>
      </c>
      <c r="D1439">
        <v>18.3</v>
      </c>
      <c r="E1439">
        <v>18.46</v>
      </c>
      <c r="F1439">
        <v>18.71</v>
      </c>
      <c r="G1439">
        <v>18.96</v>
      </c>
      <c r="H1439">
        <v>18.61</v>
      </c>
      <c r="I1439">
        <v>16.91</v>
      </c>
    </row>
    <row r="1440" spans="1:9" x14ac:dyDescent="0.25">
      <c r="A1440" t="s">
        <v>3</v>
      </c>
      <c r="B1440">
        <v>14547</v>
      </c>
      <c r="C1440" t="s">
        <v>1425</v>
      </c>
      <c r="D1440">
        <v>143.25</v>
      </c>
      <c r="E1440">
        <v>142.82</v>
      </c>
      <c r="F1440">
        <v>140.38999999999999</v>
      </c>
      <c r="G1440">
        <v>137.87</v>
      </c>
      <c r="H1440">
        <v>134.04</v>
      </c>
      <c r="I1440">
        <v>118.79</v>
      </c>
    </row>
    <row r="1441" spans="1:9" x14ac:dyDescent="0.25">
      <c r="A1441" t="s">
        <v>3</v>
      </c>
      <c r="B1441">
        <v>14552</v>
      </c>
      <c r="C1441" t="s">
        <v>1426</v>
      </c>
      <c r="D1441">
        <v>1814.35</v>
      </c>
      <c r="E1441">
        <v>1828.42</v>
      </c>
      <c r="F1441">
        <v>1827.67</v>
      </c>
      <c r="G1441">
        <v>1817.88</v>
      </c>
      <c r="H1441">
        <v>1760.57</v>
      </c>
      <c r="I1441">
        <v>1554.01</v>
      </c>
    </row>
    <row r="1442" spans="1:9" x14ac:dyDescent="0.25">
      <c r="A1442" t="s">
        <v>3</v>
      </c>
      <c r="B1442">
        <v>14557</v>
      </c>
      <c r="C1442" t="s">
        <v>1427</v>
      </c>
      <c r="D1442">
        <v>58.65</v>
      </c>
      <c r="E1442">
        <v>58.41</v>
      </c>
      <c r="F1442">
        <v>57.46</v>
      </c>
      <c r="G1442">
        <v>55.62</v>
      </c>
      <c r="H1442">
        <v>51.48</v>
      </c>
      <c r="I1442">
        <v>46.77</v>
      </c>
    </row>
    <row r="1443" spans="1:9" x14ac:dyDescent="0.25">
      <c r="A1443" t="s">
        <v>3</v>
      </c>
      <c r="B1443">
        <v>14562</v>
      </c>
      <c r="C1443" t="s">
        <v>1428</v>
      </c>
      <c r="D1443">
        <v>4.05</v>
      </c>
      <c r="E1443">
        <v>4.04</v>
      </c>
      <c r="F1443">
        <v>4.04</v>
      </c>
      <c r="G1443">
        <v>4.04</v>
      </c>
      <c r="H1443">
        <v>4.04</v>
      </c>
      <c r="I1443">
        <v>4.28</v>
      </c>
    </row>
    <row r="1444" spans="1:9" x14ac:dyDescent="0.25">
      <c r="A1444" t="s">
        <v>3</v>
      </c>
      <c r="B1444">
        <v>14567</v>
      </c>
      <c r="C1444" t="s">
        <v>1429</v>
      </c>
      <c r="D1444">
        <v>651.5</v>
      </c>
      <c r="E1444">
        <v>651.96</v>
      </c>
      <c r="F1444">
        <v>658.48</v>
      </c>
      <c r="G1444">
        <v>655.27</v>
      </c>
      <c r="H1444">
        <v>587.28</v>
      </c>
      <c r="I1444">
        <v>448.19</v>
      </c>
    </row>
    <row r="1445" spans="1:9" x14ac:dyDescent="0.25">
      <c r="A1445" t="s">
        <v>3</v>
      </c>
      <c r="B1445">
        <v>14582</v>
      </c>
      <c r="C1445" t="s">
        <v>1430</v>
      </c>
      <c r="D1445">
        <v>608.20000000000005</v>
      </c>
      <c r="E1445">
        <v>606.80999999999995</v>
      </c>
      <c r="F1445">
        <v>608.82000000000005</v>
      </c>
      <c r="G1445">
        <v>615.25</v>
      </c>
      <c r="H1445">
        <v>633.64</v>
      </c>
      <c r="I1445">
        <v>594.38</v>
      </c>
    </row>
    <row r="1446" spans="1:9" x14ac:dyDescent="0.25">
      <c r="A1446" t="s">
        <v>3</v>
      </c>
      <c r="B1446">
        <v>14584</v>
      </c>
      <c r="C1446" t="s">
        <v>1431</v>
      </c>
      <c r="D1446">
        <v>52.68</v>
      </c>
      <c r="E1446">
        <v>52.27</v>
      </c>
      <c r="F1446">
        <v>51.63</v>
      </c>
      <c r="G1446">
        <v>50.28</v>
      </c>
      <c r="H1446">
        <v>47.73</v>
      </c>
      <c r="I1446">
        <v>42.4</v>
      </c>
    </row>
    <row r="1447" spans="1:9" x14ac:dyDescent="0.25">
      <c r="A1447" t="s">
        <v>3</v>
      </c>
      <c r="B1447">
        <v>14592</v>
      </c>
      <c r="C1447" t="s">
        <v>1432</v>
      </c>
      <c r="D1447">
        <v>339.95</v>
      </c>
      <c r="E1447">
        <v>339.03</v>
      </c>
      <c r="F1447">
        <v>336.96</v>
      </c>
      <c r="G1447">
        <v>334.75</v>
      </c>
      <c r="H1447">
        <v>328.75</v>
      </c>
      <c r="I1447">
        <v>301.86</v>
      </c>
    </row>
    <row r="1448" spans="1:9" x14ac:dyDescent="0.25">
      <c r="A1448" t="s">
        <v>3</v>
      </c>
      <c r="B1448">
        <v>14597</v>
      </c>
      <c r="C1448" t="s">
        <v>1433</v>
      </c>
      <c r="D1448">
        <v>297.5</v>
      </c>
      <c r="E1448">
        <v>295.27999999999997</v>
      </c>
      <c r="F1448">
        <v>296.77999999999997</v>
      </c>
      <c r="G1448">
        <v>297.89999999999998</v>
      </c>
      <c r="H1448">
        <v>292.66000000000003</v>
      </c>
      <c r="I1448">
        <v>275.72000000000003</v>
      </c>
    </row>
    <row r="1449" spans="1:9" x14ac:dyDescent="0.25">
      <c r="A1449" t="s">
        <v>3</v>
      </c>
      <c r="B1449">
        <v>14599</v>
      </c>
      <c r="C1449" t="s">
        <v>1434</v>
      </c>
      <c r="D1449">
        <v>181</v>
      </c>
      <c r="E1449">
        <v>179.28</v>
      </c>
      <c r="F1449">
        <v>177.85</v>
      </c>
      <c r="G1449">
        <v>177.71</v>
      </c>
      <c r="H1449">
        <v>181.85</v>
      </c>
      <c r="I1449">
        <v>184.41</v>
      </c>
    </row>
    <row r="1450" spans="1:9" x14ac:dyDescent="0.25">
      <c r="A1450" t="s">
        <v>3</v>
      </c>
      <c r="B1450">
        <v>14602</v>
      </c>
      <c r="C1450" t="s">
        <v>1435</v>
      </c>
      <c r="D1450">
        <v>149.15</v>
      </c>
      <c r="E1450">
        <v>147.66</v>
      </c>
      <c r="F1450">
        <v>145.16999999999999</v>
      </c>
      <c r="G1450">
        <v>139.08000000000001</v>
      </c>
      <c r="H1450">
        <v>124.05</v>
      </c>
      <c r="I1450">
        <v>101.92</v>
      </c>
    </row>
    <row r="1451" spans="1:9" x14ac:dyDescent="0.25">
      <c r="A1451" t="s">
        <v>3</v>
      </c>
      <c r="B1451">
        <v>14607</v>
      </c>
      <c r="C1451" t="s">
        <v>1436</v>
      </c>
      <c r="D1451">
        <v>10</v>
      </c>
      <c r="E1451">
        <v>9.9700000000000006</v>
      </c>
      <c r="F1451">
        <v>10.01</v>
      </c>
      <c r="G1451">
        <v>10.1</v>
      </c>
      <c r="H1451">
        <v>10.119999999999999</v>
      </c>
      <c r="I1451">
        <v>10.210000000000001</v>
      </c>
    </row>
    <row r="1452" spans="1:9" x14ac:dyDescent="0.25">
      <c r="A1452" t="s">
        <v>3</v>
      </c>
      <c r="B1452">
        <v>14612</v>
      </c>
      <c r="C1452" t="s">
        <v>1437</v>
      </c>
      <c r="D1452">
        <v>29.35</v>
      </c>
      <c r="E1452">
        <v>29.57</v>
      </c>
      <c r="F1452">
        <v>29.33</v>
      </c>
      <c r="G1452">
        <v>28.77</v>
      </c>
      <c r="H1452">
        <v>27.32</v>
      </c>
      <c r="I1452">
        <v>24.9</v>
      </c>
    </row>
    <row r="1453" spans="1:9" x14ac:dyDescent="0.25">
      <c r="A1453" t="s">
        <v>3</v>
      </c>
      <c r="B1453">
        <v>14618</v>
      </c>
      <c r="C1453" t="s">
        <v>1438</v>
      </c>
      <c r="D1453">
        <v>377.05</v>
      </c>
      <c r="E1453">
        <v>377.99</v>
      </c>
      <c r="F1453">
        <v>378.54</v>
      </c>
      <c r="G1453">
        <v>383.26</v>
      </c>
      <c r="H1453">
        <v>389.35</v>
      </c>
      <c r="I1453">
        <v>336.27</v>
      </c>
    </row>
    <row r="1454" spans="1:9" x14ac:dyDescent="0.25">
      <c r="A1454" t="s">
        <v>3</v>
      </c>
      <c r="B1454">
        <v>14627</v>
      </c>
      <c r="C1454" t="s">
        <v>1439</v>
      </c>
      <c r="D1454">
        <v>165.4</v>
      </c>
      <c r="E1454">
        <v>164.94</v>
      </c>
      <c r="F1454">
        <v>163.36000000000001</v>
      </c>
      <c r="G1454">
        <v>159.53</v>
      </c>
      <c r="H1454">
        <v>156.21</v>
      </c>
      <c r="I1454">
        <v>131.43</v>
      </c>
    </row>
    <row r="1455" spans="1:9" x14ac:dyDescent="0.25">
      <c r="A1455" t="s">
        <v>3</v>
      </c>
      <c r="B1455">
        <v>14657</v>
      </c>
      <c r="C1455" t="s">
        <v>1440</v>
      </c>
      <c r="D1455">
        <v>499.7</v>
      </c>
      <c r="E1455">
        <v>475.9</v>
      </c>
      <c r="F1455">
        <v>475.71</v>
      </c>
      <c r="G1455">
        <v>479.94</v>
      </c>
      <c r="H1455">
        <v>477.19</v>
      </c>
      <c r="I1455">
        <v>511.26</v>
      </c>
    </row>
    <row r="1456" spans="1:9" x14ac:dyDescent="0.25">
      <c r="A1456" t="s">
        <v>3</v>
      </c>
      <c r="B1456">
        <v>14667</v>
      </c>
      <c r="C1456" t="s">
        <v>1441</v>
      </c>
      <c r="D1456">
        <v>34.950000000000003</v>
      </c>
      <c r="E1456">
        <v>35.369999999999997</v>
      </c>
      <c r="F1456">
        <v>34.97</v>
      </c>
      <c r="G1456">
        <v>34.01</v>
      </c>
      <c r="H1456">
        <v>31.78</v>
      </c>
      <c r="I1456">
        <v>28.97</v>
      </c>
    </row>
    <row r="1457" spans="1:9" x14ac:dyDescent="0.25">
      <c r="A1457" t="s">
        <v>3</v>
      </c>
      <c r="B1457">
        <v>14672</v>
      </c>
      <c r="C1457" t="s">
        <v>1442</v>
      </c>
      <c r="D1457">
        <v>3766.7</v>
      </c>
      <c r="E1457">
        <v>4206.7</v>
      </c>
      <c r="F1457">
        <v>4338.2</v>
      </c>
      <c r="G1457">
        <v>4428.66</v>
      </c>
      <c r="H1457">
        <v>4477.1899999999996</v>
      </c>
      <c r="I1457">
        <v>4409.8500000000004</v>
      </c>
    </row>
    <row r="1458" spans="1:9" x14ac:dyDescent="0.25">
      <c r="A1458" t="s">
        <v>3</v>
      </c>
      <c r="B1458">
        <v>14677</v>
      </c>
      <c r="C1458" t="s">
        <v>1443</v>
      </c>
      <c r="D1458">
        <v>213.25</v>
      </c>
      <c r="E1458">
        <v>215.13</v>
      </c>
      <c r="F1458">
        <v>216.78</v>
      </c>
      <c r="G1458">
        <v>219.37</v>
      </c>
      <c r="H1458">
        <v>221.18</v>
      </c>
      <c r="I1458">
        <v>210.75</v>
      </c>
    </row>
    <row r="1459" spans="1:9" x14ac:dyDescent="0.25">
      <c r="A1459" t="s">
        <v>3</v>
      </c>
      <c r="B1459">
        <v>14687</v>
      </c>
      <c r="C1459" t="s">
        <v>1444</v>
      </c>
      <c r="D1459">
        <v>518.04999999999995</v>
      </c>
      <c r="E1459">
        <v>519.32000000000005</v>
      </c>
      <c r="F1459">
        <v>522.28</v>
      </c>
      <c r="G1459">
        <v>526.26</v>
      </c>
      <c r="H1459">
        <v>528.98</v>
      </c>
      <c r="I1459">
        <v>508.58</v>
      </c>
    </row>
    <row r="1460" spans="1:9" x14ac:dyDescent="0.25">
      <c r="A1460" t="s">
        <v>3</v>
      </c>
      <c r="B1460">
        <v>14702</v>
      </c>
      <c r="C1460" t="s">
        <v>1445</v>
      </c>
      <c r="D1460">
        <v>50.45</v>
      </c>
      <c r="E1460">
        <v>49.92</v>
      </c>
      <c r="F1460">
        <v>48.52</v>
      </c>
      <c r="G1460">
        <v>46.7</v>
      </c>
      <c r="H1460">
        <v>45.23</v>
      </c>
      <c r="I1460">
        <v>41.93</v>
      </c>
    </row>
    <row r="1461" spans="1:9" x14ac:dyDescent="0.25">
      <c r="A1461" t="s">
        <v>3</v>
      </c>
      <c r="B1461">
        <v>14707</v>
      </c>
      <c r="C1461" t="s">
        <v>1446</v>
      </c>
      <c r="D1461">
        <v>150.85</v>
      </c>
      <c r="E1461">
        <v>153.31</v>
      </c>
      <c r="F1461">
        <v>153.11000000000001</v>
      </c>
      <c r="G1461">
        <v>150.81</v>
      </c>
      <c r="H1461">
        <v>142.74</v>
      </c>
      <c r="I1461">
        <v>116.05</v>
      </c>
    </row>
    <row r="1462" spans="1:9" x14ac:dyDescent="0.25">
      <c r="A1462" t="s">
        <v>3</v>
      </c>
      <c r="B1462">
        <v>14712</v>
      </c>
      <c r="C1462" t="s">
        <v>1447</v>
      </c>
      <c r="D1462">
        <v>1004</v>
      </c>
      <c r="E1462">
        <v>1002.4</v>
      </c>
      <c r="F1462">
        <v>1005.9</v>
      </c>
      <c r="G1462">
        <v>1011.44</v>
      </c>
      <c r="H1462">
        <v>1027.6099999999999</v>
      </c>
      <c r="I1462">
        <v>1107.27</v>
      </c>
    </row>
    <row r="1463" spans="1:9" x14ac:dyDescent="0.25">
      <c r="A1463" t="s">
        <v>3</v>
      </c>
      <c r="B1463">
        <v>14732</v>
      </c>
      <c r="C1463" t="s">
        <v>1448</v>
      </c>
      <c r="D1463">
        <v>530.9</v>
      </c>
      <c r="E1463">
        <v>525.35</v>
      </c>
      <c r="F1463">
        <v>524.29999999999995</v>
      </c>
      <c r="G1463">
        <v>520.14</v>
      </c>
      <c r="H1463">
        <v>507.12</v>
      </c>
      <c r="I1463">
        <v>453.27</v>
      </c>
    </row>
    <row r="1464" spans="1:9" x14ac:dyDescent="0.25">
      <c r="A1464" t="s">
        <v>3</v>
      </c>
      <c r="B1464">
        <v>14742</v>
      </c>
      <c r="C1464" t="s">
        <v>1449</v>
      </c>
      <c r="D1464">
        <v>66.44</v>
      </c>
      <c r="E1464">
        <v>66.430000000000007</v>
      </c>
      <c r="F1464">
        <v>66.569999999999993</v>
      </c>
      <c r="G1464">
        <v>66.55</v>
      </c>
      <c r="H1464">
        <v>66.02</v>
      </c>
      <c r="I1464">
        <v>62.77</v>
      </c>
    </row>
    <row r="1465" spans="1:9" x14ac:dyDescent="0.25">
      <c r="A1465" t="s">
        <v>3</v>
      </c>
      <c r="B1465">
        <v>14745</v>
      </c>
      <c r="C1465" t="s">
        <v>1450</v>
      </c>
      <c r="D1465">
        <v>89.1</v>
      </c>
      <c r="E1465">
        <v>86.89</v>
      </c>
      <c r="F1465">
        <v>86.86</v>
      </c>
      <c r="G1465">
        <v>87.13</v>
      </c>
      <c r="H1465">
        <v>87.4</v>
      </c>
      <c r="I1465">
        <v>84.23</v>
      </c>
    </row>
    <row r="1466" spans="1:9" x14ac:dyDescent="0.25">
      <c r="A1466" t="s">
        <v>3</v>
      </c>
      <c r="B1466">
        <v>14761</v>
      </c>
      <c r="C1466" t="s">
        <v>1451</v>
      </c>
      <c r="D1466">
        <v>163.69999999999999</v>
      </c>
      <c r="E1466">
        <v>157.22999999999999</v>
      </c>
      <c r="F1466">
        <v>149.66</v>
      </c>
      <c r="G1466">
        <v>142.16999999999999</v>
      </c>
      <c r="H1466">
        <v>129.63</v>
      </c>
      <c r="I1466">
        <v>107.99</v>
      </c>
    </row>
    <row r="1467" spans="1:9" x14ac:dyDescent="0.25">
      <c r="A1467" t="s">
        <v>3</v>
      </c>
      <c r="B1467">
        <v>14766</v>
      </c>
      <c r="C1467" t="s">
        <v>1452</v>
      </c>
      <c r="D1467">
        <v>166</v>
      </c>
      <c r="E1467">
        <v>166</v>
      </c>
      <c r="F1467">
        <v>163.47</v>
      </c>
      <c r="G1467">
        <v>157.66999999999999</v>
      </c>
      <c r="H1467">
        <v>145.58000000000001</v>
      </c>
      <c r="I1467">
        <v>119.75</v>
      </c>
    </row>
    <row r="1468" spans="1:9" x14ac:dyDescent="0.25">
      <c r="A1468" t="s">
        <v>3</v>
      </c>
      <c r="B1468">
        <v>14771</v>
      </c>
      <c r="C1468" t="s">
        <v>1453</v>
      </c>
      <c r="D1468">
        <v>80.150000000000006</v>
      </c>
      <c r="E1468">
        <v>79.08</v>
      </c>
      <c r="F1468">
        <v>77.73</v>
      </c>
      <c r="G1468">
        <v>74.95</v>
      </c>
      <c r="H1468">
        <v>70.87</v>
      </c>
      <c r="I1468">
        <v>67.11</v>
      </c>
    </row>
    <row r="1469" spans="1:9" x14ac:dyDescent="0.25">
      <c r="A1469" t="s">
        <v>3</v>
      </c>
      <c r="B1469">
        <v>14786</v>
      </c>
      <c r="C1469" t="s">
        <v>2069</v>
      </c>
      <c r="D1469">
        <v>151.26</v>
      </c>
      <c r="E1469">
        <v>150.49</v>
      </c>
      <c r="F1469">
        <v>151.19999999999999</v>
      </c>
      <c r="G1469">
        <v>151.38</v>
      </c>
      <c r="H1469">
        <v>149.65</v>
      </c>
      <c r="I1469">
        <v>137.66999999999999</v>
      </c>
    </row>
    <row r="1470" spans="1:9" x14ac:dyDescent="0.25">
      <c r="A1470" t="s">
        <v>3</v>
      </c>
      <c r="B1470">
        <v>14788</v>
      </c>
      <c r="C1470" t="s">
        <v>1454</v>
      </c>
      <c r="D1470">
        <v>233.1</v>
      </c>
      <c r="E1470">
        <v>228</v>
      </c>
      <c r="F1470">
        <v>230.24</v>
      </c>
      <c r="G1470">
        <v>233.65</v>
      </c>
      <c r="H1470">
        <v>231.15</v>
      </c>
      <c r="I1470">
        <v>218.08</v>
      </c>
    </row>
    <row r="1471" spans="1:9" x14ac:dyDescent="0.25">
      <c r="A1471" t="s">
        <v>3</v>
      </c>
      <c r="B1471">
        <v>14793</v>
      </c>
      <c r="C1471" t="s">
        <v>1455</v>
      </c>
      <c r="D1471">
        <v>50.45</v>
      </c>
      <c r="E1471">
        <v>48.97</v>
      </c>
      <c r="F1471">
        <v>48.1</v>
      </c>
      <c r="G1471">
        <v>47.23</v>
      </c>
      <c r="H1471">
        <v>44.22</v>
      </c>
      <c r="I1471">
        <v>37.57</v>
      </c>
    </row>
    <row r="1472" spans="1:9" x14ac:dyDescent="0.25">
      <c r="A1472" t="s">
        <v>3</v>
      </c>
      <c r="B1472">
        <v>14813</v>
      </c>
      <c r="C1472" t="s">
        <v>1456</v>
      </c>
      <c r="D1472">
        <v>132</v>
      </c>
      <c r="E1472">
        <v>131.44</v>
      </c>
      <c r="F1472">
        <v>132.88999999999999</v>
      </c>
      <c r="G1472">
        <v>134.44999999999999</v>
      </c>
      <c r="H1472">
        <v>131.54</v>
      </c>
      <c r="I1472">
        <v>114.02</v>
      </c>
    </row>
    <row r="1473" spans="1:9" x14ac:dyDescent="0.25">
      <c r="A1473" t="s">
        <v>3</v>
      </c>
      <c r="B1473">
        <v>14828</v>
      </c>
      <c r="C1473" t="s">
        <v>1457</v>
      </c>
      <c r="D1473">
        <v>106.3</v>
      </c>
      <c r="E1473">
        <v>104.21</v>
      </c>
      <c r="F1473">
        <v>104.89</v>
      </c>
      <c r="G1473">
        <v>106.67</v>
      </c>
      <c r="H1473">
        <v>105.32</v>
      </c>
      <c r="I1473">
        <v>68.19</v>
      </c>
    </row>
    <row r="1474" spans="1:9" x14ac:dyDescent="0.25">
      <c r="A1474" t="s">
        <v>3</v>
      </c>
      <c r="B1474">
        <v>14838</v>
      </c>
      <c r="C1474" t="s">
        <v>1458</v>
      </c>
      <c r="D1474">
        <v>540.25</v>
      </c>
      <c r="E1474">
        <v>533.37</v>
      </c>
      <c r="F1474">
        <v>534.96</v>
      </c>
      <c r="G1474">
        <v>534.77</v>
      </c>
      <c r="H1474">
        <v>522.51</v>
      </c>
      <c r="I1474">
        <v>497.94</v>
      </c>
    </row>
    <row r="1475" spans="1:9" x14ac:dyDescent="0.25">
      <c r="A1475" t="s">
        <v>3</v>
      </c>
      <c r="B1475">
        <v>14843</v>
      </c>
      <c r="C1475" t="s">
        <v>1459</v>
      </c>
      <c r="D1475">
        <v>53.3</v>
      </c>
      <c r="E1475">
        <v>51.27</v>
      </c>
      <c r="F1475">
        <v>49.58</v>
      </c>
      <c r="G1475">
        <v>48.06</v>
      </c>
      <c r="H1475">
        <v>46.66</v>
      </c>
      <c r="I1475">
        <v>43.7</v>
      </c>
    </row>
    <row r="1476" spans="1:9" x14ac:dyDescent="0.25">
      <c r="A1476" t="s">
        <v>3</v>
      </c>
      <c r="B1476">
        <v>14848</v>
      </c>
      <c r="C1476" t="s">
        <v>1460</v>
      </c>
      <c r="D1476">
        <v>73.25</v>
      </c>
      <c r="E1476">
        <v>72.83</v>
      </c>
      <c r="F1476">
        <v>73.319999999999993</v>
      </c>
      <c r="G1476">
        <v>74.14</v>
      </c>
      <c r="H1476">
        <v>73.44</v>
      </c>
      <c r="I1476">
        <v>67.27</v>
      </c>
    </row>
    <row r="1477" spans="1:9" x14ac:dyDescent="0.25">
      <c r="A1477" t="s">
        <v>3</v>
      </c>
      <c r="B1477">
        <v>14853</v>
      </c>
      <c r="C1477" t="s">
        <v>1461</v>
      </c>
      <c r="D1477">
        <v>75.7</v>
      </c>
      <c r="E1477">
        <v>64.78</v>
      </c>
      <c r="F1477">
        <v>58.06</v>
      </c>
      <c r="G1477">
        <v>52.93</v>
      </c>
      <c r="H1477">
        <v>49.91</v>
      </c>
      <c r="I1477">
        <v>57.18</v>
      </c>
    </row>
    <row r="1478" spans="1:9" x14ac:dyDescent="0.25">
      <c r="A1478" t="s">
        <v>3</v>
      </c>
      <c r="B1478">
        <v>14858</v>
      </c>
      <c r="C1478" t="s">
        <v>1462</v>
      </c>
      <c r="D1478">
        <v>49.28</v>
      </c>
      <c r="E1478">
        <v>49.78</v>
      </c>
      <c r="F1478">
        <v>50.01</v>
      </c>
      <c r="G1478">
        <v>50.17</v>
      </c>
      <c r="H1478">
        <v>50.34</v>
      </c>
      <c r="I1478">
        <v>49.43</v>
      </c>
    </row>
    <row r="1479" spans="1:9" x14ac:dyDescent="0.25">
      <c r="A1479" t="s">
        <v>3</v>
      </c>
      <c r="B1479">
        <v>14871</v>
      </c>
      <c r="C1479" t="s">
        <v>1463</v>
      </c>
      <c r="D1479">
        <v>35.049999999999997</v>
      </c>
      <c r="E1479">
        <v>35.17</v>
      </c>
      <c r="F1479">
        <v>35.299999999999997</v>
      </c>
      <c r="G1479">
        <v>34.89</v>
      </c>
      <c r="H1479">
        <v>33.31</v>
      </c>
      <c r="I1479">
        <v>31.73</v>
      </c>
    </row>
    <row r="1480" spans="1:9" x14ac:dyDescent="0.25">
      <c r="A1480" t="s">
        <v>3</v>
      </c>
      <c r="B1480">
        <v>14889</v>
      </c>
      <c r="C1480" t="s">
        <v>1464</v>
      </c>
      <c r="D1480">
        <v>63.35</v>
      </c>
      <c r="E1480">
        <v>62.95</v>
      </c>
      <c r="F1480">
        <v>63</v>
      </c>
      <c r="G1480">
        <v>62.2</v>
      </c>
      <c r="H1480">
        <v>57.96</v>
      </c>
      <c r="I1480">
        <v>53.03</v>
      </c>
    </row>
    <row r="1481" spans="1:9" x14ac:dyDescent="0.25">
      <c r="A1481" t="s">
        <v>3</v>
      </c>
      <c r="B1481">
        <v>14890</v>
      </c>
      <c r="C1481" t="s">
        <v>1465</v>
      </c>
      <c r="D1481">
        <v>10.6</v>
      </c>
      <c r="E1481">
        <v>11.01</v>
      </c>
      <c r="F1481">
        <v>11.55</v>
      </c>
      <c r="G1481">
        <v>12.59</v>
      </c>
      <c r="H1481">
        <v>15.15</v>
      </c>
      <c r="I1481">
        <v>17.649999999999999</v>
      </c>
    </row>
    <row r="1482" spans="1:9" x14ac:dyDescent="0.25">
      <c r="A1482" t="s">
        <v>3</v>
      </c>
      <c r="B1482">
        <v>14894</v>
      </c>
      <c r="C1482" t="s">
        <v>1466</v>
      </c>
      <c r="D1482">
        <v>51.3</v>
      </c>
      <c r="E1482">
        <v>50.36</v>
      </c>
      <c r="F1482">
        <v>48.76</v>
      </c>
      <c r="G1482">
        <v>45.41</v>
      </c>
      <c r="H1482">
        <v>39.450000000000003</v>
      </c>
      <c r="I1482">
        <v>31.1</v>
      </c>
    </row>
    <row r="1483" spans="1:9" x14ac:dyDescent="0.25">
      <c r="A1483" t="s">
        <v>3</v>
      </c>
      <c r="B1483">
        <v>14900</v>
      </c>
      <c r="C1483" t="s">
        <v>1467</v>
      </c>
      <c r="D1483">
        <v>440</v>
      </c>
      <c r="E1483">
        <v>432.72</v>
      </c>
      <c r="F1483">
        <v>433.28</v>
      </c>
      <c r="G1483">
        <v>433.86</v>
      </c>
      <c r="H1483">
        <v>424.24</v>
      </c>
      <c r="I1483">
        <v>391.7</v>
      </c>
    </row>
    <row r="1484" spans="1:9" x14ac:dyDescent="0.25">
      <c r="A1484" t="s">
        <v>3</v>
      </c>
      <c r="B1484">
        <v>14908</v>
      </c>
      <c r="C1484" t="s">
        <v>1468</v>
      </c>
      <c r="D1484">
        <v>2035.7</v>
      </c>
      <c r="E1484">
        <v>2031.71</v>
      </c>
      <c r="F1484">
        <v>2012.47</v>
      </c>
      <c r="G1484">
        <v>1969.23</v>
      </c>
      <c r="H1484">
        <v>1829.93</v>
      </c>
      <c r="I1484">
        <v>1411.21</v>
      </c>
    </row>
    <row r="1485" spans="1:9" x14ac:dyDescent="0.25">
      <c r="A1485" t="s">
        <v>3</v>
      </c>
      <c r="B1485">
        <v>14912</v>
      </c>
      <c r="C1485" t="s">
        <v>1469</v>
      </c>
      <c r="D1485">
        <v>753.1</v>
      </c>
      <c r="E1485">
        <v>747.2</v>
      </c>
      <c r="F1485">
        <v>744.48</v>
      </c>
      <c r="G1485">
        <v>739.23</v>
      </c>
      <c r="H1485">
        <v>710.54</v>
      </c>
      <c r="I1485">
        <v>634.37</v>
      </c>
    </row>
    <row r="1486" spans="1:9" x14ac:dyDescent="0.25">
      <c r="A1486" t="s">
        <v>3</v>
      </c>
      <c r="B1486">
        <v>14917</v>
      </c>
      <c r="C1486" t="s">
        <v>1470</v>
      </c>
      <c r="D1486">
        <v>21.95</v>
      </c>
      <c r="E1486">
        <v>22.11</v>
      </c>
      <c r="F1486">
        <v>22.11</v>
      </c>
      <c r="G1486">
        <v>21.77</v>
      </c>
      <c r="H1486">
        <v>20.46</v>
      </c>
      <c r="I1486">
        <v>20.32</v>
      </c>
    </row>
    <row r="1487" spans="1:9" x14ac:dyDescent="0.25">
      <c r="A1487" t="s">
        <v>3</v>
      </c>
      <c r="B1487">
        <v>14922</v>
      </c>
      <c r="C1487" t="s">
        <v>1471</v>
      </c>
      <c r="D1487">
        <v>131.4</v>
      </c>
      <c r="E1487">
        <v>120.82</v>
      </c>
      <c r="F1487">
        <v>116.58</v>
      </c>
      <c r="G1487">
        <v>113.3</v>
      </c>
      <c r="H1487">
        <v>107.75</v>
      </c>
      <c r="I1487">
        <v>96.8</v>
      </c>
    </row>
    <row r="1488" spans="1:9" x14ac:dyDescent="0.25">
      <c r="A1488" t="s">
        <v>3</v>
      </c>
      <c r="B1488">
        <v>14924</v>
      </c>
      <c r="C1488" t="s">
        <v>1472</v>
      </c>
      <c r="D1488">
        <v>229</v>
      </c>
      <c r="E1488">
        <v>228.77</v>
      </c>
      <c r="F1488">
        <v>228.69</v>
      </c>
      <c r="G1488">
        <v>226.43</v>
      </c>
      <c r="H1488">
        <v>216.58</v>
      </c>
      <c r="I1488">
        <v>177.89</v>
      </c>
    </row>
    <row r="1489" spans="1:9" x14ac:dyDescent="0.25">
      <c r="A1489" t="s">
        <v>3</v>
      </c>
      <c r="B1489">
        <v>14932</v>
      </c>
      <c r="C1489" t="s">
        <v>1473</v>
      </c>
      <c r="D1489">
        <v>76.650000000000006</v>
      </c>
      <c r="E1489">
        <v>76.180000000000007</v>
      </c>
      <c r="F1489">
        <v>76.23</v>
      </c>
      <c r="G1489">
        <v>77.12</v>
      </c>
      <c r="H1489">
        <v>78.510000000000005</v>
      </c>
      <c r="I1489">
        <v>72.5</v>
      </c>
    </row>
    <row r="1490" spans="1:9" x14ac:dyDescent="0.25">
      <c r="A1490" t="s">
        <v>3</v>
      </c>
      <c r="B1490">
        <v>14937</v>
      </c>
      <c r="C1490" t="s">
        <v>1474</v>
      </c>
      <c r="D1490">
        <v>480.75</v>
      </c>
      <c r="E1490">
        <v>481.38</v>
      </c>
      <c r="F1490">
        <v>484.76</v>
      </c>
      <c r="G1490">
        <v>490.25</v>
      </c>
      <c r="H1490">
        <v>493.63</v>
      </c>
      <c r="I1490">
        <v>435.74</v>
      </c>
    </row>
    <row r="1491" spans="1:9" x14ac:dyDescent="0.25">
      <c r="A1491" t="s">
        <v>3</v>
      </c>
      <c r="B1491">
        <v>14938</v>
      </c>
      <c r="C1491" t="s">
        <v>2070</v>
      </c>
      <c r="D1491">
        <v>24.71</v>
      </c>
      <c r="E1491">
        <v>25.03</v>
      </c>
      <c r="F1491">
        <v>25.01</v>
      </c>
      <c r="G1491">
        <v>24.92</v>
      </c>
      <c r="H1491">
        <v>24.75</v>
      </c>
      <c r="I1491">
        <v>24.46</v>
      </c>
    </row>
    <row r="1492" spans="1:9" x14ac:dyDescent="0.25">
      <c r="A1492" t="s">
        <v>3</v>
      </c>
      <c r="B1492">
        <v>14942</v>
      </c>
      <c r="C1492" t="s">
        <v>1475</v>
      </c>
      <c r="D1492">
        <v>15.8</v>
      </c>
      <c r="E1492">
        <v>15.94</v>
      </c>
      <c r="F1492">
        <v>16.12</v>
      </c>
      <c r="G1492">
        <v>16.420000000000002</v>
      </c>
      <c r="H1492">
        <v>17.329999999999998</v>
      </c>
      <c r="I1492">
        <v>17.87</v>
      </c>
    </row>
    <row r="1493" spans="1:9" x14ac:dyDescent="0.25">
      <c r="A1493" t="s">
        <v>3</v>
      </c>
      <c r="B1493">
        <v>14947</v>
      </c>
      <c r="C1493" t="s">
        <v>1476</v>
      </c>
      <c r="D1493">
        <v>878.85</v>
      </c>
      <c r="E1493">
        <v>872.75</v>
      </c>
      <c r="F1493">
        <v>871.74</v>
      </c>
      <c r="G1493">
        <v>874.23</v>
      </c>
      <c r="H1493">
        <v>850.33</v>
      </c>
      <c r="I1493">
        <v>757.72</v>
      </c>
    </row>
    <row r="1494" spans="1:9" x14ac:dyDescent="0.25">
      <c r="A1494" t="s">
        <v>3</v>
      </c>
      <c r="B1494">
        <v>14952</v>
      </c>
      <c r="C1494" t="s">
        <v>1477</v>
      </c>
      <c r="D1494">
        <v>13.55</v>
      </c>
      <c r="E1494">
        <v>13.65</v>
      </c>
      <c r="F1494">
        <v>13.68</v>
      </c>
      <c r="G1494">
        <v>13.63</v>
      </c>
      <c r="H1494">
        <v>13.22</v>
      </c>
      <c r="I1494">
        <v>12.78</v>
      </c>
    </row>
    <row r="1495" spans="1:9" x14ac:dyDescent="0.25">
      <c r="A1495" t="s">
        <v>3</v>
      </c>
      <c r="B1495">
        <v>14957</v>
      </c>
      <c r="C1495" t="s">
        <v>1478</v>
      </c>
      <c r="D1495">
        <v>39.85</v>
      </c>
      <c r="E1495">
        <v>39.700000000000003</v>
      </c>
      <c r="F1495">
        <v>39.65</v>
      </c>
      <c r="G1495">
        <v>39.380000000000003</v>
      </c>
      <c r="H1495">
        <v>38.159999999999997</v>
      </c>
      <c r="I1495">
        <v>32.5</v>
      </c>
    </row>
    <row r="1496" spans="1:9" x14ac:dyDescent="0.25">
      <c r="A1496" t="s">
        <v>3</v>
      </c>
      <c r="B1496">
        <v>14966</v>
      </c>
      <c r="C1496" t="s">
        <v>1479</v>
      </c>
      <c r="D1496">
        <v>336.3</v>
      </c>
      <c r="E1496">
        <v>333.89</v>
      </c>
      <c r="F1496">
        <v>331.42</v>
      </c>
      <c r="G1496">
        <v>328.28</v>
      </c>
      <c r="H1496">
        <v>317.36</v>
      </c>
      <c r="I1496">
        <v>281.87</v>
      </c>
    </row>
    <row r="1497" spans="1:9" x14ac:dyDescent="0.25">
      <c r="A1497" t="s">
        <v>3</v>
      </c>
      <c r="B1497">
        <v>14972</v>
      </c>
      <c r="C1497" t="s">
        <v>1480</v>
      </c>
      <c r="D1497">
        <v>602</v>
      </c>
      <c r="E1497">
        <v>610.6</v>
      </c>
      <c r="F1497">
        <v>608.38</v>
      </c>
      <c r="G1497">
        <v>596.9</v>
      </c>
      <c r="H1497">
        <v>576.83000000000004</v>
      </c>
      <c r="I1497">
        <v>541.88</v>
      </c>
    </row>
    <row r="1498" spans="1:9" x14ac:dyDescent="0.25">
      <c r="A1498" t="s">
        <v>3</v>
      </c>
      <c r="B1498">
        <v>14977</v>
      </c>
      <c r="C1498" t="s">
        <v>1481</v>
      </c>
      <c r="D1498">
        <v>199.75</v>
      </c>
      <c r="E1498">
        <v>199.69</v>
      </c>
      <c r="F1498">
        <v>198.77</v>
      </c>
      <c r="G1498">
        <v>196.22</v>
      </c>
      <c r="H1498">
        <v>191.4</v>
      </c>
      <c r="I1498">
        <v>179.66</v>
      </c>
    </row>
    <row r="1499" spans="1:9" x14ac:dyDescent="0.25">
      <c r="A1499" t="s">
        <v>3</v>
      </c>
      <c r="B1499">
        <v>14982</v>
      </c>
      <c r="C1499" t="s">
        <v>1482</v>
      </c>
      <c r="D1499">
        <v>1446.45</v>
      </c>
      <c r="E1499">
        <v>1415.67</v>
      </c>
      <c r="F1499">
        <v>1440.04</v>
      </c>
      <c r="G1499">
        <v>1479.74</v>
      </c>
      <c r="H1499">
        <v>1463.2</v>
      </c>
      <c r="I1499">
        <v>1097.51</v>
      </c>
    </row>
    <row r="1500" spans="1:9" x14ac:dyDescent="0.25">
      <c r="A1500" t="s">
        <v>3</v>
      </c>
      <c r="B1500">
        <v>15002</v>
      </c>
      <c r="C1500" t="s">
        <v>1483</v>
      </c>
      <c r="D1500">
        <v>25.65</v>
      </c>
      <c r="E1500">
        <v>25.83</v>
      </c>
      <c r="F1500">
        <v>26.17</v>
      </c>
      <c r="G1500">
        <v>26.08</v>
      </c>
      <c r="H1500">
        <v>25.03</v>
      </c>
      <c r="I1500">
        <v>23.43</v>
      </c>
    </row>
    <row r="1501" spans="1:9" x14ac:dyDescent="0.25">
      <c r="A1501" t="s">
        <v>3</v>
      </c>
      <c r="B1501">
        <v>15007</v>
      </c>
      <c r="C1501" t="s">
        <v>1484</v>
      </c>
      <c r="D1501">
        <v>106.95</v>
      </c>
      <c r="E1501">
        <v>107.94</v>
      </c>
      <c r="F1501">
        <v>108.42</v>
      </c>
      <c r="G1501">
        <v>108.7</v>
      </c>
      <c r="H1501">
        <v>107.33</v>
      </c>
      <c r="I1501">
        <v>100.98</v>
      </c>
    </row>
    <row r="1502" spans="1:9" x14ac:dyDescent="0.25">
      <c r="A1502" t="s">
        <v>3</v>
      </c>
      <c r="B1502">
        <v>15017</v>
      </c>
      <c r="C1502" t="s">
        <v>1485</v>
      </c>
      <c r="D1502">
        <v>85.65</v>
      </c>
      <c r="E1502">
        <v>85.9</v>
      </c>
      <c r="F1502">
        <v>87.2</v>
      </c>
      <c r="G1502">
        <v>86.25</v>
      </c>
      <c r="H1502">
        <v>82.42</v>
      </c>
      <c r="I1502">
        <v>66.099999999999994</v>
      </c>
    </row>
    <row r="1503" spans="1:9" x14ac:dyDescent="0.25">
      <c r="A1503" t="s">
        <v>3</v>
      </c>
      <c r="B1503">
        <v>15022</v>
      </c>
      <c r="C1503" t="s">
        <v>2056</v>
      </c>
      <c r="D1503">
        <v>17.149999999999999</v>
      </c>
      <c r="E1503">
        <v>16.59</v>
      </c>
      <c r="F1503">
        <v>16.45</v>
      </c>
      <c r="G1503">
        <v>16.420000000000002</v>
      </c>
      <c r="H1503">
        <v>15.81</v>
      </c>
      <c r="I1503">
        <v>14.06</v>
      </c>
    </row>
    <row r="1504" spans="1:9" x14ac:dyDescent="0.25">
      <c r="A1504" t="s">
        <v>3</v>
      </c>
      <c r="B1504">
        <v>15032</v>
      </c>
      <c r="C1504" t="s">
        <v>1486</v>
      </c>
      <c r="D1504">
        <v>58.46</v>
      </c>
      <c r="E1504">
        <v>57.88</v>
      </c>
      <c r="F1504">
        <v>57.16</v>
      </c>
      <c r="G1504">
        <v>55.64</v>
      </c>
      <c r="H1504">
        <v>52.83</v>
      </c>
      <c r="I1504">
        <v>46.51</v>
      </c>
    </row>
    <row r="1505" spans="1:9" x14ac:dyDescent="0.25">
      <c r="A1505" t="s">
        <v>3</v>
      </c>
      <c r="B1505">
        <v>15034</v>
      </c>
      <c r="C1505" t="s">
        <v>1487</v>
      </c>
      <c r="D1505">
        <v>1102.4000000000001</v>
      </c>
      <c r="E1505">
        <v>1104.21</v>
      </c>
      <c r="F1505">
        <v>1102.31</v>
      </c>
      <c r="G1505">
        <v>1099.1199999999999</v>
      </c>
      <c r="H1505">
        <v>1103.2</v>
      </c>
      <c r="I1505">
        <v>1086.68</v>
      </c>
    </row>
    <row r="1506" spans="1:9" x14ac:dyDescent="0.25">
      <c r="A1506" t="s">
        <v>3</v>
      </c>
      <c r="B1506">
        <v>15039</v>
      </c>
      <c r="C1506" t="s">
        <v>1488</v>
      </c>
      <c r="D1506">
        <v>8521.1</v>
      </c>
      <c r="E1506">
        <v>8541.48</v>
      </c>
      <c r="F1506">
        <v>8616.2099999999991</v>
      </c>
      <c r="G1506">
        <v>8695.2999999999993</v>
      </c>
      <c r="H1506">
        <v>8498.44</v>
      </c>
      <c r="I1506">
        <v>7246.04</v>
      </c>
    </row>
    <row r="1507" spans="1:9" x14ac:dyDescent="0.25">
      <c r="A1507" t="s">
        <v>3</v>
      </c>
      <c r="B1507">
        <v>15044</v>
      </c>
      <c r="C1507" t="s">
        <v>1489</v>
      </c>
      <c r="D1507">
        <v>142.69999999999999</v>
      </c>
      <c r="E1507">
        <v>146.30000000000001</v>
      </c>
      <c r="F1507">
        <v>155.16</v>
      </c>
      <c r="G1507">
        <v>165.37</v>
      </c>
      <c r="H1507">
        <v>180.76</v>
      </c>
      <c r="I1507">
        <v>201.85</v>
      </c>
    </row>
    <row r="1508" spans="1:9" x14ac:dyDescent="0.25">
      <c r="A1508" t="s">
        <v>3</v>
      </c>
      <c r="B1508">
        <v>15049</v>
      </c>
      <c r="C1508" t="s">
        <v>1490</v>
      </c>
      <c r="D1508">
        <v>20.100000000000001</v>
      </c>
      <c r="E1508">
        <v>20.05</v>
      </c>
      <c r="F1508">
        <v>19.97</v>
      </c>
      <c r="G1508">
        <v>19.559999999999999</v>
      </c>
      <c r="H1508">
        <v>18.59</v>
      </c>
      <c r="I1508">
        <v>18</v>
      </c>
    </row>
    <row r="1509" spans="1:9" x14ac:dyDescent="0.25">
      <c r="A1509" t="s">
        <v>3</v>
      </c>
      <c r="B1509">
        <v>15058</v>
      </c>
      <c r="C1509" t="s">
        <v>1491</v>
      </c>
      <c r="D1509">
        <v>555.4</v>
      </c>
      <c r="E1509">
        <v>559</v>
      </c>
      <c r="F1509">
        <v>561.55999999999995</v>
      </c>
      <c r="G1509">
        <v>558.80999999999995</v>
      </c>
      <c r="H1509">
        <v>550.45000000000005</v>
      </c>
      <c r="I1509">
        <v>486.86</v>
      </c>
    </row>
    <row r="1510" spans="1:9" x14ac:dyDescent="0.25">
      <c r="A1510" t="s">
        <v>3</v>
      </c>
      <c r="B1510">
        <v>15061</v>
      </c>
      <c r="C1510" t="s">
        <v>1492</v>
      </c>
      <c r="D1510">
        <v>523.89</v>
      </c>
      <c r="E1510">
        <v>518.78</v>
      </c>
      <c r="F1510">
        <v>512.02</v>
      </c>
      <c r="G1510">
        <v>498.28</v>
      </c>
      <c r="H1510">
        <v>473.18</v>
      </c>
      <c r="I1510">
        <v>416.77</v>
      </c>
    </row>
    <row r="1511" spans="1:9" x14ac:dyDescent="0.25">
      <c r="A1511" t="s">
        <v>3</v>
      </c>
      <c r="B1511">
        <v>15067</v>
      </c>
      <c r="C1511" t="s">
        <v>1493</v>
      </c>
      <c r="D1511">
        <v>164.85</v>
      </c>
      <c r="E1511">
        <v>165.11</v>
      </c>
      <c r="F1511">
        <v>166.95</v>
      </c>
      <c r="G1511">
        <v>169.41</v>
      </c>
      <c r="H1511">
        <v>170.3</v>
      </c>
      <c r="I1511">
        <v>202.13</v>
      </c>
    </row>
    <row r="1512" spans="1:9" x14ac:dyDescent="0.25">
      <c r="A1512" t="s">
        <v>3</v>
      </c>
      <c r="B1512">
        <v>15068</v>
      </c>
      <c r="C1512" t="s">
        <v>1494</v>
      </c>
      <c r="D1512">
        <v>241.7</v>
      </c>
      <c r="E1512">
        <v>247.15</v>
      </c>
      <c r="F1512">
        <v>249.79</v>
      </c>
      <c r="G1512">
        <v>246.09</v>
      </c>
      <c r="H1512">
        <v>226.75</v>
      </c>
      <c r="I1512">
        <v>186.5</v>
      </c>
    </row>
    <row r="1513" spans="1:9" x14ac:dyDescent="0.25">
      <c r="A1513" t="s">
        <v>3</v>
      </c>
      <c r="B1513">
        <v>15073</v>
      </c>
      <c r="C1513" t="s">
        <v>1495</v>
      </c>
      <c r="D1513">
        <v>39.25</v>
      </c>
      <c r="E1513">
        <v>39.130000000000003</v>
      </c>
      <c r="F1513">
        <v>39.04</v>
      </c>
      <c r="G1513">
        <v>38.6</v>
      </c>
      <c r="H1513">
        <v>37.43</v>
      </c>
      <c r="I1513">
        <v>32.83</v>
      </c>
    </row>
    <row r="1514" spans="1:9" x14ac:dyDescent="0.25">
      <c r="A1514" t="s">
        <v>3</v>
      </c>
      <c r="B1514">
        <v>15083</v>
      </c>
      <c r="C1514" t="s">
        <v>1496</v>
      </c>
      <c r="D1514">
        <v>825.15</v>
      </c>
      <c r="E1514">
        <v>825.93</v>
      </c>
      <c r="F1514">
        <v>827.72</v>
      </c>
      <c r="G1514">
        <v>825.67</v>
      </c>
      <c r="H1514">
        <v>804.58</v>
      </c>
      <c r="I1514">
        <v>758.1</v>
      </c>
    </row>
    <row r="1515" spans="1:9" x14ac:dyDescent="0.25">
      <c r="A1515" t="s">
        <v>3</v>
      </c>
      <c r="B1515">
        <v>15085</v>
      </c>
      <c r="C1515" t="s">
        <v>1497</v>
      </c>
      <c r="D1515">
        <v>71.28</v>
      </c>
      <c r="E1515">
        <v>71.25</v>
      </c>
      <c r="F1515">
        <v>71.48</v>
      </c>
      <c r="G1515">
        <v>71.73</v>
      </c>
      <c r="H1515">
        <v>72.150000000000006</v>
      </c>
      <c r="I1515">
        <v>76.25</v>
      </c>
    </row>
    <row r="1516" spans="1:9" x14ac:dyDescent="0.25">
      <c r="A1516" t="s">
        <v>3</v>
      </c>
      <c r="B1516">
        <v>15093</v>
      </c>
      <c r="C1516" t="s">
        <v>2057</v>
      </c>
      <c r="D1516">
        <v>1.65</v>
      </c>
      <c r="E1516">
        <v>1.71</v>
      </c>
      <c r="F1516">
        <v>1.75</v>
      </c>
      <c r="G1516">
        <v>1.77</v>
      </c>
      <c r="H1516">
        <v>1.75</v>
      </c>
      <c r="I1516">
        <v>1.8</v>
      </c>
    </row>
    <row r="1517" spans="1:9" x14ac:dyDescent="0.25">
      <c r="A1517" t="s">
        <v>3</v>
      </c>
      <c r="B1517">
        <v>15119</v>
      </c>
      <c r="C1517" t="s">
        <v>1498</v>
      </c>
      <c r="D1517">
        <v>61.25</v>
      </c>
      <c r="E1517">
        <v>56.08</v>
      </c>
      <c r="F1517">
        <v>55.05</v>
      </c>
      <c r="G1517">
        <v>54.36</v>
      </c>
      <c r="H1517">
        <v>52.11</v>
      </c>
      <c r="I1517">
        <v>43.77</v>
      </c>
    </row>
    <row r="1518" spans="1:9" x14ac:dyDescent="0.25">
      <c r="A1518" t="s">
        <v>3</v>
      </c>
      <c r="B1518">
        <v>15121</v>
      </c>
      <c r="C1518" t="s">
        <v>1499</v>
      </c>
      <c r="D1518">
        <v>161.5</v>
      </c>
      <c r="E1518">
        <v>162.63</v>
      </c>
      <c r="F1518">
        <v>163.43</v>
      </c>
      <c r="G1518">
        <v>165.43</v>
      </c>
      <c r="H1518">
        <v>169.03</v>
      </c>
      <c r="I1518">
        <v>162.24</v>
      </c>
    </row>
    <row r="1519" spans="1:9" x14ac:dyDescent="0.25">
      <c r="A1519" t="s">
        <v>3</v>
      </c>
      <c r="B1519">
        <v>15124</v>
      </c>
      <c r="C1519" t="s">
        <v>1500</v>
      </c>
      <c r="D1519">
        <v>470.15</v>
      </c>
      <c r="E1519">
        <v>461.64</v>
      </c>
      <c r="F1519">
        <v>458.29</v>
      </c>
      <c r="G1519">
        <v>454.86</v>
      </c>
      <c r="H1519">
        <v>434.33</v>
      </c>
      <c r="I1519">
        <v>356.91</v>
      </c>
    </row>
    <row r="1520" spans="1:9" x14ac:dyDescent="0.25">
      <c r="A1520" t="s">
        <v>3</v>
      </c>
      <c r="B1520">
        <v>15129</v>
      </c>
      <c r="C1520" t="s">
        <v>1501</v>
      </c>
      <c r="D1520">
        <v>104.65</v>
      </c>
      <c r="E1520">
        <v>105.61</v>
      </c>
      <c r="F1520">
        <v>106.05</v>
      </c>
      <c r="G1520">
        <v>105.51</v>
      </c>
      <c r="H1520">
        <v>102.7</v>
      </c>
      <c r="I1520">
        <v>100.49</v>
      </c>
    </row>
    <row r="1521" spans="1:9" x14ac:dyDescent="0.25">
      <c r="A1521" t="s">
        <v>3</v>
      </c>
      <c r="B1521">
        <v>15136</v>
      </c>
      <c r="C1521" t="s">
        <v>1502</v>
      </c>
      <c r="D1521">
        <v>6.95</v>
      </c>
      <c r="E1521">
        <v>6.58</v>
      </c>
      <c r="F1521">
        <v>6.3</v>
      </c>
      <c r="G1521">
        <v>5.9</v>
      </c>
      <c r="H1521">
        <v>5.42</v>
      </c>
      <c r="I1521">
        <v>4.8499999999999996</v>
      </c>
    </row>
    <row r="1522" spans="1:9" x14ac:dyDescent="0.25">
      <c r="A1522" t="s">
        <v>3</v>
      </c>
      <c r="B1522">
        <v>15141</v>
      </c>
      <c r="C1522" t="s">
        <v>1503</v>
      </c>
      <c r="D1522">
        <v>2005.55</v>
      </c>
      <c r="E1522">
        <v>2010.8</v>
      </c>
      <c r="F1522">
        <v>2007.24</v>
      </c>
      <c r="G1522">
        <v>1996.39</v>
      </c>
      <c r="H1522">
        <v>1945.9</v>
      </c>
      <c r="I1522">
        <v>1745.7</v>
      </c>
    </row>
    <row r="1523" spans="1:9" x14ac:dyDescent="0.25">
      <c r="A1523" t="s">
        <v>3</v>
      </c>
      <c r="B1523">
        <v>15146</v>
      </c>
      <c r="C1523" t="s">
        <v>1504</v>
      </c>
      <c r="D1523">
        <v>360.5</v>
      </c>
      <c r="E1523">
        <v>361.99</v>
      </c>
      <c r="F1523">
        <v>359.59</v>
      </c>
      <c r="G1523">
        <v>354.36</v>
      </c>
      <c r="H1523">
        <v>327.97</v>
      </c>
      <c r="I1523">
        <v>253.6</v>
      </c>
    </row>
    <row r="1524" spans="1:9" x14ac:dyDescent="0.25">
      <c r="A1524" t="s">
        <v>3</v>
      </c>
      <c r="B1524">
        <v>15151</v>
      </c>
      <c r="C1524" t="s">
        <v>1505</v>
      </c>
      <c r="D1524">
        <v>50.05</v>
      </c>
      <c r="E1524">
        <v>50.42</v>
      </c>
      <c r="F1524">
        <v>49.92</v>
      </c>
      <c r="G1524">
        <v>48.97</v>
      </c>
      <c r="H1524">
        <v>46.98</v>
      </c>
      <c r="I1524">
        <v>44.58</v>
      </c>
    </row>
    <row r="1525" spans="1:9" x14ac:dyDescent="0.25">
      <c r="A1525" t="s">
        <v>3</v>
      </c>
      <c r="B1525">
        <v>15156</v>
      </c>
      <c r="C1525" t="s">
        <v>1506</v>
      </c>
      <c r="D1525">
        <v>507.95</v>
      </c>
      <c r="E1525">
        <v>523.71</v>
      </c>
      <c r="F1525">
        <v>520.13</v>
      </c>
      <c r="G1525">
        <v>488.01</v>
      </c>
      <c r="H1525">
        <v>407.15</v>
      </c>
      <c r="I1525">
        <v>297.89</v>
      </c>
    </row>
    <row r="1526" spans="1:9" x14ac:dyDescent="0.25">
      <c r="A1526" t="s">
        <v>3</v>
      </c>
      <c r="B1526">
        <v>15157</v>
      </c>
      <c r="C1526" t="s">
        <v>1507</v>
      </c>
      <c r="D1526">
        <v>106.25</v>
      </c>
      <c r="E1526">
        <v>105.75</v>
      </c>
      <c r="F1526">
        <v>106.56</v>
      </c>
      <c r="G1526">
        <v>107.75</v>
      </c>
      <c r="H1526">
        <v>106.55</v>
      </c>
      <c r="I1526">
        <v>99.99</v>
      </c>
    </row>
    <row r="1527" spans="1:9" x14ac:dyDescent="0.25">
      <c r="A1527" t="s">
        <v>3</v>
      </c>
      <c r="B1527">
        <v>15161</v>
      </c>
      <c r="C1527" t="s">
        <v>1508</v>
      </c>
      <c r="D1527">
        <v>227.05</v>
      </c>
      <c r="E1527">
        <v>226.92</v>
      </c>
      <c r="F1527">
        <v>228.01</v>
      </c>
      <c r="G1527">
        <v>229.93</v>
      </c>
      <c r="H1527">
        <v>230.42</v>
      </c>
      <c r="I1527">
        <v>221.3</v>
      </c>
    </row>
    <row r="1528" spans="1:9" x14ac:dyDescent="0.25">
      <c r="A1528" t="s">
        <v>3</v>
      </c>
      <c r="B1528">
        <v>15174</v>
      </c>
      <c r="C1528" t="s">
        <v>1509</v>
      </c>
      <c r="D1528">
        <v>171.7</v>
      </c>
      <c r="E1528">
        <v>166.12</v>
      </c>
      <c r="F1528">
        <v>162.1</v>
      </c>
      <c r="G1528">
        <v>152.05000000000001</v>
      </c>
      <c r="H1528">
        <v>130.13999999999999</v>
      </c>
      <c r="I1528">
        <v>90.68</v>
      </c>
    </row>
    <row r="1529" spans="1:9" x14ac:dyDescent="0.25">
      <c r="A1529" t="s">
        <v>3</v>
      </c>
      <c r="B1529">
        <v>15179</v>
      </c>
      <c r="C1529" t="s">
        <v>1510</v>
      </c>
      <c r="D1529">
        <v>1801.75</v>
      </c>
      <c r="E1529">
        <v>1796.91</v>
      </c>
      <c r="F1529">
        <v>1790.85</v>
      </c>
      <c r="G1529">
        <v>1766.2</v>
      </c>
      <c r="H1529">
        <v>1721.72</v>
      </c>
      <c r="I1529">
        <v>1579.83</v>
      </c>
    </row>
    <row r="1530" spans="1:9" x14ac:dyDescent="0.25">
      <c r="A1530" t="s">
        <v>3</v>
      </c>
      <c r="B1530">
        <v>15180</v>
      </c>
      <c r="C1530" t="s">
        <v>1511</v>
      </c>
      <c r="D1530">
        <v>660.5</v>
      </c>
      <c r="E1530">
        <v>627</v>
      </c>
      <c r="F1530">
        <v>616.16999999999996</v>
      </c>
      <c r="G1530">
        <v>614.84</v>
      </c>
      <c r="H1530">
        <v>622.76</v>
      </c>
      <c r="I1530">
        <v>622</v>
      </c>
    </row>
    <row r="1531" spans="1:9" x14ac:dyDescent="0.25">
      <c r="A1531" t="s">
        <v>3</v>
      </c>
      <c r="B1531">
        <v>15184</v>
      </c>
      <c r="C1531" t="s">
        <v>1512</v>
      </c>
      <c r="D1531">
        <v>567.85</v>
      </c>
      <c r="E1531">
        <v>578.01</v>
      </c>
      <c r="F1531">
        <v>586.32000000000005</v>
      </c>
      <c r="G1531">
        <v>593.65</v>
      </c>
      <c r="H1531">
        <v>590.64</v>
      </c>
      <c r="I1531">
        <v>544.73</v>
      </c>
    </row>
    <row r="1532" spans="1:9" x14ac:dyDescent="0.25">
      <c r="A1532" t="s">
        <v>3</v>
      </c>
      <c r="B1532">
        <v>15189</v>
      </c>
      <c r="C1532" t="s">
        <v>1513</v>
      </c>
      <c r="D1532">
        <v>71.400000000000006</v>
      </c>
      <c r="E1532">
        <v>70.36</v>
      </c>
      <c r="F1532">
        <v>69.91</v>
      </c>
      <c r="G1532">
        <v>68.84</v>
      </c>
      <c r="H1532">
        <v>65.45</v>
      </c>
      <c r="I1532">
        <v>61.43</v>
      </c>
    </row>
    <row r="1533" spans="1:9" x14ac:dyDescent="0.25">
      <c r="A1533" t="s">
        <v>3</v>
      </c>
      <c r="B1533">
        <v>15194</v>
      </c>
      <c r="C1533" t="s">
        <v>1514</v>
      </c>
      <c r="D1533">
        <v>4.95</v>
      </c>
      <c r="E1533">
        <v>4.91</v>
      </c>
      <c r="F1533">
        <v>4.91</v>
      </c>
      <c r="G1533">
        <v>4.92</v>
      </c>
      <c r="H1533">
        <v>4.83</v>
      </c>
      <c r="I1533">
        <v>4.82</v>
      </c>
    </row>
    <row r="1534" spans="1:9" x14ac:dyDescent="0.25">
      <c r="A1534" t="s">
        <v>3</v>
      </c>
      <c r="B1534">
        <v>15199</v>
      </c>
      <c r="C1534" t="s">
        <v>1515</v>
      </c>
      <c r="D1534">
        <v>141.6</v>
      </c>
      <c r="E1534">
        <v>139.03</v>
      </c>
      <c r="F1534">
        <v>139.72999999999999</v>
      </c>
      <c r="G1534">
        <v>140.51</v>
      </c>
      <c r="H1534">
        <v>141.93</v>
      </c>
      <c r="I1534">
        <v>129.57</v>
      </c>
    </row>
    <row r="1535" spans="1:9" x14ac:dyDescent="0.25">
      <c r="A1535" t="s">
        <v>3</v>
      </c>
      <c r="B1535">
        <v>15204</v>
      </c>
      <c r="C1535" t="s">
        <v>1516</v>
      </c>
      <c r="D1535">
        <v>179.75</v>
      </c>
      <c r="E1535">
        <v>177.72</v>
      </c>
      <c r="F1535">
        <v>177.74</v>
      </c>
      <c r="G1535">
        <v>178.21</v>
      </c>
      <c r="H1535">
        <v>176.17</v>
      </c>
      <c r="I1535">
        <v>167.96</v>
      </c>
    </row>
    <row r="1536" spans="1:9" x14ac:dyDescent="0.25">
      <c r="A1536" t="s">
        <v>3</v>
      </c>
      <c r="B1536">
        <v>15209</v>
      </c>
      <c r="C1536" t="s">
        <v>1517</v>
      </c>
      <c r="D1536">
        <v>248.35</v>
      </c>
      <c r="E1536">
        <v>247.5</v>
      </c>
      <c r="F1536">
        <v>247.71</v>
      </c>
      <c r="G1536">
        <v>244.1</v>
      </c>
      <c r="H1536">
        <v>230.79</v>
      </c>
      <c r="I1536">
        <v>212.22</v>
      </c>
    </row>
    <row r="1537" spans="1:9" x14ac:dyDescent="0.25">
      <c r="A1537" t="s">
        <v>3</v>
      </c>
      <c r="B1537">
        <v>15214</v>
      </c>
      <c r="C1537" t="s">
        <v>1518</v>
      </c>
      <c r="D1537">
        <v>267.85000000000002</v>
      </c>
      <c r="E1537">
        <v>269.14999999999998</v>
      </c>
      <c r="F1537">
        <v>268.98</v>
      </c>
      <c r="G1537">
        <v>267.56</v>
      </c>
      <c r="H1537">
        <v>264.98</v>
      </c>
      <c r="I1537">
        <v>251.61</v>
      </c>
    </row>
    <row r="1538" spans="1:9" x14ac:dyDescent="0.25">
      <c r="A1538" t="s">
        <v>3</v>
      </c>
      <c r="B1538">
        <v>15219</v>
      </c>
      <c r="C1538" t="s">
        <v>1519</v>
      </c>
      <c r="D1538">
        <v>14.9</v>
      </c>
      <c r="E1538">
        <v>15</v>
      </c>
      <c r="F1538">
        <v>15.23</v>
      </c>
      <c r="G1538">
        <v>15.66</v>
      </c>
      <c r="H1538">
        <v>15.74</v>
      </c>
      <c r="I1538">
        <v>14.56</v>
      </c>
    </row>
    <row r="1539" spans="1:9" x14ac:dyDescent="0.25">
      <c r="A1539" t="s">
        <v>3</v>
      </c>
      <c r="B1539">
        <v>15228</v>
      </c>
      <c r="C1539" t="s">
        <v>1520</v>
      </c>
      <c r="D1539">
        <v>54.1</v>
      </c>
      <c r="E1539">
        <v>52.99</v>
      </c>
      <c r="F1539">
        <v>51.7</v>
      </c>
      <c r="G1539">
        <v>50.58</v>
      </c>
      <c r="H1539">
        <v>47.99</v>
      </c>
      <c r="I1539">
        <v>37.69</v>
      </c>
    </row>
    <row r="1540" spans="1:9" x14ac:dyDescent="0.25">
      <c r="A1540" t="s">
        <v>3</v>
      </c>
      <c r="B1540">
        <v>15229</v>
      </c>
      <c r="C1540" t="s">
        <v>1521</v>
      </c>
      <c r="D1540">
        <v>211.1</v>
      </c>
      <c r="E1540">
        <v>211.04</v>
      </c>
      <c r="F1540">
        <v>211.19</v>
      </c>
      <c r="G1540">
        <v>210.81</v>
      </c>
      <c r="H1540">
        <v>208.7</v>
      </c>
      <c r="I1540">
        <v>199.11</v>
      </c>
    </row>
    <row r="1541" spans="1:9" x14ac:dyDescent="0.25">
      <c r="A1541" t="s">
        <v>3</v>
      </c>
      <c r="B1541">
        <v>15234</v>
      </c>
      <c r="C1541" t="s">
        <v>1522</v>
      </c>
      <c r="D1541">
        <v>1511.8</v>
      </c>
      <c r="E1541">
        <v>1531.26</v>
      </c>
      <c r="F1541">
        <v>1559.11</v>
      </c>
      <c r="G1541">
        <v>1579.18</v>
      </c>
      <c r="H1541">
        <v>1575.76</v>
      </c>
      <c r="I1541">
        <v>1570.43</v>
      </c>
    </row>
    <row r="1542" spans="1:9" x14ac:dyDescent="0.25">
      <c r="A1542" t="s">
        <v>3</v>
      </c>
      <c r="B1542">
        <v>15239</v>
      </c>
      <c r="C1542" t="s">
        <v>1523</v>
      </c>
      <c r="D1542">
        <v>78.900000000000006</v>
      </c>
      <c r="E1542">
        <v>76.44</v>
      </c>
      <c r="F1542">
        <v>74.69</v>
      </c>
      <c r="G1542">
        <v>72.489999999999995</v>
      </c>
      <c r="H1542">
        <v>67.989999999999995</v>
      </c>
      <c r="I1542">
        <v>60.66</v>
      </c>
    </row>
    <row r="1543" spans="1:9" x14ac:dyDescent="0.25">
      <c r="A1543" t="s">
        <v>3</v>
      </c>
      <c r="B1543">
        <v>15244</v>
      </c>
      <c r="C1543" t="s">
        <v>1524</v>
      </c>
      <c r="D1543">
        <v>8.25</v>
      </c>
      <c r="E1543">
        <v>8.35</v>
      </c>
      <c r="F1543">
        <v>8.51</v>
      </c>
      <c r="G1543">
        <v>8.61</v>
      </c>
      <c r="H1543">
        <v>8.39</v>
      </c>
      <c r="I1543">
        <v>7.75</v>
      </c>
    </row>
    <row r="1544" spans="1:9" x14ac:dyDescent="0.25">
      <c r="A1544" t="s">
        <v>3</v>
      </c>
      <c r="B1544">
        <v>15254</v>
      </c>
      <c r="C1544" t="s">
        <v>1525</v>
      </c>
      <c r="D1544">
        <v>2122.0500000000002</v>
      </c>
      <c r="E1544">
        <v>2128.33</v>
      </c>
      <c r="F1544">
        <v>2137.81</v>
      </c>
      <c r="G1544">
        <v>2170.1</v>
      </c>
      <c r="H1544">
        <v>2209.64</v>
      </c>
      <c r="I1544">
        <v>1938.92</v>
      </c>
    </row>
    <row r="1545" spans="1:9" x14ac:dyDescent="0.25">
      <c r="A1545" t="s">
        <v>3</v>
      </c>
      <c r="B1545">
        <v>15259</v>
      </c>
      <c r="C1545" t="s">
        <v>1526</v>
      </c>
      <c r="D1545">
        <v>19.25</v>
      </c>
      <c r="E1545">
        <v>19.149999999999999</v>
      </c>
      <c r="F1545">
        <v>19.149999999999999</v>
      </c>
      <c r="G1545">
        <v>19.05</v>
      </c>
      <c r="H1545">
        <v>18.079999999999998</v>
      </c>
      <c r="I1545">
        <v>15.39</v>
      </c>
    </row>
    <row r="1546" spans="1:9" x14ac:dyDescent="0.25">
      <c r="A1546" t="s">
        <v>3</v>
      </c>
      <c r="B1546">
        <v>15266</v>
      </c>
      <c r="C1546" t="s">
        <v>1527</v>
      </c>
      <c r="D1546">
        <v>432.4</v>
      </c>
      <c r="E1546">
        <v>424.01</v>
      </c>
      <c r="F1546">
        <v>418.47</v>
      </c>
      <c r="G1546">
        <v>412.43</v>
      </c>
      <c r="H1546">
        <v>389.94</v>
      </c>
      <c r="I1546">
        <v>322.01</v>
      </c>
    </row>
    <row r="1547" spans="1:9" x14ac:dyDescent="0.25">
      <c r="A1547" t="s">
        <v>3</v>
      </c>
      <c r="B1547">
        <v>15271</v>
      </c>
      <c r="C1547" t="s">
        <v>1528</v>
      </c>
      <c r="D1547">
        <v>102.7</v>
      </c>
      <c r="E1547">
        <v>100.9</v>
      </c>
      <c r="F1547">
        <v>99.46</v>
      </c>
      <c r="G1547">
        <v>97.59</v>
      </c>
      <c r="H1547">
        <v>94.96</v>
      </c>
      <c r="I1547">
        <v>83.51</v>
      </c>
    </row>
    <row r="1548" spans="1:9" x14ac:dyDescent="0.25">
      <c r="A1548" t="s">
        <v>3</v>
      </c>
      <c r="B1548">
        <v>15278</v>
      </c>
      <c r="C1548" t="s">
        <v>1529</v>
      </c>
      <c r="D1548">
        <v>107.2</v>
      </c>
      <c r="E1548">
        <v>107.79</v>
      </c>
      <c r="F1548">
        <v>108.87</v>
      </c>
      <c r="G1548">
        <v>109.27</v>
      </c>
      <c r="H1548">
        <v>102.42</v>
      </c>
      <c r="I1548">
        <v>92.23</v>
      </c>
    </row>
    <row r="1549" spans="1:9" x14ac:dyDescent="0.25">
      <c r="A1549" t="s">
        <v>3</v>
      </c>
      <c r="B1549">
        <v>15283</v>
      </c>
      <c r="C1549" t="s">
        <v>1530</v>
      </c>
      <c r="D1549">
        <v>284</v>
      </c>
      <c r="E1549">
        <v>281.17</v>
      </c>
      <c r="F1549">
        <v>278.64</v>
      </c>
      <c r="G1549">
        <v>274.72000000000003</v>
      </c>
      <c r="H1549">
        <v>265.19</v>
      </c>
      <c r="I1549">
        <v>254.44</v>
      </c>
    </row>
    <row r="1550" spans="1:9" x14ac:dyDescent="0.25">
      <c r="A1550" t="s">
        <v>3</v>
      </c>
      <c r="B1550">
        <v>15288</v>
      </c>
      <c r="C1550" t="s">
        <v>1531</v>
      </c>
      <c r="D1550">
        <v>322.39999999999998</v>
      </c>
      <c r="E1550">
        <v>315.81</v>
      </c>
      <c r="F1550">
        <v>316.88</v>
      </c>
      <c r="G1550">
        <v>319.83</v>
      </c>
      <c r="H1550">
        <v>314.38</v>
      </c>
      <c r="I1550">
        <v>260.12</v>
      </c>
    </row>
    <row r="1551" spans="1:9" x14ac:dyDescent="0.25">
      <c r="A1551" t="s">
        <v>3</v>
      </c>
      <c r="B1551">
        <v>15295</v>
      </c>
      <c r="C1551" t="s">
        <v>1532</v>
      </c>
      <c r="D1551">
        <v>33.450000000000003</v>
      </c>
      <c r="E1551">
        <v>33.9</v>
      </c>
      <c r="F1551">
        <v>34.44</v>
      </c>
      <c r="G1551">
        <v>34.99</v>
      </c>
      <c r="H1551">
        <v>36.119999999999997</v>
      </c>
      <c r="I1551">
        <v>36.869999999999997</v>
      </c>
    </row>
    <row r="1552" spans="1:9" x14ac:dyDescent="0.25">
      <c r="A1552" t="s">
        <v>3</v>
      </c>
      <c r="B1552">
        <v>15303</v>
      </c>
      <c r="C1552" t="s">
        <v>1533</v>
      </c>
      <c r="D1552">
        <v>50.4</v>
      </c>
      <c r="E1552">
        <v>50.07</v>
      </c>
      <c r="F1552">
        <v>49.8</v>
      </c>
      <c r="G1552">
        <v>49.06</v>
      </c>
      <c r="H1552">
        <v>46.9</v>
      </c>
      <c r="I1552">
        <v>43.58</v>
      </c>
    </row>
    <row r="1553" spans="1:9" x14ac:dyDescent="0.25">
      <c r="A1553" t="s">
        <v>3</v>
      </c>
      <c r="B1553">
        <v>15308</v>
      </c>
      <c r="C1553" t="s">
        <v>1534</v>
      </c>
      <c r="D1553">
        <v>13.2</v>
      </c>
      <c r="E1553">
        <v>13.25</v>
      </c>
      <c r="F1553">
        <v>13.21</v>
      </c>
      <c r="G1553">
        <v>13.31</v>
      </c>
      <c r="H1553">
        <v>13.08</v>
      </c>
      <c r="I1553">
        <v>11.63</v>
      </c>
    </row>
    <row r="1554" spans="1:9" x14ac:dyDescent="0.25">
      <c r="A1554" t="s">
        <v>3</v>
      </c>
      <c r="B1554">
        <v>15313</v>
      </c>
      <c r="C1554" t="s">
        <v>1535</v>
      </c>
      <c r="D1554">
        <v>31.6</v>
      </c>
      <c r="E1554">
        <v>31.5</v>
      </c>
      <c r="F1554">
        <v>31.35</v>
      </c>
      <c r="G1554">
        <v>30.85</v>
      </c>
      <c r="H1554">
        <v>29.35</v>
      </c>
      <c r="I1554">
        <v>27.46</v>
      </c>
    </row>
    <row r="1555" spans="1:9" x14ac:dyDescent="0.25">
      <c r="A1555" t="s">
        <v>3</v>
      </c>
      <c r="B1555">
        <v>15330</v>
      </c>
      <c r="C1555" t="s">
        <v>1536</v>
      </c>
      <c r="D1555">
        <v>48.99</v>
      </c>
      <c r="E1555">
        <v>49.38</v>
      </c>
      <c r="F1555">
        <v>49.6</v>
      </c>
      <c r="G1555">
        <v>49.76</v>
      </c>
      <c r="H1555">
        <v>49.94</v>
      </c>
      <c r="I1555">
        <v>72.569999999999993</v>
      </c>
    </row>
    <row r="1556" spans="1:9" x14ac:dyDescent="0.25">
      <c r="A1556" t="s">
        <v>3</v>
      </c>
      <c r="B1556">
        <v>15332</v>
      </c>
      <c r="C1556" t="s">
        <v>1537</v>
      </c>
      <c r="D1556">
        <v>147.94999999999999</v>
      </c>
      <c r="E1556">
        <v>144.62</v>
      </c>
      <c r="F1556">
        <v>143.97999999999999</v>
      </c>
      <c r="G1556">
        <v>140.66</v>
      </c>
      <c r="H1556">
        <v>130.68</v>
      </c>
      <c r="I1556">
        <v>117.7</v>
      </c>
    </row>
    <row r="1557" spans="1:9" x14ac:dyDescent="0.25">
      <c r="A1557" t="s">
        <v>3</v>
      </c>
      <c r="B1557">
        <v>15337</v>
      </c>
      <c r="C1557" t="s">
        <v>1538</v>
      </c>
      <c r="D1557">
        <v>163.95</v>
      </c>
      <c r="E1557">
        <v>164.63</v>
      </c>
      <c r="F1557">
        <v>166.4</v>
      </c>
      <c r="G1557">
        <v>167.13</v>
      </c>
      <c r="H1557">
        <v>165.64</v>
      </c>
      <c r="I1557">
        <v>165.42</v>
      </c>
    </row>
    <row r="1558" spans="1:9" x14ac:dyDescent="0.25">
      <c r="A1558" t="s">
        <v>3</v>
      </c>
      <c r="B1558">
        <v>15342</v>
      </c>
      <c r="C1558" t="s">
        <v>1539</v>
      </c>
      <c r="D1558">
        <v>161.30000000000001</v>
      </c>
      <c r="E1558">
        <v>159.49</v>
      </c>
      <c r="F1558">
        <v>158.71</v>
      </c>
      <c r="G1558">
        <v>158.58000000000001</v>
      </c>
      <c r="H1558">
        <v>157.41999999999999</v>
      </c>
      <c r="I1558">
        <v>152.08000000000001</v>
      </c>
    </row>
    <row r="1559" spans="1:9" x14ac:dyDescent="0.25">
      <c r="A1559" t="s">
        <v>3</v>
      </c>
      <c r="B1559">
        <v>15343</v>
      </c>
      <c r="C1559" t="s">
        <v>1540</v>
      </c>
      <c r="D1559">
        <v>83.6</v>
      </c>
      <c r="E1559">
        <v>82.15</v>
      </c>
      <c r="F1559">
        <v>82.31</v>
      </c>
      <c r="G1559">
        <v>82.61</v>
      </c>
      <c r="H1559">
        <v>87</v>
      </c>
      <c r="I1559">
        <v>103.78</v>
      </c>
    </row>
    <row r="1560" spans="1:9" x14ac:dyDescent="0.25">
      <c r="A1560" t="s">
        <v>3</v>
      </c>
      <c r="B1560">
        <v>15347</v>
      </c>
      <c r="C1560" t="s">
        <v>1541</v>
      </c>
      <c r="D1560">
        <v>215.3</v>
      </c>
      <c r="E1560">
        <v>214.55</v>
      </c>
      <c r="F1560">
        <v>211.91</v>
      </c>
      <c r="G1560">
        <v>207.79</v>
      </c>
      <c r="H1560">
        <v>200.66</v>
      </c>
      <c r="I1560">
        <v>204.97</v>
      </c>
    </row>
    <row r="1561" spans="1:9" x14ac:dyDescent="0.25">
      <c r="A1561" t="s">
        <v>3</v>
      </c>
      <c r="B1561">
        <v>15355</v>
      </c>
      <c r="C1561" t="s">
        <v>1542</v>
      </c>
      <c r="D1561">
        <v>287.39999999999998</v>
      </c>
      <c r="E1561">
        <v>278.79000000000002</v>
      </c>
      <c r="F1561">
        <v>270.74</v>
      </c>
      <c r="G1561">
        <v>259.95999999999998</v>
      </c>
      <c r="H1561">
        <v>233.65</v>
      </c>
      <c r="I1561">
        <v>170.31</v>
      </c>
    </row>
    <row r="1562" spans="1:9" x14ac:dyDescent="0.25">
      <c r="A1562" t="s">
        <v>3</v>
      </c>
      <c r="B1562">
        <v>15356</v>
      </c>
      <c r="C1562" t="s">
        <v>1543</v>
      </c>
      <c r="D1562">
        <v>57.75</v>
      </c>
      <c r="E1562">
        <v>58.18</v>
      </c>
      <c r="F1562">
        <v>58.44</v>
      </c>
      <c r="G1562">
        <v>58.63</v>
      </c>
      <c r="H1562">
        <v>62.98</v>
      </c>
      <c r="I1562">
        <v>146.71</v>
      </c>
    </row>
    <row r="1563" spans="1:9" x14ac:dyDescent="0.25">
      <c r="A1563" t="s">
        <v>3</v>
      </c>
      <c r="B1563">
        <v>15360</v>
      </c>
      <c r="C1563" t="s">
        <v>1544</v>
      </c>
      <c r="D1563">
        <v>310.25</v>
      </c>
      <c r="E1563">
        <v>312.2</v>
      </c>
      <c r="F1563">
        <v>313.49</v>
      </c>
      <c r="G1563">
        <v>310.41000000000003</v>
      </c>
      <c r="H1563">
        <v>301.36</v>
      </c>
      <c r="I1563">
        <v>301.39</v>
      </c>
    </row>
    <row r="1564" spans="1:9" x14ac:dyDescent="0.25">
      <c r="A1564" t="s">
        <v>3</v>
      </c>
      <c r="B1564">
        <v>15362</v>
      </c>
      <c r="C1564" t="s">
        <v>1545</v>
      </c>
      <c r="D1564">
        <v>307.3</v>
      </c>
      <c r="E1564">
        <v>306.12</v>
      </c>
      <c r="F1564">
        <v>306.64999999999998</v>
      </c>
      <c r="G1564">
        <v>307.35000000000002</v>
      </c>
      <c r="H1564">
        <v>301.33999999999997</v>
      </c>
      <c r="I1564">
        <v>273.95999999999998</v>
      </c>
    </row>
    <row r="1565" spans="1:9" x14ac:dyDescent="0.25">
      <c r="A1565" t="s">
        <v>3</v>
      </c>
      <c r="B1565">
        <v>15377</v>
      </c>
      <c r="C1565" t="s">
        <v>1546</v>
      </c>
      <c r="D1565">
        <v>52.15</v>
      </c>
      <c r="E1565">
        <v>52.14</v>
      </c>
      <c r="F1565">
        <v>51.94</v>
      </c>
      <c r="G1565">
        <v>51.21</v>
      </c>
      <c r="H1565">
        <v>48.54</v>
      </c>
      <c r="I1565">
        <v>44.33</v>
      </c>
    </row>
    <row r="1566" spans="1:9" x14ac:dyDescent="0.25">
      <c r="A1566" t="s">
        <v>3</v>
      </c>
      <c r="B1566">
        <v>15380</v>
      </c>
      <c r="C1566" t="s">
        <v>1547</v>
      </c>
      <c r="D1566">
        <v>1795.3</v>
      </c>
      <c r="E1566">
        <v>1768.46</v>
      </c>
      <c r="F1566">
        <v>1763.13</v>
      </c>
      <c r="G1566">
        <v>1767.9</v>
      </c>
      <c r="H1566">
        <v>1761.53</v>
      </c>
      <c r="I1566">
        <v>1608.47</v>
      </c>
    </row>
    <row r="1567" spans="1:9" x14ac:dyDescent="0.25">
      <c r="A1567" t="s">
        <v>3</v>
      </c>
      <c r="B1567">
        <v>15384</v>
      </c>
      <c r="C1567" t="s">
        <v>1548</v>
      </c>
      <c r="D1567">
        <v>42.05</v>
      </c>
      <c r="E1567">
        <v>42.11</v>
      </c>
      <c r="F1567">
        <v>42.46</v>
      </c>
      <c r="G1567">
        <v>42.85</v>
      </c>
      <c r="H1567">
        <v>41.73</v>
      </c>
      <c r="I1567">
        <v>42.22</v>
      </c>
    </row>
    <row r="1568" spans="1:9" x14ac:dyDescent="0.25">
      <c r="A1568" t="s">
        <v>3</v>
      </c>
      <c r="B1568">
        <v>15391</v>
      </c>
      <c r="C1568" t="s">
        <v>1549</v>
      </c>
      <c r="D1568">
        <v>256.45</v>
      </c>
      <c r="E1568">
        <v>258.27999999999997</v>
      </c>
      <c r="F1568">
        <v>260.51</v>
      </c>
      <c r="G1568">
        <v>262.95999999999998</v>
      </c>
      <c r="H1568">
        <v>264.11</v>
      </c>
      <c r="I1568">
        <v>258.54000000000002</v>
      </c>
    </row>
    <row r="1569" spans="1:9" x14ac:dyDescent="0.25">
      <c r="A1569" t="s">
        <v>3</v>
      </c>
      <c r="B1569">
        <v>15399</v>
      </c>
      <c r="C1569" t="s">
        <v>1550</v>
      </c>
      <c r="D1569">
        <v>463.7</v>
      </c>
      <c r="E1569">
        <v>470.11</v>
      </c>
      <c r="F1569">
        <v>473.38</v>
      </c>
      <c r="G1569">
        <v>476.49</v>
      </c>
      <c r="H1569">
        <v>482.22</v>
      </c>
      <c r="I1569">
        <v>466.75</v>
      </c>
    </row>
    <row r="1570" spans="1:9" x14ac:dyDescent="0.25">
      <c r="A1570" t="s">
        <v>3</v>
      </c>
      <c r="B1570">
        <v>15404</v>
      </c>
      <c r="C1570" t="s">
        <v>1551</v>
      </c>
      <c r="D1570">
        <v>178.65</v>
      </c>
      <c r="E1570">
        <v>178.38</v>
      </c>
      <c r="F1570">
        <v>178.9</v>
      </c>
      <c r="G1570">
        <v>181.74</v>
      </c>
      <c r="H1570">
        <v>188.37</v>
      </c>
      <c r="I1570">
        <v>137.94999999999999</v>
      </c>
    </row>
    <row r="1571" spans="1:9" x14ac:dyDescent="0.25">
      <c r="A1571" t="s">
        <v>3</v>
      </c>
      <c r="B1571">
        <v>15409</v>
      </c>
      <c r="C1571" t="s">
        <v>1552</v>
      </c>
      <c r="D1571">
        <v>686.65</v>
      </c>
      <c r="E1571">
        <v>687.53</v>
      </c>
      <c r="F1571">
        <v>691.58</v>
      </c>
      <c r="G1571">
        <v>694.84</v>
      </c>
      <c r="H1571">
        <v>683.05</v>
      </c>
      <c r="I1571">
        <v>628.84</v>
      </c>
    </row>
    <row r="1572" spans="1:9" x14ac:dyDescent="0.25">
      <c r="A1572" t="s">
        <v>3</v>
      </c>
      <c r="B1572">
        <v>15414</v>
      </c>
      <c r="C1572" t="s">
        <v>1553</v>
      </c>
      <c r="D1572">
        <v>779.6</v>
      </c>
      <c r="E1572">
        <v>781.16</v>
      </c>
      <c r="F1572">
        <v>778.67</v>
      </c>
      <c r="G1572">
        <v>771.07</v>
      </c>
      <c r="H1572">
        <v>711.16</v>
      </c>
      <c r="I1572">
        <v>470.92</v>
      </c>
    </row>
    <row r="1573" spans="1:9" x14ac:dyDescent="0.25">
      <c r="A1573" t="s">
        <v>3</v>
      </c>
      <c r="B1573">
        <v>15419</v>
      </c>
      <c r="C1573" t="s">
        <v>1554</v>
      </c>
      <c r="D1573">
        <v>17.55</v>
      </c>
      <c r="E1573">
        <v>17.100000000000001</v>
      </c>
      <c r="F1573">
        <v>16.84</v>
      </c>
      <c r="G1573">
        <v>16.32</v>
      </c>
      <c r="H1573">
        <v>15.07</v>
      </c>
      <c r="I1573">
        <v>13.22</v>
      </c>
    </row>
    <row r="1574" spans="1:9" x14ac:dyDescent="0.25">
      <c r="A1574" t="s">
        <v>3</v>
      </c>
      <c r="B1574">
        <v>15420</v>
      </c>
      <c r="C1574" t="s">
        <v>1555</v>
      </c>
      <c r="D1574">
        <v>97.35</v>
      </c>
      <c r="E1574">
        <v>97.78</v>
      </c>
      <c r="F1574">
        <v>98.31</v>
      </c>
      <c r="G1574">
        <v>99.35</v>
      </c>
      <c r="H1574">
        <v>99.33</v>
      </c>
      <c r="I1574">
        <v>84.33</v>
      </c>
    </row>
    <row r="1575" spans="1:9" x14ac:dyDescent="0.25">
      <c r="A1575" t="s">
        <v>3</v>
      </c>
      <c r="B1575">
        <v>15555</v>
      </c>
      <c r="C1575" t="s">
        <v>1556</v>
      </c>
      <c r="D1575">
        <v>357.6</v>
      </c>
      <c r="E1575">
        <v>353.75</v>
      </c>
      <c r="F1575">
        <v>353.95</v>
      </c>
      <c r="G1575">
        <v>353.95</v>
      </c>
      <c r="H1575">
        <v>345.24</v>
      </c>
      <c r="I1575">
        <v>312.88</v>
      </c>
    </row>
    <row r="1576" spans="1:9" x14ac:dyDescent="0.25">
      <c r="A1576" t="s">
        <v>3</v>
      </c>
      <c r="B1576">
        <v>15589</v>
      </c>
      <c r="C1576" t="s">
        <v>1557</v>
      </c>
      <c r="D1576">
        <v>294.14999999999998</v>
      </c>
      <c r="E1576">
        <v>294.08999999999997</v>
      </c>
      <c r="F1576">
        <v>287.35000000000002</v>
      </c>
      <c r="G1576">
        <v>277.23</v>
      </c>
      <c r="H1576">
        <v>266.23</v>
      </c>
      <c r="I1576">
        <v>235.16</v>
      </c>
    </row>
    <row r="1577" spans="1:9" x14ac:dyDescent="0.25">
      <c r="A1577" t="s">
        <v>3</v>
      </c>
      <c r="B1577">
        <v>15649</v>
      </c>
      <c r="C1577" t="s">
        <v>1558</v>
      </c>
      <c r="D1577">
        <v>79.849999999999994</v>
      </c>
      <c r="E1577">
        <v>81.11</v>
      </c>
      <c r="F1577">
        <v>83.58</v>
      </c>
      <c r="G1577">
        <v>91.44</v>
      </c>
      <c r="H1577">
        <v>105.92</v>
      </c>
      <c r="I1577">
        <v>114</v>
      </c>
    </row>
    <row r="1578" spans="1:9" x14ac:dyDescent="0.25">
      <c r="A1578" t="s">
        <v>3</v>
      </c>
      <c r="B1578">
        <v>15716</v>
      </c>
      <c r="C1578" t="s">
        <v>1559</v>
      </c>
      <c r="D1578">
        <v>44.1</v>
      </c>
      <c r="E1578">
        <v>44.34</v>
      </c>
      <c r="F1578">
        <v>43.21</v>
      </c>
      <c r="G1578">
        <v>41.72</v>
      </c>
      <c r="H1578">
        <v>42.75</v>
      </c>
      <c r="I1578">
        <v>61.2</v>
      </c>
    </row>
    <row r="1579" spans="1:9" x14ac:dyDescent="0.25">
      <c r="A1579" t="s">
        <v>3</v>
      </c>
      <c r="B1579">
        <v>15840</v>
      </c>
      <c r="C1579" t="s">
        <v>1560</v>
      </c>
      <c r="D1579">
        <v>39.75</v>
      </c>
      <c r="E1579">
        <v>40.71</v>
      </c>
      <c r="F1579">
        <v>41.64</v>
      </c>
      <c r="G1579">
        <v>41.76</v>
      </c>
      <c r="H1579">
        <v>40.340000000000003</v>
      </c>
      <c r="I1579">
        <v>39.96</v>
      </c>
    </row>
    <row r="1580" spans="1:9" x14ac:dyDescent="0.25">
      <c r="A1580" t="s">
        <v>3</v>
      </c>
      <c r="B1580">
        <v>15883</v>
      </c>
      <c r="C1580" t="s">
        <v>1561</v>
      </c>
      <c r="D1580">
        <v>551.15</v>
      </c>
      <c r="E1580">
        <v>546.04</v>
      </c>
      <c r="F1580">
        <v>551.45000000000005</v>
      </c>
      <c r="G1580">
        <v>558.62</v>
      </c>
      <c r="H1580">
        <v>559.23</v>
      </c>
      <c r="I1580">
        <v>485.01</v>
      </c>
    </row>
    <row r="1581" spans="1:9" x14ac:dyDescent="0.25">
      <c r="A1581" t="s">
        <v>3</v>
      </c>
      <c r="B1581">
        <v>16045</v>
      </c>
      <c r="C1581" t="s">
        <v>1562</v>
      </c>
      <c r="D1581">
        <v>698.75</v>
      </c>
      <c r="E1581">
        <v>700.55</v>
      </c>
      <c r="F1581">
        <v>705.19</v>
      </c>
      <c r="G1581">
        <v>707.53</v>
      </c>
      <c r="H1581">
        <v>692.96</v>
      </c>
      <c r="I1581">
        <v>642.53</v>
      </c>
    </row>
    <row r="1582" spans="1:9" x14ac:dyDescent="0.25">
      <c r="A1582" t="s">
        <v>3</v>
      </c>
      <c r="B1582">
        <v>16123</v>
      </c>
      <c r="C1582" t="s">
        <v>1563</v>
      </c>
      <c r="D1582">
        <v>273.39999999999998</v>
      </c>
      <c r="E1582">
        <v>268.37</v>
      </c>
      <c r="F1582">
        <v>264.39</v>
      </c>
      <c r="G1582">
        <v>255.76</v>
      </c>
      <c r="H1582">
        <v>234.12</v>
      </c>
      <c r="I1582">
        <v>176.28</v>
      </c>
    </row>
    <row r="1583" spans="1:9" x14ac:dyDescent="0.25">
      <c r="A1583" t="s">
        <v>3</v>
      </c>
      <c r="B1583">
        <v>16192</v>
      </c>
      <c r="C1583" t="s">
        <v>1564</v>
      </c>
      <c r="D1583">
        <v>419.95</v>
      </c>
      <c r="E1583">
        <v>423.63</v>
      </c>
      <c r="F1583">
        <v>426.21</v>
      </c>
      <c r="G1583">
        <v>420.92</v>
      </c>
      <c r="H1583">
        <v>388.75</v>
      </c>
      <c r="I1583">
        <v>343.21</v>
      </c>
    </row>
    <row r="1584" spans="1:9" x14ac:dyDescent="0.25">
      <c r="A1584" t="s">
        <v>3</v>
      </c>
      <c r="B1584">
        <v>16249</v>
      </c>
      <c r="C1584" t="s">
        <v>1565</v>
      </c>
      <c r="D1584">
        <v>17.75</v>
      </c>
      <c r="E1584">
        <v>17.61</v>
      </c>
      <c r="F1584">
        <v>17.420000000000002</v>
      </c>
      <c r="G1584">
        <v>16.88</v>
      </c>
      <c r="H1584">
        <v>15.98</v>
      </c>
      <c r="I1584">
        <v>15.6</v>
      </c>
    </row>
    <row r="1585" spans="1:9" x14ac:dyDescent="0.25">
      <c r="A1585" t="s">
        <v>3</v>
      </c>
      <c r="B1585">
        <v>16253</v>
      </c>
      <c r="C1585" t="s">
        <v>1566</v>
      </c>
      <c r="D1585">
        <v>1302.8599999999999</v>
      </c>
      <c r="E1585">
        <v>1301.07</v>
      </c>
      <c r="F1585">
        <v>1300.04</v>
      </c>
      <c r="G1585">
        <v>1298.18</v>
      </c>
      <c r="H1585">
        <v>1293.6600000000001</v>
      </c>
      <c r="I1585">
        <v>1268.83</v>
      </c>
    </row>
    <row r="1586" spans="1:9" x14ac:dyDescent="0.25">
      <c r="A1586" t="s">
        <v>3</v>
      </c>
      <c r="B1586">
        <v>16292</v>
      </c>
      <c r="C1586" t="s">
        <v>1567</v>
      </c>
      <c r="D1586">
        <v>74.2</v>
      </c>
      <c r="E1586">
        <v>75.3</v>
      </c>
      <c r="F1586">
        <v>76.19</v>
      </c>
      <c r="G1586">
        <v>77.61</v>
      </c>
      <c r="H1586">
        <v>77.069999999999993</v>
      </c>
      <c r="I1586">
        <v>70.64</v>
      </c>
    </row>
    <row r="1587" spans="1:9" x14ac:dyDescent="0.25">
      <c r="A1587" t="s">
        <v>3</v>
      </c>
      <c r="B1587">
        <v>16395</v>
      </c>
      <c r="C1587" t="s">
        <v>1568</v>
      </c>
      <c r="D1587">
        <v>248.2</v>
      </c>
      <c r="E1587">
        <v>240.02</v>
      </c>
      <c r="F1587">
        <v>235.11</v>
      </c>
      <c r="G1587">
        <v>229.36</v>
      </c>
      <c r="H1587">
        <v>215.76</v>
      </c>
      <c r="I1587">
        <v>180.25</v>
      </c>
    </row>
    <row r="1588" spans="1:9" x14ac:dyDescent="0.25">
      <c r="A1588" t="s">
        <v>3</v>
      </c>
      <c r="B1588">
        <v>16589</v>
      </c>
      <c r="C1588" t="s">
        <v>1569</v>
      </c>
      <c r="D1588">
        <v>119.6</v>
      </c>
      <c r="E1588">
        <v>120.32</v>
      </c>
      <c r="F1588">
        <v>121.39</v>
      </c>
      <c r="G1588">
        <v>123.31</v>
      </c>
      <c r="H1588">
        <v>126.61</v>
      </c>
      <c r="I1588">
        <v>127.61</v>
      </c>
    </row>
    <row r="1589" spans="1:9" x14ac:dyDescent="0.25">
      <c r="A1589" t="s">
        <v>3</v>
      </c>
      <c r="B1589">
        <v>16639</v>
      </c>
      <c r="C1589" t="s">
        <v>1570</v>
      </c>
      <c r="D1589">
        <v>270.89999999999998</v>
      </c>
      <c r="E1589">
        <v>271.43</v>
      </c>
      <c r="F1589">
        <v>272.38</v>
      </c>
      <c r="G1589">
        <v>273.24</v>
      </c>
      <c r="H1589">
        <v>275.92</v>
      </c>
      <c r="I1589">
        <v>319.49</v>
      </c>
    </row>
    <row r="1590" spans="1:9" x14ac:dyDescent="0.25">
      <c r="A1590" t="s">
        <v>3</v>
      </c>
      <c r="B1590">
        <v>16657</v>
      </c>
      <c r="C1590" t="s">
        <v>1571</v>
      </c>
      <c r="D1590">
        <v>38.9</v>
      </c>
      <c r="E1590">
        <v>38.6</v>
      </c>
      <c r="F1590">
        <v>38.659999999999997</v>
      </c>
      <c r="G1590">
        <v>38.630000000000003</v>
      </c>
      <c r="H1590">
        <v>37.340000000000003</v>
      </c>
      <c r="I1590">
        <v>35.06</v>
      </c>
    </row>
    <row r="1591" spans="1:9" x14ac:dyDescent="0.25">
      <c r="A1591" t="s">
        <v>3</v>
      </c>
      <c r="B1591">
        <v>16658</v>
      </c>
      <c r="C1591" t="s">
        <v>1572</v>
      </c>
      <c r="D1591">
        <v>471.65</v>
      </c>
      <c r="E1591">
        <v>454.34</v>
      </c>
      <c r="F1591">
        <v>447.25</v>
      </c>
      <c r="G1591">
        <v>440.26</v>
      </c>
      <c r="H1591">
        <v>423.77</v>
      </c>
      <c r="I1591">
        <v>362.31</v>
      </c>
    </row>
    <row r="1592" spans="1:9" x14ac:dyDescent="0.25">
      <c r="A1592" t="s">
        <v>3</v>
      </c>
      <c r="B1592">
        <v>16669</v>
      </c>
      <c r="C1592" t="s">
        <v>1573</v>
      </c>
      <c r="D1592">
        <v>5063.7</v>
      </c>
      <c r="E1592">
        <v>5040.8900000000003</v>
      </c>
      <c r="F1592">
        <v>5015.04</v>
      </c>
      <c r="G1592">
        <v>4939.8599999999997</v>
      </c>
      <c r="H1592">
        <v>4824.6499999999996</v>
      </c>
      <c r="I1592">
        <v>4431.04</v>
      </c>
    </row>
    <row r="1593" spans="1:9" x14ac:dyDescent="0.25">
      <c r="A1593" t="s">
        <v>3</v>
      </c>
      <c r="B1593">
        <v>16675</v>
      </c>
      <c r="C1593" t="s">
        <v>1574</v>
      </c>
      <c r="D1593">
        <v>1540.25</v>
      </c>
      <c r="E1593">
        <v>1549.37</v>
      </c>
      <c r="F1593">
        <v>1548.78</v>
      </c>
      <c r="G1593">
        <v>1541.25</v>
      </c>
      <c r="H1593">
        <v>1530.7</v>
      </c>
      <c r="I1593">
        <v>1493.05</v>
      </c>
    </row>
    <row r="1594" spans="1:9" x14ac:dyDescent="0.25">
      <c r="A1594" t="s">
        <v>3</v>
      </c>
      <c r="B1594">
        <v>16682</v>
      </c>
      <c r="C1594" t="s">
        <v>1575</v>
      </c>
      <c r="D1594">
        <v>5884</v>
      </c>
      <c r="E1594">
        <v>5767.45</v>
      </c>
      <c r="F1594">
        <v>5730.44</v>
      </c>
      <c r="G1594">
        <v>5698.98</v>
      </c>
      <c r="H1594">
        <v>5324.9</v>
      </c>
      <c r="I1594">
        <v>4132.8999999999996</v>
      </c>
    </row>
    <row r="1595" spans="1:9" x14ac:dyDescent="0.25">
      <c r="A1595" t="s">
        <v>3</v>
      </c>
      <c r="B1595">
        <v>16683</v>
      </c>
      <c r="C1595" t="s">
        <v>1576</v>
      </c>
      <c r="D1595">
        <v>34.950000000000003</v>
      </c>
      <c r="E1595">
        <v>34.92</v>
      </c>
      <c r="F1595">
        <v>34.94</v>
      </c>
      <c r="G1595">
        <v>35.020000000000003</v>
      </c>
      <c r="H1595">
        <v>32.54</v>
      </c>
      <c r="I1595">
        <v>26.96</v>
      </c>
    </row>
    <row r="1596" spans="1:9" x14ac:dyDescent="0.25">
      <c r="A1596" t="s">
        <v>3</v>
      </c>
      <c r="B1596">
        <v>16696</v>
      </c>
      <c r="C1596" t="s">
        <v>1577</v>
      </c>
      <c r="D1596">
        <v>80</v>
      </c>
      <c r="E1596">
        <v>79.17</v>
      </c>
      <c r="F1596">
        <v>78.52</v>
      </c>
      <c r="G1596">
        <v>77.989999999999995</v>
      </c>
      <c r="H1596">
        <v>76.47</v>
      </c>
      <c r="I1596">
        <v>72.14</v>
      </c>
    </row>
    <row r="1597" spans="1:9" x14ac:dyDescent="0.25">
      <c r="A1597" t="s">
        <v>3</v>
      </c>
      <c r="B1597">
        <v>16705</v>
      </c>
      <c r="C1597" t="s">
        <v>1578</v>
      </c>
      <c r="D1597">
        <v>35.950000000000003</v>
      </c>
      <c r="E1597">
        <v>36.08</v>
      </c>
      <c r="F1597">
        <v>35.479999999999997</v>
      </c>
      <c r="G1597">
        <v>34.47</v>
      </c>
      <c r="H1597">
        <v>32.9</v>
      </c>
      <c r="I1597">
        <v>32.17</v>
      </c>
    </row>
    <row r="1598" spans="1:9" x14ac:dyDescent="0.25">
      <c r="A1598" t="s">
        <v>3</v>
      </c>
      <c r="B1598">
        <v>16713</v>
      </c>
      <c r="C1598" t="s">
        <v>1579</v>
      </c>
      <c r="D1598">
        <v>1557</v>
      </c>
      <c r="E1598">
        <v>1563.74</v>
      </c>
      <c r="F1598">
        <v>1574.5</v>
      </c>
      <c r="G1598">
        <v>1577.9</v>
      </c>
      <c r="H1598">
        <v>1559.24</v>
      </c>
      <c r="I1598">
        <v>1534.1</v>
      </c>
    </row>
    <row r="1599" spans="1:9" x14ac:dyDescent="0.25">
      <c r="A1599" t="s">
        <v>3</v>
      </c>
      <c r="B1599">
        <v>16719</v>
      </c>
      <c r="C1599" t="s">
        <v>1580</v>
      </c>
      <c r="D1599">
        <v>87.05</v>
      </c>
      <c r="E1599">
        <v>87.15</v>
      </c>
      <c r="F1599">
        <v>87.5</v>
      </c>
      <c r="G1599">
        <v>88.1</v>
      </c>
      <c r="H1599">
        <v>87.02</v>
      </c>
      <c r="I1599">
        <v>79.900000000000006</v>
      </c>
    </row>
    <row r="1600" spans="1:9" x14ac:dyDescent="0.25">
      <c r="A1600" t="s">
        <v>3</v>
      </c>
      <c r="B1600">
        <v>16725</v>
      </c>
      <c r="C1600" t="s">
        <v>1581</v>
      </c>
      <c r="D1600">
        <v>1293.55</v>
      </c>
      <c r="E1600">
        <v>1298.71</v>
      </c>
      <c r="F1600">
        <v>1293.96</v>
      </c>
      <c r="G1600">
        <v>1270.55</v>
      </c>
      <c r="H1600">
        <v>1184.95</v>
      </c>
      <c r="I1600">
        <v>961.59</v>
      </c>
    </row>
    <row r="1601" spans="1:9" x14ac:dyDescent="0.25">
      <c r="A1601" t="s">
        <v>3</v>
      </c>
      <c r="B1601">
        <v>16736</v>
      </c>
      <c r="C1601" t="s">
        <v>1582</v>
      </c>
      <c r="D1601">
        <v>852.3</v>
      </c>
      <c r="E1601">
        <v>848.37</v>
      </c>
      <c r="F1601">
        <v>838.56</v>
      </c>
      <c r="G1601">
        <v>823.13</v>
      </c>
      <c r="H1601">
        <v>786.08</v>
      </c>
      <c r="I1601">
        <v>699.2</v>
      </c>
    </row>
    <row r="1602" spans="1:9" x14ac:dyDescent="0.25">
      <c r="A1602" t="s">
        <v>3</v>
      </c>
      <c r="B1602">
        <v>16745</v>
      </c>
      <c r="C1602" t="s">
        <v>1583</v>
      </c>
      <c r="D1602">
        <v>833.6</v>
      </c>
      <c r="E1602">
        <v>819.73</v>
      </c>
      <c r="F1602">
        <v>812.31</v>
      </c>
      <c r="G1602">
        <v>804.65</v>
      </c>
      <c r="H1602">
        <v>794.61</v>
      </c>
      <c r="I1602">
        <v>757.79</v>
      </c>
    </row>
    <row r="1603" spans="1:9" x14ac:dyDescent="0.25">
      <c r="A1603" t="s">
        <v>3</v>
      </c>
      <c r="B1603">
        <v>16751</v>
      </c>
      <c r="C1603" t="s">
        <v>1584</v>
      </c>
      <c r="D1603">
        <v>305.05</v>
      </c>
      <c r="E1603">
        <v>304.10000000000002</v>
      </c>
      <c r="F1603">
        <v>305.25</v>
      </c>
      <c r="G1603">
        <v>306.61</v>
      </c>
      <c r="H1603">
        <v>303.81</v>
      </c>
      <c r="I1603">
        <v>272.37</v>
      </c>
    </row>
    <row r="1604" spans="1:9" x14ac:dyDescent="0.25">
      <c r="A1604" t="s">
        <v>3</v>
      </c>
      <c r="B1604">
        <v>16777</v>
      </c>
      <c r="C1604" t="s">
        <v>2071</v>
      </c>
      <c r="D1604">
        <v>71.66</v>
      </c>
      <c r="E1604">
        <v>71.45</v>
      </c>
      <c r="F1604">
        <v>71.650000000000006</v>
      </c>
      <c r="G1604">
        <v>71.88</v>
      </c>
      <c r="H1604">
        <v>72.06</v>
      </c>
      <c r="I1604">
        <v>71.760000000000005</v>
      </c>
    </row>
    <row r="1605" spans="1:9" x14ac:dyDescent="0.25">
      <c r="A1605" t="s">
        <v>3</v>
      </c>
      <c r="B1605">
        <v>16783</v>
      </c>
      <c r="C1605" t="s">
        <v>1585</v>
      </c>
      <c r="D1605">
        <v>442.65</v>
      </c>
      <c r="E1605">
        <v>427.39</v>
      </c>
      <c r="F1605">
        <v>409.35</v>
      </c>
      <c r="G1605">
        <v>384.08</v>
      </c>
      <c r="H1605">
        <v>335.44</v>
      </c>
      <c r="I1605">
        <v>229.21</v>
      </c>
    </row>
    <row r="1606" spans="1:9" x14ac:dyDescent="0.25">
      <c r="A1606" t="s">
        <v>3</v>
      </c>
      <c r="B1606">
        <v>16795</v>
      </c>
      <c r="C1606" t="s">
        <v>1586</v>
      </c>
      <c r="D1606">
        <v>66.95</v>
      </c>
      <c r="E1606">
        <v>66.819999999999993</v>
      </c>
      <c r="F1606">
        <v>67.27</v>
      </c>
      <c r="G1606">
        <v>67.989999999999995</v>
      </c>
      <c r="H1606">
        <v>69.34</v>
      </c>
      <c r="I1606">
        <v>68.510000000000005</v>
      </c>
    </row>
    <row r="1607" spans="1:9" x14ac:dyDescent="0.25">
      <c r="A1607" t="s">
        <v>3</v>
      </c>
      <c r="B1607">
        <v>16807</v>
      </c>
      <c r="C1607" t="s">
        <v>1587</v>
      </c>
      <c r="D1607">
        <v>82.9</v>
      </c>
      <c r="E1607">
        <v>83.04</v>
      </c>
      <c r="F1607">
        <v>83.97</v>
      </c>
      <c r="G1607">
        <v>85.41</v>
      </c>
      <c r="H1607">
        <v>86.4</v>
      </c>
      <c r="I1607">
        <v>78.650000000000006</v>
      </c>
    </row>
    <row r="1608" spans="1:9" x14ac:dyDescent="0.25">
      <c r="A1608" t="s">
        <v>3</v>
      </c>
      <c r="B1608">
        <v>16819</v>
      </c>
      <c r="C1608" t="s">
        <v>1588</v>
      </c>
      <c r="D1608">
        <v>2097.0100000000002</v>
      </c>
      <c r="E1608">
        <v>2098.98</v>
      </c>
      <c r="F1608">
        <v>2105.46</v>
      </c>
      <c r="G1608">
        <v>2105.36</v>
      </c>
      <c r="H1608">
        <v>2087.04</v>
      </c>
      <c r="I1608">
        <v>1987.27</v>
      </c>
    </row>
    <row r="1609" spans="1:9" x14ac:dyDescent="0.25">
      <c r="A1609" t="s">
        <v>3</v>
      </c>
      <c r="B1609">
        <v>16821</v>
      </c>
      <c r="C1609" t="s">
        <v>1589</v>
      </c>
      <c r="D1609">
        <v>451.15</v>
      </c>
      <c r="E1609">
        <v>450.42</v>
      </c>
      <c r="F1609">
        <v>451.76</v>
      </c>
      <c r="G1609">
        <v>455.07</v>
      </c>
      <c r="H1609">
        <v>461.49</v>
      </c>
      <c r="I1609">
        <v>457.21</v>
      </c>
    </row>
    <row r="1610" spans="1:9" x14ac:dyDescent="0.25">
      <c r="A1610" t="s">
        <v>3</v>
      </c>
      <c r="B1610">
        <v>16822</v>
      </c>
      <c r="C1610" t="s">
        <v>1590</v>
      </c>
      <c r="D1610">
        <v>354.65</v>
      </c>
      <c r="E1610">
        <v>354.07</v>
      </c>
      <c r="F1610">
        <v>356.42</v>
      </c>
      <c r="G1610">
        <v>362.67</v>
      </c>
      <c r="H1610">
        <v>377.73</v>
      </c>
      <c r="I1610">
        <v>396.96</v>
      </c>
    </row>
    <row r="1611" spans="1:9" x14ac:dyDescent="0.25">
      <c r="A1611" t="s">
        <v>3</v>
      </c>
      <c r="B1611">
        <v>16827</v>
      </c>
      <c r="C1611" t="s">
        <v>1591</v>
      </c>
      <c r="D1611">
        <v>138.30000000000001</v>
      </c>
      <c r="E1611">
        <v>137.47999999999999</v>
      </c>
      <c r="F1611">
        <v>138.28</v>
      </c>
      <c r="G1611">
        <v>140.30000000000001</v>
      </c>
      <c r="H1611">
        <v>138.9</v>
      </c>
      <c r="I1611">
        <v>110.91</v>
      </c>
    </row>
    <row r="1612" spans="1:9" x14ac:dyDescent="0.25">
      <c r="A1612" t="s">
        <v>3</v>
      </c>
      <c r="B1612">
        <v>16845</v>
      </c>
      <c r="C1612" t="s">
        <v>1592</v>
      </c>
      <c r="D1612">
        <v>9.4</v>
      </c>
      <c r="E1612">
        <v>9.41</v>
      </c>
      <c r="F1612">
        <v>9.39</v>
      </c>
      <c r="G1612">
        <v>9.3699999999999992</v>
      </c>
      <c r="H1612">
        <v>9.3000000000000007</v>
      </c>
      <c r="I1612">
        <v>9.42</v>
      </c>
    </row>
    <row r="1613" spans="1:9" x14ac:dyDescent="0.25">
      <c r="A1613" t="s">
        <v>3</v>
      </c>
      <c r="B1613">
        <v>16859</v>
      </c>
      <c r="C1613" t="s">
        <v>1593</v>
      </c>
      <c r="D1613">
        <v>27</v>
      </c>
      <c r="E1613">
        <v>27.36</v>
      </c>
      <c r="F1613">
        <v>27.73</v>
      </c>
      <c r="G1613">
        <v>27.94</v>
      </c>
      <c r="H1613">
        <v>27.23</v>
      </c>
      <c r="I1613">
        <v>25.14</v>
      </c>
    </row>
    <row r="1614" spans="1:9" x14ac:dyDescent="0.25">
      <c r="A1614" t="s">
        <v>3</v>
      </c>
      <c r="B1614">
        <v>16863</v>
      </c>
      <c r="C1614" t="s">
        <v>1594</v>
      </c>
      <c r="D1614">
        <v>7.05</v>
      </c>
      <c r="E1614">
        <v>6.98</v>
      </c>
      <c r="F1614">
        <v>6.97</v>
      </c>
      <c r="G1614">
        <v>6.88</v>
      </c>
      <c r="H1614">
        <v>6.59</v>
      </c>
      <c r="I1614">
        <v>6.42</v>
      </c>
    </row>
    <row r="1615" spans="1:9" x14ac:dyDescent="0.25">
      <c r="A1615" t="s">
        <v>3</v>
      </c>
      <c r="B1615">
        <v>16900</v>
      </c>
      <c r="C1615" t="s">
        <v>1595</v>
      </c>
      <c r="D1615">
        <v>709.95</v>
      </c>
      <c r="E1615">
        <v>683.23</v>
      </c>
      <c r="F1615">
        <v>669.01</v>
      </c>
      <c r="G1615">
        <v>657.91</v>
      </c>
      <c r="H1615">
        <v>622.99</v>
      </c>
      <c r="I1615">
        <v>501.62</v>
      </c>
    </row>
    <row r="1616" spans="1:9" x14ac:dyDescent="0.25">
      <c r="A1616" t="s">
        <v>3</v>
      </c>
      <c r="B1616">
        <v>16908</v>
      </c>
      <c r="C1616" t="s">
        <v>1596</v>
      </c>
      <c r="D1616">
        <v>151</v>
      </c>
      <c r="E1616">
        <v>151.78</v>
      </c>
      <c r="F1616">
        <v>153.63999999999999</v>
      </c>
      <c r="G1616">
        <v>155.80000000000001</v>
      </c>
      <c r="H1616">
        <v>156.4</v>
      </c>
      <c r="I1616">
        <v>149.51</v>
      </c>
    </row>
    <row r="1617" spans="1:9" x14ac:dyDescent="0.25">
      <c r="A1617" t="s">
        <v>3</v>
      </c>
      <c r="B1617">
        <v>16913</v>
      </c>
      <c r="C1617" t="s">
        <v>1597</v>
      </c>
      <c r="D1617">
        <v>158.6</v>
      </c>
      <c r="E1617">
        <v>155.13999999999999</v>
      </c>
      <c r="F1617">
        <v>150.51</v>
      </c>
      <c r="G1617">
        <v>143.68</v>
      </c>
      <c r="H1617">
        <v>132.4</v>
      </c>
      <c r="I1617">
        <v>101.27</v>
      </c>
    </row>
    <row r="1618" spans="1:9" x14ac:dyDescent="0.25">
      <c r="A1618" t="s">
        <v>3</v>
      </c>
      <c r="B1618">
        <v>16915</v>
      </c>
      <c r="C1618" t="s">
        <v>1598</v>
      </c>
      <c r="D1618">
        <v>15550.7</v>
      </c>
      <c r="E1618">
        <v>15437.65</v>
      </c>
      <c r="F1618">
        <v>15411.25</v>
      </c>
      <c r="G1618">
        <v>15167.03</v>
      </c>
      <c r="H1618">
        <v>14230.43</v>
      </c>
      <c r="I1618">
        <v>11850.85</v>
      </c>
    </row>
    <row r="1619" spans="1:9" x14ac:dyDescent="0.25">
      <c r="A1619" t="s">
        <v>3</v>
      </c>
      <c r="B1619">
        <v>16921</v>
      </c>
      <c r="C1619" t="s">
        <v>1599</v>
      </c>
      <c r="D1619">
        <v>133.44999999999999</v>
      </c>
      <c r="E1619">
        <v>130.18</v>
      </c>
      <c r="F1619">
        <v>128.52000000000001</v>
      </c>
      <c r="G1619">
        <v>125.56</v>
      </c>
      <c r="H1619">
        <v>117.78</v>
      </c>
      <c r="I1619">
        <v>99.41</v>
      </c>
    </row>
    <row r="1620" spans="1:9" x14ac:dyDescent="0.25">
      <c r="A1620" t="s">
        <v>3</v>
      </c>
      <c r="B1620">
        <v>16927</v>
      </c>
      <c r="C1620" t="s">
        <v>1600</v>
      </c>
      <c r="D1620">
        <v>197.8</v>
      </c>
      <c r="E1620">
        <v>199.01</v>
      </c>
      <c r="F1620">
        <v>200.43</v>
      </c>
      <c r="G1620">
        <v>199.93</v>
      </c>
      <c r="H1620">
        <v>196.24</v>
      </c>
      <c r="I1620">
        <v>188.93</v>
      </c>
    </row>
    <row r="1621" spans="1:9" x14ac:dyDescent="0.25">
      <c r="A1621" t="s">
        <v>3</v>
      </c>
      <c r="B1621">
        <v>16933</v>
      </c>
      <c r="C1621" t="s">
        <v>1601</v>
      </c>
      <c r="D1621">
        <v>37.299999999999997</v>
      </c>
      <c r="E1621">
        <v>37.020000000000003</v>
      </c>
      <c r="F1621">
        <v>36.909999999999997</v>
      </c>
      <c r="G1621">
        <v>35.81</v>
      </c>
      <c r="H1621">
        <v>32.89</v>
      </c>
      <c r="I1621">
        <v>28.37</v>
      </c>
    </row>
    <row r="1622" spans="1:9" x14ac:dyDescent="0.25">
      <c r="A1622" t="s">
        <v>3</v>
      </c>
      <c r="B1622">
        <v>16943</v>
      </c>
      <c r="C1622" t="s">
        <v>1602</v>
      </c>
      <c r="D1622">
        <v>18.75</v>
      </c>
      <c r="E1622">
        <v>18.37</v>
      </c>
      <c r="F1622">
        <v>18.34</v>
      </c>
      <c r="G1622">
        <v>18.510000000000002</v>
      </c>
      <c r="H1622">
        <v>18.920000000000002</v>
      </c>
      <c r="I1622">
        <v>18.22</v>
      </c>
    </row>
    <row r="1623" spans="1:9" x14ac:dyDescent="0.25">
      <c r="A1623" t="s">
        <v>3</v>
      </c>
      <c r="B1623">
        <v>16959</v>
      </c>
      <c r="C1623" t="s">
        <v>1603</v>
      </c>
      <c r="D1623">
        <v>114</v>
      </c>
      <c r="E1623">
        <v>112.92</v>
      </c>
      <c r="F1623">
        <v>113.45</v>
      </c>
      <c r="G1623">
        <v>113.62</v>
      </c>
      <c r="H1623">
        <v>112.35</v>
      </c>
      <c r="I1623">
        <v>110.43</v>
      </c>
    </row>
    <row r="1624" spans="1:9" x14ac:dyDescent="0.25">
      <c r="A1624" t="s">
        <v>3</v>
      </c>
      <c r="B1624">
        <v>16965</v>
      </c>
      <c r="C1624" t="s">
        <v>1604</v>
      </c>
      <c r="D1624">
        <v>428.05</v>
      </c>
      <c r="E1624">
        <v>422.38</v>
      </c>
      <c r="F1624">
        <v>421.63</v>
      </c>
      <c r="G1624">
        <v>418.27</v>
      </c>
      <c r="H1624">
        <v>397.93</v>
      </c>
      <c r="I1624">
        <v>313.91000000000003</v>
      </c>
    </row>
    <row r="1625" spans="1:9" x14ac:dyDescent="0.25">
      <c r="A1625" t="s">
        <v>3</v>
      </c>
      <c r="B1625">
        <v>16986</v>
      </c>
      <c r="C1625" t="s">
        <v>1605</v>
      </c>
      <c r="D1625">
        <v>4.25</v>
      </c>
      <c r="E1625">
        <v>4.18</v>
      </c>
      <c r="F1625">
        <v>4.1900000000000004</v>
      </c>
      <c r="G1625">
        <v>4.2</v>
      </c>
      <c r="H1625">
        <v>4.22</v>
      </c>
      <c r="I1625">
        <v>4.21</v>
      </c>
    </row>
    <row r="1626" spans="1:9" x14ac:dyDescent="0.25">
      <c r="A1626" t="s">
        <v>3</v>
      </c>
      <c r="B1626">
        <v>16996</v>
      </c>
      <c r="C1626" t="s">
        <v>1606</v>
      </c>
      <c r="D1626">
        <v>11.9</v>
      </c>
      <c r="E1626">
        <v>11.99</v>
      </c>
      <c r="F1626">
        <v>12</v>
      </c>
      <c r="G1626">
        <v>11.84</v>
      </c>
      <c r="H1626">
        <v>11.79</v>
      </c>
      <c r="I1626">
        <v>10.29</v>
      </c>
    </row>
    <row r="1627" spans="1:9" x14ac:dyDescent="0.25">
      <c r="A1627" t="s">
        <v>3</v>
      </c>
      <c r="B1627">
        <v>17002</v>
      </c>
      <c r="C1627" t="s">
        <v>1607</v>
      </c>
      <c r="D1627">
        <v>5.4</v>
      </c>
      <c r="E1627">
        <v>5.31</v>
      </c>
      <c r="F1627">
        <v>5.38</v>
      </c>
      <c r="G1627">
        <v>5.41</v>
      </c>
      <c r="H1627">
        <v>5.3</v>
      </c>
      <c r="I1627">
        <v>6.31</v>
      </c>
    </row>
    <row r="1628" spans="1:9" x14ac:dyDescent="0.25">
      <c r="A1628" t="s">
        <v>3</v>
      </c>
      <c r="B1628">
        <v>17010</v>
      </c>
      <c r="C1628" t="s">
        <v>1608</v>
      </c>
      <c r="D1628">
        <v>2013.2</v>
      </c>
      <c r="E1628">
        <v>1988.88</v>
      </c>
      <c r="F1628">
        <v>1959.88</v>
      </c>
      <c r="G1628">
        <v>1914.82</v>
      </c>
      <c r="H1628">
        <v>1786.4</v>
      </c>
      <c r="I1628">
        <v>1532.45</v>
      </c>
    </row>
    <row r="1629" spans="1:9" x14ac:dyDescent="0.25">
      <c r="A1629" t="s">
        <v>3</v>
      </c>
      <c r="B1629">
        <v>17022</v>
      </c>
      <c r="C1629" t="s">
        <v>1609</v>
      </c>
      <c r="D1629">
        <v>111.25</v>
      </c>
      <c r="E1629">
        <v>111.37</v>
      </c>
      <c r="F1629">
        <v>111.04</v>
      </c>
      <c r="G1629">
        <v>109.28</v>
      </c>
      <c r="H1629">
        <v>105.39</v>
      </c>
      <c r="I1629">
        <v>98.03</v>
      </c>
    </row>
    <row r="1630" spans="1:9" x14ac:dyDescent="0.25">
      <c r="A1630" t="s">
        <v>3</v>
      </c>
      <c r="B1630">
        <v>17029</v>
      </c>
      <c r="C1630" t="s">
        <v>1610</v>
      </c>
      <c r="D1630">
        <v>1239.1500000000001</v>
      </c>
      <c r="E1630">
        <v>1247.51</v>
      </c>
      <c r="F1630">
        <v>1260.99</v>
      </c>
      <c r="G1630">
        <v>1270.5999999999999</v>
      </c>
      <c r="H1630">
        <v>1260.26</v>
      </c>
      <c r="I1630">
        <v>1163.94</v>
      </c>
    </row>
    <row r="1631" spans="1:9" x14ac:dyDescent="0.25">
      <c r="A1631" t="s">
        <v>3</v>
      </c>
      <c r="B1631">
        <v>17032</v>
      </c>
      <c r="C1631" t="s">
        <v>1611</v>
      </c>
      <c r="D1631">
        <v>568.29999999999995</v>
      </c>
      <c r="E1631">
        <v>560.54999999999995</v>
      </c>
      <c r="F1631">
        <v>560.07000000000005</v>
      </c>
      <c r="G1631">
        <v>558.32000000000005</v>
      </c>
      <c r="H1631">
        <v>551.04999999999995</v>
      </c>
      <c r="I1631">
        <v>552.07000000000005</v>
      </c>
    </row>
    <row r="1632" spans="1:9" x14ac:dyDescent="0.25">
      <c r="A1632" t="s">
        <v>3</v>
      </c>
      <c r="B1632">
        <v>17044</v>
      </c>
      <c r="C1632" t="s">
        <v>1612</v>
      </c>
      <c r="D1632">
        <v>440.27</v>
      </c>
      <c r="E1632">
        <v>442.26</v>
      </c>
      <c r="F1632">
        <v>443.54</v>
      </c>
      <c r="G1632">
        <v>442.26</v>
      </c>
      <c r="H1632">
        <v>435.31</v>
      </c>
      <c r="I1632">
        <v>419.26</v>
      </c>
    </row>
    <row r="1633" spans="1:9" x14ac:dyDescent="0.25">
      <c r="A1633" t="s">
        <v>3</v>
      </c>
      <c r="B1633">
        <v>17053</v>
      </c>
      <c r="C1633" t="s">
        <v>1613</v>
      </c>
      <c r="D1633">
        <v>748.45</v>
      </c>
      <c r="E1633">
        <v>754.33</v>
      </c>
      <c r="F1633">
        <v>762.46</v>
      </c>
      <c r="G1633">
        <v>754.55</v>
      </c>
      <c r="H1633">
        <v>705.87</v>
      </c>
      <c r="I1633">
        <v>629.65</v>
      </c>
    </row>
    <row r="1634" spans="1:9" x14ac:dyDescent="0.25">
      <c r="A1634" t="s">
        <v>3</v>
      </c>
      <c r="B1634">
        <v>17062</v>
      </c>
      <c r="C1634" t="s">
        <v>1614</v>
      </c>
      <c r="D1634">
        <v>144.69999999999999</v>
      </c>
      <c r="E1634">
        <v>147.08000000000001</v>
      </c>
      <c r="F1634">
        <v>148.66999999999999</v>
      </c>
      <c r="G1634">
        <v>151.05000000000001</v>
      </c>
      <c r="H1634">
        <v>151.78</v>
      </c>
      <c r="I1634">
        <v>149.08000000000001</v>
      </c>
    </row>
    <row r="1635" spans="1:9" x14ac:dyDescent="0.25">
      <c r="A1635" t="s">
        <v>3</v>
      </c>
      <c r="B1635">
        <v>17069</v>
      </c>
      <c r="C1635" t="s">
        <v>1615</v>
      </c>
      <c r="D1635">
        <v>559</v>
      </c>
      <c r="E1635">
        <v>533.83000000000004</v>
      </c>
      <c r="F1635">
        <v>521.66</v>
      </c>
      <c r="G1635">
        <v>511.53</v>
      </c>
      <c r="H1635">
        <v>485.43</v>
      </c>
      <c r="I1635">
        <v>376.09</v>
      </c>
    </row>
    <row r="1636" spans="1:9" x14ac:dyDescent="0.25">
      <c r="A1636" t="s">
        <v>3</v>
      </c>
      <c r="B1636">
        <v>17071</v>
      </c>
      <c r="C1636" t="s">
        <v>1616</v>
      </c>
      <c r="D1636">
        <v>237.1</v>
      </c>
      <c r="E1636">
        <v>240.68</v>
      </c>
      <c r="F1636">
        <v>241.8</v>
      </c>
      <c r="G1636">
        <v>244.63</v>
      </c>
      <c r="H1636">
        <v>258.89999999999998</v>
      </c>
      <c r="I1636">
        <v>311.45</v>
      </c>
    </row>
    <row r="1637" spans="1:9" x14ac:dyDescent="0.25">
      <c r="A1637" t="s">
        <v>3</v>
      </c>
      <c r="B1637">
        <v>17094</v>
      </c>
      <c r="C1637" t="s">
        <v>1617</v>
      </c>
      <c r="D1637">
        <v>309.85000000000002</v>
      </c>
      <c r="E1637">
        <v>303.8</v>
      </c>
      <c r="F1637">
        <v>302.97000000000003</v>
      </c>
      <c r="G1637">
        <v>302.94</v>
      </c>
      <c r="H1637">
        <v>299.68</v>
      </c>
      <c r="I1637">
        <v>307.51</v>
      </c>
    </row>
    <row r="1638" spans="1:9" x14ac:dyDescent="0.25">
      <c r="A1638" t="s">
        <v>3</v>
      </c>
      <c r="B1638">
        <v>17105</v>
      </c>
      <c r="C1638" t="s">
        <v>1618</v>
      </c>
      <c r="D1638">
        <v>422.4</v>
      </c>
      <c r="E1638">
        <v>422.24</v>
      </c>
      <c r="F1638">
        <v>424.16</v>
      </c>
      <c r="G1638">
        <v>425.76</v>
      </c>
      <c r="H1638">
        <v>423.71</v>
      </c>
      <c r="I1638">
        <v>429.84</v>
      </c>
    </row>
    <row r="1639" spans="1:9" x14ac:dyDescent="0.25">
      <c r="A1639" t="s">
        <v>3</v>
      </c>
      <c r="B1639">
        <v>17130</v>
      </c>
      <c r="C1639" t="s">
        <v>1619</v>
      </c>
      <c r="D1639">
        <v>213.95</v>
      </c>
      <c r="E1639">
        <v>204.21</v>
      </c>
      <c r="F1639">
        <v>201.7</v>
      </c>
      <c r="G1639">
        <v>197.96</v>
      </c>
      <c r="H1639">
        <v>181.82</v>
      </c>
      <c r="I1639">
        <v>135.72999999999999</v>
      </c>
    </row>
    <row r="1640" spans="1:9" x14ac:dyDescent="0.25">
      <c r="A1640" t="s">
        <v>3</v>
      </c>
      <c r="B1640">
        <v>17140</v>
      </c>
      <c r="C1640" t="s">
        <v>1620</v>
      </c>
      <c r="D1640">
        <v>898.5</v>
      </c>
      <c r="E1640">
        <v>908.78</v>
      </c>
      <c r="F1640">
        <v>929.03</v>
      </c>
      <c r="G1640">
        <v>957.96</v>
      </c>
      <c r="H1640">
        <v>1028.96</v>
      </c>
      <c r="I1640">
        <v>1182.05</v>
      </c>
    </row>
    <row r="1641" spans="1:9" x14ac:dyDescent="0.25">
      <c r="A1641" t="s">
        <v>3</v>
      </c>
      <c r="B1641">
        <v>17145</v>
      </c>
      <c r="C1641" t="s">
        <v>1621</v>
      </c>
      <c r="D1641">
        <v>173.3</v>
      </c>
      <c r="E1641">
        <v>170.28</v>
      </c>
      <c r="F1641">
        <v>169.68</v>
      </c>
      <c r="G1641">
        <v>166.39</v>
      </c>
      <c r="H1641">
        <v>152.80000000000001</v>
      </c>
      <c r="I1641">
        <v>130.49</v>
      </c>
    </row>
    <row r="1642" spans="1:9" x14ac:dyDescent="0.25">
      <c r="A1642" t="s">
        <v>3</v>
      </c>
      <c r="B1642">
        <v>17152</v>
      </c>
      <c r="C1642" t="s">
        <v>1622</v>
      </c>
      <c r="D1642">
        <v>154.86000000000001</v>
      </c>
      <c r="E1642">
        <v>154.24</v>
      </c>
      <c r="F1642">
        <v>154.13</v>
      </c>
      <c r="G1642">
        <v>153.26</v>
      </c>
      <c r="H1642">
        <v>148.76</v>
      </c>
      <c r="I1642">
        <v>133.80000000000001</v>
      </c>
    </row>
    <row r="1643" spans="1:9" x14ac:dyDescent="0.25">
      <c r="A1643" t="s">
        <v>3</v>
      </c>
      <c r="B1643">
        <v>17181</v>
      </c>
      <c r="C1643" t="s">
        <v>2072</v>
      </c>
      <c r="D1643">
        <v>456.26</v>
      </c>
      <c r="E1643">
        <v>455.67</v>
      </c>
      <c r="F1643">
        <v>457.25</v>
      </c>
      <c r="G1643">
        <v>457.51</v>
      </c>
      <c r="H1643">
        <v>452.77</v>
      </c>
      <c r="I1643">
        <v>431.21</v>
      </c>
    </row>
    <row r="1644" spans="1:9" x14ac:dyDescent="0.25">
      <c r="A1644" t="s">
        <v>3</v>
      </c>
      <c r="B1644">
        <v>17186</v>
      </c>
      <c r="C1644" t="s">
        <v>1623</v>
      </c>
      <c r="D1644">
        <v>1020.8</v>
      </c>
      <c r="E1644">
        <v>1027.23</v>
      </c>
      <c r="F1644">
        <v>1042.3599999999999</v>
      </c>
      <c r="G1644">
        <v>1073.95</v>
      </c>
      <c r="H1644">
        <v>1097.8699999999999</v>
      </c>
      <c r="I1644">
        <v>863.88</v>
      </c>
    </row>
    <row r="1645" spans="1:9" x14ac:dyDescent="0.25">
      <c r="A1645" t="s">
        <v>3</v>
      </c>
      <c r="B1645">
        <v>17187</v>
      </c>
      <c r="C1645" t="s">
        <v>1624</v>
      </c>
      <c r="D1645">
        <v>720.6</v>
      </c>
      <c r="E1645">
        <v>699.84</v>
      </c>
      <c r="F1645">
        <v>688.05</v>
      </c>
      <c r="G1645">
        <v>665.5</v>
      </c>
      <c r="H1645">
        <v>601.58000000000004</v>
      </c>
      <c r="I1645">
        <v>492.76</v>
      </c>
    </row>
    <row r="1646" spans="1:9" x14ac:dyDescent="0.25">
      <c r="A1646" t="s">
        <v>3</v>
      </c>
      <c r="B1646">
        <v>17197</v>
      </c>
      <c r="C1646" t="s">
        <v>1625</v>
      </c>
      <c r="D1646">
        <v>236.8</v>
      </c>
      <c r="E1646">
        <v>232.91</v>
      </c>
      <c r="F1646">
        <v>227.17</v>
      </c>
      <c r="G1646">
        <v>215.27</v>
      </c>
      <c r="H1646">
        <v>186.59</v>
      </c>
      <c r="I1646">
        <v>146.96</v>
      </c>
    </row>
    <row r="1647" spans="1:9" x14ac:dyDescent="0.25">
      <c r="A1647" t="s">
        <v>3</v>
      </c>
      <c r="B1647">
        <v>17207</v>
      </c>
      <c r="C1647" t="s">
        <v>1626</v>
      </c>
      <c r="D1647">
        <v>31.87</v>
      </c>
      <c r="E1647">
        <v>32.479999999999997</v>
      </c>
      <c r="F1647">
        <v>32.700000000000003</v>
      </c>
      <c r="G1647">
        <v>32.53</v>
      </c>
      <c r="H1647">
        <v>31.74</v>
      </c>
      <c r="I1647">
        <v>30.47</v>
      </c>
    </row>
    <row r="1648" spans="1:9" x14ac:dyDescent="0.25">
      <c r="A1648" t="s">
        <v>3</v>
      </c>
      <c r="B1648">
        <v>17256</v>
      </c>
      <c r="C1648" t="s">
        <v>1627</v>
      </c>
      <c r="D1648">
        <v>774.8</v>
      </c>
      <c r="E1648">
        <v>767.93</v>
      </c>
      <c r="F1648">
        <v>764.58</v>
      </c>
      <c r="G1648">
        <v>766.19</v>
      </c>
      <c r="H1648">
        <v>749.27</v>
      </c>
      <c r="I1648">
        <v>656.28</v>
      </c>
    </row>
    <row r="1649" spans="1:9" x14ac:dyDescent="0.25">
      <c r="A1649" t="s">
        <v>3</v>
      </c>
      <c r="B1649">
        <v>17263</v>
      </c>
      <c r="C1649" t="s">
        <v>1628</v>
      </c>
      <c r="D1649">
        <v>2172.9499999999998</v>
      </c>
      <c r="E1649">
        <v>2203</v>
      </c>
      <c r="F1649">
        <v>2227.36</v>
      </c>
      <c r="G1649">
        <v>2256.58</v>
      </c>
      <c r="H1649">
        <v>2234.6</v>
      </c>
      <c r="I1649">
        <v>1861.08</v>
      </c>
    </row>
    <row r="1650" spans="1:9" x14ac:dyDescent="0.25">
      <c r="A1650" t="s">
        <v>3</v>
      </c>
      <c r="B1650">
        <v>17270</v>
      </c>
      <c r="C1650" t="s">
        <v>1629</v>
      </c>
      <c r="D1650">
        <v>272.89999999999998</v>
      </c>
      <c r="E1650">
        <v>267.72000000000003</v>
      </c>
      <c r="F1650">
        <v>264.56</v>
      </c>
      <c r="G1650">
        <v>258.94</v>
      </c>
      <c r="H1650">
        <v>248.88</v>
      </c>
      <c r="I1650">
        <v>231.09</v>
      </c>
    </row>
    <row r="1651" spans="1:9" x14ac:dyDescent="0.25">
      <c r="A1651" t="s">
        <v>3</v>
      </c>
      <c r="B1651">
        <v>17271</v>
      </c>
      <c r="C1651" t="s">
        <v>1630</v>
      </c>
      <c r="D1651">
        <v>616.54999999999995</v>
      </c>
      <c r="E1651">
        <v>585.17999999999995</v>
      </c>
      <c r="F1651">
        <v>542.1</v>
      </c>
      <c r="G1651">
        <v>494.85</v>
      </c>
      <c r="H1651">
        <v>447.16</v>
      </c>
      <c r="I1651">
        <v>415.74</v>
      </c>
    </row>
    <row r="1652" spans="1:9" x14ac:dyDescent="0.25">
      <c r="A1652" t="s">
        <v>3</v>
      </c>
      <c r="B1652">
        <v>17272</v>
      </c>
      <c r="C1652" t="s">
        <v>1631</v>
      </c>
      <c r="D1652">
        <v>50.66</v>
      </c>
      <c r="E1652">
        <v>51.07</v>
      </c>
      <c r="F1652">
        <v>51.3</v>
      </c>
      <c r="G1652">
        <v>51.47</v>
      </c>
      <c r="H1652">
        <v>51.64</v>
      </c>
      <c r="I1652">
        <v>50.7</v>
      </c>
    </row>
    <row r="1653" spans="1:9" x14ac:dyDescent="0.25">
      <c r="A1653" t="s">
        <v>3</v>
      </c>
      <c r="B1653">
        <v>17279</v>
      </c>
      <c r="C1653" t="s">
        <v>1632</v>
      </c>
      <c r="D1653">
        <v>250.1</v>
      </c>
      <c r="E1653">
        <v>254.55</v>
      </c>
      <c r="F1653">
        <v>260.83999999999997</v>
      </c>
      <c r="G1653">
        <v>266.5</v>
      </c>
      <c r="H1653">
        <v>257.29000000000002</v>
      </c>
      <c r="I1653">
        <v>206.31</v>
      </c>
    </row>
    <row r="1654" spans="1:9" x14ac:dyDescent="0.25">
      <c r="A1654" t="s">
        <v>3</v>
      </c>
      <c r="B1654">
        <v>17295</v>
      </c>
      <c r="C1654" t="s">
        <v>1633</v>
      </c>
      <c r="D1654">
        <v>8.5500000000000007</v>
      </c>
      <c r="E1654">
        <v>8.58</v>
      </c>
      <c r="F1654">
        <v>8.61</v>
      </c>
      <c r="G1654">
        <v>8.73</v>
      </c>
      <c r="H1654">
        <v>9.0399999999999991</v>
      </c>
      <c r="I1654">
        <v>9.6199999999999992</v>
      </c>
    </row>
    <row r="1655" spans="1:9" x14ac:dyDescent="0.25">
      <c r="A1655" t="s">
        <v>3</v>
      </c>
      <c r="B1655">
        <v>17307</v>
      </c>
      <c r="C1655" t="s">
        <v>1634</v>
      </c>
      <c r="D1655">
        <v>379.9</v>
      </c>
      <c r="E1655">
        <v>366.17</v>
      </c>
      <c r="F1655">
        <v>366.23</v>
      </c>
      <c r="G1655">
        <v>368.07</v>
      </c>
      <c r="H1655">
        <v>367.67</v>
      </c>
      <c r="I1655">
        <v>336.1</v>
      </c>
    </row>
    <row r="1656" spans="1:9" x14ac:dyDescent="0.25">
      <c r="A1656" t="s">
        <v>3</v>
      </c>
      <c r="B1656">
        <v>17313</v>
      </c>
      <c r="C1656" t="s">
        <v>1635</v>
      </c>
      <c r="D1656">
        <v>536.1</v>
      </c>
      <c r="E1656">
        <v>537.47</v>
      </c>
      <c r="F1656">
        <v>543.08000000000004</v>
      </c>
      <c r="G1656">
        <v>551.19000000000005</v>
      </c>
      <c r="H1656">
        <v>562.83000000000004</v>
      </c>
      <c r="I1656">
        <v>566.55999999999995</v>
      </c>
    </row>
    <row r="1657" spans="1:9" x14ac:dyDescent="0.25">
      <c r="A1657" t="s">
        <v>3</v>
      </c>
      <c r="B1657">
        <v>17333</v>
      </c>
      <c r="C1657" t="s">
        <v>1636</v>
      </c>
      <c r="D1657">
        <v>396.1</v>
      </c>
      <c r="E1657">
        <v>396.27</v>
      </c>
      <c r="F1657">
        <v>398</v>
      </c>
      <c r="G1657">
        <v>396.36</v>
      </c>
      <c r="H1657">
        <v>376.65</v>
      </c>
      <c r="I1657">
        <v>319.49</v>
      </c>
    </row>
    <row r="1658" spans="1:9" x14ac:dyDescent="0.25">
      <c r="A1658" t="s">
        <v>3</v>
      </c>
      <c r="B1658">
        <v>17351</v>
      </c>
      <c r="C1658" t="s">
        <v>1637</v>
      </c>
      <c r="D1658">
        <v>256.64999999999998</v>
      </c>
      <c r="E1658">
        <v>257.83</v>
      </c>
      <c r="F1658">
        <v>259.36</v>
      </c>
      <c r="G1658">
        <v>261.05</v>
      </c>
      <c r="H1658">
        <v>262.93</v>
      </c>
      <c r="I1658">
        <v>258.22000000000003</v>
      </c>
    </row>
    <row r="1659" spans="1:9" x14ac:dyDescent="0.25">
      <c r="A1659" t="s">
        <v>3</v>
      </c>
      <c r="B1659">
        <v>17357</v>
      </c>
      <c r="C1659" t="s">
        <v>1638</v>
      </c>
      <c r="D1659">
        <v>935</v>
      </c>
      <c r="E1659">
        <v>933.04</v>
      </c>
      <c r="F1659">
        <v>962.85</v>
      </c>
      <c r="G1659">
        <v>1002.12</v>
      </c>
      <c r="H1659">
        <v>984.29</v>
      </c>
      <c r="I1659">
        <v>776.31</v>
      </c>
    </row>
    <row r="1660" spans="1:9" x14ac:dyDescent="0.25">
      <c r="A1660" t="s">
        <v>3</v>
      </c>
      <c r="B1660">
        <v>17358</v>
      </c>
      <c r="C1660" t="s">
        <v>1639</v>
      </c>
      <c r="D1660">
        <v>51.25</v>
      </c>
      <c r="E1660">
        <v>50.63</v>
      </c>
      <c r="F1660">
        <v>50.28</v>
      </c>
      <c r="G1660">
        <v>49.83</v>
      </c>
      <c r="H1660">
        <v>49.36</v>
      </c>
      <c r="I1660">
        <v>48.62</v>
      </c>
    </row>
    <row r="1661" spans="1:9" x14ac:dyDescent="0.25">
      <c r="A1661" t="s">
        <v>3</v>
      </c>
      <c r="B1661">
        <v>17364</v>
      </c>
      <c r="C1661" t="s">
        <v>1640</v>
      </c>
      <c r="D1661">
        <v>1846.45</v>
      </c>
      <c r="E1661">
        <v>1847.87</v>
      </c>
      <c r="F1661">
        <v>1856.19</v>
      </c>
      <c r="G1661">
        <v>1862.16</v>
      </c>
      <c r="H1661">
        <v>1856.81</v>
      </c>
      <c r="I1661">
        <v>1887.54</v>
      </c>
    </row>
    <row r="1662" spans="1:9" x14ac:dyDescent="0.25">
      <c r="A1662" t="s">
        <v>3</v>
      </c>
      <c r="B1662">
        <v>17376</v>
      </c>
      <c r="C1662" t="s">
        <v>1641</v>
      </c>
      <c r="D1662">
        <v>0.35</v>
      </c>
      <c r="E1662">
        <v>0.35</v>
      </c>
      <c r="F1662">
        <v>0.36</v>
      </c>
      <c r="G1662">
        <v>0.37</v>
      </c>
      <c r="H1662">
        <v>0.37</v>
      </c>
      <c r="I1662">
        <v>0.41</v>
      </c>
    </row>
    <row r="1663" spans="1:9" x14ac:dyDescent="0.25">
      <c r="A1663" t="s">
        <v>3</v>
      </c>
      <c r="B1663">
        <v>17388</v>
      </c>
      <c r="C1663" t="s">
        <v>1642</v>
      </c>
      <c r="D1663">
        <v>377.45</v>
      </c>
      <c r="E1663">
        <v>377.14</v>
      </c>
      <c r="F1663">
        <v>375.78</v>
      </c>
      <c r="G1663">
        <v>365.66</v>
      </c>
      <c r="H1663">
        <v>331.68</v>
      </c>
      <c r="I1663">
        <v>278.5</v>
      </c>
    </row>
    <row r="1664" spans="1:9" x14ac:dyDescent="0.25">
      <c r="A1664" t="s">
        <v>3</v>
      </c>
      <c r="B1664">
        <v>17395</v>
      </c>
      <c r="C1664" t="s">
        <v>1643</v>
      </c>
      <c r="D1664">
        <v>218.15</v>
      </c>
      <c r="E1664">
        <v>218.48</v>
      </c>
      <c r="F1664">
        <v>218.49</v>
      </c>
      <c r="G1664">
        <v>218.28</v>
      </c>
      <c r="H1664">
        <v>217.72</v>
      </c>
      <c r="I1664">
        <v>213.51</v>
      </c>
    </row>
    <row r="1665" spans="1:9" x14ac:dyDescent="0.25">
      <c r="A1665" t="s">
        <v>3</v>
      </c>
      <c r="B1665">
        <v>17397</v>
      </c>
      <c r="C1665" t="s">
        <v>1644</v>
      </c>
      <c r="D1665">
        <v>1005.4</v>
      </c>
      <c r="E1665">
        <v>1027.32</v>
      </c>
      <c r="F1665">
        <v>1034.72</v>
      </c>
      <c r="G1665">
        <v>1045.3</v>
      </c>
      <c r="H1665">
        <v>983.19</v>
      </c>
      <c r="I1665">
        <v>676.6</v>
      </c>
    </row>
    <row r="1666" spans="1:9" x14ac:dyDescent="0.25">
      <c r="A1666" t="s">
        <v>3</v>
      </c>
      <c r="B1666">
        <v>17400</v>
      </c>
      <c r="C1666" t="s">
        <v>1645</v>
      </c>
      <c r="D1666">
        <v>52.8</v>
      </c>
      <c r="E1666">
        <v>52.38</v>
      </c>
      <c r="F1666">
        <v>52.56</v>
      </c>
      <c r="G1666">
        <v>52.4</v>
      </c>
      <c r="H1666">
        <v>50.9</v>
      </c>
      <c r="I1666">
        <v>45.42</v>
      </c>
    </row>
    <row r="1667" spans="1:9" x14ac:dyDescent="0.25">
      <c r="A1667" t="s">
        <v>3</v>
      </c>
      <c r="B1667">
        <v>17419</v>
      </c>
      <c r="C1667" t="s">
        <v>1646</v>
      </c>
      <c r="D1667">
        <v>448.18</v>
      </c>
      <c r="E1667">
        <v>447.5</v>
      </c>
      <c r="F1667">
        <v>448.94</v>
      </c>
      <c r="G1667">
        <v>450.04</v>
      </c>
      <c r="H1667">
        <v>457.19</v>
      </c>
      <c r="I1667">
        <v>480.61</v>
      </c>
    </row>
    <row r="1668" spans="1:9" x14ac:dyDescent="0.25">
      <c r="A1668" t="s">
        <v>3</v>
      </c>
      <c r="B1668">
        <v>17424</v>
      </c>
      <c r="C1668" t="s">
        <v>1647</v>
      </c>
      <c r="D1668">
        <v>877.7</v>
      </c>
      <c r="E1668">
        <v>878.51</v>
      </c>
      <c r="F1668">
        <v>885.72</v>
      </c>
      <c r="G1668">
        <v>900.96</v>
      </c>
      <c r="H1668">
        <v>954.95</v>
      </c>
      <c r="I1668">
        <v>972.71</v>
      </c>
    </row>
    <row r="1669" spans="1:9" x14ac:dyDescent="0.25">
      <c r="A1669" t="s">
        <v>3</v>
      </c>
      <c r="B1669">
        <v>17433</v>
      </c>
      <c r="C1669" t="s">
        <v>1648</v>
      </c>
      <c r="D1669">
        <v>827.7</v>
      </c>
      <c r="E1669">
        <v>816.07</v>
      </c>
      <c r="F1669">
        <v>816.27</v>
      </c>
      <c r="G1669">
        <v>824.47</v>
      </c>
      <c r="H1669">
        <v>865.17</v>
      </c>
      <c r="I1669">
        <v>961.27</v>
      </c>
    </row>
    <row r="1670" spans="1:9" x14ac:dyDescent="0.25">
      <c r="A1670" t="s">
        <v>3</v>
      </c>
      <c r="B1670">
        <v>17438</v>
      </c>
      <c r="C1670" t="s">
        <v>1649</v>
      </c>
      <c r="D1670">
        <v>298.85000000000002</v>
      </c>
      <c r="E1670">
        <v>289.48</v>
      </c>
      <c r="F1670">
        <v>285.38</v>
      </c>
      <c r="G1670">
        <v>282.52999999999997</v>
      </c>
      <c r="H1670">
        <v>276.8</v>
      </c>
      <c r="I1670">
        <v>254.63</v>
      </c>
    </row>
    <row r="1671" spans="1:9" x14ac:dyDescent="0.25">
      <c r="A1671" t="s">
        <v>3</v>
      </c>
      <c r="B1671">
        <v>17475</v>
      </c>
      <c r="C1671" t="s">
        <v>1650</v>
      </c>
      <c r="D1671">
        <v>114.43</v>
      </c>
      <c r="E1671">
        <v>114.55</v>
      </c>
      <c r="F1671">
        <v>114.72</v>
      </c>
      <c r="G1671">
        <v>114.23</v>
      </c>
      <c r="H1671">
        <v>112.35</v>
      </c>
      <c r="I1671">
        <v>106.09</v>
      </c>
    </row>
    <row r="1672" spans="1:9" x14ac:dyDescent="0.25">
      <c r="A1672" t="s">
        <v>3</v>
      </c>
      <c r="B1672">
        <v>17477</v>
      </c>
      <c r="C1672" t="s">
        <v>1651</v>
      </c>
      <c r="D1672">
        <v>756.45</v>
      </c>
      <c r="E1672">
        <v>752.21</v>
      </c>
      <c r="F1672">
        <v>756.64</v>
      </c>
      <c r="G1672">
        <v>759.53</v>
      </c>
      <c r="H1672">
        <v>735.59</v>
      </c>
      <c r="I1672">
        <v>614.45000000000005</v>
      </c>
    </row>
    <row r="1673" spans="1:9" x14ac:dyDescent="0.25">
      <c r="A1673" t="s">
        <v>3</v>
      </c>
      <c r="B1673">
        <v>17486</v>
      </c>
      <c r="C1673" t="s">
        <v>1652</v>
      </c>
      <c r="D1673">
        <v>1387.95</v>
      </c>
      <c r="E1673">
        <v>1399.91</v>
      </c>
      <c r="F1673">
        <v>1406.72</v>
      </c>
      <c r="G1673">
        <v>1415.91</v>
      </c>
      <c r="H1673">
        <v>1451.59</v>
      </c>
      <c r="I1673">
        <v>1419.95</v>
      </c>
    </row>
    <row r="1674" spans="1:9" x14ac:dyDescent="0.25">
      <c r="A1674" t="s">
        <v>3</v>
      </c>
      <c r="B1674">
        <v>17507</v>
      </c>
      <c r="C1674" t="s">
        <v>1653</v>
      </c>
      <c r="D1674">
        <v>28.35</v>
      </c>
      <c r="E1674">
        <v>28.58</v>
      </c>
      <c r="F1674">
        <v>28.7</v>
      </c>
      <c r="G1674">
        <v>28.73</v>
      </c>
      <c r="H1674">
        <v>27.91</v>
      </c>
      <c r="I1674">
        <v>24.89</v>
      </c>
    </row>
    <row r="1675" spans="1:9" x14ac:dyDescent="0.25">
      <c r="A1675" t="s">
        <v>3</v>
      </c>
      <c r="B1675">
        <v>17514</v>
      </c>
      <c r="C1675" t="s">
        <v>1654</v>
      </c>
      <c r="D1675">
        <v>6.85</v>
      </c>
      <c r="E1675">
        <v>6.96</v>
      </c>
      <c r="F1675">
        <v>7.04</v>
      </c>
      <c r="G1675">
        <v>7.12</v>
      </c>
      <c r="H1675">
        <v>7.1</v>
      </c>
      <c r="I1675">
        <v>8.17</v>
      </c>
    </row>
    <row r="1676" spans="1:9" x14ac:dyDescent="0.25">
      <c r="A1676" t="s">
        <v>3</v>
      </c>
      <c r="B1676">
        <v>17520</v>
      </c>
      <c r="C1676" t="s">
        <v>1655</v>
      </c>
      <c r="D1676">
        <v>6.9</v>
      </c>
      <c r="E1676">
        <v>6.82</v>
      </c>
      <c r="F1676">
        <v>6.79</v>
      </c>
      <c r="G1676">
        <v>6.63</v>
      </c>
      <c r="H1676">
        <v>5.98</v>
      </c>
      <c r="I1676">
        <v>4.7300000000000004</v>
      </c>
    </row>
    <row r="1677" spans="1:9" x14ac:dyDescent="0.25">
      <c r="A1677" t="s">
        <v>3</v>
      </c>
      <c r="B1677">
        <v>17527</v>
      </c>
      <c r="C1677" t="s">
        <v>1656</v>
      </c>
      <c r="D1677">
        <v>81.150000000000006</v>
      </c>
      <c r="E1677">
        <v>77.709999999999994</v>
      </c>
      <c r="F1677">
        <v>74.790000000000006</v>
      </c>
      <c r="G1677">
        <v>72.239999999999995</v>
      </c>
      <c r="H1677">
        <v>70.25</v>
      </c>
      <c r="I1677">
        <v>68.28</v>
      </c>
    </row>
    <row r="1678" spans="1:9" x14ac:dyDescent="0.25">
      <c r="A1678" t="s">
        <v>3</v>
      </c>
      <c r="B1678">
        <v>17534</v>
      </c>
      <c r="C1678" t="s">
        <v>1657</v>
      </c>
      <c r="D1678">
        <v>1028.8499999999999</v>
      </c>
      <c r="E1678">
        <v>1022.75</v>
      </c>
      <c r="F1678">
        <v>1025.98</v>
      </c>
      <c r="G1678">
        <v>1029.43</v>
      </c>
      <c r="H1678">
        <v>1035.51</v>
      </c>
      <c r="I1678">
        <v>993.59</v>
      </c>
    </row>
    <row r="1679" spans="1:9" x14ac:dyDescent="0.25">
      <c r="A1679" t="s">
        <v>3</v>
      </c>
      <c r="B1679">
        <v>17541</v>
      </c>
      <c r="C1679" t="s">
        <v>1658</v>
      </c>
      <c r="D1679">
        <v>48.95</v>
      </c>
      <c r="E1679">
        <v>49.21</v>
      </c>
      <c r="F1679">
        <v>49.63</v>
      </c>
      <c r="G1679">
        <v>49.72</v>
      </c>
      <c r="H1679">
        <v>48.53</v>
      </c>
      <c r="I1679">
        <v>47.2</v>
      </c>
    </row>
    <row r="1680" spans="1:9" x14ac:dyDescent="0.25">
      <c r="A1680" t="s">
        <v>3</v>
      </c>
      <c r="B1680">
        <v>17547</v>
      </c>
      <c r="C1680" t="s">
        <v>1659</v>
      </c>
      <c r="D1680">
        <v>616.15</v>
      </c>
      <c r="E1680">
        <v>622.17999999999995</v>
      </c>
      <c r="F1680">
        <v>626.52</v>
      </c>
      <c r="G1680">
        <v>628.87</v>
      </c>
      <c r="H1680">
        <v>633.41</v>
      </c>
      <c r="I1680">
        <v>655.77</v>
      </c>
    </row>
    <row r="1681" spans="1:9" x14ac:dyDescent="0.25">
      <c r="A1681" t="s">
        <v>3</v>
      </c>
      <c r="B1681">
        <v>17572</v>
      </c>
      <c r="C1681" t="s">
        <v>1660</v>
      </c>
      <c r="D1681">
        <v>999.99</v>
      </c>
      <c r="E1681">
        <v>999.99</v>
      </c>
      <c r="F1681">
        <v>999.99</v>
      </c>
      <c r="G1681">
        <v>999.99</v>
      </c>
      <c r="H1681">
        <v>999.99</v>
      </c>
      <c r="I1681">
        <v>999.99</v>
      </c>
    </row>
    <row r="1682" spans="1:9" x14ac:dyDescent="0.25">
      <c r="A1682" t="s">
        <v>3</v>
      </c>
      <c r="B1682">
        <v>17576</v>
      </c>
      <c r="C1682" t="s">
        <v>1661</v>
      </c>
      <c r="D1682">
        <v>22.99</v>
      </c>
      <c r="E1682">
        <v>23.18</v>
      </c>
      <c r="F1682">
        <v>23.32</v>
      </c>
      <c r="G1682">
        <v>23.45</v>
      </c>
      <c r="H1682">
        <v>24.27</v>
      </c>
      <c r="I1682">
        <v>26.47</v>
      </c>
    </row>
    <row r="1683" spans="1:9" x14ac:dyDescent="0.25">
      <c r="A1683" t="s">
        <v>3</v>
      </c>
      <c r="B1683">
        <v>17598</v>
      </c>
      <c r="C1683" t="s">
        <v>1662</v>
      </c>
      <c r="D1683">
        <v>468.9</v>
      </c>
      <c r="E1683">
        <v>456.25</v>
      </c>
      <c r="F1683">
        <v>448.86</v>
      </c>
      <c r="G1683">
        <v>444.43</v>
      </c>
      <c r="H1683">
        <v>438.94</v>
      </c>
      <c r="I1683">
        <v>421.14</v>
      </c>
    </row>
    <row r="1684" spans="1:9" x14ac:dyDescent="0.25">
      <c r="A1684" t="s">
        <v>3</v>
      </c>
      <c r="B1684">
        <v>17603</v>
      </c>
      <c r="C1684" t="s">
        <v>1663</v>
      </c>
      <c r="D1684">
        <v>119.05</v>
      </c>
      <c r="E1684">
        <v>118.48</v>
      </c>
      <c r="F1684">
        <v>118.82</v>
      </c>
      <c r="G1684">
        <v>119.9</v>
      </c>
      <c r="H1684">
        <v>118.42</v>
      </c>
      <c r="I1684">
        <v>109.1</v>
      </c>
    </row>
    <row r="1685" spans="1:9" x14ac:dyDescent="0.25">
      <c r="A1685" t="s">
        <v>3</v>
      </c>
      <c r="B1685">
        <v>17613</v>
      </c>
      <c r="C1685" t="s">
        <v>1664</v>
      </c>
      <c r="D1685">
        <v>66.3</v>
      </c>
      <c r="E1685">
        <v>66.34</v>
      </c>
      <c r="F1685">
        <v>66.41</v>
      </c>
      <c r="G1685">
        <v>65.37</v>
      </c>
      <c r="H1685">
        <v>54.74</v>
      </c>
      <c r="I1685">
        <v>27.32</v>
      </c>
    </row>
    <row r="1686" spans="1:9" x14ac:dyDescent="0.25">
      <c r="A1686" t="s">
        <v>3</v>
      </c>
      <c r="B1686">
        <v>17616</v>
      </c>
      <c r="C1686" t="s">
        <v>1665</v>
      </c>
      <c r="D1686">
        <v>52.58</v>
      </c>
      <c r="E1686">
        <v>52.11</v>
      </c>
      <c r="F1686">
        <v>51.49</v>
      </c>
      <c r="G1686">
        <v>50.15</v>
      </c>
      <c r="H1686">
        <v>48.04</v>
      </c>
      <c r="I1686">
        <v>45.94</v>
      </c>
    </row>
    <row r="1687" spans="1:9" x14ac:dyDescent="0.25">
      <c r="A1687" t="s">
        <v>3</v>
      </c>
      <c r="B1687">
        <v>17625</v>
      </c>
      <c r="C1687" t="s">
        <v>1666</v>
      </c>
      <c r="D1687">
        <v>348.1</v>
      </c>
      <c r="E1687">
        <v>350.5</v>
      </c>
      <c r="F1687">
        <v>352.2</v>
      </c>
      <c r="G1687">
        <v>353.02</v>
      </c>
      <c r="H1687">
        <v>338.33</v>
      </c>
      <c r="I1687">
        <v>268.94</v>
      </c>
    </row>
    <row r="1688" spans="1:9" x14ac:dyDescent="0.25">
      <c r="A1688" t="s">
        <v>3</v>
      </c>
      <c r="B1688">
        <v>17632</v>
      </c>
      <c r="C1688" t="s">
        <v>1667</v>
      </c>
      <c r="D1688">
        <v>12.5</v>
      </c>
      <c r="E1688">
        <v>12.5</v>
      </c>
      <c r="F1688">
        <v>12.57</v>
      </c>
      <c r="G1688">
        <v>12.71</v>
      </c>
      <c r="H1688">
        <v>12.97</v>
      </c>
      <c r="I1688">
        <v>15.54</v>
      </c>
    </row>
    <row r="1689" spans="1:9" x14ac:dyDescent="0.25">
      <c r="A1689" t="s">
        <v>3</v>
      </c>
      <c r="B1689">
        <v>17635</v>
      </c>
      <c r="C1689" t="s">
        <v>1668</v>
      </c>
      <c r="D1689">
        <v>1567.45</v>
      </c>
      <c r="E1689">
        <v>1572.37</v>
      </c>
      <c r="F1689">
        <v>1581.87</v>
      </c>
      <c r="G1689">
        <v>1587.65</v>
      </c>
      <c r="H1689">
        <v>1566.87</v>
      </c>
      <c r="I1689">
        <v>1543.4</v>
      </c>
    </row>
    <row r="1690" spans="1:9" x14ac:dyDescent="0.25">
      <c r="A1690" t="s">
        <v>3</v>
      </c>
      <c r="B1690">
        <v>17641</v>
      </c>
      <c r="C1690" t="s">
        <v>1669</v>
      </c>
      <c r="D1690">
        <v>451.3</v>
      </c>
      <c r="E1690">
        <v>444.3</v>
      </c>
      <c r="F1690">
        <v>434.74</v>
      </c>
      <c r="G1690">
        <v>417.59</v>
      </c>
      <c r="H1690">
        <v>386.57</v>
      </c>
      <c r="I1690">
        <v>357.2</v>
      </c>
    </row>
    <row r="1691" spans="1:9" x14ac:dyDescent="0.25">
      <c r="A1691" t="s">
        <v>3</v>
      </c>
      <c r="B1691">
        <v>17651</v>
      </c>
      <c r="C1691" t="s">
        <v>1670</v>
      </c>
      <c r="D1691">
        <v>471.65</v>
      </c>
      <c r="E1691">
        <v>475.07</v>
      </c>
      <c r="F1691">
        <v>482</v>
      </c>
      <c r="G1691">
        <v>487.29</v>
      </c>
      <c r="H1691">
        <v>465.92</v>
      </c>
      <c r="I1691">
        <v>422.98</v>
      </c>
    </row>
    <row r="1692" spans="1:9" x14ac:dyDescent="0.25">
      <c r="A1692" t="s">
        <v>3</v>
      </c>
      <c r="B1692">
        <v>17659</v>
      </c>
      <c r="C1692" t="s">
        <v>1671</v>
      </c>
      <c r="D1692">
        <v>444.35</v>
      </c>
      <c r="E1692">
        <v>421.66</v>
      </c>
      <c r="F1692">
        <v>414.76</v>
      </c>
      <c r="G1692">
        <v>409.59</v>
      </c>
      <c r="H1692">
        <v>406.2</v>
      </c>
      <c r="I1692">
        <v>427.29</v>
      </c>
    </row>
    <row r="1693" spans="1:9" x14ac:dyDescent="0.25">
      <c r="A1693" t="s">
        <v>3</v>
      </c>
      <c r="B1693">
        <v>17675</v>
      </c>
      <c r="C1693" t="s">
        <v>1672</v>
      </c>
      <c r="D1693">
        <v>18.95</v>
      </c>
      <c r="E1693">
        <v>18.89</v>
      </c>
      <c r="F1693">
        <v>18.989999999999998</v>
      </c>
      <c r="G1693">
        <v>18.96</v>
      </c>
      <c r="H1693">
        <v>18</v>
      </c>
      <c r="I1693">
        <v>16.37</v>
      </c>
    </row>
    <row r="1694" spans="1:9" x14ac:dyDescent="0.25">
      <c r="A1694" t="s">
        <v>3</v>
      </c>
      <c r="B1694">
        <v>17685</v>
      </c>
      <c r="C1694" t="s">
        <v>1673</v>
      </c>
      <c r="D1694">
        <v>96</v>
      </c>
      <c r="E1694">
        <v>93.94</v>
      </c>
      <c r="F1694">
        <v>92.54</v>
      </c>
      <c r="G1694">
        <v>89.87</v>
      </c>
      <c r="H1694">
        <v>83.07</v>
      </c>
      <c r="I1694">
        <v>66.180000000000007</v>
      </c>
    </row>
    <row r="1695" spans="1:9" x14ac:dyDescent="0.25">
      <c r="A1695" t="s">
        <v>3</v>
      </c>
      <c r="B1695">
        <v>17691</v>
      </c>
      <c r="C1695" t="s">
        <v>1674</v>
      </c>
      <c r="D1695">
        <v>1.9</v>
      </c>
      <c r="E1695">
        <v>1.86</v>
      </c>
      <c r="F1695">
        <v>1.88</v>
      </c>
      <c r="G1695">
        <v>1.91</v>
      </c>
      <c r="H1695">
        <v>1.92</v>
      </c>
      <c r="I1695">
        <v>2.1800000000000002</v>
      </c>
    </row>
    <row r="1696" spans="1:9" x14ac:dyDescent="0.25">
      <c r="A1696" t="s">
        <v>3</v>
      </c>
      <c r="B1696">
        <v>17700</v>
      </c>
      <c r="C1696" t="s">
        <v>1675</v>
      </c>
      <c r="D1696">
        <v>24.38</v>
      </c>
      <c r="E1696">
        <v>24.4</v>
      </c>
      <c r="F1696">
        <v>24.4</v>
      </c>
      <c r="G1696">
        <v>24.38</v>
      </c>
      <c r="H1696">
        <v>24.31</v>
      </c>
      <c r="I1696">
        <v>23.82</v>
      </c>
    </row>
    <row r="1697" spans="1:9" x14ac:dyDescent="0.25">
      <c r="A1697" t="s">
        <v>3</v>
      </c>
      <c r="B1697">
        <v>17702</v>
      </c>
      <c r="C1697" t="s">
        <v>1676</v>
      </c>
      <c r="D1697">
        <v>121.5</v>
      </c>
      <c r="E1697">
        <v>121.37</v>
      </c>
      <c r="F1697">
        <v>121.43</v>
      </c>
      <c r="G1697">
        <v>120.84</v>
      </c>
      <c r="H1697">
        <v>117.75</v>
      </c>
      <c r="I1697">
        <v>108.3</v>
      </c>
    </row>
    <row r="1698" spans="1:9" x14ac:dyDescent="0.25">
      <c r="A1698" t="s">
        <v>3</v>
      </c>
      <c r="B1698">
        <v>17704</v>
      </c>
      <c r="C1698" t="s">
        <v>1677</v>
      </c>
      <c r="D1698">
        <v>418.15</v>
      </c>
      <c r="E1698">
        <v>422.73</v>
      </c>
      <c r="F1698">
        <v>424.86</v>
      </c>
      <c r="G1698">
        <v>425.8</v>
      </c>
      <c r="H1698">
        <v>424.45</v>
      </c>
      <c r="I1698">
        <v>435.59</v>
      </c>
    </row>
    <row r="1699" spans="1:9" x14ac:dyDescent="0.25">
      <c r="A1699" t="s">
        <v>3</v>
      </c>
      <c r="B1699">
        <v>17722</v>
      </c>
      <c r="C1699" t="s">
        <v>1678</v>
      </c>
      <c r="D1699">
        <v>50.3</v>
      </c>
      <c r="E1699">
        <v>50.37</v>
      </c>
      <c r="F1699">
        <v>49.61</v>
      </c>
      <c r="G1699">
        <v>47.83</v>
      </c>
      <c r="H1699">
        <v>44.08</v>
      </c>
      <c r="I1699">
        <v>37.590000000000003</v>
      </c>
    </row>
    <row r="1700" spans="1:9" x14ac:dyDescent="0.25">
      <c r="A1700" t="s">
        <v>3</v>
      </c>
      <c r="B1700">
        <v>17728</v>
      </c>
      <c r="C1700" t="s">
        <v>1679</v>
      </c>
      <c r="D1700">
        <v>1323.65</v>
      </c>
      <c r="E1700">
        <v>1319.12</v>
      </c>
      <c r="F1700">
        <v>1331.78</v>
      </c>
      <c r="G1700">
        <v>1345.91</v>
      </c>
      <c r="H1700">
        <v>1348.28</v>
      </c>
      <c r="I1700">
        <v>1440.67</v>
      </c>
    </row>
    <row r="1701" spans="1:9" x14ac:dyDescent="0.25">
      <c r="A1701" t="s">
        <v>3</v>
      </c>
      <c r="B1701">
        <v>17738</v>
      </c>
      <c r="C1701" t="s">
        <v>1680</v>
      </c>
      <c r="D1701">
        <v>378.35</v>
      </c>
      <c r="E1701">
        <v>370.97</v>
      </c>
      <c r="F1701">
        <v>369.53</v>
      </c>
      <c r="G1701">
        <v>367.93</v>
      </c>
      <c r="H1701">
        <v>359.29</v>
      </c>
      <c r="I1701">
        <v>343.38</v>
      </c>
    </row>
    <row r="1702" spans="1:9" x14ac:dyDescent="0.25">
      <c r="A1702" t="s">
        <v>3</v>
      </c>
      <c r="B1702">
        <v>17747</v>
      </c>
      <c r="C1702" t="s">
        <v>1681</v>
      </c>
      <c r="D1702">
        <v>421.9</v>
      </c>
      <c r="E1702">
        <v>421.69</v>
      </c>
      <c r="F1702">
        <v>418.63</v>
      </c>
      <c r="G1702">
        <v>411.76</v>
      </c>
      <c r="H1702">
        <v>398.61</v>
      </c>
      <c r="I1702">
        <v>387.27</v>
      </c>
    </row>
    <row r="1703" spans="1:9" x14ac:dyDescent="0.25">
      <c r="A1703" t="s">
        <v>3</v>
      </c>
      <c r="B1703">
        <v>17752</v>
      </c>
      <c r="C1703" t="s">
        <v>1682</v>
      </c>
      <c r="D1703">
        <v>358.6</v>
      </c>
      <c r="E1703">
        <v>354.92</v>
      </c>
      <c r="F1703">
        <v>355.81</v>
      </c>
      <c r="G1703">
        <v>357.32</v>
      </c>
      <c r="H1703">
        <v>346.24</v>
      </c>
      <c r="I1703">
        <v>315.83</v>
      </c>
    </row>
    <row r="1704" spans="1:9" x14ac:dyDescent="0.25">
      <c r="A1704" t="s">
        <v>3</v>
      </c>
      <c r="B1704">
        <v>17758</v>
      </c>
      <c r="C1704" t="s">
        <v>1683</v>
      </c>
      <c r="D1704">
        <v>220.3</v>
      </c>
      <c r="E1704">
        <v>220.02</v>
      </c>
      <c r="F1704">
        <v>220.02</v>
      </c>
      <c r="G1704">
        <v>218.95</v>
      </c>
      <c r="H1704">
        <v>204.36</v>
      </c>
      <c r="I1704">
        <v>152.27000000000001</v>
      </c>
    </row>
    <row r="1705" spans="1:9" x14ac:dyDescent="0.25">
      <c r="A1705" t="s">
        <v>3</v>
      </c>
      <c r="B1705">
        <v>17764</v>
      </c>
      <c r="C1705" t="s">
        <v>1684</v>
      </c>
      <c r="D1705">
        <v>636.25</v>
      </c>
      <c r="E1705">
        <v>638.29999999999995</v>
      </c>
      <c r="F1705">
        <v>648.99</v>
      </c>
      <c r="G1705">
        <v>662.3</v>
      </c>
      <c r="H1705">
        <v>661.3</v>
      </c>
      <c r="I1705">
        <v>487.54</v>
      </c>
    </row>
    <row r="1706" spans="1:9" x14ac:dyDescent="0.25">
      <c r="A1706" t="s">
        <v>3</v>
      </c>
      <c r="B1706">
        <v>17770</v>
      </c>
      <c r="C1706" t="s">
        <v>1685</v>
      </c>
      <c r="D1706">
        <v>879.05</v>
      </c>
      <c r="E1706">
        <v>884</v>
      </c>
      <c r="F1706">
        <v>883.97</v>
      </c>
      <c r="G1706">
        <v>885.97</v>
      </c>
      <c r="H1706">
        <v>877.72</v>
      </c>
      <c r="I1706">
        <v>852.09</v>
      </c>
    </row>
    <row r="1707" spans="1:9" x14ac:dyDescent="0.25">
      <c r="A1707" t="s">
        <v>3</v>
      </c>
      <c r="B1707">
        <v>17778</v>
      </c>
      <c r="C1707" t="s">
        <v>1686</v>
      </c>
      <c r="D1707">
        <v>34.15</v>
      </c>
      <c r="E1707">
        <v>34.5</v>
      </c>
      <c r="F1707">
        <v>34.65</v>
      </c>
      <c r="G1707">
        <v>35.08</v>
      </c>
      <c r="H1707">
        <v>37.72</v>
      </c>
      <c r="I1707">
        <v>42.6</v>
      </c>
    </row>
    <row r="1708" spans="1:9" x14ac:dyDescent="0.25">
      <c r="A1708" t="s">
        <v>3</v>
      </c>
      <c r="B1708">
        <v>17794</v>
      </c>
      <c r="C1708" t="s">
        <v>1687</v>
      </c>
      <c r="D1708">
        <v>56.9</v>
      </c>
      <c r="E1708">
        <v>57.99</v>
      </c>
      <c r="F1708">
        <v>59.25</v>
      </c>
      <c r="G1708">
        <v>60.61</v>
      </c>
      <c r="H1708">
        <v>59.89</v>
      </c>
      <c r="I1708">
        <v>51.43</v>
      </c>
    </row>
    <row r="1709" spans="1:9" x14ac:dyDescent="0.25">
      <c r="A1709" t="s">
        <v>3</v>
      </c>
      <c r="B1709">
        <v>17795</v>
      </c>
      <c r="C1709" t="s">
        <v>1688</v>
      </c>
      <c r="D1709">
        <v>43.5</v>
      </c>
      <c r="E1709">
        <v>42.64</v>
      </c>
      <c r="F1709">
        <v>42.16</v>
      </c>
      <c r="G1709">
        <v>40.840000000000003</v>
      </c>
      <c r="H1709">
        <v>38.47</v>
      </c>
      <c r="I1709">
        <v>36.71</v>
      </c>
    </row>
    <row r="1710" spans="1:9" x14ac:dyDescent="0.25">
      <c r="A1710" t="s">
        <v>3</v>
      </c>
      <c r="B1710">
        <v>17801</v>
      </c>
      <c r="C1710" t="s">
        <v>1689</v>
      </c>
      <c r="D1710">
        <v>43.15</v>
      </c>
      <c r="E1710">
        <v>42.61</v>
      </c>
      <c r="F1710">
        <v>42.52</v>
      </c>
      <c r="G1710">
        <v>42.55</v>
      </c>
      <c r="H1710">
        <v>40.72</v>
      </c>
      <c r="I1710">
        <v>29.46</v>
      </c>
    </row>
    <row r="1711" spans="1:9" x14ac:dyDescent="0.25">
      <c r="A1711" t="s">
        <v>3</v>
      </c>
      <c r="B1711">
        <v>17808</v>
      </c>
      <c r="C1711" t="s">
        <v>1690</v>
      </c>
      <c r="D1711">
        <v>163.96</v>
      </c>
      <c r="E1711">
        <v>164.56</v>
      </c>
      <c r="F1711">
        <v>164.92</v>
      </c>
      <c r="G1711">
        <v>164.31</v>
      </c>
      <c r="H1711">
        <v>162.46</v>
      </c>
      <c r="I1711">
        <v>160.44</v>
      </c>
    </row>
    <row r="1712" spans="1:9" x14ac:dyDescent="0.25">
      <c r="A1712" t="s">
        <v>3</v>
      </c>
      <c r="B1712">
        <v>17818</v>
      </c>
      <c r="C1712" t="s">
        <v>1691</v>
      </c>
      <c r="D1712">
        <v>5209.8500000000004</v>
      </c>
      <c r="E1712">
        <v>5313.64</v>
      </c>
      <c r="F1712">
        <v>5362.28</v>
      </c>
      <c r="G1712">
        <v>5360.82</v>
      </c>
      <c r="H1712">
        <v>5244.96</v>
      </c>
      <c r="I1712">
        <v>4950.22</v>
      </c>
    </row>
    <row r="1713" spans="1:9" x14ac:dyDescent="0.25">
      <c r="A1713" t="s">
        <v>3</v>
      </c>
      <c r="B1713">
        <v>17821</v>
      </c>
      <c r="C1713" t="s">
        <v>1692</v>
      </c>
      <c r="D1713">
        <v>4.4000000000000004</v>
      </c>
      <c r="E1713">
        <v>4.5199999999999996</v>
      </c>
      <c r="F1713">
        <v>4.6500000000000004</v>
      </c>
      <c r="G1713">
        <v>4.71</v>
      </c>
      <c r="H1713">
        <v>4.7</v>
      </c>
      <c r="I1713">
        <v>6.88</v>
      </c>
    </row>
    <row r="1714" spans="1:9" x14ac:dyDescent="0.25">
      <c r="A1714" t="s">
        <v>3</v>
      </c>
      <c r="B1714">
        <v>17833</v>
      </c>
      <c r="C1714" t="s">
        <v>1693</v>
      </c>
      <c r="D1714">
        <v>703.55</v>
      </c>
      <c r="E1714">
        <v>711.67</v>
      </c>
      <c r="F1714">
        <v>712.04</v>
      </c>
      <c r="G1714">
        <v>713.88</v>
      </c>
      <c r="H1714">
        <v>703.65</v>
      </c>
      <c r="I1714">
        <v>603.91</v>
      </c>
    </row>
    <row r="1715" spans="1:9" x14ac:dyDescent="0.25">
      <c r="A1715" t="s">
        <v>3</v>
      </c>
      <c r="B1715">
        <v>17839</v>
      </c>
      <c r="C1715" t="s">
        <v>1694</v>
      </c>
      <c r="D1715">
        <v>98.15</v>
      </c>
      <c r="E1715">
        <v>94.21</v>
      </c>
      <c r="F1715">
        <v>88.83</v>
      </c>
      <c r="G1715">
        <v>83.12</v>
      </c>
      <c r="H1715">
        <v>76.87</v>
      </c>
      <c r="I1715">
        <v>71.16</v>
      </c>
    </row>
    <row r="1716" spans="1:9" x14ac:dyDescent="0.25">
      <c r="A1716" t="s">
        <v>3</v>
      </c>
      <c r="B1716">
        <v>17851</v>
      </c>
      <c r="C1716" t="s">
        <v>1695</v>
      </c>
      <c r="D1716">
        <v>321.60000000000002</v>
      </c>
      <c r="E1716">
        <v>321.10000000000002</v>
      </c>
      <c r="F1716">
        <v>322.67</v>
      </c>
      <c r="G1716">
        <v>325.33999999999997</v>
      </c>
      <c r="H1716">
        <v>317.27</v>
      </c>
      <c r="I1716">
        <v>268.70999999999998</v>
      </c>
    </row>
    <row r="1717" spans="1:9" x14ac:dyDescent="0.25">
      <c r="A1717" t="s">
        <v>3</v>
      </c>
      <c r="B1717">
        <v>17859</v>
      </c>
      <c r="C1717" t="s">
        <v>1696</v>
      </c>
      <c r="D1717">
        <v>450.5</v>
      </c>
      <c r="E1717">
        <v>442.74</v>
      </c>
      <c r="F1717">
        <v>442.2</v>
      </c>
      <c r="G1717">
        <v>445.52</v>
      </c>
      <c r="H1717">
        <v>459.61</v>
      </c>
      <c r="I1717">
        <v>481.47</v>
      </c>
    </row>
    <row r="1718" spans="1:9" x14ac:dyDescent="0.25">
      <c r="A1718" t="s">
        <v>3</v>
      </c>
      <c r="B1718">
        <v>17869</v>
      </c>
      <c r="C1718" t="s">
        <v>1697</v>
      </c>
      <c r="D1718">
        <v>437.4</v>
      </c>
      <c r="E1718">
        <v>427.19</v>
      </c>
      <c r="F1718">
        <v>418.92</v>
      </c>
      <c r="G1718">
        <v>403.14</v>
      </c>
      <c r="H1718">
        <v>365.88</v>
      </c>
      <c r="I1718">
        <v>305.83999999999997</v>
      </c>
    </row>
    <row r="1719" spans="1:9" x14ac:dyDescent="0.25">
      <c r="A1719" t="s">
        <v>3</v>
      </c>
      <c r="B1719">
        <v>17875</v>
      </c>
      <c r="C1719" t="s">
        <v>1698</v>
      </c>
      <c r="D1719">
        <v>1554.1</v>
      </c>
      <c r="E1719">
        <v>1562.34</v>
      </c>
      <c r="F1719">
        <v>1579.37</v>
      </c>
      <c r="G1719">
        <v>1596.99</v>
      </c>
      <c r="H1719">
        <v>1591.07</v>
      </c>
      <c r="I1719">
        <v>1455.53</v>
      </c>
    </row>
    <row r="1720" spans="1:9" x14ac:dyDescent="0.25">
      <c r="A1720" t="s">
        <v>3</v>
      </c>
      <c r="B1720">
        <v>17881</v>
      </c>
      <c r="C1720" t="s">
        <v>1699</v>
      </c>
      <c r="D1720">
        <v>256.10000000000002</v>
      </c>
      <c r="E1720">
        <v>244.66</v>
      </c>
      <c r="F1720">
        <v>240.15</v>
      </c>
      <c r="G1720">
        <v>235.82</v>
      </c>
      <c r="H1720">
        <v>221.81</v>
      </c>
      <c r="I1720">
        <v>165.25</v>
      </c>
    </row>
    <row r="1721" spans="1:9" x14ac:dyDescent="0.25">
      <c r="A1721" t="s">
        <v>3</v>
      </c>
      <c r="B1721">
        <v>17903</v>
      </c>
      <c r="C1721" t="s">
        <v>1700</v>
      </c>
      <c r="D1721">
        <v>23179.45</v>
      </c>
      <c r="E1721">
        <v>22815.49</v>
      </c>
      <c r="F1721">
        <v>22839.47</v>
      </c>
      <c r="G1721">
        <v>22940.7</v>
      </c>
      <c r="H1721">
        <v>23059.43</v>
      </c>
      <c r="I1721">
        <v>22052.67</v>
      </c>
    </row>
    <row r="1722" spans="1:9" x14ac:dyDescent="0.25">
      <c r="A1722" t="s">
        <v>3</v>
      </c>
      <c r="B1722">
        <v>17922</v>
      </c>
      <c r="C1722" t="s">
        <v>1701</v>
      </c>
      <c r="D1722">
        <v>302.10000000000002</v>
      </c>
      <c r="E1722">
        <v>293.98</v>
      </c>
      <c r="F1722">
        <v>292.92</v>
      </c>
      <c r="G1722">
        <v>291.27</v>
      </c>
      <c r="H1722">
        <v>277.38</v>
      </c>
      <c r="I1722">
        <v>204.34</v>
      </c>
    </row>
    <row r="1723" spans="1:9" x14ac:dyDescent="0.25">
      <c r="A1723" t="s">
        <v>3</v>
      </c>
      <c r="B1723">
        <v>17927</v>
      </c>
      <c r="C1723" t="s">
        <v>1702</v>
      </c>
      <c r="D1723">
        <v>5340.35</v>
      </c>
      <c r="E1723">
        <v>5306.45</v>
      </c>
      <c r="F1723">
        <v>5277.43</v>
      </c>
      <c r="G1723">
        <v>5187.34</v>
      </c>
      <c r="H1723">
        <v>4951.42</v>
      </c>
      <c r="I1723">
        <v>4644.25</v>
      </c>
    </row>
    <row r="1724" spans="1:9" x14ac:dyDescent="0.25">
      <c r="A1724" t="s">
        <v>3</v>
      </c>
      <c r="B1724">
        <v>17933</v>
      </c>
      <c r="C1724" t="s">
        <v>1703</v>
      </c>
      <c r="D1724">
        <v>34.65</v>
      </c>
      <c r="E1724">
        <v>34.22</v>
      </c>
      <c r="F1724">
        <v>34.03</v>
      </c>
      <c r="G1724">
        <v>33.4</v>
      </c>
      <c r="H1724">
        <v>31.6</v>
      </c>
      <c r="I1724">
        <v>26.92</v>
      </c>
    </row>
    <row r="1725" spans="1:9" x14ac:dyDescent="0.25">
      <c r="A1725" t="s">
        <v>3</v>
      </c>
      <c r="B1725">
        <v>17939</v>
      </c>
      <c r="C1725" t="s">
        <v>1704</v>
      </c>
      <c r="D1725">
        <v>162.4</v>
      </c>
      <c r="E1725">
        <v>158.84</v>
      </c>
      <c r="F1725">
        <v>158.44</v>
      </c>
      <c r="G1725">
        <v>157.51</v>
      </c>
      <c r="H1725">
        <v>149.15</v>
      </c>
      <c r="I1725">
        <v>126.31</v>
      </c>
    </row>
    <row r="1726" spans="1:9" x14ac:dyDescent="0.25">
      <c r="A1726" t="s">
        <v>3</v>
      </c>
      <c r="B1726">
        <v>17945</v>
      </c>
      <c r="C1726" t="s">
        <v>1705</v>
      </c>
      <c r="D1726">
        <v>561.35</v>
      </c>
      <c r="E1726">
        <v>545.03</v>
      </c>
      <c r="F1726">
        <v>539.21</v>
      </c>
      <c r="G1726">
        <v>531.62</v>
      </c>
      <c r="H1726">
        <v>516.61</v>
      </c>
      <c r="I1726">
        <v>492.49</v>
      </c>
    </row>
    <row r="1727" spans="1:9" x14ac:dyDescent="0.25">
      <c r="A1727" t="s">
        <v>3</v>
      </c>
      <c r="B1727">
        <v>17957</v>
      </c>
      <c r="C1727" t="s">
        <v>1706</v>
      </c>
      <c r="D1727">
        <v>58.4</v>
      </c>
      <c r="E1727">
        <v>58.31</v>
      </c>
      <c r="F1727">
        <v>58.47</v>
      </c>
      <c r="G1727">
        <v>56.66</v>
      </c>
      <c r="H1727">
        <v>49.4</v>
      </c>
      <c r="I1727">
        <v>39.39</v>
      </c>
    </row>
    <row r="1728" spans="1:9" x14ac:dyDescent="0.25">
      <c r="A1728" t="s">
        <v>3</v>
      </c>
      <c r="B1728">
        <v>17963</v>
      </c>
      <c r="C1728" t="s">
        <v>1707</v>
      </c>
      <c r="D1728">
        <v>22506.9</v>
      </c>
      <c r="E1728">
        <v>22631.85</v>
      </c>
      <c r="F1728">
        <v>22593.84</v>
      </c>
      <c r="G1728">
        <v>22470.45</v>
      </c>
      <c r="H1728">
        <v>22341.61</v>
      </c>
      <c r="I1728">
        <v>21275.439999999999</v>
      </c>
    </row>
    <row r="1729" spans="1:9" x14ac:dyDescent="0.25">
      <c r="A1729" t="s">
        <v>3</v>
      </c>
      <c r="B1729">
        <v>17971</v>
      </c>
      <c r="C1729" t="s">
        <v>1708</v>
      </c>
      <c r="D1729">
        <v>791.1</v>
      </c>
      <c r="E1729">
        <v>790.74</v>
      </c>
      <c r="F1729">
        <v>799.06</v>
      </c>
      <c r="G1729">
        <v>811.69</v>
      </c>
      <c r="H1729">
        <v>829.96</v>
      </c>
      <c r="I1729">
        <v>831.45</v>
      </c>
    </row>
    <row r="1730" spans="1:9" x14ac:dyDescent="0.25">
      <c r="A1730" t="s">
        <v>3</v>
      </c>
      <c r="B1730">
        <v>17987</v>
      </c>
      <c r="C1730" t="s">
        <v>1709</v>
      </c>
      <c r="D1730">
        <v>237.95</v>
      </c>
      <c r="E1730">
        <v>238.2</v>
      </c>
      <c r="F1730">
        <v>238.06</v>
      </c>
      <c r="G1730">
        <v>234.42</v>
      </c>
      <c r="H1730">
        <v>219.14</v>
      </c>
      <c r="I1730">
        <v>187.86</v>
      </c>
    </row>
    <row r="1731" spans="1:9" x14ac:dyDescent="0.25">
      <c r="A1731" t="s">
        <v>3</v>
      </c>
      <c r="B1731">
        <v>17999</v>
      </c>
      <c r="C1731" t="s">
        <v>1710</v>
      </c>
      <c r="D1731">
        <v>314.64999999999998</v>
      </c>
      <c r="E1731">
        <v>315.39999999999998</v>
      </c>
      <c r="F1731">
        <v>316.51</v>
      </c>
      <c r="G1731">
        <v>316.16000000000003</v>
      </c>
      <c r="H1731">
        <v>308.45</v>
      </c>
      <c r="I1731">
        <v>295.41000000000003</v>
      </c>
    </row>
    <row r="1732" spans="1:9" x14ac:dyDescent="0.25">
      <c r="A1732" t="s">
        <v>3</v>
      </c>
      <c r="B1732">
        <v>18011</v>
      </c>
      <c r="C1732" t="s">
        <v>1711</v>
      </c>
      <c r="D1732">
        <v>1625.05</v>
      </c>
      <c r="E1732">
        <v>1637.92</v>
      </c>
      <c r="F1732">
        <v>1644.62</v>
      </c>
      <c r="G1732">
        <v>1640.38</v>
      </c>
      <c r="H1732">
        <v>1591.2</v>
      </c>
      <c r="I1732">
        <v>1510.05</v>
      </c>
    </row>
    <row r="1733" spans="1:9" x14ac:dyDescent="0.25">
      <c r="A1733" t="s">
        <v>3</v>
      </c>
      <c r="B1733">
        <v>18012</v>
      </c>
      <c r="C1733" t="s">
        <v>1712</v>
      </c>
      <c r="D1733">
        <v>33.450000000000003</v>
      </c>
      <c r="E1733">
        <v>33.76</v>
      </c>
      <c r="F1733">
        <v>34.28</v>
      </c>
      <c r="G1733">
        <v>34.92</v>
      </c>
      <c r="H1733">
        <v>34.14</v>
      </c>
      <c r="I1733">
        <v>31.36</v>
      </c>
    </row>
    <row r="1734" spans="1:9" x14ac:dyDescent="0.25">
      <c r="A1734" t="s">
        <v>3</v>
      </c>
      <c r="B1734">
        <v>18026</v>
      </c>
      <c r="C1734" t="s">
        <v>1713</v>
      </c>
      <c r="D1734">
        <v>83.25</v>
      </c>
      <c r="E1734">
        <v>83.48</v>
      </c>
      <c r="F1734">
        <v>84.22</v>
      </c>
      <c r="G1734">
        <v>85.42</v>
      </c>
      <c r="H1734">
        <v>87.74</v>
      </c>
      <c r="I1734">
        <v>90.64</v>
      </c>
    </row>
    <row r="1735" spans="1:9" x14ac:dyDescent="0.25">
      <c r="A1735" t="s">
        <v>3</v>
      </c>
      <c r="B1735">
        <v>18029</v>
      </c>
      <c r="C1735" t="s">
        <v>1714</v>
      </c>
      <c r="D1735">
        <v>28.55</v>
      </c>
      <c r="E1735">
        <v>28.54</v>
      </c>
      <c r="F1735">
        <v>28.25</v>
      </c>
      <c r="G1735">
        <v>27.45</v>
      </c>
      <c r="H1735">
        <v>25.28</v>
      </c>
      <c r="I1735">
        <v>22.02</v>
      </c>
    </row>
    <row r="1736" spans="1:9" x14ac:dyDescent="0.25">
      <c r="A1736" t="s">
        <v>3</v>
      </c>
      <c r="B1736">
        <v>18039</v>
      </c>
      <c r="C1736" t="s">
        <v>1715</v>
      </c>
      <c r="D1736">
        <v>320.5</v>
      </c>
      <c r="E1736">
        <v>318.45999999999998</v>
      </c>
      <c r="F1736">
        <v>318.67</v>
      </c>
      <c r="G1736">
        <v>319.64999999999998</v>
      </c>
      <c r="H1736">
        <v>315.93</v>
      </c>
      <c r="I1736">
        <v>295.22000000000003</v>
      </c>
    </row>
    <row r="1737" spans="1:9" x14ac:dyDescent="0.25">
      <c r="A1737" t="s">
        <v>3</v>
      </c>
      <c r="B1737">
        <v>18049</v>
      </c>
      <c r="C1737" t="s">
        <v>1716</v>
      </c>
      <c r="D1737">
        <v>165.45</v>
      </c>
      <c r="E1737">
        <v>153.27000000000001</v>
      </c>
      <c r="F1737">
        <v>147.62</v>
      </c>
      <c r="G1737">
        <v>143.06</v>
      </c>
      <c r="H1737">
        <v>138.43</v>
      </c>
      <c r="I1737">
        <v>133</v>
      </c>
    </row>
    <row r="1738" spans="1:9" x14ac:dyDescent="0.25">
      <c r="A1738" t="s">
        <v>3</v>
      </c>
      <c r="B1738">
        <v>18060</v>
      </c>
      <c r="C1738" t="s">
        <v>1717</v>
      </c>
      <c r="D1738">
        <v>1084</v>
      </c>
      <c r="E1738">
        <v>1036.95</v>
      </c>
      <c r="F1738">
        <v>1019.38</v>
      </c>
      <c r="G1738">
        <v>1004.29</v>
      </c>
      <c r="H1738">
        <v>981.5</v>
      </c>
      <c r="I1738">
        <v>955.82</v>
      </c>
    </row>
    <row r="1739" spans="1:9" x14ac:dyDescent="0.25">
      <c r="A1739" t="s">
        <v>3</v>
      </c>
      <c r="B1739">
        <v>18086</v>
      </c>
      <c r="C1739" t="s">
        <v>1718</v>
      </c>
      <c r="D1739">
        <v>311.35000000000002</v>
      </c>
      <c r="E1739">
        <v>306.79000000000002</v>
      </c>
      <c r="F1739">
        <v>307.45</v>
      </c>
      <c r="G1739">
        <v>308.35000000000002</v>
      </c>
      <c r="H1739">
        <v>295.72000000000003</v>
      </c>
      <c r="I1739">
        <v>253.32</v>
      </c>
    </row>
    <row r="1740" spans="1:9" x14ac:dyDescent="0.25">
      <c r="A1740" t="s">
        <v>3</v>
      </c>
      <c r="B1740">
        <v>18096</v>
      </c>
      <c r="C1740" t="s">
        <v>1719</v>
      </c>
      <c r="D1740">
        <v>533.1</v>
      </c>
      <c r="E1740">
        <v>539.25</v>
      </c>
      <c r="F1740">
        <v>537.28</v>
      </c>
      <c r="G1740">
        <v>529.95000000000005</v>
      </c>
      <c r="H1740">
        <v>512.97</v>
      </c>
      <c r="I1740">
        <v>502.5</v>
      </c>
    </row>
    <row r="1741" spans="1:9" x14ac:dyDescent="0.25">
      <c r="A1741" t="s">
        <v>3</v>
      </c>
      <c r="B1741">
        <v>18102</v>
      </c>
      <c r="C1741" t="s">
        <v>1720</v>
      </c>
      <c r="D1741">
        <v>211.51</v>
      </c>
      <c r="E1741">
        <v>211.4</v>
      </c>
      <c r="F1741">
        <v>211.91</v>
      </c>
      <c r="G1741">
        <v>211.77</v>
      </c>
      <c r="H1741">
        <v>209.84</v>
      </c>
      <c r="I1741">
        <v>199.89</v>
      </c>
    </row>
    <row r="1742" spans="1:9" x14ac:dyDescent="0.25">
      <c r="A1742" t="s">
        <v>3</v>
      </c>
      <c r="B1742">
        <v>18110</v>
      </c>
      <c r="C1742" t="s">
        <v>1721</v>
      </c>
      <c r="D1742">
        <v>58.75</v>
      </c>
      <c r="E1742">
        <v>57.45</v>
      </c>
      <c r="F1742">
        <v>57.29</v>
      </c>
      <c r="G1742">
        <v>57.01</v>
      </c>
      <c r="H1742">
        <v>53.81</v>
      </c>
      <c r="I1742">
        <v>42.06</v>
      </c>
    </row>
    <row r="1743" spans="1:9" x14ac:dyDescent="0.25">
      <c r="A1743" t="s">
        <v>3</v>
      </c>
      <c r="B1743">
        <v>18118</v>
      </c>
      <c r="C1743" t="s">
        <v>1722</v>
      </c>
      <c r="D1743">
        <v>1237.1500000000001</v>
      </c>
      <c r="E1743">
        <v>1222.5899999999999</v>
      </c>
      <c r="F1743">
        <v>1225.51</v>
      </c>
      <c r="G1743">
        <v>1229.3800000000001</v>
      </c>
      <c r="H1743">
        <v>1162.68</v>
      </c>
      <c r="I1743">
        <v>867.74</v>
      </c>
    </row>
    <row r="1744" spans="1:9" x14ac:dyDescent="0.25">
      <c r="A1744" t="s">
        <v>3</v>
      </c>
      <c r="B1744">
        <v>18119</v>
      </c>
      <c r="C1744" t="s">
        <v>1723</v>
      </c>
      <c r="D1744">
        <v>260.95</v>
      </c>
      <c r="E1744">
        <v>256.88</v>
      </c>
      <c r="F1744">
        <v>256.02</v>
      </c>
      <c r="G1744">
        <v>254.24</v>
      </c>
      <c r="H1744">
        <v>251.68</v>
      </c>
      <c r="I1744">
        <v>249.93</v>
      </c>
    </row>
    <row r="1745" spans="1:9" x14ac:dyDescent="0.25">
      <c r="A1745" t="s">
        <v>3</v>
      </c>
      <c r="B1745">
        <v>18124</v>
      </c>
      <c r="C1745" t="s">
        <v>1724</v>
      </c>
      <c r="D1745">
        <v>162.30000000000001</v>
      </c>
      <c r="E1745">
        <v>164.21</v>
      </c>
      <c r="F1745">
        <v>163.28</v>
      </c>
      <c r="G1745">
        <v>157.82</v>
      </c>
      <c r="H1745">
        <v>136.56</v>
      </c>
      <c r="I1745">
        <v>100.79</v>
      </c>
    </row>
    <row r="1746" spans="1:9" x14ac:dyDescent="0.25">
      <c r="A1746" t="s">
        <v>3</v>
      </c>
      <c r="B1746">
        <v>18131</v>
      </c>
      <c r="C1746" t="s">
        <v>1725</v>
      </c>
      <c r="D1746">
        <v>1770.7</v>
      </c>
      <c r="E1746">
        <v>1762.97</v>
      </c>
      <c r="F1746">
        <v>1766.41</v>
      </c>
      <c r="G1746">
        <v>1772.41</v>
      </c>
      <c r="H1746">
        <v>1780.4</v>
      </c>
      <c r="I1746">
        <v>1788.04</v>
      </c>
    </row>
    <row r="1747" spans="1:9" x14ac:dyDescent="0.25">
      <c r="A1747" t="s">
        <v>3</v>
      </c>
      <c r="B1747">
        <v>18139</v>
      </c>
      <c r="C1747" t="s">
        <v>1726</v>
      </c>
      <c r="D1747">
        <v>385.15</v>
      </c>
      <c r="E1747">
        <v>370.35</v>
      </c>
      <c r="F1747">
        <v>349.36</v>
      </c>
      <c r="G1747">
        <v>305.8</v>
      </c>
      <c r="H1747">
        <v>228.81</v>
      </c>
      <c r="I1747">
        <v>150.88999999999999</v>
      </c>
    </row>
    <row r="1748" spans="1:9" x14ac:dyDescent="0.25">
      <c r="A1748" t="s">
        <v>3</v>
      </c>
      <c r="B1748">
        <v>18142</v>
      </c>
      <c r="C1748" t="s">
        <v>1727</v>
      </c>
      <c r="D1748">
        <v>114.75</v>
      </c>
      <c r="E1748">
        <v>114.94</v>
      </c>
      <c r="F1748">
        <v>112.88</v>
      </c>
      <c r="G1748">
        <v>107.87</v>
      </c>
      <c r="H1748">
        <v>99.43</v>
      </c>
      <c r="I1748">
        <v>93.01</v>
      </c>
    </row>
    <row r="1749" spans="1:9" x14ac:dyDescent="0.25">
      <c r="A1749" t="s">
        <v>3</v>
      </c>
      <c r="B1749">
        <v>18143</v>
      </c>
      <c r="C1749" t="s">
        <v>1728</v>
      </c>
      <c r="D1749">
        <v>231.2</v>
      </c>
      <c r="E1749">
        <v>229.13</v>
      </c>
      <c r="F1749">
        <v>231.23</v>
      </c>
      <c r="G1749">
        <v>234.55</v>
      </c>
      <c r="H1749">
        <v>239.39</v>
      </c>
      <c r="I1749">
        <v>245.48</v>
      </c>
    </row>
    <row r="1750" spans="1:9" x14ac:dyDescent="0.25">
      <c r="A1750" t="s">
        <v>3</v>
      </c>
      <c r="B1750">
        <v>18151</v>
      </c>
      <c r="C1750" t="s">
        <v>1729</v>
      </c>
      <c r="D1750">
        <v>215.55</v>
      </c>
      <c r="E1750">
        <v>214.58</v>
      </c>
      <c r="F1750">
        <v>215.12</v>
      </c>
      <c r="G1750">
        <v>214.09</v>
      </c>
      <c r="H1750">
        <v>209.36</v>
      </c>
      <c r="I1750">
        <v>203.7</v>
      </c>
    </row>
    <row r="1751" spans="1:9" x14ac:dyDescent="0.25">
      <c r="A1751" t="s">
        <v>3</v>
      </c>
      <c r="B1751">
        <v>18154</v>
      </c>
      <c r="C1751" t="s">
        <v>1730</v>
      </c>
      <c r="D1751">
        <v>20</v>
      </c>
      <c r="E1751">
        <v>19.87</v>
      </c>
      <c r="F1751">
        <v>19.489999999999998</v>
      </c>
      <c r="G1751">
        <v>18.809999999999999</v>
      </c>
      <c r="H1751">
        <v>17.55</v>
      </c>
      <c r="I1751">
        <v>16.22</v>
      </c>
    </row>
    <row r="1752" spans="1:9" x14ac:dyDescent="0.25">
      <c r="A1752" t="s">
        <v>3</v>
      </c>
      <c r="B1752">
        <v>18178</v>
      </c>
      <c r="C1752" t="s">
        <v>1731</v>
      </c>
      <c r="D1752">
        <v>2594.1999999999998</v>
      </c>
      <c r="E1752">
        <v>2593.3000000000002</v>
      </c>
      <c r="F1752">
        <v>2599.81</v>
      </c>
      <c r="G1752">
        <v>2613.44</v>
      </c>
      <c r="H1752">
        <v>2585.96</v>
      </c>
      <c r="I1752">
        <v>2224.56</v>
      </c>
    </row>
    <row r="1753" spans="1:9" x14ac:dyDescent="0.25">
      <c r="A1753" t="s">
        <v>3</v>
      </c>
      <c r="B1753">
        <v>18202</v>
      </c>
      <c r="C1753" t="s">
        <v>1732</v>
      </c>
      <c r="D1753">
        <v>20</v>
      </c>
      <c r="E1753">
        <v>19.920000000000002</v>
      </c>
      <c r="F1753">
        <v>19.989999999999998</v>
      </c>
      <c r="G1753">
        <v>19.940000000000001</v>
      </c>
      <c r="H1753">
        <v>19.829999999999998</v>
      </c>
      <c r="I1753">
        <v>20.89</v>
      </c>
    </row>
    <row r="1754" spans="1:9" x14ac:dyDescent="0.25">
      <c r="A1754" t="s">
        <v>3</v>
      </c>
      <c r="B1754">
        <v>18208</v>
      </c>
      <c r="C1754" t="s">
        <v>1733</v>
      </c>
      <c r="D1754">
        <v>78.95</v>
      </c>
      <c r="E1754">
        <v>78.56</v>
      </c>
      <c r="F1754">
        <v>79.37</v>
      </c>
      <c r="G1754">
        <v>79.92</v>
      </c>
      <c r="H1754">
        <v>76.39</v>
      </c>
      <c r="I1754">
        <v>68.12</v>
      </c>
    </row>
    <row r="1755" spans="1:9" x14ac:dyDescent="0.25">
      <c r="A1755" t="s">
        <v>3</v>
      </c>
      <c r="B1755">
        <v>18214</v>
      </c>
      <c r="C1755" t="s">
        <v>1734</v>
      </c>
      <c r="D1755">
        <v>67.400000000000006</v>
      </c>
      <c r="E1755">
        <v>67.73</v>
      </c>
      <c r="F1755">
        <v>68.540000000000006</v>
      </c>
      <c r="G1755">
        <v>69.69</v>
      </c>
      <c r="H1755">
        <v>68.08</v>
      </c>
      <c r="I1755">
        <v>62.13</v>
      </c>
    </row>
    <row r="1756" spans="1:9" x14ac:dyDescent="0.25">
      <c r="A1756" t="s">
        <v>3</v>
      </c>
      <c r="B1756">
        <v>18220</v>
      </c>
      <c r="C1756" t="s">
        <v>1735</v>
      </c>
      <c r="D1756">
        <v>105.65</v>
      </c>
      <c r="E1756">
        <v>105.88</v>
      </c>
      <c r="F1756">
        <v>106.61</v>
      </c>
      <c r="G1756">
        <v>108.38</v>
      </c>
      <c r="H1756">
        <v>111.21</v>
      </c>
      <c r="I1756">
        <v>95.89</v>
      </c>
    </row>
    <row r="1757" spans="1:9" x14ac:dyDescent="0.25">
      <c r="A1757" t="s">
        <v>3</v>
      </c>
      <c r="B1757">
        <v>18226</v>
      </c>
      <c r="C1757" t="s">
        <v>1736</v>
      </c>
      <c r="D1757">
        <v>152.1</v>
      </c>
      <c r="E1757">
        <v>153</v>
      </c>
      <c r="F1757">
        <v>151.22999999999999</v>
      </c>
      <c r="G1757">
        <v>149.06</v>
      </c>
      <c r="H1757">
        <v>140.62</v>
      </c>
      <c r="I1757">
        <v>111.27</v>
      </c>
    </row>
    <row r="1758" spans="1:9" x14ac:dyDescent="0.25">
      <c r="A1758" t="s">
        <v>3</v>
      </c>
      <c r="B1758">
        <v>18232</v>
      </c>
      <c r="C1758" t="s">
        <v>1737</v>
      </c>
      <c r="D1758">
        <v>166.8</v>
      </c>
      <c r="E1758">
        <v>168.15</v>
      </c>
      <c r="F1758">
        <v>168.6</v>
      </c>
      <c r="G1758">
        <v>169.57</v>
      </c>
      <c r="H1758">
        <v>171.65</v>
      </c>
      <c r="I1758">
        <v>173.59</v>
      </c>
    </row>
    <row r="1759" spans="1:9" x14ac:dyDescent="0.25">
      <c r="A1759" t="s">
        <v>3</v>
      </c>
      <c r="B1759">
        <v>18244</v>
      </c>
      <c r="C1759" t="s">
        <v>1738</v>
      </c>
      <c r="D1759">
        <v>153</v>
      </c>
      <c r="E1759">
        <v>151.56</v>
      </c>
      <c r="F1759">
        <v>151.59</v>
      </c>
      <c r="G1759">
        <v>149.82</v>
      </c>
      <c r="H1759">
        <v>141.58000000000001</v>
      </c>
      <c r="I1759">
        <v>125.11</v>
      </c>
    </row>
    <row r="1760" spans="1:9" x14ac:dyDescent="0.25">
      <c r="A1760" t="s">
        <v>3</v>
      </c>
      <c r="B1760">
        <v>18250</v>
      </c>
      <c r="C1760" t="s">
        <v>1739</v>
      </c>
      <c r="D1760">
        <v>175</v>
      </c>
      <c r="E1760">
        <v>169.6</v>
      </c>
      <c r="F1760">
        <v>168.61</v>
      </c>
      <c r="G1760">
        <v>169.3</v>
      </c>
      <c r="H1760">
        <v>172.1</v>
      </c>
      <c r="I1760">
        <v>175.77</v>
      </c>
    </row>
    <row r="1761" spans="1:9" x14ac:dyDescent="0.25">
      <c r="A1761" t="s">
        <v>3</v>
      </c>
      <c r="B1761">
        <v>18252</v>
      </c>
      <c r="C1761" t="s">
        <v>1740</v>
      </c>
      <c r="D1761">
        <v>505.85</v>
      </c>
      <c r="E1761">
        <v>509.17</v>
      </c>
      <c r="F1761">
        <v>514.98</v>
      </c>
      <c r="G1761">
        <v>521.22</v>
      </c>
      <c r="H1761">
        <v>505.87</v>
      </c>
      <c r="I1761">
        <v>432.45</v>
      </c>
    </row>
    <row r="1762" spans="1:9" x14ac:dyDescent="0.25">
      <c r="A1762" t="s">
        <v>3</v>
      </c>
      <c r="B1762">
        <v>18268</v>
      </c>
      <c r="C1762" t="s">
        <v>1741</v>
      </c>
      <c r="D1762">
        <v>152.75</v>
      </c>
      <c r="E1762">
        <v>151.13</v>
      </c>
      <c r="F1762">
        <v>151.91</v>
      </c>
      <c r="G1762">
        <v>154.13999999999999</v>
      </c>
      <c r="H1762">
        <v>157.97</v>
      </c>
      <c r="I1762">
        <v>161.61000000000001</v>
      </c>
    </row>
    <row r="1763" spans="1:9" x14ac:dyDescent="0.25">
      <c r="A1763" t="s">
        <v>3</v>
      </c>
      <c r="B1763">
        <v>18279</v>
      </c>
      <c r="C1763" t="s">
        <v>1742</v>
      </c>
      <c r="D1763">
        <v>1000</v>
      </c>
      <c r="E1763">
        <v>1000</v>
      </c>
      <c r="F1763">
        <v>1000</v>
      </c>
      <c r="G1763">
        <v>1000</v>
      </c>
      <c r="H1763">
        <v>1000.01</v>
      </c>
      <c r="I1763">
        <v>1000.01</v>
      </c>
    </row>
    <row r="1764" spans="1:9" x14ac:dyDescent="0.25">
      <c r="A1764" t="s">
        <v>3</v>
      </c>
      <c r="B1764">
        <v>18284</v>
      </c>
      <c r="C1764" t="s">
        <v>1743</v>
      </c>
      <c r="D1764">
        <v>266.04000000000002</v>
      </c>
      <c r="E1764">
        <v>264.89999999999998</v>
      </c>
      <c r="F1764">
        <v>265.79000000000002</v>
      </c>
      <c r="G1764">
        <v>267.39999999999998</v>
      </c>
      <c r="H1764">
        <v>270.95999999999998</v>
      </c>
      <c r="I1764">
        <v>278.35000000000002</v>
      </c>
    </row>
    <row r="1765" spans="1:9" x14ac:dyDescent="0.25">
      <c r="A1765" t="s">
        <v>3</v>
      </c>
      <c r="B1765">
        <v>18292</v>
      </c>
      <c r="C1765" t="s">
        <v>1744</v>
      </c>
      <c r="D1765">
        <v>5149.95</v>
      </c>
      <c r="E1765">
        <v>5181.95</v>
      </c>
      <c r="F1765">
        <v>5201.97</v>
      </c>
      <c r="G1765">
        <v>5217.16</v>
      </c>
      <c r="H1765">
        <v>5236.67</v>
      </c>
      <c r="I1765">
        <v>5144.18</v>
      </c>
    </row>
    <row r="1766" spans="1:9" x14ac:dyDescent="0.25">
      <c r="A1766" t="s">
        <v>3</v>
      </c>
      <c r="B1766">
        <v>18321</v>
      </c>
      <c r="C1766" t="s">
        <v>1745</v>
      </c>
      <c r="D1766">
        <v>1063.6500000000001</v>
      </c>
      <c r="E1766">
        <v>1051.02</v>
      </c>
      <c r="F1766">
        <v>1046.72</v>
      </c>
      <c r="G1766">
        <v>1042.01</v>
      </c>
      <c r="H1766">
        <v>1033.04</v>
      </c>
      <c r="I1766">
        <v>900.81</v>
      </c>
    </row>
    <row r="1767" spans="1:9" x14ac:dyDescent="0.25">
      <c r="A1767" t="s">
        <v>3</v>
      </c>
      <c r="B1767">
        <v>18341</v>
      </c>
      <c r="C1767" t="s">
        <v>2073</v>
      </c>
      <c r="D1767">
        <v>172.5</v>
      </c>
      <c r="E1767">
        <v>173.99</v>
      </c>
      <c r="F1767">
        <v>172.61</v>
      </c>
      <c r="G1767">
        <v>167.58</v>
      </c>
      <c r="H1767">
        <v>158.44</v>
      </c>
      <c r="I1767">
        <v>149.66</v>
      </c>
    </row>
    <row r="1768" spans="1:9" x14ac:dyDescent="0.25">
      <c r="A1768" t="s">
        <v>3</v>
      </c>
      <c r="B1768">
        <v>18347</v>
      </c>
      <c r="C1768" t="s">
        <v>2074</v>
      </c>
      <c r="D1768">
        <v>150.84</v>
      </c>
      <c r="E1768">
        <v>150.81</v>
      </c>
      <c r="F1768">
        <v>150.94999999999999</v>
      </c>
      <c r="G1768">
        <v>151.12</v>
      </c>
      <c r="H1768">
        <v>151.15</v>
      </c>
      <c r="I1768">
        <v>151.05000000000001</v>
      </c>
    </row>
    <row r="1769" spans="1:9" x14ac:dyDescent="0.25">
      <c r="A1769" t="s">
        <v>3</v>
      </c>
      <c r="B1769">
        <v>18359</v>
      </c>
      <c r="C1769" t="s">
        <v>2075</v>
      </c>
      <c r="D1769">
        <v>1510.55</v>
      </c>
      <c r="E1769">
        <v>1504.27</v>
      </c>
      <c r="F1769">
        <v>1517.98</v>
      </c>
      <c r="G1769">
        <v>1539.26</v>
      </c>
      <c r="H1769">
        <v>1566.06</v>
      </c>
      <c r="I1769">
        <v>1587.83</v>
      </c>
    </row>
    <row r="1770" spans="1:9" x14ac:dyDescent="0.25">
      <c r="A1770" t="s">
        <v>3</v>
      </c>
      <c r="B1770">
        <v>18365</v>
      </c>
      <c r="C1770" t="s">
        <v>1746</v>
      </c>
      <c r="D1770">
        <v>5796.7</v>
      </c>
      <c r="E1770">
        <v>5807.99</v>
      </c>
      <c r="F1770">
        <v>5813.77</v>
      </c>
      <c r="G1770">
        <v>5728.78</v>
      </c>
      <c r="H1770">
        <v>5432.88</v>
      </c>
      <c r="I1770">
        <v>4822.1499999999996</v>
      </c>
    </row>
    <row r="1771" spans="1:9" x14ac:dyDescent="0.25">
      <c r="A1771" t="s">
        <v>3</v>
      </c>
      <c r="B1771">
        <v>18371</v>
      </c>
      <c r="C1771" t="s">
        <v>1747</v>
      </c>
      <c r="D1771">
        <v>1773.3</v>
      </c>
      <c r="E1771">
        <v>1766.94</v>
      </c>
      <c r="F1771">
        <v>1765.12</v>
      </c>
      <c r="G1771">
        <v>1751.23</v>
      </c>
      <c r="H1771">
        <v>1716.14</v>
      </c>
      <c r="I1771">
        <v>1583.26</v>
      </c>
    </row>
    <row r="1772" spans="1:9" x14ac:dyDescent="0.25">
      <c r="A1772" t="s">
        <v>3</v>
      </c>
      <c r="B1772">
        <v>18378</v>
      </c>
      <c r="C1772" t="s">
        <v>2058</v>
      </c>
      <c r="D1772">
        <v>3.25</v>
      </c>
      <c r="E1772">
        <v>3.3</v>
      </c>
      <c r="F1772">
        <v>3.34</v>
      </c>
      <c r="G1772">
        <v>3.34</v>
      </c>
      <c r="H1772">
        <v>3.22</v>
      </c>
      <c r="I1772">
        <v>8.5500000000000007</v>
      </c>
    </row>
    <row r="1773" spans="1:9" x14ac:dyDescent="0.25">
      <c r="A1773" t="s">
        <v>3</v>
      </c>
      <c r="B1773">
        <v>18391</v>
      </c>
      <c r="C1773" t="s">
        <v>1748</v>
      </c>
      <c r="D1773">
        <v>252.75</v>
      </c>
      <c r="E1773">
        <v>243.71</v>
      </c>
      <c r="F1773">
        <v>239.24</v>
      </c>
      <c r="G1773">
        <v>235.22</v>
      </c>
      <c r="H1773">
        <v>224.59</v>
      </c>
      <c r="I1773">
        <v>186.01</v>
      </c>
    </row>
    <row r="1774" spans="1:9" x14ac:dyDescent="0.25">
      <c r="A1774" t="s">
        <v>3</v>
      </c>
      <c r="B1774">
        <v>18417</v>
      </c>
      <c r="C1774" t="s">
        <v>2076</v>
      </c>
      <c r="D1774">
        <v>503.35</v>
      </c>
      <c r="E1774">
        <v>480.22</v>
      </c>
      <c r="F1774">
        <v>468.53</v>
      </c>
      <c r="G1774">
        <v>458.83</v>
      </c>
      <c r="H1774">
        <v>450.47</v>
      </c>
      <c r="I1774">
        <v>445.15</v>
      </c>
    </row>
    <row r="1775" spans="1:9" x14ac:dyDescent="0.25">
      <c r="A1775" t="s">
        <v>3</v>
      </c>
      <c r="B1775">
        <v>18422</v>
      </c>
      <c r="C1775" t="s">
        <v>1749</v>
      </c>
      <c r="D1775">
        <v>142.80000000000001</v>
      </c>
      <c r="E1775">
        <v>141.30000000000001</v>
      </c>
      <c r="F1775">
        <v>142.77000000000001</v>
      </c>
      <c r="G1775">
        <v>145.71</v>
      </c>
      <c r="H1775">
        <v>150.44</v>
      </c>
      <c r="I1775">
        <v>135.21</v>
      </c>
    </row>
    <row r="1776" spans="1:9" x14ac:dyDescent="0.25">
      <c r="A1776" t="s">
        <v>3</v>
      </c>
      <c r="B1776">
        <v>18423</v>
      </c>
      <c r="C1776" t="s">
        <v>2077</v>
      </c>
      <c r="D1776">
        <v>114.5</v>
      </c>
      <c r="E1776">
        <v>114.93</v>
      </c>
      <c r="F1776">
        <v>116.46</v>
      </c>
      <c r="G1776">
        <v>119.59</v>
      </c>
      <c r="H1776">
        <v>124.07</v>
      </c>
      <c r="I1776">
        <v>127.79</v>
      </c>
    </row>
    <row r="1777" spans="1:9" x14ac:dyDescent="0.25">
      <c r="A1777" t="s">
        <v>3</v>
      </c>
      <c r="B1777">
        <v>18431</v>
      </c>
      <c r="C1777" t="s">
        <v>1750</v>
      </c>
      <c r="D1777">
        <v>166.5</v>
      </c>
      <c r="E1777">
        <v>167.67</v>
      </c>
      <c r="F1777">
        <v>166.99</v>
      </c>
      <c r="G1777">
        <v>164.62</v>
      </c>
      <c r="H1777">
        <v>159.78</v>
      </c>
      <c r="I1777">
        <v>147.08000000000001</v>
      </c>
    </row>
    <row r="1778" spans="1:9" x14ac:dyDescent="0.25">
      <c r="A1778" t="s">
        <v>3</v>
      </c>
      <c r="B1778">
        <v>18457</v>
      </c>
      <c r="C1778" t="s">
        <v>1751</v>
      </c>
      <c r="D1778">
        <v>4100.1499999999996</v>
      </c>
      <c r="E1778">
        <v>4136.68</v>
      </c>
      <c r="F1778">
        <v>4185.29</v>
      </c>
      <c r="G1778">
        <v>4252.33</v>
      </c>
      <c r="H1778">
        <v>4255.34</v>
      </c>
      <c r="I1778">
        <v>3839.64</v>
      </c>
    </row>
    <row r="1779" spans="1:9" x14ac:dyDescent="0.25">
      <c r="A1779" t="s">
        <v>3</v>
      </c>
      <c r="B1779">
        <v>18479</v>
      </c>
      <c r="C1779" t="s">
        <v>1752</v>
      </c>
      <c r="D1779">
        <v>142.4</v>
      </c>
      <c r="E1779">
        <v>142.71</v>
      </c>
      <c r="F1779">
        <v>142.52000000000001</v>
      </c>
      <c r="G1779">
        <v>140.19999999999999</v>
      </c>
      <c r="H1779">
        <v>136.27000000000001</v>
      </c>
      <c r="I1779">
        <v>136.69999999999999</v>
      </c>
    </row>
    <row r="1780" spans="1:9" x14ac:dyDescent="0.25">
      <c r="A1780" t="s">
        <v>3</v>
      </c>
      <c r="B1780">
        <v>18497</v>
      </c>
      <c r="C1780" t="s">
        <v>1753</v>
      </c>
      <c r="D1780">
        <v>4.3499999999999996</v>
      </c>
      <c r="E1780">
        <v>4.43</v>
      </c>
      <c r="F1780">
        <v>4.47</v>
      </c>
      <c r="G1780">
        <v>4.3600000000000003</v>
      </c>
      <c r="H1780">
        <v>4.0599999999999996</v>
      </c>
      <c r="I1780">
        <v>4.37</v>
      </c>
    </row>
    <row r="1781" spans="1:9" x14ac:dyDescent="0.25">
      <c r="A1781" t="s">
        <v>3</v>
      </c>
      <c r="B1781">
        <v>18504</v>
      </c>
      <c r="C1781" t="s">
        <v>1754</v>
      </c>
      <c r="D1781">
        <v>3.4</v>
      </c>
      <c r="E1781">
        <v>3.32</v>
      </c>
      <c r="F1781">
        <v>3.28</v>
      </c>
      <c r="G1781">
        <v>3.18</v>
      </c>
      <c r="H1781">
        <v>2.91</v>
      </c>
      <c r="I1781">
        <v>2.63</v>
      </c>
    </row>
    <row r="1782" spans="1:9" x14ac:dyDescent="0.25">
      <c r="A1782" t="s">
        <v>3</v>
      </c>
      <c r="B1782">
        <v>18520</v>
      </c>
      <c r="C1782" t="s">
        <v>1755</v>
      </c>
      <c r="D1782">
        <v>409.15</v>
      </c>
      <c r="E1782">
        <v>402.85</v>
      </c>
      <c r="F1782">
        <v>399.24</v>
      </c>
      <c r="G1782">
        <v>388.63</v>
      </c>
      <c r="H1782">
        <v>352.91</v>
      </c>
      <c r="I1782">
        <v>291.77999999999997</v>
      </c>
    </row>
    <row r="1783" spans="1:9" x14ac:dyDescent="0.25">
      <c r="A1783" t="s">
        <v>3</v>
      </c>
      <c r="B1783">
        <v>18543</v>
      </c>
      <c r="C1783" t="s">
        <v>2090</v>
      </c>
      <c r="D1783">
        <v>34.200000000000003</v>
      </c>
      <c r="E1783">
        <v>31.34</v>
      </c>
      <c r="F1783">
        <v>29.05</v>
      </c>
      <c r="G1783">
        <v>26.89</v>
      </c>
      <c r="H1783">
        <v>24.96</v>
      </c>
      <c r="I1783">
        <v>23.75</v>
      </c>
    </row>
    <row r="1784" spans="1:9" x14ac:dyDescent="0.25">
      <c r="A1784" t="s">
        <v>3</v>
      </c>
      <c r="B1784">
        <v>18553</v>
      </c>
      <c r="C1784" t="s">
        <v>2078</v>
      </c>
      <c r="D1784">
        <v>1076.05</v>
      </c>
      <c r="E1784">
        <v>1085.03</v>
      </c>
      <c r="F1784">
        <v>1081.54</v>
      </c>
      <c r="G1784">
        <v>1078.58</v>
      </c>
      <c r="H1784">
        <v>1076.74</v>
      </c>
      <c r="I1784">
        <v>1075.96</v>
      </c>
    </row>
    <row r="1785" spans="1:9" x14ac:dyDescent="0.25">
      <c r="A1785" t="s">
        <v>3</v>
      </c>
      <c r="B1785">
        <v>18562</v>
      </c>
      <c r="C1785" t="s">
        <v>1756</v>
      </c>
      <c r="D1785">
        <v>16.8</v>
      </c>
      <c r="E1785">
        <v>16.91</v>
      </c>
      <c r="F1785">
        <v>16.89</v>
      </c>
      <c r="G1785">
        <v>16.79</v>
      </c>
      <c r="H1785">
        <v>16.11</v>
      </c>
      <c r="I1785">
        <v>14.06</v>
      </c>
    </row>
    <row r="1786" spans="1:9" x14ac:dyDescent="0.25">
      <c r="A1786" t="s">
        <v>3</v>
      </c>
      <c r="B1786">
        <v>18564</v>
      </c>
      <c r="C1786" t="s">
        <v>1757</v>
      </c>
      <c r="D1786">
        <v>4575.95</v>
      </c>
      <c r="E1786">
        <v>4644.21</v>
      </c>
      <c r="F1786">
        <v>4651.68</v>
      </c>
      <c r="G1786">
        <v>4606.63</v>
      </c>
      <c r="H1786">
        <v>4422.8500000000004</v>
      </c>
      <c r="I1786">
        <v>4017.96</v>
      </c>
    </row>
    <row r="1787" spans="1:9" x14ac:dyDescent="0.25">
      <c r="A1787" t="s">
        <v>3</v>
      </c>
      <c r="B1787">
        <v>18566</v>
      </c>
      <c r="C1787" t="s">
        <v>2079</v>
      </c>
      <c r="D1787">
        <v>1399.95</v>
      </c>
      <c r="E1787">
        <v>1278.42</v>
      </c>
      <c r="F1787">
        <v>1241.3800000000001</v>
      </c>
      <c r="G1787">
        <v>1220.03</v>
      </c>
      <c r="H1787">
        <v>1206.78</v>
      </c>
      <c r="I1787">
        <v>1200.21</v>
      </c>
    </row>
    <row r="1788" spans="1:9" x14ac:dyDescent="0.25">
      <c r="A1788" t="s">
        <v>3</v>
      </c>
      <c r="B1788">
        <v>18571</v>
      </c>
      <c r="C1788" t="s">
        <v>1758</v>
      </c>
      <c r="D1788">
        <v>470.8</v>
      </c>
      <c r="E1788">
        <v>471.41</v>
      </c>
      <c r="F1788">
        <v>478.64</v>
      </c>
      <c r="G1788">
        <v>493.18</v>
      </c>
      <c r="H1788">
        <v>500.32</v>
      </c>
      <c r="I1788">
        <v>451.34</v>
      </c>
    </row>
    <row r="1789" spans="1:9" x14ac:dyDescent="0.25">
      <c r="A1789" t="s">
        <v>3</v>
      </c>
      <c r="B1789">
        <v>18581</v>
      </c>
      <c r="C1789" t="s">
        <v>1759</v>
      </c>
      <c r="D1789">
        <v>839.05</v>
      </c>
      <c r="E1789">
        <v>833.43</v>
      </c>
      <c r="F1789">
        <v>832.16</v>
      </c>
      <c r="G1789">
        <v>832.3</v>
      </c>
      <c r="H1789">
        <v>800.58</v>
      </c>
      <c r="I1789">
        <v>603.61</v>
      </c>
    </row>
    <row r="1790" spans="1:9" x14ac:dyDescent="0.25">
      <c r="A1790" t="s">
        <v>3</v>
      </c>
      <c r="B1790">
        <v>18593</v>
      </c>
      <c r="C1790" t="s">
        <v>2080</v>
      </c>
      <c r="D1790">
        <v>266.35000000000002</v>
      </c>
      <c r="E1790">
        <v>261.44</v>
      </c>
      <c r="F1790">
        <v>265.13</v>
      </c>
      <c r="G1790">
        <v>270.25</v>
      </c>
      <c r="H1790">
        <v>275.32</v>
      </c>
      <c r="I1790">
        <v>278.64999999999998</v>
      </c>
    </row>
    <row r="1791" spans="1:9" x14ac:dyDescent="0.25">
      <c r="A1791" t="s">
        <v>3</v>
      </c>
      <c r="B1791">
        <v>18608</v>
      </c>
      <c r="C1791" t="s">
        <v>2081</v>
      </c>
      <c r="D1791">
        <v>200.55</v>
      </c>
      <c r="E1791">
        <v>187.66</v>
      </c>
      <c r="F1791">
        <v>177.98</v>
      </c>
      <c r="G1791">
        <v>169.96</v>
      </c>
      <c r="H1791">
        <v>163.53</v>
      </c>
      <c r="I1791">
        <v>159.72</v>
      </c>
    </row>
    <row r="1792" spans="1:9" x14ac:dyDescent="0.25">
      <c r="A1792" t="s">
        <v>3</v>
      </c>
      <c r="B1792">
        <v>18614</v>
      </c>
      <c r="C1792" t="s">
        <v>2082</v>
      </c>
      <c r="D1792">
        <v>149.85</v>
      </c>
      <c r="E1792">
        <v>146.9</v>
      </c>
      <c r="F1792">
        <v>143.81</v>
      </c>
      <c r="G1792">
        <v>140.77000000000001</v>
      </c>
      <c r="H1792">
        <v>138.12</v>
      </c>
      <c r="I1792">
        <v>136.47</v>
      </c>
    </row>
    <row r="1793" spans="1:9" x14ac:dyDescent="0.25">
      <c r="A1793" t="s">
        <v>3</v>
      </c>
      <c r="B1793">
        <v>18644</v>
      </c>
      <c r="C1793" t="s">
        <v>2083</v>
      </c>
      <c r="D1793">
        <v>532.25</v>
      </c>
      <c r="E1793">
        <v>530.79999999999995</v>
      </c>
      <c r="F1793">
        <v>530.55999999999995</v>
      </c>
      <c r="G1793">
        <v>530.32000000000005</v>
      </c>
      <c r="H1793">
        <v>530.1</v>
      </c>
      <c r="I1793">
        <v>529.95000000000005</v>
      </c>
    </row>
    <row r="1794" spans="1:9" x14ac:dyDescent="0.25">
      <c r="A1794" t="s">
        <v>3</v>
      </c>
      <c r="B1794">
        <v>18652</v>
      </c>
      <c r="C1794" t="s">
        <v>1760</v>
      </c>
      <c r="D1794">
        <v>566.20000000000005</v>
      </c>
      <c r="E1794">
        <v>571.65</v>
      </c>
      <c r="F1794">
        <v>572.9</v>
      </c>
      <c r="G1794">
        <v>570.02</v>
      </c>
      <c r="H1794">
        <v>561.17999999999995</v>
      </c>
      <c r="I1794">
        <v>519.13</v>
      </c>
    </row>
    <row r="1795" spans="1:9" x14ac:dyDescent="0.25">
      <c r="A1795" t="s">
        <v>3</v>
      </c>
      <c r="B1795">
        <v>18659</v>
      </c>
      <c r="C1795" t="s">
        <v>1761</v>
      </c>
      <c r="D1795">
        <v>453.7</v>
      </c>
      <c r="E1795">
        <v>443.32</v>
      </c>
      <c r="F1795">
        <v>437.87</v>
      </c>
      <c r="G1795">
        <v>423.46</v>
      </c>
      <c r="H1795">
        <v>390.3</v>
      </c>
      <c r="I1795">
        <v>316.12</v>
      </c>
    </row>
    <row r="1796" spans="1:9" x14ac:dyDescent="0.25">
      <c r="A1796" t="s">
        <v>3</v>
      </c>
      <c r="B1796">
        <v>18668</v>
      </c>
      <c r="C1796" t="s">
        <v>2084</v>
      </c>
      <c r="D1796">
        <v>197</v>
      </c>
      <c r="E1796">
        <v>197.55</v>
      </c>
      <c r="F1796">
        <v>198.55</v>
      </c>
      <c r="G1796">
        <v>199.47</v>
      </c>
      <c r="H1796">
        <v>200.25</v>
      </c>
      <c r="I1796">
        <v>200.71</v>
      </c>
    </row>
    <row r="1797" spans="1:9" x14ac:dyDescent="0.25">
      <c r="A1797" t="s">
        <v>3</v>
      </c>
      <c r="B1797">
        <v>18679</v>
      </c>
      <c r="C1797" t="s">
        <v>1762</v>
      </c>
      <c r="D1797">
        <v>215.35</v>
      </c>
      <c r="E1797">
        <v>216.7</v>
      </c>
      <c r="F1797">
        <v>218.75</v>
      </c>
      <c r="G1797">
        <v>220.22</v>
      </c>
      <c r="H1797">
        <v>208.45</v>
      </c>
      <c r="I1797">
        <v>147.94</v>
      </c>
    </row>
    <row r="1798" spans="1:9" x14ac:dyDescent="0.25">
      <c r="A1798" t="s">
        <v>3</v>
      </c>
      <c r="B1798">
        <v>18721</v>
      </c>
      <c r="C1798" t="s">
        <v>2091</v>
      </c>
      <c r="D1798">
        <v>2410.25</v>
      </c>
      <c r="E1798">
        <v>2128.04</v>
      </c>
      <c r="F1798">
        <v>1745.55</v>
      </c>
      <c r="G1798">
        <v>1392.55</v>
      </c>
      <c r="H1798">
        <v>1087.4100000000001</v>
      </c>
      <c r="I1798">
        <v>948.17</v>
      </c>
    </row>
    <row r="1799" spans="1:9" x14ac:dyDescent="0.25">
      <c r="A1799" t="s">
        <v>3</v>
      </c>
      <c r="B1799">
        <v>18727</v>
      </c>
      <c r="C1799" t="s">
        <v>1763</v>
      </c>
      <c r="D1799">
        <v>65.349999999999994</v>
      </c>
      <c r="E1799">
        <v>67.61</v>
      </c>
      <c r="F1799">
        <v>67.900000000000006</v>
      </c>
      <c r="G1799">
        <v>65.959999999999994</v>
      </c>
      <c r="H1799">
        <v>62.87</v>
      </c>
      <c r="I1799">
        <v>65.75</v>
      </c>
    </row>
    <row r="1800" spans="1:9" x14ac:dyDescent="0.25">
      <c r="A1800" t="s">
        <v>3</v>
      </c>
      <c r="B1800">
        <v>18743</v>
      </c>
      <c r="C1800" t="s">
        <v>2085</v>
      </c>
      <c r="D1800">
        <v>477.75</v>
      </c>
      <c r="E1800">
        <v>465.38</v>
      </c>
      <c r="F1800">
        <v>462.33</v>
      </c>
      <c r="G1800">
        <v>460.55</v>
      </c>
      <c r="H1800">
        <v>459.38</v>
      </c>
      <c r="I1800">
        <v>458.76</v>
      </c>
    </row>
    <row r="1801" spans="1:9" x14ac:dyDescent="0.25">
      <c r="A1801" t="s">
        <v>3</v>
      </c>
      <c r="B1801">
        <v>18755</v>
      </c>
      <c r="C1801" t="s">
        <v>2086</v>
      </c>
      <c r="D1801">
        <v>253.05</v>
      </c>
      <c r="E1801">
        <v>249.05</v>
      </c>
      <c r="F1801">
        <v>247.34</v>
      </c>
      <c r="G1801">
        <v>246.23</v>
      </c>
      <c r="H1801">
        <v>245.46</v>
      </c>
      <c r="I1801">
        <v>245.04</v>
      </c>
    </row>
    <row r="1802" spans="1:9" x14ac:dyDescent="0.25">
      <c r="A1802" t="s">
        <v>3</v>
      </c>
      <c r="B1802">
        <v>18760</v>
      </c>
      <c r="C1802" t="s">
        <v>2087</v>
      </c>
      <c r="D1802">
        <v>136.85</v>
      </c>
      <c r="E1802">
        <v>136.22</v>
      </c>
      <c r="F1802">
        <v>136.07</v>
      </c>
      <c r="G1802">
        <v>135.99</v>
      </c>
      <c r="H1802">
        <v>135.94</v>
      </c>
      <c r="I1802">
        <v>135.91</v>
      </c>
    </row>
    <row r="1803" spans="1:9" x14ac:dyDescent="0.25">
      <c r="A1803" t="s">
        <v>3</v>
      </c>
      <c r="B1803">
        <v>18783</v>
      </c>
      <c r="C1803" t="s">
        <v>1764</v>
      </c>
      <c r="D1803">
        <v>210.01</v>
      </c>
      <c r="E1803">
        <v>211.06</v>
      </c>
      <c r="F1803">
        <v>211.84</v>
      </c>
      <c r="G1803">
        <v>211.74</v>
      </c>
      <c r="H1803">
        <v>209.69</v>
      </c>
      <c r="I1803">
        <v>199.48</v>
      </c>
    </row>
    <row r="1804" spans="1:9" x14ac:dyDescent="0.25">
      <c r="A1804" t="s">
        <v>3</v>
      </c>
      <c r="B1804">
        <v>18822</v>
      </c>
      <c r="C1804" t="s">
        <v>1765</v>
      </c>
      <c r="D1804">
        <v>1591.65</v>
      </c>
      <c r="E1804">
        <v>1596.82</v>
      </c>
      <c r="F1804">
        <v>1601.42</v>
      </c>
      <c r="G1804">
        <v>1609.99</v>
      </c>
      <c r="H1804">
        <v>1613.66</v>
      </c>
      <c r="I1804">
        <v>1513.15</v>
      </c>
    </row>
    <row r="1805" spans="1:9" x14ac:dyDescent="0.25">
      <c r="A1805" t="s">
        <v>3</v>
      </c>
      <c r="B1805">
        <v>18827</v>
      </c>
      <c r="C1805" t="s">
        <v>1766</v>
      </c>
      <c r="D1805">
        <v>4.45</v>
      </c>
      <c r="E1805">
        <v>4.5199999999999996</v>
      </c>
      <c r="F1805">
        <v>4.58</v>
      </c>
      <c r="G1805">
        <v>4.66</v>
      </c>
      <c r="H1805">
        <v>4.7300000000000004</v>
      </c>
      <c r="I1805">
        <v>4.6399999999999997</v>
      </c>
    </row>
    <row r="1806" spans="1:9" x14ac:dyDescent="0.25">
      <c r="A1806" t="s">
        <v>3</v>
      </c>
      <c r="B1806">
        <v>18863</v>
      </c>
      <c r="C1806" t="s">
        <v>1767</v>
      </c>
      <c r="D1806">
        <v>294.39999999999998</v>
      </c>
      <c r="E1806">
        <v>286.85000000000002</v>
      </c>
      <c r="F1806">
        <v>281.41000000000003</v>
      </c>
      <c r="G1806">
        <v>274.64</v>
      </c>
      <c r="H1806">
        <v>261.85000000000002</v>
      </c>
      <c r="I1806">
        <v>226.01</v>
      </c>
    </row>
    <row r="1807" spans="1:9" x14ac:dyDescent="0.25">
      <c r="A1807" t="s">
        <v>3</v>
      </c>
      <c r="B1807">
        <v>18866</v>
      </c>
      <c r="C1807" t="s">
        <v>1768</v>
      </c>
      <c r="D1807">
        <v>1168.8499999999999</v>
      </c>
      <c r="E1807">
        <v>1083.01</v>
      </c>
      <c r="F1807">
        <v>1053.8699999999999</v>
      </c>
      <c r="G1807">
        <v>1028.96</v>
      </c>
      <c r="H1807">
        <v>976.38</v>
      </c>
      <c r="I1807">
        <v>821.89</v>
      </c>
    </row>
    <row r="1808" spans="1:9" x14ac:dyDescent="0.25">
      <c r="A1808" t="s">
        <v>3</v>
      </c>
      <c r="B1808">
        <v>18883</v>
      </c>
      <c r="C1808" t="s">
        <v>1769</v>
      </c>
      <c r="D1808">
        <v>73.150000000000006</v>
      </c>
      <c r="E1808">
        <v>71.959999999999994</v>
      </c>
      <c r="F1808">
        <v>71.83</v>
      </c>
      <c r="G1808">
        <v>69.900000000000006</v>
      </c>
      <c r="H1808">
        <v>62.87</v>
      </c>
      <c r="I1808">
        <v>46.66</v>
      </c>
    </row>
    <row r="1809" spans="1:9" x14ac:dyDescent="0.25">
      <c r="A1809" t="s">
        <v>3</v>
      </c>
      <c r="B1809">
        <v>18889</v>
      </c>
      <c r="C1809" t="s">
        <v>1770</v>
      </c>
      <c r="D1809">
        <v>535.54999999999995</v>
      </c>
      <c r="E1809">
        <v>527.51</v>
      </c>
      <c r="F1809">
        <v>522.77</v>
      </c>
      <c r="G1809">
        <v>512.6</v>
      </c>
      <c r="H1809">
        <v>475.28</v>
      </c>
      <c r="I1809">
        <v>389.8</v>
      </c>
    </row>
    <row r="1810" spans="1:9" x14ac:dyDescent="0.25">
      <c r="A1810" t="s">
        <v>3</v>
      </c>
      <c r="B1810">
        <v>18908</v>
      </c>
      <c r="C1810" t="s">
        <v>1771</v>
      </c>
      <c r="D1810">
        <v>694.1</v>
      </c>
      <c r="E1810">
        <v>678.76</v>
      </c>
      <c r="F1810">
        <v>677.21</v>
      </c>
      <c r="G1810">
        <v>673.34</v>
      </c>
      <c r="H1810">
        <v>650.96</v>
      </c>
      <c r="I1810">
        <v>542.07000000000005</v>
      </c>
    </row>
    <row r="1811" spans="1:9" x14ac:dyDescent="0.25">
      <c r="A1811" t="s">
        <v>3</v>
      </c>
      <c r="B1811">
        <v>18921</v>
      </c>
      <c r="C1811" t="s">
        <v>1772</v>
      </c>
      <c r="D1811">
        <v>945.7</v>
      </c>
      <c r="E1811">
        <v>945.64</v>
      </c>
      <c r="F1811">
        <v>937.08</v>
      </c>
      <c r="G1811">
        <v>923.47</v>
      </c>
      <c r="H1811">
        <v>888.77</v>
      </c>
      <c r="I1811">
        <v>762.08</v>
      </c>
    </row>
    <row r="1812" spans="1:9" x14ac:dyDescent="0.25">
      <c r="A1812" t="s">
        <v>3</v>
      </c>
      <c r="B1812">
        <v>18931</v>
      </c>
      <c r="C1812" t="s">
        <v>1773</v>
      </c>
      <c r="D1812">
        <v>3.35</v>
      </c>
      <c r="E1812">
        <v>3.32</v>
      </c>
      <c r="F1812">
        <v>3.27</v>
      </c>
      <c r="G1812">
        <v>3.11</v>
      </c>
      <c r="H1812">
        <v>2.76</v>
      </c>
      <c r="I1812">
        <v>2.57</v>
      </c>
    </row>
    <row r="1813" spans="1:9" x14ac:dyDescent="0.25">
      <c r="A1813" t="s">
        <v>3</v>
      </c>
      <c r="B1813">
        <v>18944</v>
      </c>
      <c r="C1813" t="s">
        <v>1774</v>
      </c>
      <c r="D1813">
        <v>2376.9</v>
      </c>
      <c r="E1813">
        <v>2333.9699999999998</v>
      </c>
      <c r="F1813">
        <v>2327.9499999999998</v>
      </c>
      <c r="G1813">
        <v>2327.31</v>
      </c>
      <c r="H1813">
        <v>2261.36</v>
      </c>
      <c r="I1813">
        <v>1846.53</v>
      </c>
    </row>
    <row r="1814" spans="1:9" x14ac:dyDescent="0.25">
      <c r="A1814" t="s">
        <v>3</v>
      </c>
      <c r="B1814">
        <v>18962</v>
      </c>
      <c r="C1814" t="s">
        <v>1775</v>
      </c>
      <c r="D1814">
        <v>769.8</v>
      </c>
      <c r="E1814">
        <v>763.26</v>
      </c>
      <c r="F1814">
        <v>761.52</v>
      </c>
      <c r="G1814">
        <v>759.93</v>
      </c>
      <c r="H1814">
        <v>763.26</v>
      </c>
      <c r="I1814">
        <v>789.39</v>
      </c>
    </row>
    <row r="1815" spans="1:9" x14ac:dyDescent="0.25">
      <c r="A1815" t="s">
        <v>3</v>
      </c>
      <c r="B1815">
        <v>18967</v>
      </c>
      <c r="C1815" t="s">
        <v>1776</v>
      </c>
      <c r="D1815">
        <v>178.8</v>
      </c>
      <c r="E1815">
        <v>178.89</v>
      </c>
      <c r="F1815">
        <v>175.52</v>
      </c>
      <c r="G1815">
        <v>170.1</v>
      </c>
      <c r="H1815">
        <v>161.82</v>
      </c>
      <c r="I1815">
        <v>147.77000000000001</v>
      </c>
    </row>
    <row r="1816" spans="1:9" x14ac:dyDescent="0.25">
      <c r="A1816" t="s">
        <v>3</v>
      </c>
      <c r="B1816">
        <v>18977</v>
      </c>
      <c r="C1816" t="s">
        <v>1777</v>
      </c>
      <c r="D1816">
        <v>95.25</v>
      </c>
      <c r="E1816">
        <v>94.6</v>
      </c>
      <c r="F1816">
        <v>94.87</v>
      </c>
      <c r="G1816">
        <v>95.64</v>
      </c>
      <c r="H1816">
        <v>96.71</v>
      </c>
      <c r="I1816">
        <v>92.21</v>
      </c>
    </row>
    <row r="1817" spans="1:9" x14ac:dyDescent="0.25">
      <c r="A1817" t="s">
        <v>3</v>
      </c>
      <c r="B1817">
        <v>19025</v>
      </c>
      <c r="C1817" t="s">
        <v>1778</v>
      </c>
      <c r="D1817">
        <v>3254.7</v>
      </c>
      <c r="E1817">
        <v>3241.4</v>
      </c>
      <c r="F1817">
        <v>3279.01</v>
      </c>
      <c r="G1817">
        <v>3344.44</v>
      </c>
      <c r="H1817">
        <v>3359.2</v>
      </c>
      <c r="I1817">
        <v>2819.66</v>
      </c>
    </row>
    <row r="1818" spans="1:9" x14ac:dyDescent="0.25">
      <c r="A1818" t="s">
        <v>3</v>
      </c>
      <c r="B1818">
        <v>19036</v>
      </c>
      <c r="C1818" t="s">
        <v>1779</v>
      </c>
      <c r="D1818">
        <v>346.55</v>
      </c>
      <c r="E1818">
        <v>344.52</v>
      </c>
      <c r="F1818">
        <v>347.01</v>
      </c>
      <c r="G1818">
        <v>348.79</v>
      </c>
      <c r="H1818">
        <v>342</v>
      </c>
      <c r="I1818">
        <v>309.97000000000003</v>
      </c>
    </row>
    <row r="1819" spans="1:9" x14ac:dyDescent="0.25">
      <c r="A1819" t="s">
        <v>3</v>
      </c>
      <c r="B1819">
        <v>19049</v>
      </c>
      <c r="C1819" t="s">
        <v>2059</v>
      </c>
      <c r="D1819">
        <v>6.85</v>
      </c>
      <c r="E1819">
        <v>7.1</v>
      </c>
      <c r="F1819">
        <v>7.13</v>
      </c>
      <c r="G1819">
        <v>7.07</v>
      </c>
      <c r="H1819">
        <v>7.26</v>
      </c>
      <c r="I1819">
        <v>8.41</v>
      </c>
    </row>
    <row r="1820" spans="1:9" x14ac:dyDescent="0.25">
      <c r="A1820" t="s">
        <v>3</v>
      </c>
      <c r="B1820">
        <v>19061</v>
      </c>
      <c r="C1820" t="s">
        <v>1780</v>
      </c>
      <c r="D1820">
        <v>149.85</v>
      </c>
      <c r="E1820">
        <v>146.33000000000001</v>
      </c>
      <c r="F1820">
        <v>144.66</v>
      </c>
      <c r="G1820">
        <v>144.15</v>
      </c>
      <c r="H1820">
        <v>141.01</v>
      </c>
      <c r="I1820">
        <v>127.76</v>
      </c>
    </row>
    <row r="1821" spans="1:9" x14ac:dyDescent="0.25">
      <c r="A1821" t="s">
        <v>3</v>
      </c>
      <c r="B1821">
        <v>19073</v>
      </c>
      <c r="C1821" t="s">
        <v>1781</v>
      </c>
      <c r="D1821">
        <v>124.9</v>
      </c>
      <c r="E1821">
        <v>125.44</v>
      </c>
      <c r="F1821">
        <v>125.88</v>
      </c>
      <c r="G1821">
        <v>126.6</v>
      </c>
      <c r="H1821">
        <v>128.5</v>
      </c>
      <c r="I1821">
        <v>131.33000000000001</v>
      </c>
    </row>
    <row r="1822" spans="1:9" x14ac:dyDescent="0.25">
      <c r="A1822" t="s">
        <v>3</v>
      </c>
      <c r="B1822">
        <v>19084</v>
      </c>
      <c r="C1822" t="s">
        <v>1782</v>
      </c>
      <c r="D1822">
        <v>33.49</v>
      </c>
      <c r="E1822">
        <v>33.89</v>
      </c>
      <c r="F1822">
        <v>34.08</v>
      </c>
      <c r="G1822">
        <v>33.96</v>
      </c>
      <c r="H1822">
        <v>33.130000000000003</v>
      </c>
      <c r="I1822">
        <v>31.48</v>
      </c>
    </row>
    <row r="1823" spans="1:9" x14ac:dyDescent="0.25">
      <c r="A1823" t="s">
        <v>3</v>
      </c>
      <c r="B1823">
        <v>19097</v>
      </c>
      <c r="C1823" t="s">
        <v>1783</v>
      </c>
      <c r="D1823">
        <v>17.55</v>
      </c>
      <c r="E1823">
        <v>17.87</v>
      </c>
      <c r="F1823">
        <v>18.03</v>
      </c>
      <c r="G1823">
        <v>18.29</v>
      </c>
      <c r="H1823">
        <v>18.149999999999999</v>
      </c>
      <c r="I1823">
        <v>19.739999999999998</v>
      </c>
    </row>
    <row r="1824" spans="1:9" x14ac:dyDescent="0.25">
      <c r="A1824" t="s">
        <v>3</v>
      </c>
      <c r="B1824">
        <v>19104</v>
      </c>
      <c r="C1824" t="s">
        <v>1784</v>
      </c>
      <c r="D1824">
        <v>1.05</v>
      </c>
      <c r="E1824">
        <v>1.08</v>
      </c>
      <c r="F1824">
        <v>1.0900000000000001</v>
      </c>
      <c r="G1824">
        <v>1.1000000000000001</v>
      </c>
      <c r="H1824">
        <v>1.1200000000000001</v>
      </c>
      <c r="I1824">
        <v>1.22</v>
      </c>
    </row>
    <row r="1825" spans="1:9" x14ac:dyDescent="0.25">
      <c r="A1825" t="s">
        <v>3</v>
      </c>
      <c r="B1825">
        <v>19111</v>
      </c>
      <c r="C1825" t="s">
        <v>1785</v>
      </c>
      <c r="D1825">
        <v>1798.75</v>
      </c>
      <c r="E1825">
        <v>1799.44</v>
      </c>
      <c r="F1825">
        <v>1803.69</v>
      </c>
      <c r="G1825">
        <v>1791.06</v>
      </c>
      <c r="H1825">
        <v>1710.08</v>
      </c>
      <c r="I1825">
        <v>1643.52</v>
      </c>
    </row>
    <row r="1826" spans="1:9" x14ac:dyDescent="0.25">
      <c r="A1826" t="s">
        <v>3</v>
      </c>
      <c r="B1826">
        <v>19126</v>
      </c>
      <c r="C1826" t="s">
        <v>1786</v>
      </c>
      <c r="D1826">
        <v>303.05</v>
      </c>
      <c r="E1826">
        <v>313.14</v>
      </c>
      <c r="F1826">
        <v>306.70999999999998</v>
      </c>
      <c r="G1826">
        <v>287.77</v>
      </c>
      <c r="H1826">
        <v>253.6</v>
      </c>
      <c r="I1826">
        <v>215.87</v>
      </c>
    </row>
    <row r="1827" spans="1:9" x14ac:dyDescent="0.25">
      <c r="A1827" t="s">
        <v>3</v>
      </c>
      <c r="B1827">
        <v>19142</v>
      </c>
      <c r="C1827" t="s">
        <v>1787</v>
      </c>
      <c r="D1827">
        <v>6.95</v>
      </c>
      <c r="E1827">
        <v>6.72</v>
      </c>
      <c r="F1827">
        <v>6.52</v>
      </c>
      <c r="G1827">
        <v>6.13</v>
      </c>
      <c r="H1827">
        <v>5.21</v>
      </c>
      <c r="I1827">
        <v>4.3600000000000003</v>
      </c>
    </row>
    <row r="1828" spans="1:9" x14ac:dyDescent="0.25">
      <c r="A1828" t="s">
        <v>3</v>
      </c>
      <c r="B1828">
        <v>19184</v>
      </c>
      <c r="C1828" t="s">
        <v>1788</v>
      </c>
      <c r="D1828">
        <v>1141.6500000000001</v>
      </c>
      <c r="E1828">
        <v>1137.0999999999999</v>
      </c>
      <c r="F1828">
        <v>1134.97</v>
      </c>
      <c r="G1828">
        <v>1134.1300000000001</v>
      </c>
      <c r="H1828">
        <v>1136.95</v>
      </c>
      <c r="I1828">
        <v>1175.6199999999999</v>
      </c>
    </row>
    <row r="1829" spans="1:9" x14ac:dyDescent="0.25">
      <c r="A1829" t="s">
        <v>3</v>
      </c>
      <c r="B1829">
        <v>19196</v>
      </c>
      <c r="C1829" t="s">
        <v>1789</v>
      </c>
      <c r="D1829">
        <v>202.7</v>
      </c>
      <c r="E1829">
        <v>202.06</v>
      </c>
      <c r="F1829">
        <v>203.67</v>
      </c>
      <c r="G1829">
        <v>204.82</v>
      </c>
      <c r="H1829">
        <v>195.48</v>
      </c>
      <c r="I1829">
        <v>151.80000000000001</v>
      </c>
    </row>
    <row r="1830" spans="1:9" x14ac:dyDescent="0.25">
      <c r="A1830" t="s">
        <v>3</v>
      </c>
      <c r="B1830">
        <v>19205</v>
      </c>
      <c r="C1830" t="s">
        <v>1790</v>
      </c>
      <c r="D1830">
        <v>11.95</v>
      </c>
      <c r="E1830">
        <v>12</v>
      </c>
      <c r="F1830">
        <v>12.01</v>
      </c>
      <c r="G1830">
        <v>12.03</v>
      </c>
      <c r="H1830">
        <v>12.14</v>
      </c>
      <c r="I1830">
        <v>12.91</v>
      </c>
    </row>
    <row r="1831" spans="1:9" x14ac:dyDescent="0.25">
      <c r="A1831" t="s">
        <v>3</v>
      </c>
      <c r="B1831">
        <v>19211</v>
      </c>
      <c r="C1831" t="s">
        <v>1791</v>
      </c>
      <c r="D1831">
        <v>68.900000000000006</v>
      </c>
      <c r="E1831">
        <v>68.739999999999995</v>
      </c>
      <c r="F1831">
        <v>68.92</v>
      </c>
      <c r="G1831">
        <v>68.98</v>
      </c>
      <c r="H1831">
        <v>67.63</v>
      </c>
      <c r="I1831">
        <v>61.32</v>
      </c>
    </row>
    <row r="1832" spans="1:9" x14ac:dyDescent="0.25">
      <c r="A1832" t="s">
        <v>3</v>
      </c>
      <c r="B1832">
        <v>19223</v>
      </c>
      <c r="C1832" t="s">
        <v>1792</v>
      </c>
      <c r="D1832">
        <v>1448.95</v>
      </c>
      <c r="E1832">
        <v>1461.19</v>
      </c>
      <c r="F1832">
        <v>1467.2</v>
      </c>
      <c r="G1832">
        <v>1466.17</v>
      </c>
      <c r="H1832">
        <v>1475.85</v>
      </c>
      <c r="I1832">
        <v>1559.53</v>
      </c>
    </row>
    <row r="1833" spans="1:9" x14ac:dyDescent="0.25">
      <c r="A1833" t="s">
        <v>3</v>
      </c>
      <c r="B1833">
        <v>19233</v>
      </c>
      <c r="C1833" t="s">
        <v>1793</v>
      </c>
      <c r="D1833">
        <v>639.04999999999995</v>
      </c>
      <c r="E1833">
        <v>637.54999999999995</v>
      </c>
      <c r="F1833">
        <v>640.17999999999995</v>
      </c>
      <c r="G1833">
        <v>638.84</v>
      </c>
      <c r="H1833">
        <v>629.24</v>
      </c>
      <c r="I1833">
        <v>628.19000000000005</v>
      </c>
    </row>
    <row r="1834" spans="1:9" x14ac:dyDescent="0.25">
      <c r="A1834" t="s">
        <v>3</v>
      </c>
      <c r="B1834">
        <v>19234</v>
      </c>
      <c r="C1834" t="s">
        <v>1794</v>
      </c>
      <c r="D1834">
        <v>395.4</v>
      </c>
      <c r="E1834">
        <v>392.28</v>
      </c>
      <c r="F1834">
        <v>392.55</v>
      </c>
      <c r="G1834">
        <v>392.94</v>
      </c>
      <c r="H1834">
        <v>384.97</v>
      </c>
      <c r="I1834">
        <v>379.95</v>
      </c>
    </row>
    <row r="1835" spans="1:9" x14ac:dyDescent="0.25">
      <c r="A1835" t="s">
        <v>3</v>
      </c>
      <c r="B1835">
        <v>19235</v>
      </c>
      <c r="C1835" t="s">
        <v>1795</v>
      </c>
      <c r="D1835">
        <v>418.5</v>
      </c>
      <c r="E1835">
        <v>415.18</v>
      </c>
      <c r="F1835">
        <v>408.78</v>
      </c>
      <c r="G1835">
        <v>398.92</v>
      </c>
      <c r="H1835">
        <v>376.53</v>
      </c>
      <c r="I1835">
        <v>328.34</v>
      </c>
    </row>
    <row r="1836" spans="1:9" x14ac:dyDescent="0.25">
      <c r="A1836" t="s">
        <v>3</v>
      </c>
      <c r="B1836">
        <v>19265</v>
      </c>
      <c r="C1836" t="s">
        <v>1796</v>
      </c>
      <c r="D1836">
        <v>89.15</v>
      </c>
      <c r="E1836">
        <v>89.88</v>
      </c>
      <c r="F1836">
        <v>91.03</v>
      </c>
      <c r="G1836">
        <v>92.4</v>
      </c>
      <c r="H1836">
        <v>91.99</v>
      </c>
      <c r="I1836">
        <v>84.49</v>
      </c>
    </row>
    <row r="1837" spans="1:9" x14ac:dyDescent="0.25">
      <c r="A1837" t="s">
        <v>3</v>
      </c>
      <c r="B1837">
        <v>19277</v>
      </c>
      <c r="C1837" t="s">
        <v>1797</v>
      </c>
      <c r="D1837">
        <v>82.05</v>
      </c>
      <c r="E1837">
        <v>80.680000000000007</v>
      </c>
      <c r="F1837">
        <v>80.930000000000007</v>
      </c>
      <c r="G1837">
        <v>80.52</v>
      </c>
      <c r="H1837">
        <v>77</v>
      </c>
      <c r="I1837">
        <v>72.56</v>
      </c>
    </row>
    <row r="1838" spans="1:9" x14ac:dyDescent="0.25">
      <c r="A1838" t="s">
        <v>3</v>
      </c>
      <c r="B1838">
        <v>19289</v>
      </c>
      <c r="C1838" t="s">
        <v>1798</v>
      </c>
      <c r="D1838">
        <v>199.73</v>
      </c>
      <c r="E1838">
        <v>199.79</v>
      </c>
      <c r="F1838">
        <v>200.11</v>
      </c>
      <c r="G1838">
        <v>199.85</v>
      </c>
      <c r="H1838">
        <v>197.98</v>
      </c>
      <c r="I1838">
        <v>188.55</v>
      </c>
    </row>
    <row r="1839" spans="1:9" x14ac:dyDescent="0.25">
      <c r="A1839" t="s">
        <v>3</v>
      </c>
      <c r="B1839">
        <v>19292</v>
      </c>
      <c r="C1839" t="s">
        <v>1799</v>
      </c>
      <c r="D1839">
        <v>41.45</v>
      </c>
      <c r="E1839">
        <v>41.28</v>
      </c>
      <c r="F1839">
        <v>41.21</v>
      </c>
      <c r="G1839">
        <v>41.33</v>
      </c>
      <c r="H1839">
        <v>42.35</v>
      </c>
      <c r="I1839">
        <v>42.82</v>
      </c>
    </row>
    <row r="1840" spans="1:9" x14ac:dyDescent="0.25">
      <c r="A1840" t="s">
        <v>3</v>
      </c>
      <c r="B1840">
        <v>19299</v>
      </c>
      <c r="C1840" t="s">
        <v>1800</v>
      </c>
      <c r="D1840">
        <v>376</v>
      </c>
      <c r="E1840">
        <v>375.56</v>
      </c>
      <c r="F1840">
        <v>378.82</v>
      </c>
      <c r="G1840">
        <v>382.17</v>
      </c>
      <c r="H1840">
        <v>373.85</v>
      </c>
      <c r="I1840">
        <v>349.5</v>
      </c>
    </row>
    <row r="1841" spans="1:9" x14ac:dyDescent="0.25">
      <c r="A1841" t="s">
        <v>3</v>
      </c>
      <c r="B1841">
        <v>19322</v>
      </c>
      <c r="C1841" t="s">
        <v>1801</v>
      </c>
      <c r="D1841">
        <v>162.9</v>
      </c>
      <c r="E1841">
        <v>162.47999999999999</v>
      </c>
      <c r="F1841">
        <v>164.53</v>
      </c>
      <c r="G1841">
        <v>168.44</v>
      </c>
      <c r="H1841">
        <v>168.66</v>
      </c>
      <c r="I1841">
        <v>152.62</v>
      </c>
    </row>
    <row r="1842" spans="1:9" x14ac:dyDescent="0.25">
      <c r="A1842" t="s">
        <v>3</v>
      </c>
      <c r="B1842">
        <v>19372</v>
      </c>
      <c r="C1842" t="s">
        <v>1802</v>
      </c>
      <c r="D1842">
        <v>22.9</v>
      </c>
      <c r="E1842">
        <v>22.7</v>
      </c>
      <c r="F1842">
        <v>22.65</v>
      </c>
      <c r="G1842">
        <v>22.58</v>
      </c>
      <c r="H1842">
        <v>21.39</v>
      </c>
      <c r="I1842">
        <v>19.059999999999999</v>
      </c>
    </row>
    <row r="1843" spans="1:9" x14ac:dyDescent="0.25">
      <c r="A1843" t="s">
        <v>3</v>
      </c>
      <c r="B1843">
        <v>19401</v>
      </c>
      <c r="C1843" t="s">
        <v>1803</v>
      </c>
      <c r="D1843">
        <v>394.65</v>
      </c>
      <c r="E1843">
        <v>397.02</v>
      </c>
      <c r="F1843">
        <v>401.1</v>
      </c>
      <c r="G1843">
        <v>408.8</v>
      </c>
      <c r="H1843">
        <v>418.72</v>
      </c>
      <c r="I1843">
        <v>400.22</v>
      </c>
    </row>
    <row r="1844" spans="1:9" x14ac:dyDescent="0.25">
      <c r="A1844" t="s">
        <v>3</v>
      </c>
      <c r="B1844">
        <v>19410</v>
      </c>
      <c r="C1844" t="s">
        <v>1804</v>
      </c>
      <c r="D1844">
        <v>814.65</v>
      </c>
      <c r="E1844">
        <v>820.59</v>
      </c>
      <c r="F1844">
        <v>825.28</v>
      </c>
      <c r="G1844">
        <v>830.49</v>
      </c>
      <c r="H1844">
        <v>831.99</v>
      </c>
      <c r="I1844">
        <v>807.67</v>
      </c>
    </row>
    <row r="1845" spans="1:9" x14ac:dyDescent="0.25">
      <c r="A1845" t="s">
        <v>3</v>
      </c>
      <c r="B1845">
        <v>19438</v>
      </c>
      <c r="C1845" t="s">
        <v>1805</v>
      </c>
      <c r="D1845">
        <v>134.44999999999999</v>
      </c>
      <c r="E1845">
        <v>134.5</v>
      </c>
      <c r="F1845">
        <v>136.26</v>
      </c>
      <c r="G1845">
        <v>137.19999999999999</v>
      </c>
      <c r="H1845">
        <v>129.58000000000001</v>
      </c>
      <c r="I1845">
        <v>101.52</v>
      </c>
    </row>
    <row r="1846" spans="1:9" x14ac:dyDescent="0.25">
      <c r="A1846" t="s">
        <v>3</v>
      </c>
      <c r="B1846">
        <v>19447</v>
      </c>
      <c r="C1846" t="s">
        <v>1806</v>
      </c>
      <c r="D1846">
        <v>99.9</v>
      </c>
      <c r="E1846">
        <v>100.79</v>
      </c>
      <c r="F1846">
        <v>101.23</v>
      </c>
      <c r="G1846">
        <v>100.86</v>
      </c>
      <c r="H1846">
        <v>96.49</v>
      </c>
      <c r="I1846">
        <v>86.98</v>
      </c>
    </row>
    <row r="1847" spans="1:9" x14ac:dyDescent="0.25">
      <c r="A1847" t="s">
        <v>3</v>
      </c>
      <c r="B1847">
        <v>19525</v>
      </c>
      <c r="C1847" t="s">
        <v>1807</v>
      </c>
      <c r="D1847">
        <v>105</v>
      </c>
      <c r="E1847">
        <v>106.05</v>
      </c>
      <c r="F1847">
        <v>106.12</v>
      </c>
      <c r="G1847">
        <v>106.01</v>
      </c>
      <c r="H1847">
        <v>105.52</v>
      </c>
      <c r="I1847">
        <v>98.38</v>
      </c>
    </row>
    <row r="1848" spans="1:9" x14ac:dyDescent="0.25">
      <c r="A1848" t="s">
        <v>3</v>
      </c>
      <c r="B1848">
        <v>19531</v>
      </c>
      <c r="C1848" t="s">
        <v>1808</v>
      </c>
      <c r="D1848">
        <v>225.2</v>
      </c>
      <c r="E1848">
        <v>226.22</v>
      </c>
      <c r="F1848">
        <v>229.02</v>
      </c>
      <c r="G1848">
        <v>233</v>
      </c>
      <c r="H1848">
        <v>228.83</v>
      </c>
      <c r="I1848">
        <v>197.71</v>
      </c>
    </row>
    <row r="1849" spans="1:9" x14ac:dyDescent="0.25">
      <c r="A1849" t="s">
        <v>3</v>
      </c>
      <c r="B1849">
        <v>19543</v>
      </c>
      <c r="C1849" t="s">
        <v>1809</v>
      </c>
      <c r="D1849">
        <v>50.69</v>
      </c>
      <c r="E1849">
        <v>51.08</v>
      </c>
      <c r="F1849">
        <v>51.31</v>
      </c>
      <c r="G1849">
        <v>51.49</v>
      </c>
      <c r="H1849">
        <v>51.67</v>
      </c>
      <c r="I1849">
        <v>57.26</v>
      </c>
    </row>
    <row r="1850" spans="1:9" x14ac:dyDescent="0.25">
      <c r="A1850" t="s">
        <v>3</v>
      </c>
      <c r="B1850">
        <v>19556</v>
      </c>
      <c r="C1850" t="s">
        <v>1810</v>
      </c>
      <c r="D1850">
        <v>5.95</v>
      </c>
      <c r="E1850">
        <v>6.09</v>
      </c>
      <c r="F1850">
        <v>6.29</v>
      </c>
      <c r="G1850">
        <v>6.42</v>
      </c>
      <c r="H1850">
        <v>6.07</v>
      </c>
      <c r="I1850">
        <v>5.47</v>
      </c>
    </row>
    <row r="1851" spans="1:9" x14ac:dyDescent="0.25">
      <c r="A1851" t="s">
        <v>3</v>
      </c>
      <c r="B1851">
        <v>19578</v>
      </c>
      <c r="C1851" t="s">
        <v>1811</v>
      </c>
      <c r="D1851">
        <v>108.95</v>
      </c>
      <c r="E1851">
        <v>109.59</v>
      </c>
      <c r="F1851">
        <v>110.04</v>
      </c>
      <c r="G1851">
        <v>110.66</v>
      </c>
      <c r="H1851">
        <v>113.27</v>
      </c>
      <c r="I1851">
        <v>104.71</v>
      </c>
    </row>
    <row r="1852" spans="1:9" x14ac:dyDescent="0.25">
      <c r="A1852" t="s">
        <v>3</v>
      </c>
      <c r="B1852">
        <v>19585</v>
      </c>
      <c r="C1852" t="s">
        <v>1812</v>
      </c>
      <c r="D1852">
        <v>1297.95</v>
      </c>
      <c r="E1852">
        <v>1279.68</v>
      </c>
      <c r="F1852">
        <v>1260.24</v>
      </c>
      <c r="G1852">
        <v>1210.05</v>
      </c>
      <c r="H1852">
        <v>1050.83</v>
      </c>
      <c r="I1852">
        <v>753.98</v>
      </c>
    </row>
    <row r="1853" spans="1:9" x14ac:dyDescent="0.25">
      <c r="A1853" t="s">
        <v>3</v>
      </c>
      <c r="B1853">
        <v>19599</v>
      </c>
      <c r="C1853" t="s">
        <v>1813</v>
      </c>
      <c r="D1853">
        <v>5.6</v>
      </c>
      <c r="E1853">
        <v>5.8</v>
      </c>
      <c r="F1853">
        <v>5.98</v>
      </c>
      <c r="G1853">
        <v>6.04</v>
      </c>
      <c r="H1853">
        <v>5.71</v>
      </c>
      <c r="I1853">
        <v>5.04</v>
      </c>
    </row>
    <row r="1854" spans="1:9" x14ac:dyDescent="0.25">
      <c r="A1854" t="s">
        <v>3</v>
      </c>
      <c r="B1854">
        <v>19631</v>
      </c>
      <c r="C1854" t="s">
        <v>1814</v>
      </c>
      <c r="D1854">
        <v>328.75</v>
      </c>
      <c r="E1854">
        <v>325.58999999999997</v>
      </c>
      <c r="F1854">
        <v>324.89</v>
      </c>
      <c r="G1854">
        <v>322.16000000000003</v>
      </c>
      <c r="H1854">
        <v>304.22000000000003</v>
      </c>
      <c r="I1854">
        <v>246.04</v>
      </c>
    </row>
    <row r="1855" spans="1:9" x14ac:dyDescent="0.25">
      <c r="A1855" t="s">
        <v>3</v>
      </c>
      <c r="B1855">
        <v>19679</v>
      </c>
      <c r="C1855" t="s">
        <v>1815</v>
      </c>
      <c r="D1855">
        <v>50.62</v>
      </c>
      <c r="E1855">
        <v>51</v>
      </c>
      <c r="F1855">
        <v>51.25</v>
      </c>
      <c r="G1855">
        <v>51.43</v>
      </c>
      <c r="H1855">
        <v>51.63</v>
      </c>
      <c r="I1855">
        <v>50.7</v>
      </c>
    </row>
    <row r="1856" spans="1:9" x14ac:dyDescent="0.25">
      <c r="A1856" t="s">
        <v>3</v>
      </c>
      <c r="B1856">
        <v>19691</v>
      </c>
      <c r="C1856" t="s">
        <v>1816</v>
      </c>
      <c r="D1856">
        <v>415.7</v>
      </c>
      <c r="E1856">
        <v>424.29</v>
      </c>
      <c r="F1856">
        <v>435.15</v>
      </c>
      <c r="G1856">
        <v>451.98</v>
      </c>
      <c r="H1856">
        <v>464.69</v>
      </c>
      <c r="I1856">
        <v>327.05</v>
      </c>
    </row>
    <row r="1857" spans="1:9" x14ac:dyDescent="0.25">
      <c r="A1857" t="s">
        <v>3</v>
      </c>
      <c r="B1857">
        <v>19731</v>
      </c>
      <c r="C1857" t="s">
        <v>1817</v>
      </c>
      <c r="D1857">
        <v>124.25</v>
      </c>
      <c r="E1857">
        <v>125</v>
      </c>
      <c r="F1857">
        <v>126.12</v>
      </c>
      <c r="G1857">
        <v>126.75</v>
      </c>
      <c r="H1857">
        <v>124.68</v>
      </c>
      <c r="I1857">
        <v>113.17</v>
      </c>
    </row>
    <row r="1858" spans="1:9" x14ac:dyDescent="0.25">
      <c r="A1858" t="s">
        <v>3</v>
      </c>
      <c r="B1858">
        <v>19761</v>
      </c>
      <c r="C1858" t="s">
        <v>1818</v>
      </c>
      <c r="D1858">
        <v>209.3</v>
      </c>
      <c r="E1858">
        <v>214.18</v>
      </c>
      <c r="F1858">
        <v>219.09</v>
      </c>
      <c r="G1858">
        <v>221.96</v>
      </c>
      <c r="H1858">
        <v>217.7</v>
      </c>
      <c r="I1858">
        <v>187.15</v>
      </c>
    </row>
    <row r="1859" spans="1:9" x14ac:dyDescent="0.25">
      <c r="A1859" t="s">
        <v>3</v>
      </c>
      <c r="B1859">
        <v>19800</v>
      </c>
      <c r="C1859" t="s">
        <v>1819</v>
      </c>
      <c r="D1859">
        <v>510</v>
      </c>
      <c r="E1859">
        <v>507.32</v>
      </c>
      <c r="F1859">
        <v>500.61</v>
      </c>
      <c r="G1859">
        <v>486.23</v>
      </c>
      <c r="H1859">
        <v>448.6</v>
      </c>
      <c r="I1859">
        <v>364.56</v>
      </c>
    </row>
    <row r="1860" spans="1:9" x14ac:dyDescent="0.25">
      <c r="A1860" t="s">
        <v>3</v>
      </c>
      <c r="B1860">
        <v>19877</v>
      </c>
      <c r="C1860" t="s">
        <v>1820</v>
      </c>
      <c r="D1860">
        <v>14.9</v>
      </c>
      <c r="E1860">
        <v>14.72</v>
      </c>
      <c r="F1860">
        <v>14.72</v>
      </c>
      <c r="G1860">
        <v>14.47</v>
      </c>
      <c r="H1860">
        <v>13.62</v>
      </c>
      <c r="I1860">
        <v>14.74</v>
      </c>
    </row>
    <row r="1861" spans="1:9" x14ac:dyDescent="0.25">
      <c r="A1861" t="s">
        <v>3</v>
      </c>
      <c r="B1861">
        <v>19913</v>
      </c>
      <c r="C1861" t="s">
        <v>1821</v>
      </c>
      <c r="D1861">
        <v>3675.6</v>
      </c>
      <c r="E1861">
        <v>3671.18</v>
      </c>
      <c r="F1861">
        <v>3690.18</v>
      </c>
      <c r="G1861">
        <v>3701.83</v>
      </c>
      <c r="H1861">
        <v>3694.16</v>
      </c>
      <c r="I1861">
        <v>3713.41</v>
      </c>
    </row>
    <row r="1862" spans="1:9" x14ac:dyDescent="0.25">
      <c r="A1862" t="s">
        <v>3</v>
      </c>
      <c r="B1862">
        <v>19931</v>
      </c>
      <c r="C1862" t="s">
        <v>1822</v>
      </c>
      <c r="D1862">
        <v>5326.95</v>
      </c>
      <c r="E1862">
        <v>4977.42</v>
      </c>
      <c r="F1862">
        <v>4858.95</v>
      </c>
      <c r="G1862">
        <v>4746.45</v>
      </c>
      <c r="H1862">
        <v>4416.09</v>
      </c>
      <c r="I1862">
        <v>3520.43</v>
      </c>
    </row>
    <row r="1863" spans="1:9" x14ac:dyDescent="0.25">
      <c r="A1863" t="s">
        <v>3</v>
      </c>
      <c r="B1863">
        <v>19937</v>
      </c>
      <c r="C1863" t="s">
        <v>1823</v>
      </c>
      <c r="D1863">
        <v>249</v>
      </c>
      <c r="E1863">
        <v>247.22</v>
      </c>
      <c r="F1863">
        <v>240.84</v>
      </c>
      <c r="G1863">
        <v>228.52</v>
      </c>
      <c r="H1863">
        <v>211.11</v>
      </c>
      <c r="I1863">
        <v>187.95</v>
      </c>
    </row>
    <row r="1864" spans="1:9" x14ac:dyDescent="0.25">
      <c r="A1864" t="s">
        <v>3</v>
      </c>
      <c r="B1864">
        <v>19943</v>
      </c>
      <c r="C1864" t="s">
        <v>1824</v>
      </c>
      <c r="D1864">
        <v>2120.4499999999998</v>
      </c>
      <c r="E1864">
        <v>2128.5</v>
      </c>
      <c r="F1864">
        <v>2155.48</v>
      </c>
      <c r="G1864">
        <v>2170.6999999999998</v>
      </c>
      <c r="H1864">
        <v>2137.31</v>
      </c>
      <c r="I1864">
        <v>2048.33</v>
      </c>
    </row>
    <row r="1865" spans="1:9" x14ac:dyDescent="0.25">
      <c r="A1865" t="s">
        <v>3</v>
      </c>
      <c r="B1865">
        <v>20063</v>
      </c>
      <c r="C1865" t="s">
        <v>1825</v>
      </c>
      <c r="D1865">
        <v>272.05</v>
      </c>
      <c r="E1865">
        <v>272.99</v>
      </c>
      <c r="F1865">
        <v>275.3</v>
      </c>
      <c r="G1865">
        <v>278.99</v>
      </c>
      <c r="H1865">
        <v>280.69</v>
      </c>
      <c r="I1865">
        <v>280.17</v>
      </c>
    </row>
    <row r="1866" spans="1:9" x14ac:dyDescent="0.25">
      <c r="A1866" t="s">
        <v>3</v>
      </c>
      <c r="B1866">
        <v>20071</v>
      </c>
      <c r="C1866" t="s">
        <v>1826</v>
      </c>
      <c r="D1866">
        <v>81.05</v>
      </c>
      <c r="E1866">
        <v>81.7</v>
      </c>
      <c r="F1866">
        <v>82.08</v>
      </c>
      <c r="G1866">
        <v>81.77</v>
      </c>
      <c r="H1866">
        <v>79.98</v>
      </c>
      <c r="I1866">
        <v>73.72</v>
      </c>
    </row>
    <row r="1867" spans="1:9" x14ac:dyDescent="0.25">
      <c r="A1867" t="s">
        <v>3</v>
      </c>
      <c r="B1867">
        <v>20072</v>
      </c>
      <c r="C1867" t="s">
        <v>1827</v>
      </c>
      <c r="D1867">
        <v>647.67999999999995</v>
      </c>
      <c r="E1867">
        <v>645.28</v>
      </c>
      <c r="F1867">
        <v>644.66999999999996</v>
      </c>
      <c r="G1867">
        <v>641.49</v>
      </c>
      <c r="H1867">
        <v>629.08000000000004</v>
      </c>
      <c r="I1867">
        <v>584.01</v>
      </c>
    </row>
    <row r="1868" spans="1:9" x14ac:dyDescent="0.25">
      <c r="A1868" t="s">
        <v>3</v>
      </c>
      <c r="B1868">
        <v>20080</v>
      </c>
      <c r="C1868" t="s">
        <v>1828</v>
      </c>
      <c r="D1868">
        <v>18.350000000000001</v>
      </c>
      <c r="E1868">
        <v>18.41</v>
      </c>
      <c r="F1868">
        <v>18.53</v>
      </c>
      <c r="G1868">
        <v>18.68</v>
      </c>
      <c r="H1868">
        <v>19.29</v>
      </c>
      <c r="I1868">
        <v>22.9</v>
      </c>
    </row>
    <row r="1869" spans="1:9" x14ac:dyDescent="0.25">
      <c r="A1869" t="s">
        <v>3</v>
      </c>
      <c r="B1869">
        <v>20086</v>
      </c>
      <c r="C1869" t="s">
        <v>1829</v>
      </c>
      <c r="D1869">
        <v>190.75</v>
      </c>
      <c r="E1869">
        <v>191.42</v>
      </c>
      <c r="F1869">
        <v>194.3</v>
      </c>
      <c r="G1869">
        <v>198.33</v>
      </c>
      <c r="H1869">
        <v>202.39</v>
      </c>
      <c r="I1869">
        <v>189.79</v>
      </c>
    </row>
    <row r="1870" spans="1:9" x14ac:dyDescent="0.25">
      <c r="A1870" t="s">
        <v>3</v>
      </c>
      <c r="B1870">
        <v>20092</v>
      </c>
      <c r="C1870" t="s">
        <v>1830</v>
      </c>
      <c r="D1870">
        <v>16319.5</v>
      </c>
      <c r="E1870">
        <v>15987.2</v>
      </c>
      <c r="F1870">
        <v>16041.97</v>
      </c>
      <c r="G1870">
        <v>16183.89</v>
      </c>
      <c r="H1870">
        <v>15709.46</v>
      </c>
      <c r="I1870">
        <v>13068.37</v>
      </c>
    </row>
    <row r="1871" spans="1:9" x14ac:dyDescent="0.25">
      <c r="A1871" t="s">
        <v>3</v>
      </c>
      <c r="B1871">
        <v>20110</v>
      </c>
      <c r="C1871" t="s">
        <v>1831</v>
      </c>
      <c r="D1871">
        <v>12.95</v>
      </c>
      <c r="E1871">
        <v>13.49</v>
      </c>
      <c r="F1871">
        <v>13.68</v>
      </c>
      <c r="G1871">
        <v>13.79</v>
      </c>
      <c r="H1871">
        <v>13.26</v>
      </c>
      <c r="I1871">
        <v>10.9</v>
      </c>
    </row>
    <row r="1872" spans="1:9" x14ac:dyDescent="0.25">
      <c r="A1872" t="s">
        <v>3</v>
      </c>
      <c r="B1872">
        <v>20134</v>
      </c>
      <c r="C1872" t="s">
        <v>1832</v>
      </c>
      <c r="D1872">
        <v>601.25</v>
      </c>
      <c r="E1872">
        <v>603.59</v>
      </c>
      <c r="F1872">
        <v>595.24</v>
      </c>
      <c r="G1872">
        <v>576.66</v>
      </c>
      <c r="H1872">
        <v>527.85</v>
      </c>
      <c r="I1872">
        <v>400.87</v>
      </c>
    </row>
    <row r="1873" spans="1:9" x14ac:dyDescent="0.25">
      <c r="A1873" t="s">
        <v>3</v>
      </c>
      <c r="B1873">
        <v>20159</v>
      </c>
      <c r="C1873" t="s">
        <v>1833</v>
      </c>
      <c r="D1873">
        <v>185</v>
      </c>
      <c r="E1873">
        <v>185.32</v>
      </c>
      <c r="F1873">
        <v>184.61</v>
      </c>
      <c r="G1873">
        <v>182.39</v>
      </c>
      <c r="H1873">
        <v>179.64</v>
      </c>
      <c r="I1873">
        <v>187.61</v>
      </c>
    </row>
    <row r="1874" spans="1:9" x14ac:dyDescent="0.25">
      <c r="A1874" t="s">
        <v>3</v>
      </c>
      <c r="B1874">
        <v>20160</v>
      </c>
      <c r="C1874" t="s">
        <v>1834</v>
      </c>
      <c r="D1874">
        <v>1116.9000000000001</v>
      </c>
      <c r="E1874">
        <v>1119.6400000000001</v>
      </c>
      <c r="F1874">
        <v>1111.6199999999999</v>
      </c>
      <c r="G1874">
        <v>1092.81</v>
      </c>
      <c r="H1874">
        <v>1061.18</v>
      </c>
      <c r="I1874">
        <v>1049.75</v>
      </c>
    </row>
    <row r="1875" spans="1:9" x14ac:dyDescent="0.25">
      <c r="A1875" t="s">
        <v>3</v>
      </c>
      <c r="B1875">
        <v>20178</v>
      </c>
      <c r="C1875" t="s">
        <v>1835</v>
      </c>
      <c r="D1875">
        <v>287.3</v>
      </c>
      <c r="E1875">
        <v>292.25</v>
      </c>
      <c r="F1875">
        <v>293.43</v>
      </c>
      <c r="G1875">
        <v>287.39</v>
      </c>
      <c r="H1875">
        <v>269.85000000000002</v>
      </c>
      <c r="I1875">
        <v>260.45999999999998</v>
      </c>
    </row>
    <row r="1876" spans="1:9" x14ac:dyDescent="0.25">
      <c r="A1876" t="s">
        <v>3</v>
      </c>
      <c r="B1876">
        <v>20182</v>
      </c>
      <c r="C1876" t="s">
        <v>1836</v>
      </c>
      <c r="D1876">
        <v>122.35</v>
      </c>
      <c r="E1876">
        <v>113.59</v>
      </c>
      <c r="F1876">
        <v>110.52</v>
      </c>
      <c r="G1876">
        <v>107.97</v>
      </c>
      <c r="H1876">
        <v>102.45</v>
      </c>
      <c r="I1876">
        <v>90.45</v>
      </c>
    </row>
    <row r="1877" spans="1:9" x14ac:dyDescent="0.25">
      <c r="A1877" t="s">
        <v>3</v>
      </c>
      <c r="B1877">
        <v>20188</v>
      </c>
      <c r="C1877" t="s">
        <v>1837</v>
      </c>
      <c r="D1877">
        <v>458.55</v>
      </c>
      <c r="E1877">
        <v>458.95</v>
      </c>
      <c r="F1877">
        <v>462.35</v>
      </c>
      <c r="G1877">
        <v>469.69</v>
      </c>
      <c r="H1877">
        <v>479.27</v>
      </c>
      <c r="I1877">
        <v>424.44</v>
      </c>
    </row>
    <row r="1878" spans="1:9" x14ac:dyDescent="0.25">
      <c r="A1878" t="s">
        <v>3</v>
      </c>
      <c r="B1878">
        <v>20196</v>
      </c>
      <c r="C1878" t="s">
        <v>1838</v>
      </c>
      <c r="D1878">
        <v>119.75</v>
      </c>
      <c r="E1878">
        <v>100.32</v>
      </c>
      <c r="F1878">
        <v>89.79</v>
      </c>
      <c r="G1878">
        <v>81.66</v>
      </c>
      <c r="H1878">
        <v>73.86</v>
      </c>
      <c r="I1878">
        <v>65.38</v>
      </c>
    </row>
    <row r="1879" spans="1:9" x14ac:dyDescent="0.25">
      <c r="A1879" t="s">
        <v>3</v>
      </c>
      <c r="B1879">
        <v>20203</v>
      </c>
      <c r="C1879" t="s">
        <v>1839</v>
      </c>
      <c r="D1879">
        <v>9.8000000000000007</v>
      </c>
      <c r="E1879">
        <v>9.83</v>
      </c>
      <c r="F1879">
        <v>9.86</v>
      </c>
      <c r="G1879">
        <v>9.91</v>
      </c>
      <c r="H1879">
        <v>9.8800000000000008</v>
      </c>
      <c r="I1879">
        <v>9.7899999999999991</v>
      </c>
    </row>
    <row r="1880" spans="1:9" x14ac:dyDescent="0.25">
      <c r="A1880" t="s">
        <v>3</v>
      </c>
      <c r="B1880">
        <v>20223</v>
      </c>
      <c r="C1880" t="s">
        <v>1840</v>
      </c>
      <c r="D1880">
        <v>71.25</v>
      </c>
      <c r="E1880">
        <v>71.58</v>
      </c>
      <c r="F1880">
        <v>72.45</v>
      </c>
      <c r="G1880">
        <v>73.83</v>
      </c>
      <c r="H1880">
        <v>73.78</v>
      </c>
      <c r="I1880">
        <v>68.19</v>
      </c>
    </row>
    <row r="1881" spans="1:9" x14ac:dyDescent="0.25">
      <c r="A1881" t="s">
        <v>3</v>
      </c>
      <c r="B1881">
        <v>20224</v>
      </c>
      <c r="C1881" t="s">
        <v>1841</v>
      </c>
      <c r="D1881">
        <v>327.25</v>
      </c>
      <c r="E1881">
        <v>321.73</v>
      </c>
      <c r="F1881">
        <v>324.27</v>
      </c>
      <c r="G1881">
        <v>326.49</v>
      </c>
      <c r="H1881">
        <v>293.62</v>
      </c>
      <c r="I1881">
        <v>185.58</v>
      </c>
    </row>
    <row r="1882" spans="1:9" x14ac:dyDescent="0.25">
      <c r="A1882" t="s">
        <v>3</v>
      </c>
      <c r="B1882">
        <v>20242</v>
      </c>
      <c r="C1882" t="s">
        <v>1842</v>
      </c>
      <c r="D1882">
        <v>1154.3499999999999</v>
      </c>
      <c r="E1882">
        <v>1140.26</v>
      </c>
      <c r="F1882">
        <v>1140.24</v>
      </c>
      <c r="G1882">
        <v>1136.6199999999999</v>
      </c>
      <c r="H1882">
        <v>1107.97</v>
      </c>
      <c r="I1882">
        <v>998.65</v>
      </c>
    </row>
    <row r="1883" spans="1:9" x14ac:dyDescent="0.25">
      <c r="A1883" t="s">
        <v>3</v>
      </c>
      <c r="B1883">
        <v>20296</v>
      </c>
      <c r="C1883" t="s">
        <v>1843</v>
      </c>
      <c r="D1883">
        <v>2.7</v>
      </c>
      <c r="E1883">
        <v>2.72</v>
      </c>
      <c r="F1883">
        <v>2.74</v>
      </c>
      <c r="G1883">
        <v>2.77</v>
      </c>
      <c r="H1883">
        <v>2.83</v>
      </c>
      <c r="I1883">
        <v>2.74</v>
      </c>
    </row>
    <row r="1884" spans="1:9" x14ac:dyDescent="0.25">
      <c r="A1884" t="s">
        <v>3</v>
      </c>
      <c r="B1884">
        <v>20302</v>
      </c>
      <c r="C1884" t="s">
        <v>1844</v>
      </c>
      <c r="D1884">
        <v>602.6</v>
      </c>
      <c r="E1884">
        <v>604.04999999999995</v>
      </c>
      <c r="F1884">
        <v>607.47</v>
      </c>
      <c r="G1884">
        <v>608.53</v>
      </c>
      <c r="H1884">
        <v>593.84</v>
      </c>
      <c r="I1884">
        <v>525.63</v>
      </c>
    </row>
    <row r="1885" spans="1:9" x14ac:dyDescent="0.25">
      <c r="A1885" t="s">
        <v>3</v>
      </c>
      <c r="B1885">
        <v>20314</v>
      </c>
      <c r="C1885" t="s">
        <v>1845</v>
      </c>
      <c r="D1885">
        <v>363.05</v>
      </c>
      <c r="E1885">
        <v>368.56</v>
      </c>
      <c r="F1885">
        <v>368.26</v>
      </c>
      <c r="G1885">
        <v>361.81</v>
      </c>
      <c r="H1885">
        <v>339.84</v>
      </c>
      <c r="I1885">
        <v>301.06</v>
      </c>
    </row>
    <row r="1886" spans="1:9" x14ac:dyDescent="0.25">
      <c r="A1886" t="s">
        <v>3</v>
      </c>
      <c r="B1886">
        <v>20321</v>
      </c>
      <c r="C1886" t="s">
        <v>1846</v>
      </c>
      <c r="D1886">
        <v>717.7</v>
      </c>
      <c r="E1886">
        <v>722.21</v>
      </c>
      <c r="F1886">
        <v>738.57</v>
      </c>
      <c r="G1886">
        <v>766.19</v>
      </c>
      <c r="H1886">
        <v>778.95</v>
      </c>
      <c r="I1886">
        <v>731.22</v>
      </c>
    </row>
    <row r="1887" spans="1:9" x14ac:dyDescent="0.25">
      <c r="A1887" t="s">
        <v>3</v>
      </c>
      <c r="B1887">
        <v>20323</v>
      </c>
      <c r="C1887" t="s">
        <v>1847</v>
      </c>
      <c r="D1887">
        <v>351.15</v>
      </c>
      <c r="E1887">
        <v>343.55</v>
      </c>
      <c r="F1887">
        <v>334.03</v>
      </c>
      <c r="G1887">
        <v>313.39999999999998</v>
      </c>
      <c r="H1887">
        <v>267.77</v>
      </c>
      <c r="I1887">
        <v>192.17</v>
      </c>
    </row>
    <row r="1888" spans="1:9" x14ac:dyDescent="0.25">
      <c r="A1888" t="s">
        <v>3</v>
      </c>
      <c r="B1888">
        <v>20329</v>
      </c>
      <c r="C1888" t="s">
        <v>1848</v>
      </c>
      <c r="D1888">
        <v>796.95</v>
      </c>
      <c r="E1888">
        <v>784.07</v>
      </c>
      <c r="F1888">
        <v>782.58</v>
      </c>
      <c r="G1888">
        <v>784.57</v>
      </c>
      <c r="H1888">
        <v>780.52</v>
      </c>
      <c r="I1888">
        <v>728.31</v>
      </c>
    </row>
    <row r="1889" spans="1:9" x14ac:dyDescent="0.25">
      <c r="A1889" t="s">
        <v>3</v>
      </c>
      <c r="B1889">
        <v>20374</v>
      </c>
      <c r="C1889" t="s">
        <v>1849</v>
      </c>
      <c r="D1889">
        <v>295.2</v>
      </c>
      <c r="E1889">
        <v>290.39999999999998</v>
      </c>
      <c r="F1889">
        <v>285.66000000000003</v>
      </c>
      <c r="G1889">
        <v>275.51</v>
      </c>
      <c r="H1889">
        <v>257.31</v>
      </c>
      <c r="I1889">
        <v>234.74</v>
      </c>
    </row>
    <row r="1890" spans="1:9" x14ac:dyDescent="0.25">
      <c r="A1890" t="s">
        <v>3</v>
      </c>
      <c r="B1890">
        <v>20413</v>
      </c>
      <c r="C1890" t="s">
        <v>1850</v>
      </c>
      <c r="D1890">
        <v>476.65</v>
      </c>
      <c r="E1890">
        <v>473.75</v>
      </c>
      <c r="F1890">
        <v>475.02</v>
      </c>
      <c r="G1890">
        <v>465.63</v>
      </c>
      <c r="H1890">
        <v>438.19</v>
      </c>
      <c r="I1890">
        <v>398.76</v>
      </c>
    </row>
    <row r="1891" spans="1:9" x14ac:dyDescent="0.25">
      <c r="A1891" t="s">
        <v>3</v>
      </c>
      <c r="B1891">
        <v>20425</v>
      </c>
      <c r="C1891" t="s">
        <v>1851</v>
      </c>
      <c r="D1891">
        <v>80.400000000000006</v>
      </c>
      <c r="E1891">
        <v>80.209999999999994</v>
      </c>
      <c r="F1891">
        <v>80.239999999999995</v>
      </c>
      <c r="G1891">
        <v>80.459999999999994</v>
      </c>
      <c r="H1891">
        <v>82.44</v>
      </c>
      <c r="I1891">
        <v>85.97</v>
      </c>
    </row>
    <row r="1892" spans="1:9" x14ac:dyDescent="0.25">
      <c r="A1892" t="s">
        <v>3</v>
      </c>
      <c r="B1892">
        <v>20446</v>
      </c>
      <c r="C1892" t="s">
        <v>1852</v>
      </c>
      <c r="D1892">
        <v>121.9</v>
      </c>
      <c r="E1892">
        <v>113.57</v>
      </c>
      <c r="F1892">
        <v>108.67</v>
      </c>
      <c r="G1892">
        <v>103.44</v>
      </c>
      <c r="H1892">
        <v>98.97</v>
      </c>
      <c r="I1892">
        <v>122.94</v>
      </c>
    </row>
    <row r="1893" spans="1:9" x14ac:dyDescent="0.25">
      <c r="A1893" t="s">
        <v>3</v>
      </c>
      <c r="B1893">
        <v>20453</v>
      </c>
      <c r="C1893" t="s">
        <v>1853</v>
      </c>
      <c r="D1893">
        <v>190.35</v>
      </c>
      <c r="E1893">
        <v>188.81</v>
      </c>
      <c r="F1893">
        <v>187.8</v>
      </c>
      <c r="G1893">
        <v>187.81</v>
      </c>
      <c r="H1893">
        <v>187.85</v>
      </c>
      <c r="I1893">
        <v>190.23</v>
      </c>
    </row>
    <row r="1894" spans="1:9" x14ac:dyDescent="0.25">
      <c r="A1894" t="s">
        <v>3</v>
      </c>
      <c r="B1894">
        <v>20481</v>
      </c>
      <c r="C1894" t="s">
        <v>1854</v>
      </c>
      <c r="D1894">
        <v>125.95</v>
      </c>
      <c r="E1894">
        <v>128.29</v>
      </c>
      <c r="F1894">
        <v>131.25</v>
      </c>
      <c r="G1894">
        <v>133.37</v>
      </c>
      <c r="H1894">
        <v>130.29</v>
      </c>
      <c r="I1894">
        <v>108.72</v>
      </c>
    </row>
    <row r="1895" spans="1:9" x14ac:dyDescent="0.25">
      <c r="A1895" t="s">
        <v>3</v>
      </c>
      <c r="B1895">
        <v>20532</v>
      </c>
      <c r="C1895" t="s">
        <v>1855</v>
      </c>
      <c r="D1895">
        <v>49.45</v>
      </c>
      <c r="E1895">
        <v>49.76</v>
      </c>
      <c r="F1895">
        <v>50</v>
      </c>
      <c r="G1895">
        <v>50.18</v>
      </c>
      <c r="H1895">
        <v>50.36</v>
      </c>
      <c r="I1895">
        <v>49.44</v>
      </c>
    </row>
    <row r="1896" spans="1:9" x14ac:dyDescent="0.25">
      <c r="A1896" t="s">
        <v>3</v>
      </c>
      <c r="B1896">
        <v>20534</v>
      </c>
      <c r="C1896" t="s">
        <v>1856</v>
      </c>
      <c r="D1896">
        <v>910.15</v>
      </c>
      <c r="E1896">
        <v>883.59</v>
      </c>
      <c r="F1896">
        <v>852.63</v>
      </c>
      <c r="G1896">
        <v>818.74</v>
      </c>
      <c r="H1896">
        <v>757.49</v>
      </c>
      <c r="I1896">
        <v>597.25</v>
      </c>
    </row>
    <row r="1897" spans="1:9" x14ac:dyDescent="0.25">
      <c r="A1897" t="s">
        <v>3</v>
      </c>
      <c r="B1897">
        <v>20560</v>
      </c>
      <c r="C1897" t="s">
        <v>1857</v>
      </c>
      <c r="D1897">
        <v>415.75</v>
      </c>
      <c r="E1897">
        <v>418.8</v>
      </c>
      <c r="F1897">
        <v>423.77</v>
      </c>
      <c r="G1897">
        <v>427.19</v>
      </c>
      <c r="H1897">
        <v>419.25</v>
      </c>
      <c r="I1897">
        <v>404.48</v>
      </c>
    </row>
    <row r="1898" spans="1:9" x14ac:dyDescent="0.25">
      <c r="A1898" t="s">
        <v>3</v>
      </c>
      <c r="B1898">
        <v>20616</v>
      </c>
      <c r="C1898" t="s">
        <v>1858</v>
      </c>
      <c r="D1898">
        <v>248.2</v>
      </c>
      <c r="E1898">
        <v>231.23</v>
      </c>
      <c r="F1898">
        <v>225.4</v>
      </c>
      <c r="G1898">
        <v>220.71</v>
      </c>
      <c r="H1898">
        <v>217.06</v>
      </c>
      <c r="I1898">
        <v>218.04</v>
      </c>
    </row>
    <row r="1899" spans="1:9" x14ac:dyDescent="0.25">
      <c r="A1899" t="s">
        <v>3</v>
      </c>
      <c r="B1899">
        <v>20621</v>
      </c>
      <c r="C1899" t="s">
        <v>1859</v>
      </c>
      <c r="D1899">
        <v>111.85</v>
      </c>
      <c r="E1899">
        <v>110.11</v>
      </c>
      <c r="F1899">
        <v>109.92</v>
      </c>
      <c r="G1899">
        <v>108.88</v>
      </c>
      <c r="H1899">
        <v>101.61</v>
      </c>
      <c r="I1899">
        <v>80.53</v>
      </c>
    </row>
    <row r="1900" spans="1:9" x14ac:dyDescent="0.25">
      <c r="A1900" t="s">
        <v>3</v>
      </c>
      <c r="B1900">
        <v>20642</v>
      </c>
      <c r="C1900" t="s">
        <v>1860</v>
      </c>
      <c r="D1900">
        <v>383.35</v>
      </c>
      <c r="E1900">
        <v>376.87</v>
      </c>
      <c r="F1900">
        <v>375.63</v>
      </c>
      <c r="G1900">
        <v>376.45</v>
      </c>
      <c r="H1900">
        <v>368.7</v>
      </c>
      <c r="I1900">
        <v>343.37</v>
      </c>
    </row>
    <row r="1901" spans="1:9" x14ac:dyDescent="0.25">
      <c r="A1901" t="s">
        <v>3</v>
      </c>
      <c r="B1901">
        <v>20698</v>
      </c>
      <c r="C1901" t="s">
        <v>1861</v>
      </c>
      <c r="D1901">
        <v>276.35000000000002</v>
      </c>
      <c r="E1901">
        <v>278.48</v>
      </c>
      <c r="F1901">
        <v>276.60000000000002</v>
      </c>
      <c r="G1901">
        <v>269.11</v>
      </c>
      <c r="H1901">
        <v>247.18</v>
      </c>
      <c r="I1901">
        <v>208.85</v>
      </c>
    </row>
    <row r="1902" spans="1:9" x14ac:dyDescent="0.25">
      <c r="A1902" t="s">
        <v>3</v>
      </c>
      <c r="B1902">
        <v>20760</v>
      </c>
      <c r="C1902" t="s">
        <v>1862</v>
      </c>
      <c r="D1902">
        <v>75.150000000000006</v>
      </c>
      <c r="E1902">
        <v>73.25</v>
      </c>
      <c r="F1902">
        <v>71.17</v>
      </c>
      <c r="G1902">
        <v>68.849999999999994</v>
      </c>
      <c r="H1902">
        <v>64.900000000000006</v>
      </c>
      <c r="I1902">
        <v>53.84</v>
      </c>
    </row>
    <row r="1903" spans="1:9" x14ac:dyDescent="0.25">
      <c r="A1903" t="s">
        <v>3</v>
      </c>
      <c r="B1903">
        <v>20776</v>
      </c>
      <c r="C1903" t="s">
        <v>1863</v>
      </c>
      <c r="D1903">
        <v>69.8</v>
      </c>
      <c r="E1903">
        <v>70.37</v>
      </c>
      <c r="F1903">
        <v>71.47</v>
      </c>
      <c r="G1903">
        <v>72.209999999999994</v>
      </c>
      <c r="H1903">
        <v>68.98</v>
      </c>
      <c r="I1903">
        <v>57.46</v>
      </c>
    </row>
    <row r="1904" spans="1:9" x14ac:dyDescent="0.25">
      <c r="A1904" t="s">
        <v>3</v>
      </c>
      <c r="B1904">
        <v>20778</v>
      </c>
      <c r="C1904" t="s">
        <v>1864</v>
      </c>
      <c r="D1904">
        <v>116.95</v>
      </c>
      <c r="E1904">
        <v>117.94</v>
      </c>
      <c r="F1904">
        <v>118.56</v>
      </c>
      <c r="G1904">
        <v>118.34</v>
      </c>
      <c r="H1904">
        <v>115.09</v>
      </c>
      <c r="I1904">
        <v>108.8</v>
      </c>
    </row>
    <row r="1905" spans="1:9" x14ac:dyDescent="0.25">
      <c r="A1905" t="s">
        <v>3</v>
      </c>
      <c r="B1905">
        <v>20825</v>
      </c>
      <c r="C1905" t="s">
        <v>1865</v>
      </c>
      <c r="D1905">
        <v>91.8</v>
      </c>
      <c r="E1905">
        <v>86.57</v>
      </c>
      <c r="F1905">
        <v>82.93</v>
      </c>
      <c r="G1905">
        <v>79.19</v>
      </c>
      <c r="H1905">
        <v>72.989999999999995</v>
      </c>
      <c r="I1905">
        <v>59.06</v>
      </c>
    </row>
    <row r="1906" spans="1:9" x14ac:dyDescent="0.25">
      <c r="A1906" t="s">
        <v>3</v>
      </c>
      <c r="B1906">
        <v>20830</v>
      </c>
      <c r="C1906" t="s">
        <v>1866</v>
      </c>
      <c r="D1906">
        <v>222.1</v>
      </c>
      <c r="E1906">
        <v>218.13</v>
      </c>
      <c r="F1906">
        <v>219.88</v>
      </c>
      <c r="G1906">
        <v>221.75</v>
      </c>
      <c r="H1906">
        <v>213.17</v>
      </c>
      <c r="I1906">
        <v>183.02</v>
      </c>
    </row>
    <row r="1907" spans="1:9" x14ac:dyDescent="0.25">
      <c r="A1907" t="s">
        <v>3</v>
      </c>
      <c r="B1907">
        <v>20852</v>
      </c>
      <c r="C1907" t="s">
        <v>1867</v>
      </c>
      <c r="D1907">
        <v>5.3</v>
      </c>
      <c r="E1907">
        <v>5.13</v>
      </c>
      <c r="F1907">
        <v>4.97</v>
      </c>
      <c r="G1907">
        <v>4.71</v>
      </c>
      <c r="H1907">
        <v>4.2300000000000004</v>
      </c>
      <c r="I1907">
        <v>4.8600000000000003</v>
      </c>
    </row>
    <row r="1908" spans="1:9" x14ac:dyDescent="0.25">
      <c r="A1908" t="s">
        <v>3</v>
      </c>
      <c r="B1908">
        <v>20877</v>
      </c>
      <c r="C1908" t="s">
        <v>1868</v>
      </c>
      <c r="D1908">
        <v>797.95</v>
      </c>
      <c r="E1908">
        <v>796.48</v>
      </c>
      <c r="F1908">
        <v>798.2</v>
      </c>
      <c r="G1908">
        <v>800.18</v>
      </c>
      <c r="H1908">
        <v>789.51</v>
      </c>
      <c r="I1908">
        <v>726.78</v>
      </c>
    </row>
    <row r="1909" spans="1:9" x14ac:dyDescent="0.25">
      <c r="A1909" t="s">
        <v>3</v>
      </c>
      <c r="B1909">
        <v>20906</v>
      </c>
      <c r="C1909" t="s">
        <v>1869</v>
      </c>
      <c r="D1909">
        <v>9.65</v>
      </c>
      <c r="E1909">
        <v>9.5399999999999991</v>
      </c>
      <c r="F1909">
        <v>9.67</v>
      </c>
      <c r="G1909">
        <v>9.74</v>
      </c>
      <c r="H1909">
        <v>9.14</v>
      </c>
      <c r="I1909">
        <v>8.5299999999999994</v>
      </c>
    </row>
    <row r="1910" spans="1:9" x14ac:dyDescent="0.25">
      <c r="A1910" t="s">
        <v>3</v>
      </c>
      <c r="B1910">
        <v>20936</v>
      </c>
      <c r="C1910" t="s">
        <v>1870</v>
      </c>
      <c r="D1910">
        <v>539.9</v>
      </c>
      <c r="E1910">
        <v>520.79999999999995</v>
      </c>
      <c r="F1910">
        <v>509.9</v>
      </c>
      <c r="G1910">
        <v>500.28</v>
      </c>
      <c r="H1910">
        <v>477.16</v>
      </c>
      <c r="I1910">
        <v>398.32</v>
      </c>
    </row>
    <row r="1911" spans="1:9" x14ac:dyDescent="0.25">
      <c r="A1911" t="s">
        <v>3</v>
      </c>
      <c r="B1911">
        <v>20950</v>
      </c>
      <c r="C1911" t="s">
        <v>1871</v>
      </c>
      <c r="D1911">
        <v>19.55</v>
      </c>
      <c r="E1911">
        <v>20.36</v>
      </c>
      <c r="F1911">
        <v>21.24</v>
      </c>
      <c r="G1911">
        <v>21.65</v>
      </c>
      <c r="H1911">
        <v>20.07</v>
      </c>
      <c r="I1911">
        <v>17.079999999999998</v>
      </c>
    </row>
    <row r="1912" spans="1:9" x14ac:dyDescent="0.25">
      <c r="A1912" t="s">
        <v>3</v>
      </c>
      <c r="B1912">
        <v>21001</v>
      </c>
      <c r="C1912" t="s">
        <v>1872</v>
      </c>
      <c r="D1912">
        <v>46.4</v>
      </c>
      <c r="E1912">
        <v>45.95</v>
      </c>
      <c r="F1912">
        <v>45.21</v>
      </c>
      <c r="G1912">
        <v>43.12</v>
      </c>
      <c r="H1912">
        <v>39.04</v>
      </c>
      <c r="I1912">
        <v>31.9</v>
      </c>
    </row>
    <row r="1913" spans="1:9" x14ac:dyDescent="0.25">
      <c r="A1913" t="s">
        <v>3</v>
      </c>
      <c r="B1913">
        <v>21017</v>
      </c>
      <c r="C1913" t="s">
        <v>1873</v>
      </c>
      <c r="D1913">
        <v>6.05</v>
      </c>
      <c r="E1913">
        <v>6.1</v>
      </c>
      <c r="F1913">
        <v>6.12</v>
      </c>
      <c r="G1913">
        <v>6.1</v>
      </c>
      <c r="H1913">
        <v>5.82</v>
      </c>
      <c r="I1913">
        <v>5.44</v>
      </c>
    </row>
    <row r="1914" spans="1:9" x14ac:dyDescent="0.25">
      <c r="A1914" t="s">
        <v>3</v>
      </c>
      <c r="B1914">
        <v>21077</v>
      </c>
      <c r="C1914" t="s">
        <v>1874</v>
      </c>
      <c r="D1914">
        <v>23.6</v>
      </c>
      <c r="E1914">
        <v>23.73</v>
      </c>
      <c r="F1914">
        <v>23.82</v>
      </c>
      <c r="G1914">
        <v>23.97</v>
      </c>
      <c r="H1914">
        <v>23.93</v>
      </c>
      <c r="I1914">
        <v>22.45</v>
      </c>
    </row>
    <row r="1915" spans="1:9" x14ac:dyDescent="0.25">
      <c r="A1915" t="s">
        <v>3</v>
      </c>
      <c r="B1915">
        <v>21091</v>
      </c>
      <c r="C1915" t="s">
        <v>1875</v>
      </c>
      <c r="D1915">
        <v>152.94999999999999</v>
      </c>
      <c r="E1915">
        <v>153.4</v>
      </c>
      <c r="F1915">
        <v>154.58000000000001</v>
      </c>
      <c r="G1915">
        <v>156.03</v>
      </c>
      <c r="H1915">
        <v>154.38</v>
      </c>
      <c r="I1915">
        <v>134.71</v>
      </c>
    </row>
    <row r="1916" spans="1:9" x14ac:dyDescent="0.25">
      <c r="A1916" t="s">
        <v>3</v>
      </c>
      <c r="B1916">
        <v>21095</v>
      </c>
      <c r="C1916" t="s">
        <v>1876</v>
      </c>
      <c r="D1916">
        <v>0.6</v>
      </c>
      <c r="E1916">
        <v>0.57999999999999996</v>
      </c>
      <c r="F1916">
        <v>0.56000000000000005</v>
      </c>
      <c r="G1916">
        <v>0.54</v>
      </c>
      <c r="H1916">
        <v>0.54</v>
      </c>
      <c r="I1916">
        <v>0.56000000000000005</v>
      </c>
    </row>
    <row r="1917" spans="1:9" x14ac:dyDescent="0.25">
      <c r="A1917" t="s">
        <v>3</v>
      </c>
      <c r="B1917">
        <v>21113</v>
      </c>
      <c r="C1917" t="s">
        <v>1877</v>
      </c>
      <c r="D1917">
        <v>516.15</v>
      </c>
      <c r="E1917">
        <v>515.29999999999995</v>
      </c>
      <c r="F1917">
        <v>515.65</v>
      </c>
      <c r="G1917">
        <v>509.24</v>
      </c>
      <c r="H1917">
        <v>476.21</v>
      </c>
      <c r="I1917">
        <v>405.26</v>
      </c>
    </row>
    <row r="1918" spans="1:9" x14ac:dyDescent="0.25">
      <c r="A1918" t="s">
        <v>3</v>
      </c>
      <c r="B1918">
        <v>21119</v>
      </c>
      <c r="C1918" t="s">
        <v>1878</v>
      </c>
      <c r="D1918">
        <v>2842.15</v>
      </c>
      <c r="E1918">
        <v>2760.88</v>
      </c>
      <c r="F1918">
        <v>2731.55</v>
      </c>
      <c r="G1918">
        <v>2666.16</v>
      </c>
      <c r="H1918">
        <v>2444.77</v>
      </c>
      <c r="I1918">
        <v>2051.7399999999998</v>
      </c>
    </row>
    <row r="1919" spans="1:9" x14ac:dyDescent="0.25">
      <c r="A1919" t="s">
        <v>3</v>
      </c>
      <c r="B1919">
        <v>21131</v>
      </c>
      <c r="C1919" t="s">
        <v>1879</v>
      </c>
      <c r="D1919">
        <v>875.35</v>
      </c>
      <c r="E1919">
        <v>857.27</v>
      </c>
      <c r="F1919">
        <v>853.84</v>
      </c>
      <c r="G1919">
        <v>853.49</v>
      </c>
      <c r="H1919">
        <v>832.51</v>
      </c>
      <c r="I1919">
        <v>716.14</v>
      </c>
    </row>
    <row r="1920" spans="1:9" x14ac:dyDescent="0.25">
      <c r="A1920" t="s">
        <v>3</v>
      </c>
      <c r="B1920">
        <v>21154</v>
      </c>
      <c r="C1920" t="s">
        <v>1880</v>
      </c>
      <c r="D1920">
        <v>876.3</v>
      </c>
      <c r="E1920">
        <v>846.55</v>
      </c>
      <c r="F1920">
        <v>834.82</v>
      </c>
      <c r="G1920">
        <v>825.85</v>
      </c>
      <c r="H1920">
        <v>799.3</v>
      </c>
      <c r="I1920">
        <v>717.58</v>
      </c>
    </row>
    <row r="1921" spans="1:9" x14ac:dyDescent="0.25">
      <c r="A1921" t="s">
        <v>3</v>
      </c>
      <c r="B1921">
        <v>21174</v>
      </c>
      <c r="C1921" t="s">
        <v>1881</v>
      </c>
      <c r="D1921">
        <v>1359.8</v>
      </c>
      <c r="E1921">
        <v>1339.96</v>
      </c>
      <c r="F1921">
        <v>1325.54</v>
      </c>
      <c r="G1921">
        <v>1295.1500000000001</v>
      </c>
      <c r="H1921">
        <v>1235.1099999999999</v>
      </c>
      <c r="I1921">
        <v>1146.93</v>
      </c>
    </row>
    <row r="1922" spans="1:9" x14ac:dyDescent="0.25">
      <c r="A1922" t="s">
        <v>3</v>
      </c>
      <c r="B1922">
        <v>21195</v>
      </c>
      <c r="C1922" t="s">
        <v>1882</v>
      </c>
      <c r="D1922">
        <v>170.2</v>
      </c>
      <c r="E1922">
        <v>172.1</v>
      </c>
      <c r="F1922">
        <v>172.89</v>
      </c>
      <c r="G1922">
        <v>169.76</v>
      </c>
      <c r="H1922">
        <v>156.01</v>
      </c>
      <c r="I1922">
        <v>137.61000000000001</v>
      </c>
    </row>
    <row r="1923" spans="1:9" x14ac:dyDescent="0.25">
      <c r="A1923" t="s">
        <v>3</v>
      </c>
      <c r="B1923">
        <v>21238</v>
      </c>
      <c r="C1923" t="s">
        <v>1883</v>
      </c>
      <c r="D1923">
        <v>713.5</v>
      </c>
      <c r="E1923">
        <v>729</v>
      </c>
      <c r="F1923">
        <v>733.01</v>
      </c>
      <c r="G1923">
        <v>732.62</v>
      </c>
      <c r="H1923">
        <v>732.04</v>
      </c>
      <c r="I1923">
        <v>697.88</v>
      </c>
    </row>
    <row r="1924" spans="1:9" x14ac:dyDescent="0.25">
      <c r="A1924" t="s">
        <v>3</v>
      </c>
      <c r="B1924">
        <v>21252</v>
      </c>
      <c r="C1924" t="s">
        <v>1884</v>
      </c>
      <c r="D1924">
        <v>210.2</v>
      </c>
      <c r="E1924">
        <v>210.87</v>
      </c>
      <c r="F1924">
        <v>211.52</v>
      </c>
      <c r="G1924">
        <v>211.46</v>
      </c>
      <c r="H1924">
        <v>209.59</v>
      </c>
      <c r="I1924">
        <v>199.92</v>
      </c>
    </row>
    <row r="1925" spans="1:9" x14ac:dyDescent="0.25">
      <c r="A1925" t="s">
        <v>3</v>
      </c>
      <c r="B1925">
        <v>21254</v>
      </c>
      <c r="C1925" t="s">
        <v>1885</v>
      </c>
      <c r="D1925">
        <v>162.88</v>
      </c>
      <c r="E1925">
        <v>162.97999999999999</v>
      </c>
      <c r="F1925">
        <v>163.49</v>
      </c>
      <c r="G1925">
        <v>163.49</v>
      </c>
      <c r="H1925">
        <v>161.84</v>
      </c>
      <c r="I1925">
        <v>152.51</v>
      </c>
    </row>
    <row r="1926" spans="1:9" x14ac:dyDescent="0.25">
      <c r="A1926" t="s">
        <v>3</v>
      </c>
      <c r="B1926">
        <v>21275</v>
      </c>
      <c r="C1926" t="s">
        <v>1886</v>
      </c>
      <c r="D1926">
        <v>990.15</v>
      </c>
      <c r="E1926">
        <v>975.02</v>
      </c>
      <c r="F1926">
        <v>964.08</v>
      </c>
      <c r="G1926">
        <v>950.91</v>
      </c>
      <c r="H1926">
        <v>908.46</v>
      </c>
      <c r="I1926">
        <v>761.19</v>
      </c>
    </row>
    <row r="1927" spans="1:9" x14ac:dyDescent="0.25">
      <c r="A1927" t="s">
        <v>3</v>
      </c>
      <c r="B1927">
        <v>21314</v>
      </c>
      <c r="C1927" t="s">
        <v>1887</v>
      </c>
      <c r="D1927">
        <v>333.6</v>
      </c>
      <c r="E1927">
        <v>343.45</v>
      </c>
      <c r="F1927">
        <v>350.89</v>
      </c>
      <c r="G1927">
        <v>356.31</v>
      </c>
      <c r="H1927">
        <v>346.29</v>
      </c>
      <c r="I1927">
        <v>334.2</v>
      </c>
    </row>
    <row r="1928" spans="1:9" x14ac:dyDescent="0.25">
      <c r="A1928" t="s">
        <v>3</v>
      </c>
      <c r="B1928">
        <v>21339</v>
      </c>
      <c r="C1928" t="s">
        <v>1888</v>
      </c>
      <c r="D1928">
        <v>9.5500000000000007</v>
      </c>
      <c r="E1928">
        <v>9.68</v>
      </c>
      <c r="F1928">
        <v>9.86</v>
      </c>
      <c r="G1928">
        <v>10.199999999999999</v>
      </c>
      <c r="H1928">
        <v>11.33</v>
      </c>
      <c r="I1928">
        <v>13.49</v>
      </c>
    </row>
    <row r="1929" spans="1:9" x14ac:dyDescent="0.25">
      <c r="A1929" t="s">
        <v>3</v>
      </c>
      <c r="B1929">
        <v>21362</v>
      </c>
      <c r="C1929" t="s">
        <v>1889</v>
      </c>
      <c r="D1929">
        <v>51.8</v>
      </c>
      <c r="E1929">
        <v>51.83</v>
      </c>
      <c r="F1929">
        <v>51.94</v>
      </c>
      <c r="G1929">
        <v>52.18</v>
      </c>
      <c r="H1929">
        <v>51.75</v>
      </c>
      <c r="I1929">
        <v>46.19</v>
      </c>
    </row>
    <row r="1930" spans="1:9" x14ac:dyDescent="0.25">
      <c r="A1930" t="s">
        <v>3</v>
      </c>
      <c r="B1930">
        <v>21383</v>
      </c>
      <c r="C1930" t="s">
        <v>1890</v>
      </c>
      <c r="D1930">
        <v>113.25</v>
      </c>
      <c r="E1930">
        <v>114.61</v>
      </c>
      <c r="F1930">
        <v>112.43</v>
      </c>
      <c r="G1930">
        <v>109.64</v>
      </c>
      <c r="H1930">
        <v>107.39</v>
      </c>
      <c r="I1930">
        <v>106.09</v>
      </c>
    </row>
    <row r="1931" spans="1:9" x14ac:dyDescent="0.25">
      <c r="A1931" t="s">
        <v>3</v>
      </c>
      <c r="B1931">
        <v>21392</v>
      </c>
      <c r="C1931" t="s">
        <v>1891</v>
      </c>
      <c r="D1931">
        <v>700.7</v>
      </c>
      <c r="E1931">
        <v>705.3</v>
      </c>
      <c r="F1931">
        <v>693.2</v>
      </c>
      <c r="G1931">
        <v>656.5</v>
      </c>
      <c r="H1931">
        <v>574.02</v>
      </c>
      <c r="I1931">
        <v>434.77</v>
      </c>
    </row>
    <row r="1932" spans="1:9" x14ac:dyDescent="0.25">
      <c r="A1932" t="s">
        <v>3</v>
      </c>
      <c r="B1932">
        <v>21399</v>
      </c>
      <c r="C1932" t="s">
        <v>1892</v>
      </c>
      <c r="D1932">
        <v>120.65</v>
      </c>
      <c r="E1932">
        <v>122.25</v>
      </c>
      <c r="F1932">
        <v>122.83</v>
      </c>
      <c r="G1932">
        <v>122.2</v>
      </c>
      <c r="H1932">
        <v>119.31</v>
      </c>
      <c r="I1932">
        <v>113.4</v>
      </c>
    </row>
    <row r="1933" spans="1:9" x14ac:dyDescent="0.25">
      <c r="A1933" t="s">
        <v>3</v>
      </c>
      <c r="B1933">
        <v>21406</v>
      </c>
      <c r="C1933" t="s">
        <v>1893</v>
      </c>
      <c r="D1933">
        <v>687.95</v>
      </c>
      <c r="E1933">
        <v>687.18</v>
      </c>
      <c r="F1933">
        <v>679.93</v>
      </c>
      <c r="G1933">
        <v>659.01</v>
      </c>
      <c r="H1933">
        <v>613.33000000000004</v>
      </c>
      <c r="I1933">
        <v>545.34</v>
      </c>
    </row>
    <row r="1934" spans="1:9" x14ac:dyDescent="0.25">
      <c r="A1934" t="s">
        <v>3</v>
      </c>
      <c r="B1934">
        <v>21423</v>
      </c>
      <c r="C1934" t="s">
        <v>1894</v>
      </c>
      <c r="D1934">
        <v>43.27</v>
      </c>
      <c r="E1934">
        <v>43.07</v>
      </c>
      <c r="F1934">
        <v>43.03</v>
      </c>
      <c r="G1934">
        <v>42.74</v>
      </c>
      <c r="H1934">
        <v>41.41</v>
      </c>
      <c r="I1934">
        <v>37.090000000000003</v>
      </c>
    </row>
    <row r="1935" spans="1:9" x14ac:dyDescent="0.25">
      <c r="A1935" t="s">
        <v>3</v>
      </c>
      <c r="B1935">
        <v>21427</v>
      </c>
      <c r="C1935" t="s">
        <v>1895</v>
      </c>
      <c r="D1935">
        <v>82.25</v>
      </c>
      <c r="E1935">
        <v>80.8</v>
      </c>
      <c r="F1935">
        <v>80.760000000000005</v>
      </c>
      <c r="G1935">
        <v>80.48</v>
      </c>
      <c r="H1935">
        <v>80.150000000000006</v>
      </c>
      <c r="I1935">
        <v>83.44</v>
      </c>
    </row>
    <row r="1936" spans="1:9" x14ac:dyDescent="0.25">
      <c r="A1936" t="s">
        <v>3</v>
      </c>
      <c r="B1936">
        <v>21469</v>
      </c>
      <c r="C1936" t="s">
        <v>1896</v>
      </c>
      <c r="D1936">
        <v>293.85000000000002</v>
      </c>
      <c r="E1936">
        <v>298.25</v>
      </c>
      <c r="F1936">
        <v>304.08999999999997</v>
      </c>
      <c r="G1936">
        <v>305.93</v>
      </c>
      <c r="H1936">
        <v>285.24</v>
      </c>
      <c r="I1936">
        <v>253.8</v>
      </c>
    </row>
    <row r="1937" spans="1:9" x14ac:dyDescent="0.25">
      <c r="A1937" t="s">
        <v>3</v>
      </c>
      <c r="B1937">
        <v>21478</v>
      </c>
      <c r="C1937" t="s">
        <v>1897</v>
      </c>
      <c r="D1937">
        <v>49.58</v>
      </c>
      <c r="E1937">
        <v>48.33</v>
      </c>
      <c r="F1937">
        <v>48.16</v>
      </c>
      <c r="G1937">
        <v>47.97</v>
      </c>
      <c r="H1937">
        <v>47.34</v>
      </c>
      <c r="I1937">
        <v>45.62</v>
      </c>
    </row>
    <row r="1938" spans="1:9" x14ac:dyDescent="0.25">
      <c r="A1938" t="s">
        <v>3</v>
      </c>
      <c r="B1938">
        <v>21484</v>
      </c>
      <c r="C1938" t="s">
        <v>1898</v>
      </c>
      <c r="D1938">
        <v>221.8</v>
      </c>
      <c r="E1938">
        <v>222.22</v>
      </c>
      <c r="F1938">
        <v>220.61</v>
      </c>
      <c r="G1938">
        <v>217.29</v>
      </c>
      <c r="H1938">
        <v>204.6</v>
      </c>
      <c r="I1938">
        <v>169.03</v>
      </c>
    </row>
    <row r="1939" spans="1:9" x14ac:dyDescent="0.25">
      <c r="A1939" t="s">
        <v>3</v>
      </c>
      <c r="B1939">
        <v>21501</v>
      </c>
      <c r="C1939" t="s">
        <v>1899</v>
      </c>
      <c r="D1939">
        <v>430.3</v>
      </c>
      <c r="E1939">
        <v>430.88</v>
      </c>
      <c r="F1939">
        <v>433.16</v>
      </c>
      <c r="G1939">
        <v>438.63</v>
      </c>
      <c r="H1939">
        <v>439.28</v>
      </c>
      <c r="I1939">
        <v>417.81</v>
      </c>
    </row>
    <row r="1940" spans="1:9" x14ac:dyDescent="0.25">
      <c r="A1940" t="s">
        <v>3</v>
      </c>
      <c r="B1940">
        <v>21508</v>
      </c>
      <c r="C1940" t="s">
        <v>1900</v>
      </c>
      <c r="D1940">
        <v>1085.25</v>
      </c>
      <c r="E1940">
        <v>1068.07</v>
      </c>
      <c r="F1940">
        <v>1060.9000000000001</v>
      </c>
      <c r="G1940">
        <v>1027.42</v>
      </c>
      <c r="H1940">
        <v>902.75</v>
      </c>
      <c r="I1940">
        <v>660.08</v>
      </c>
    </row>
    <row r="1941" spans="1:9" x14ac:dyDescent="0.25">
      <c r="A1941" t="s">
        <v>3</v>
      </c>
      <c r="B1941">
        <v>21511</v>
      </c>
      <c r="C1941" t="s">
        <v>2060</v>
      </c>
      <c r="D1941">
        <v>9.5</v>
      </c>
      <c r="E1941">
        <v>8.9499999999999993</v>
      </c>
      <c r="F1941">
        <v>8.66</v>
      </c>
      <c r="G1941">
        <v>8.59</v>
      </c>
      <c r="H1941">
        <v>8.76</v>
      </c>
      <c r="I1941">
        <v>12.75</v>
      </c>
    </row>
    <row r="1942" spans="1:9" x14ac:dyDescent="0.25">
      <c r="A1942" t="s">
        <v>3</v>
      </c>
      <c r="B1942">
        <v>21541</v>
      </c>
      <c r="C1942" t="s">
        <v>1901</v>
      </c>
      <c r="D1942">
        <v>647.25</v>
      </c>
      <c r="E1942">
        <v>653.20000000000005</v>
      </c>
      <c r="F1942">
        <v>662.41</v>
      </c>
      <c r="G1942">
        <v>666.13</v>
      </c>
      <c r="H1942">
        <v>632.66999999999996</v>
      </c>
      <c r="I1942">
        <v>524.72</v>
      </c>
    </row>
    <row r="1943" spans="1:9" x14ac:dyDescent="0.25">
      <c r="A1943" t="s">
        <v>3</v>
      </c>
      <c r="B1943">
        <v>21551</v>
      </c>
      <c r="C1943" t="s">
        <v>1902</v>
      </c>
      <c r="D1943">
        <v>517</v>
      </c>
      <c r="E1943">
        <v>517.91999999999996</v>
      </c>
      <c r="F1943">
        <v>518.26</v>
      </c>
      <c r="G1943">
        <v>517.67999999999995</v>
      </c>
      <c r="H1943">
        <v>518.21</v>
      </c>
      <c r="I1943">
        <v>555.25</v>
      </c>
    </row>
    <row r="1944" spans="1:9" x14ac:dyDescent="0.25">
      <c r="A1944" t="s">
        <v>3</v>
      </c>
      <c r="B1944">
        <v>21614</v>
      </c>
      <c r="C1944" t="s">
        <v>1903</v>
      </c>
      <c r="D1944">
        <v>179.95</v>
      </c>
      <c r="E1944">
        <v>178.19</v>
      </c>
      <c r="F1944">
        <v>178.92</v>
      </c>
      <c r="G1944">
        <v>180.66</v>
      </c>
      <c r="H1944">
        <v>182.13</v>
      </c>
      <c r="I1944">
        <v>166.13</v>
      </c>
    </row>
    <row r="1945" spans="1:9" x14ac:dyDescent="0.25">
      <c r="A1945" t="s">
        <v>3</v>
      </c>
      <c r="B1945">
        <v>21623</v>
      </c>
      <c r="C1945" t="s">
        <v>1904</v>
      </c>
      <c r="D1945">
        <v>225.9</v>
      </c>
      <c r="E1945">
        <v>225.15</v>
      </c>
      <c r="F1945">
        <v>226.28</v>
      </c>
      <c r="G1945">
        <v>226.91</v>
      </c>
      <c r="H1945">
        <v>223.98</v>
      </c>
      <c r="I1945">
        <v>228.43</v>
      </c>
    </row>
    <row r="1946" spans="1:9" x14ac:dyDescent="0.25">
      <c r="A1946" t="s">
        <v>3</v>
      </c>
      <c r="B1946">
        <v>21676</v>
      </c>
      <c r="C1946" t="s">
        <v>1905</v>
      </c>
      <c r="D1946">
        <v>15.6</v>
      </c>
      <c r="E1946">
        <v>15.66</v>
      </c>
      <c r="F1946">
        <v>15.69</v>
      </c>
      <c r="G1946">
        <v>15.59</v>
      </c>
      <c r="H1946">
        <v>15.19</v>
      </c>
      <c r="I1946">
        <v>15.03</v>
      </c>
    </row>
    <row r="1947" spans="1:9" x14ac:dyDescent="0.25">
      <c r="A1947" t="s">
        <v>3</v>
      </c>
      <c r="B1947">
        <v>21683</v>
      </c>
      <c r="C1947" t="s">
        <v>1906</v>
      </c>
      <c r="D1947">
        <v>41.65</v>
      </c>
      <c r="E1947">
        <v>41.16</v>
      </c>
      <c r="F1947">
        <v>40.94</v>
      </c>
      <c r="G1947">
        <v>39.82</v>
      </c>
      <c r="H1947">
        <v>36.79</v>
      </c>
      <c r="I1947">
        <v>33.619999999999997</v>
      </c>
    </row>
    <row r="1948" spans="1:9" x14ac:dyDescent="0.25">
      <c r="A1948" t="s">
        <v>3</v>
      </c>
      <c r="B1948">
        <v>21690</v>
      </c>
      <c r="C1948" t="s">
        <v>1907</v>
      </c>
      <c r="D1948">
        <v>5289.25</v>
      </c>
      <c r="E1948">
        <v>5175.2700000000004</v>
      </c>
      <c r="F1948">
        <v>5101.16</v>
      </c>
      <c r="G1948">
        <v>5033.67</v>
      </c>
      <c r="H1948">
        <v>4802.91</v>
      </c>
      <c r="I1948">
        <v>4139.07</v>
      </c>
    </row>
    <row r="1949" spans="1:9" x14ac:dyDescent="0.25">
      <c r="A1949" t="s">
        <v>3</v>
      </c>
      <c r="B1949">
        <v>21704</v>
      </c>
      <c r="C1949" t="s">
        <v>1908</v>
      </c>
      <c r="D1949">
        <v>162.55000000000001</v>
      </c>
      <c r="E1949">
        <v>162.74</v>
      </c>
      <c r="F1949">
        <v>162.08000000000001</v>
      </c>
      <c r="G1949">
        <v>160.62</v>
      </c>
      <c r="H1949">
        <v>155.87</v>
      </c>
      <c r="I1949">
        <v>137.83000000000001</v>
      </c>
    </row>
    <row r="1950" spans="1:9" x14ac:dyDescent="0.25">
      <c r="A1950" t="s">
        <v>3</v>
      </c>
      <c r="B1950">
        <v>21713</v>
      </c>
      <c r="C1950" t="s">
        <v>1909</v>
      </c>
      <c r="D1950">
        <v>26.15</v>
      </c>
      <c r="E1950">
        <v>26.4</v>
      </c>
      <c r="F1950">
        <v>26.88</v>
      </c>
      <c r="G1950">
        <v>27.3</v>
      </c>
      <c r="H1950">
        <v>26.52</v>
      </c>
      <c r="I1950">
        <v>27.4</v>
      </c>
    </row>
    <row r="1951" spans="1:9" x14ac:dyDescent="0.25">
      <c r="A1951" t="s">
        <v>3</v>
      </c>
      <c r="B1951">
        <v>21726</v>
      </c>
      <c r="C1951" t="s">
        <v>1910</v>
      </c>
      <c r="D1951">
        <v>593.1</v>
      </c>
      <c r="E1951">
        <v>589.75</v>
      </c>
      <c r="F1951">
        <v>593.23</v>
      </c>
      <c r="G1951">
        <v>603.97</v>
      </c>
      <c r="H1951">
        <v>618.94000000000005</v>
      </c>
      <c r="I1951">
        <v>617.77</v>
      </c>
    </row>
    <row r="1952" spans="1:9" x14ac:dyDescent="0.25">
      <c r="A1952" t="s">
        <v>3</v>
      </c>
      <c r="B1952">
        <v>21733</v>
      </c>
      <c r="C1952" t="s">
        <v>1911</v>
      </c>
      <c r="D1952">
        <v>1.85</v>
      </c>
      <c r="E1952">
        <v>1.85</v>
      </c>
      <c r="F1952">
        <v>1.84</v>
      </c>
      <c r="G1952">
        <v>1.88</v>
      </c>
      <c r="H1952">
        <v>2.16</v>
      </c>
      <c r="I1952">
        <v>2.83</v>
      </c>
    </row>
    <row r="1953" spans="1:9" x14ac:dyDescent="0.25">
      <c r="A1953" t="s">
        <v>3</v>
      </c>
      <c r="B1953">
        <v>21740</v>
      </c>
      <c r="C1953" t="s">
        <v>1912</v>
      </c>
      <c r="D1953">
        <v>1160.45</v>
      </c>
      <c r="E1953">
        <v>1161.0999999999999</v>
      </c>
      <c r="F1953">
        <v>1153.3699999999999</v>
      </c>
      <c r="G1953">
        <v>1115.8699999999999</v>
      </c>
      <c r="H1953">
        <v>1030.56</v>
      </c>
      <c r="I1953">
        <v>832.05</v>
      </c>
    </row>
    <row r="1954" spans="1:9" x14ac:dyDescent="0.25">
      <c r="A1954" t="s">
        <v>3</v>
      </c>
      <c r="B1954">
        <v>21749</v>
      </c>
      <c r="C1954" t="s">
        <v>1913</v>
      </c>
      <c r="D1954">
        <v>206.7</v>
      </c>
      <c r="E1954">
        <v>208.79</v>
      </c>
      <c r="F1954">
        <v>211.37</v>
      </c>
      <c r="G1954">
        <v>213.72</v>
      </c>
      <c r="H1954">
        <v>212.06</v>
      </c>
      <c r="I1954">
        <v>182.47</v>
      </c>
    </row>
    <row r="1955" spans="1:9" x14ac:dyDescent="0.25">
      <c r="A1955" t="s">
        <v>3</v>
      </c>
      <c r="B1955">
        <v>21770</v>
      </c>
      <c r="C1955" t="s">
        <v>1914</v>
      </c>
      <c r="D1955">
        <v>1309.55</v>
      </c>
      <c r="E1955">
        <v>1307.6199999999999</v>
      </c>
      <c r="F1955">
        <v>1322.08</v>
      </c>
      <c r="G1955">
        <v>1333.89</v>
      </c>
      <c r="H1955">
        <v>1332.05</v>
      </c>
      <c r="I1955">
        <v>1257.5899999999999</v>
      </c>
    </row>
    <row r="1956" spans="1:9" x14ac:dyDescent="0.25">
      <c r="A1956" t="s">
        <v>3</v>
      </c>
      <c r="B1956">
        <v>21808</v>
      </c>
      <c r="C1956" t="s">
        <v>1915</v>
      </c>
      <c r="D1956">
        <v>1305.4000000000001</v>
      </c>
      <c r="E1956">
        <v>1303.28</v>
      </c>
      <c r="F1956">
        <v>1312.87</v>
      </c>
      <c r="G1956">
        <v>1318.13</v>
      </c>
      <c r="H1956">
        <v>1307.1199999999999</v>
      </c>
      <c r="I1956">
        <v>1247.82</v>
      </c>
    </row>
    <row r="1957" spans="1:9" x14ac:dyDescent="0.25">
      <c r="A1957" t="s">
        <v>3</v>
      </c>
      <c r="B1957">
        <v>21828</v>
      </c>
      <c r="C1957" t="s">
        <v>1916</v>
      </c>
      <c r="D1957">
        <v>128.75</v>
      </c>
      <c r="E1957">
        <v>130.44999999999999</v>
      </c>
      <c r="F1957">
        <v>133.01</v>
      </c>
      <c r="G1957">
        <v>134.52000000000001</v>
      </c>
      <c r="H1957">
        <v>123.36</v>
      </c>
      <c r="I1957">
        <v>84.3</v>
      </c>
    </row>
    <row r="1958" spans="1:9" x14ac:dyDescent="0.25">
      <c r="A1958" t="s">
        <v>3</v>
      </c>
      <c r="B1958">
        <v>21840</v>
      </c>
      <c r="C1958" t="s">
        <v>1917</v>
      </c>
      <c r="D1958">
        <v>844.9</v>
      </c>
      <c r="E1958">
        <v>852.44</v>
      </c>
      <c r="F1958">
        <v>867.13</v>
      </c>
      <c r="G1958">
        <v>881.46</v>
      </c>
      <c r="H1958">
        <v>875.58</v>
      </c>
      <c r="I1958">
        <v>830.27</v>
      </c>
    </row>
    <row r="1959" spans="1:9" x14ac:dyDescent="0.25">
      <c r="A1959" t="s">
        <v>3</v>
      </c>
      <c r="B1959">
        <v>21951</v>
      </c>
      <c r="C1959" t="s">
        <v>1918</v>
      </c>
      <c r="D1959">
        <v>77.150000000000006</v>
      </c>
      <c r="E1959">
        <v>75.31</v>
      </c>
      <c r="F1959">
        <v>74.599999999999994</v>
      </c>
      <c r="G1959">
        <v>73.92</v>
      </c>
      <c r="H1959">
        <v>71.680000000000007</v>
      </c>
      <c r="I1959">
        <v>69.3</v>
      </c>
    </row>
    <row r="1960" spans="1:9" x14ac:dyDescent="0.25">
      <c r="A1960" t="s">
        <v>3</v>
      </c>
      <c r="B1960">
        <v>21957</v>
      </c>
      <c r="C1960" t="s">
        <v>1919</v>
      </c>
      <c r="D1960">
        <v>60.65</v>
      </c>
      <c r="E1960">
        <v>59.79</v>
      </c>
      <c r="F1960">
        <v>59.53</v>
      </c>
      <c r="G1960">
        <v>58.91</v>
      </c>
      <c r="H1960">
        <v>57.37</v>
      </c>
      <c r="I1960">
        <v>57.24</v>
      </c>
    </row>
    <row r="1961" spans="1:9" x14ac:dyDescent="0.25">
      <c r="A1961" t="s">
        <v>3</v>
      </c>
      <c r="B1961">
        <v>22233</v>
      </c>
      <c r="C1961" t="s">
        <v>1920</v>
      </c>
      <c r="D1961">
        <v>757.8</v>
      </c>
      <c r="E1961">
        <v>752.79</v>
      </c>
      <c r="F1961">
        <v>748.69</v>
      </c>
      <c r="G1961">
        <v>740.11</v>
      </c>
      <c r="H1961">
        <v>724.05</v>
      </c>
      <c r="I1961">
        <v>687.88</v>
      </c>
    </row>
    <row r="1962" spans="1:9" x14ac:dyDescent="0.25">
      <c r="A1962" t="s">
        <v>3</v>
      </c>
      <c r="B1962">
        <v>22239</v>
      </c>
      <c r="C1962" t="s">
        <v>1921</v>
      </c>
      <c r="D1962">
        <v>1162.4000000000001</v>
      </c>
      <c r="E1962">
        <v>1159.82</v>
      </c>
      <c r="F1962">
        <v>1158.9100000000001</v>
      </c>
      <c r="G1962">
        <v>1157.43</v>
      </c>
      <c r="H1962">
        <v>1154.1199999999999</v>
      </c>
      <c r="I1962">
        <v>1132.54</v>
      </c>
    </row>
    <row r="1963" spans="1:9" x14ac:dyDescent="0.25">
      <c r="A1963" t="s">
        <v>3</v>
      </c>
      <c r="B1963">
        <v>22243</v>
      </c>
      <c r="C1963" t="s">
        <v>1922</v>
      </c>
      <c r="D1963">
        <v>1155.8599999999999</v>
      </c>
      <c r="E1963">
        <v>1155.43</v>
      </c>
      <c r="F1963">
        <v>1154.6099999999999</v>
      </c>
      <c r="G1963">
        <v>1152.92</v>
      </c>
      <c r="H1963">
        <v>1148.1600000000001</v>
      </c>
      <c r="I1963">
        <v>1126.6600000000001</v>
      </c>
    </row>
    <row r="1964" spans="1:9" x14ac:dyDescent="0.25">
      <c r="A1964" t="s">
        <v>3</v>
      </c>
      <c r="B1964">
        <v>22255</v>
      </c>
      <c r="C1964" t="s">
        <v>1923</v>
      </c>
      <c r="D1964">
        <v>576.15</v>
      </c>
      <c r="E1964">
        <v>558.9</v>
      </c>
      <c r="F1964">
        <v>548.76</v>
      </c>
      <c r="G1964">
        <v>535.11</v>
      </c>
      <c r="H1964">
        <v>497.26</v>
      </c>
      <c r="I1964">
        <v>382.5</v>
      </c>
    </row>
    <row r="1965" spans="1:9" x14ac:dyDescent="0.25">
      <c r="A1965" t="s">
        <v>3</v>
      </c>
      <c r="B1965">
        <v>22277</v>
      </c>
      <c r="C1965" t="s">
        <v>1924</v>
      </c>
      <c r="D1965">
        <v>103.25</v>
      </c>
      <c r="E1965">
        <v>104.51</v>
      </c>
      <c r="F1965">
        <v>106.48</v>
      </c>
      <c r="G1965">
        <v>108.44</v>
      </c>
      <c r="H1965">
        <v>107.69</v>
      </c>
      <c r="I1965">
        <v>104.53</v>
      </c>
    </row>
    <row r="1966" spans="1:9" x14ac:dyDescent="0.25">
      <c r="A1966" t="s">
        <v>3</v>
      </c>
      <c r="B1966">
        <v>22282</v>
      </c>
      <c r="C1966" t="s">
        <v>1925</v>
      </c>
      <c r="D1966">
        <v>10.8</v>
      </c>
      <c r="E1966">
        <v>11.13</v>
      </c>
      <c r="F1966">
        <v>11.06</v>
      </c>
      <c r="G1966">
        <v>10.53</v>
      </c>
      <c r="H1966">
        <v>9.6300000000000008</v>
      </c>
      <c r="I1966">
        <v>10.73</v>
      </c>
    </row>
    <row r="1967" spans="1:9" x14ac:dyDescent="0.25">
      <c r="A1967" t="s">
        <v>3</v>
      </c>
      <c r="B1967">
        <v>22344</v>
      </c>
      <c r="C1967" t="s">
        <v>1926</v>
      </c>
      <c r="D1967">
        <v>204.17</v>
      </c>
      <c r="E1967">
        <v>203.13</v>
      </c>
      <c r="F1967">
        <v>202.93</v>
      </c>
      <c r="G1967">
        <v>202.19</v>
      </c>
      <c r="H1967">
        <v>199.69</v>
      </c>
      <c r="I1967">
        <v>187.67</v>
      </c>
    </row>
    <row r="1968" spans="1:9" x14ac:dyDescent="0.25">
      <c r="A1968" t="s">
        <v>3</v>
      </c>
      <c r="B1968">
        <v>22347</v>
      </c>
      <c r="C1968" t="s">
        <v>1927</v>
      </c>
      <c r="D1968">
        <v>288.55</v>
      </c>
      <c r="E1968">
        <v>289.87</v>
      </c>
      <c r="F1968">
        <v>292.64999999999998</v>
      </c>
      <c r="G1968">
        <v>293.39</v>
      </c>
      <c r="H1968">
        <v>291.89</v>
      </c>
      <c r="I1968">
        <v>296.24</v>
      </c>
    </row>
    <row r="1969" spans="1:9" x14ac:dyDescent="0.25">
      <c r="A1969" t="s">
        <v>3</v>
      </c>
      <c r="B1969">
        <v>22360</v>
      </c>
      <c r="C1969" t="s">
        <v>1928</v>
      </c>
      <c r="D1969">
        <v>29.75</v>
      </c>
      <c r="E1969">
        <v>29.64</v>
      </c>
      <c r="F1969">
        <v>29.65</v>
      </c>
      <c r="G1969">
        <v>29.88</v>
      </c>
      <c r="H1969">
        <v>30.29</v>
      </c>
      <c r="I1969">
        <v>29.8</v>
      </c>
    </row>
    <row r="1970" spans="1:9" x14ac:dyDescent="0.25">
      <c r="A1970" t="s">
        <v>3</v>
      </c>
      <c r="B1970">
        <v>22365</v>
      </c>
      <c r="C1970" t="s">
        <v>1929</v>
      </c>
      <c r="D1970">
        <v>33.44</v>
      </c>
      <c r="E1970">
        <v>33.83</v>
      </c>
      <c r="F1970">
        <v>34.020000000000003</v>
      </c>
      <c r="G1970">
        <v>33.9</v>
      </c>
      <c r="H1970">
        <v>33.07</v>
      </c>
      <c r="I1970">
        <v>31.42</v>
      </c>
    </row>
    <row r="1971" spans="1:9" x14ac:dyDescent="0.25">
      <c r="A1971" t="s">
        <v>3</v>
      </c>
      <c r="B1971">
        <v>22377</v>
      </c>
      <c r="C1971" t="s">
        <v>1930</v>
      </c>
      <c r="D1971">
        <v>567.4</v>
      </c>
      <c r="E1971">
        <v>566.89</v>
      </c>
      <c r="F1971">
        <v>568.37</v>
      </c>
      <c r="G1971">
        <v>571.42999999999995</v>
      </c>
      <c r="H1971">
        <v>571.70000000000005</v>
      </c>
      <c r="I1971">
        <v>519.85</v>
      </c>
    </row>
    <row r="1972" spans="1:9" x14ac:dyDescent="0.25">
      <c r="A1972" t="s">
        <v>3</v>
      </c>
      <c r="B1972">
        <v>22415</v>
      </c>
      <c r="C1972" t="s">
        <v>1931</v>
      </c>
      <c r="D1972">
        <v>129.44999999999999</v>
      </c>
      <c r="E1972">
        <v>128.87</v>
      </c>
      <c r="F1972">
        <v>130.38999999999999</v>
      </c>
      <c r="G1972">
        <v>132.76</v>
      </c>
      <c r="H1972">
        <v>132.12</v>
      </c>
      <c r="I1972">
        <v>126.07</v>
      </c>
    </row>
    <row r="1973" spans="1:9" x14ac:dyDescent="0.25">
      <c r="A1973" t="s">
        <v>3</v>
      </c>
      <c r="B1973">
        <v>22423</v>
      </c>
      <c r="C1973" t="s">
        <v>1932</v>
      </c>
      <c r="D1973">
        <v>138.85</v>
      </c>
      <c r="E1973">
        <v>141.29</v>
      </c>
      <c r="F1973">
        <v>138.68</v>
      </c>
      <c r="G1973">
        <v>134.32</v>
      </c>
      <c r="H1973">
        <v>132.91999999999999</v>
      </c>
      <c r="I1973">
        <v>134.77000000000001</v>
      </c>
    </row>
    <row r="1974" spans="1:9" x14ac:dyDescent="0.25">
      <c r="A1974" t="s">
        <v>3</v>
      </c>
      <c r="B1974">
        <v>22428</v>
      </c>
      <c r="C1974" t="s">
        <v>1933</v>
      </c>
      <c r="D1974">
        <v>141.6</v>
      </c>
      <c r="E1974">
        <v>140.49</v>
      </c>
      <c r="F1974">
        <v>142.1</v>
      </c>
      <c r="G1974">
        <v>145.88</v>
      </c>
      <c r="H1974">
        <v>147.27000000000001</v>
      </c>
      <c r="I1974">
        <v>120.96</v>
      </c>
    </row>
    <row r="1975" spans="1:9" x14ac:dyDescent="0.25">
      <c r="A1975" t="s">
        <v>3</v>
      </c>
      <c r="B1975">
        <v>22433</v>
      </c>
      <c r="C1975" t="s">
        <v>1934</v>
      </c>
      <c r="D1975">
        <v>450.9</v>
      </c>
      <c r="E1975">
        <v>451.84</v>
      </c>
      <c r="F1975">
        <v>453.69</v>
      </c>
      <c r="G1975">
        <v>454.46</v>
      </c>
      <c r="H1975">
        <v>453.1</v>
      </c>
      <c r="I1975">
        <v>435.28</v>
      </c>
    </row>
    <row r="1976" spans="1:9" x14ac:dyDescent="0.25">
      <c r="A1976" t="s">
        <v>3</v>
      </c>
      <c r="B1976">
        <v>22440</v>
      </c>
      <c r="C1976" t="s">
        <v>1935</v>
      </c>
      <c r="D1976">
        <v>45.36</v>
      </c>
      <c r="E1976">
        <v>45.37</v>
      </c>
      <c r="F1976">
        <v>45.56</v>
      </c>
      <c r="G1976">
        <v>45.63</v>
      </c>
      <c r="H1976">
        <v>45.49</v>
      </c>
      <c r="I1976">
        <v>44.06</v>
      </c>
    </row>
    <row r="1977" spans="1:9" x14ac:dyDescent="0.25">
      <c r="A1977" t="s">
        <v>3</v>
      </c>
      <c r="B1977">
        <v>22602</v>
      </c>
      <c r="C1977" t="s">
        <v>1936</v>
      </c>
      <c r="D1977">
        <v>29.25</v>
      </c>
      <c r="E1977">
        <v>29.34</v>
      </c>
      <c r="F1977">
        <v>29.1</v>
      </c>
      <c r="G1977">
        <v>28.6</v>
      </c>
      <c r="H1977">
        <v>26.46</v>
      </c>
      <c r="I1977">
        <v>20.64</v>
      </c>
    </row>
    <row r="1978" spans="1:9" x14ac:dyDescent="0.25">
      <c r="A1978" t="s">
        <v>3</v>
      </c>
      <c r="B1978">
        <v>22739</v>
      </c>
      <c r="C1978" t="s">
        <v>1937</v>
      </c>
      <c r="D1978">
        <v>120.57</v>
      </c>
      <c r="E1978">
        <v>120.27</v>
      </c>
      <c r="F1978">
        <v>120.99</v>
      </c>
      <c r="G1978">
        <v>121.75</v>
      </c>
      <c r="H1978">
        <v>121.56</v>
      </c>
      <c r="I1978">
        <v>112.46</v>
      </c>
    </row>
    <row r="1979" spans="1:9" x14ac:dyDescent="0.25">
      <c r="A1979" t="s">
        <v>3</v>
      </c>
      <c r="B1979">
        <v>23650</v>
      </c>
      <c r="C1979" t="s">
        <v>1938</v>
      </c>
      <c r="D1979">
        <v>1252</v>
      </c>
      <c r="E1979">
        <v>1248.67</v>
      </c>
      <c r="F1979">
        <v>1260.52</v>
      </c>
      <c r="G1979">
        <v>1271.28</v>
      </c>
      <c r="H1979">
        <v>1269.8900000000001</v>
      </c>
      <c r="I1979">
        <v>1180.53</v>
      </c>
    </row>
    <row r="1980" spans="1:9" x14ac:dyDescent="0.25">
      <c r="A1980" t="s">
        <v>3</v>
      </c>
      <c r="B1980">
        <v>23804</v>
      </c>
      <c r="C1980" t="s">
        <v>1939</v>
      </c>
      <c r="D1980">
        <v>52.13</v>
      </c>
      <c r="E1980">
        <v>52.5</v>
      </c>
      <c r="F1980">
        <v>52.73</v>
      </c>
      <c r="G1980">
        <v>52.88</v>
      </c>
      <c r="H1980">
        <v>53.04</v>
      </c>
      <c r="I1980">
        <v>95.31</v>
      </c>
    </row>
    <row r="1981" spans="1:9" x14ac:dyDescent="0.25">
      <c r="A1981" t="s">
        <v>3</v>
      </c>
      <c r="B1981">
        <v>24184</v>
      </c>
      <c r="C1981" t="s">
        <v>1940</v>
      </c>
      <c r="D1981">
        <v>3453</v>
      </c>
      <c r="E1981">
        <v>3437.51</v>
      </c>
      <c r="F1981">
        <v>3470.71</v>
      </c>
      <c r="G1981">
        <v>3530.81</v>
      </c>
      <c r="H1981">
        <v>3600.65</v>
      </c>
      <c r="I1981">
        <v>3452.7</v>
      </c>
    </row>
    <row r="1982" spans="1:9" x14ac:dyDescent="0.25">
      <c r="A1982" t="s">
        <v>3</v>
      </c>
      <c r="B1982">
        <v>24190</v>
      </c>
      <c r="C1982" t="s">
        <v>1941</v>
      </c>
      <c r="D1982">
        <v>879.95</v>
      </c>
      <c r="E1982">
        <v>881.34</v>
      </c>
      <c r="F1982">
        <v>884.64</v>
      </c>
      <c r="G1982">
        <v>887.36</v>
      </c>
      <c r="H1982">
        <v>889.21</v>
      </c>
      <c r="I1982">
        <v>921.51</v>
      </c>
    </row>
    <row r="1983" spans="1:9" x14ac:dyDescent="0.25">
      <c r="A1983" t="s">
        <v>3</v>
      </c>
      <c r="B1983">
        <v>24196</v>
      </c>
      <c r="C1983" t="s">
        <v>1942</v>
      </c>
      <c r="D1983">
        <v>2568.0500000000002</v>
      </c>
      <c r="E1983">
        <v>2566.91</v>
      </c>
      <c r="F1983">
        <v>2564.35</v>
      </c>
      <c r="G1983">
        <v>2588.44</v>
      </c>
      <c r="H1983">
        <v>2641.32</v>
      </c>
      <c r="I1983">
        <v>2516.35</v>
      </c>
    </row>
    <row r="1984" spans="1:9" x14ac:dyDescent="0.25">
      <c r="A1984" t="s">
        <v>3</v>
      </c>
      <c r="B1984">
        <v>24217</v>
      </c>
      <c r="C1984" t="s">
        <v>1943</v>
      </c>
      <c r="D1984">
        <v>2198.4</v>
      </c>
      <c r="E1984">
        <v>2196.83</v>
      </c>
      <c r="F1984">
        <v>2196.5700000000002</v>
      </c>
      <c r="G1984">
        <v>2186.3200000000002</v>
      </c>
      <c r="H1984">
        <v>2140.41</v>
      </c>
      <c r="I1984">
        <v>2015.05</v>
      </c>
    </row>
    <row r="1985" spans="1:9" x14ac:dyDescent="0.25">
      <c r="A1985" t="s">
        <v>3</v>
      </c>
      <c r="B1985">
        <v>24225</v>
      </c>
      <c r="C1985" t="s">
        <v>1944</v>
      </c>
      <c r="D1985">
        <v>900.65</v>
      </c>
      <c r="E1985">
        <v>902.91</v>
      </c>
      <c r="F1985">
        <v>905.6</v>
      </c>
      <c r="G1985">
        <v>911.16</v>
      </c>
      <c r="H1985">
        <v>915.96</v>
      </c>
      <c r="I1985">
        <v>909.23</v>
      </c>
    </row>
    <row r="1986" spans="1:9" x14ac:dyDescent="0.25">
      <c r="A1986" t="s">
        <v>3</v>
      </c>
      <c r="B1986">
        <v>24231</v>
      </c>
      <c r="C1986" t="s">
        <v>1945</v>
      </c>
      <c r="D1986">
        <v>87</v>
      </c>
      <c r="E1986">
        <v>83.8</v>
      </c>
      <c r="F1986">
        <v>80.27</v>
      </c>
      <c r="G1986">
        <v>74.77</v>
      </c>
      <c r="H1986">
        <v>65.31</v>
      </c>
      <c r="I1986">
        <v>50.22</v>
      </c>
    </row>
    <row r="1987" spans="1:9" x14ac:dyDescent="0.25">
      <c r="A1987" t="s">
        <v>3</v>
      </c>
      <c r="B1987">
        <v>24265</v>
      </c>
      <c r="C1987" t="s">
        <v>1946</v>
      </c>
      <c r="D1987">
        <v>94.1</v>
      </c>
      <c r="E1987">
        <v>93.87</v>
      </c>
      <c r="F1987">
        <v>93.91</v>
      </c>
      <c r="G1987">
        <v>94.34</v>
      </c>
      <c r="H1987">
        <v>97.97</v>
      </c>
      <c r="I1987">
        <v>111.5</v>
      </c>
    </row>
    <row r="1988" spans="1:9" x14ac:dyDescent="0.25">
      <c r="A1988" t="s">
        <v>3</v>
      </c>
      <c r="B1988">
        <v>24292</v>
      </c>
      <c r="C1988" t="s">
        <v>1947</v>
      </c>
      <c r="D1988">
        <v>3654.8</v>
      </c>
      <c r="E1988">
        <v>3681.4</v>
      </c>
      <c r="F1988">
        <v>3673</v>
      </c>
      <c r="G1988">
        <v>3614.16</v>
      </c>
      <c r="H1988">
        <v>3399.92</v>
      </c>
      <c r="I1988">
        <v>2875.93</v>
      </c>
    </row>
    <row r="1989" spans="1:9" x14ac:dyDescent="0.25">
      <c r="A1989" t="s">
        <v>3</v>
      </c>
      <c r="B1989">
        <v>24385</v>
      </c>
      <c r="C1989" t="s">
        <v>1948</v>
      </c>
      <c r="D1989">
        <v>47.9</v>
      </c>
      <c r="E1989">
        <v>45.36</v>
      </c>
      <c r="F1989">
        <v>44.58</v>
      </c>
      <c r="G1989">
        <v>44.1</v>
      </c>
      <c r="H1989">
        <v>43.22</v>
      </c>
      <c r="I1989">
        <v>37.380000000000003</v>
      </c>
    </row>
    <row r="1990" spans="1:9" x14ac:dyDescent="0.25">
      <c r="A1990" t="s">
        <v>3</v>
      </c>
      <c r="B1990">
        <v>24391</v>
      </c>
      <c r="C1990" t="s">
        <v>1949</v>
      </c>
      <c r="D1990">
        <v>383.9</v>
      </c>
      <c r="E1990">
        <v>387.46</v>
      </c>
      <c r="F1990">
        <v>388.51</v>
      </c>
      <c r="G1990">
        <v>387.73</v>
      </c>
      <c r="H1990">
        <v>384.06</v>
      </c>
      <c r="I1990">
        <v>377.19</v>
      </c>
    </row>
    <row r="1991" spans="1:9" x14ac:dyDescent="0.25">
      <c r="A1991" t="s">
        <v>3</v>
      </c>
      <c r="B1991">
        <v>24403</v>
      </c>
      <c r="C1991" t="s">
        <v>1950</v>
      </c>
      <c r="D1991">
        <v>207.2</v>
      </c>
      <c r="E1991">
        <v>206.88</v>
      </c>
      <c r="F1991">
        <v>205.86</v>
      </c>
      <c r="G1991">
        <v>205.38</v>
      </c>
      <c r="H1991">
        <v>203.16</v>
      </c>
      <c r="I1991">
        <v>182.6</v>
      </c>
    </row>
    <row r="1992" spans="1:9" x14ac:dyDescent="0.25">
      <c r="A1992" t="s">
        <v>3</v>
      </c>
      <c r="B1992">
        <v>24409</v>
      </c>
      <c r="C1992" t="s">
        <v>1951</v>
      </c>
      <c r="D1992">
        <v>841.6</v>
      </c>
      <c r="E1992">
        <v>843.73</v>
      </c>
      <c r="F1992">
        <v>843.7</v>
      </c>
      <c r="G1992">
        <v>834.39</v>
      </c>
      <c r="H1992">
        <v>808.12</v>
      </c>
      <c r="I1992">
        <v>747.83</v>
      </c>
    </row>
    <row r="1993" spans="1:9" x14ac:dyDescent="0.25">
      <c r="A1993" t="s">
        <v>3</v>
      </c>
      <c r="B1993">
        <v>24532</v>
      </c>
      <c r="C1993" t="s">
        <v>1952</v>
      </c>
      <c r="D1993">
        <v>47.3</v>
      </c>
      <c r="E1993">
        <v>46.8</v>
      </c>
      <c r="F1993">
        <v>46.62</v>
      </c>
      <c r="G1993">
        <v>46.22</v>
      </c>
      <c r="H1993">
        <v>44.2</v>
      </c>
      <c r="I1993">
        <v>42.69</v>
      </c>
    </row>
    <row r="1994" spans="1:9" x14ac:dyDescent="0.25">
      <c r="A1994" t="s">
        <v>3</v>
      </c>
      <c r="B1994">
        <v>24538</v>
      </c>
      <c r="C1994" t="s">
        <v>1953</v>
      </c>
      <c r="D1994">
        <v>1036.3</v>
      </c>
      <c r="E1994">
        <v>1044.67</v>
      </c>
      <c r="F1994">
        <v>1052.43</v>
      </c>
      <c r="G1994">
        <v>1059.52</v>
      </c>
      <c r="H1994">
        <v>1057.0999999999999</v>
      </c>
      <c r="I1994">
        <v>1012.11</v>
      </c>
    </row>
    <row r="1995" spans="1:9" x14ac:dyDescent="0.25">
      <c r="A1995" t="s">
        <v>3</v>
      </c>
      <c r="B1995">
        <v>24595</v>
      </c>
      <c r="C1995" t="s">
        <v>1954</v>
      </c>
      <c r="D1995">
        <v>271.7</v>
      </c>
      <c r="E1995">
        <v>277.38</v>
      </c>
      <c r="F1995">
        <v>282.45999999999998</v>
      </c>
      <c r="G1995">
        <v>286.75</v>
      </c>
      <c r="H1995">
        <v>288.12</v>
      </c>
      <c r="I1995">
        <v>290.93</v>
      </c>
    </row>
    <row r="1996" spans="1:9" x14ac:dyDescent="0.25">
      <c r="A1996" t="s">
        <v>3</v>
      </c>
      <c r="B1996">
        <v>24781</v>
      </c>
      <c r="C1996" t="s">
        <v>1955</v>
      </c>
      <c r="D1996">
        <v>22.31</v>
      </c>
      <c r="E1996">
        <v>22.32</v>
      </c>
      <c r="F1996">
        <v>22.38</v>
      </c>
      <c r="G1996">
        <v>22.37</v>
      </c>
      <c r="H1996">
        <v>22.17</v>
      </c>
      <c r="I1996">
        <v>22.72</v>
      </c>
    </row>
    <row r="1997" spans="1:9" x14ac:dyDescent="0.25">
      <c r="A1997" t="s">
        <v>3</v>
      </c>
      <c r="B1997">
        <v>24870</v>
      </c>
      <c r="C1997" t="s">
        <v>1956</v>
      </c>
      <c r="D1997">
        <v>2.4</v>
      </c>
      <c r="E1997">
        <v>2.36</v>
      </c>
      <c r="F1997">
        <v>2.35</v>
      </c>
      <c r="G1997">
        <v>2.29</v>
      </c>
      <c r="H1997">
        <v>2.15</v>
      </c>
      <c r="I1997">
        <v>2.19</v>
      </c>
    </row>
    <row r="1998" spans="1:9" x14ac:dyDescent="0.25">
      <c r="A1998" t="s">
        <v>3</v>
      </c>
      <c r="B1998">
        <v>24924</v>
      </c>
      <c r="C1998" t="s">
        <v>1957</v>
      </c>
      <c r="D1998">
        <v>51.15</v>
      </c>
      <c r="E1998">
        <v>51.52</v>
      </c>
      <c r="F1998">
        <v>51.82</v>
      </c>
      <c r="G1998">
        <v>51.6</v>
      </c>
      <c r="H1998">
        <v>49.31</v>
      </c>
      <c r="I1998">
        <v>41.86</v>
      </c>
    </row>
    <row r="1999" spans="1:9" x14ac:dyDescent="0.25">
      <c r="A1999" t="s">
        <v>3</v>
      </c>
      <c r="B1999">
        <v>24948</v>
      </c>
      <c r="C1999" t="s">
        <v>1958</v>
      </c>
      <c r="D1999">
        <v>133.1</v>
      </c>
      <c r="E1999">
        <v>128.13999999999999</v>
      </c>
      <c r="F1999">
        <v>127.21</v>
      </c>
      <c r="G1999">
        <v>126.86</v>
      </c>
      <c r="H1999">
        <v>125.38</v>
      </c>
      <c r="I1999">
        <v>109.16</v>
      </c>
    </row>
    <row r="2000" spans="1:9" x14ac:dyDescent="0.25">
      <c r="A2000" t="s">
        <v>3</v>
      </c>
      <c r="B2000">
        <v>24969</v>
      </c>
      <c r="C2000" t="s">
        <v>1959</v>
      </c>
      <c r="D2000">
        <v>75.900000000000006</v>
      </c>
      <c r="E2000">
        <v>75</v>
      </c>
      <c r="F2000">
        <v>73.58</v>
      </c>
      <c r="G2000">
        <v>70.69</v>
      </c>
      <c r="H2000">
        <v>65.28</v>
      </c>
      <c r="I2000">
        <v>53.54</v>
      </c>
    </row>
    <row r="2001" spans="1:9" x14ac:dyDescent="0.25">
      <c r="A2001" t="s">
        <v>3</v>
      </c>
      <c r="B2001">
        <v>24999</v>
      </c>
      <c r="C2001" t="s">
        <v>1960</v>
      </c>
      <c r="D2001">
        <v>10.95</v>
      </c>
      <c r="E2001">
        <v>10.97</v>
      </c>
      <c r="F2001">
        <v>11.01</v>
      </c>
      <c r="G2001">
        <v>11.1</v>
      </c>
      <c r="H2001">
        <v>11.41</v>
      </c>
      <c r="I2001">
        <v>16.48</v>
      </c>
    </row>
    <row r="2002" spans="1:9" x14ac:dyDescent="0.25">
      <c r="A2002" t="s">
        <v>3</v>
      </c>
      <c r="B2002">
        <v>25017</v>
      </c>
      <c r="C2002" t="s">
        <v>1961</v>
      </c>
      <c r="D2002">
        <v>83.85</v>
      </c>
      <c r="E2002">
        <v>82.39</v>
      </c>
      <c r="F2002">
        <v>82.04</v>
      </c>
      <c r="G2002">
        <v>81.59</v>
      </c>
      <c r="H2002">
        <v>78.75</v>
      </c>
      <c r="I2002">
        <v>76.010000000000005</v>
      </c>
    </row>
    <row r="2003" spans="1:9" x14ac:dyDescent="0.25">
      <c r="A2003" t="s">
        <v>3</v>
      </c>
      <c r="B2003">
        <v>25023</v>
      </c>
      <c r="C2003" t="s">
        <v>1962</v>
      </c>
      <c r="D2003">
        <v>6.35</v>
      </c>
      <c r="E2003">
        <v>6.25</v>
      </c>
      <c r="F2003">
        <v>6.3</v>
      </c>
      <c r="G2003">
        <v>6.36</v>
      </c>
      <c r="H2003">
        <v>6.35</v>
      </c>
      <c r="I2003">
        <v>8.7899999999999991</v>
      </c>
    </row>
    <row r="2004" spans="1:9" x14ac:dyDescent="0.25">
      <c r="A2004" t="s">
        <v>3</v>
      </c>
      <c r="B2004">
        <v>25041</v>
      </c>
      <c r="C2004" t="s">
        <v>2092</v>
      </c>
      <c r="D2004">
        <v>7.85</v>
      </c>
      <c r="E2004">
        <v>6.48</v>
      </c>
      <c r="F2004">
        <v>4.54</v>
      </c>
      <c r="G2004">
        <v>2.79</v>
      </c>
      <c r="H2004">
        <v>1.38</v>
      </c>
      <c r="I2004">
        <v>0.91</v>
      </c>
    </row>
    <row r="2005" spans="1:9" x14ac:dyDescent="0.25">
      <c r="A2005" t="s">
        <v>3</v>
      </c>
      <c r="B2005">
        <v>25082</v>
      </c>
      <c r="C2005" t="s">
        <v>1963</v>
      </c>
      <c r="D2005">
        <v>17.45</v>
      </c>
      <c r="E2005">
        <v>17.03</v>
      </c>
      <c r="F2005">
        <v>16.82</v>
      </c>
      <c r="G2005">
        <v>16.559999999999999</v>
      </c>
      <c r="H2005">
        <v>16.46</v>
      </c>
      <c r="I2005">
        <v>16.34</v>
      </c>
    </row>
    <row r="2006" spans="1:9" x14ac:dyDescent="0.25">
      <c r="A2006" t="s">
        <v>3</v>
      </c>
      <c r="B2006">
        <v>25088</v>
      </c>
      <c r="C2006" t="s">
        <v>1964</v>
      </c>
      <c r="D2006">
        <v>242.8</v>
      </c>
      <c r="E2006">
        <v>247.4</v>
      </c>
      <c r="F2006">
        <v>249.52</v>
      </c>
      <c r="G2006">
        <v>247.88</v>
      </c>
      <c r="H2006">
        <v>240.52</v>
      </c>
      <c r="I2006">
        <v>237</v>
      </c>
    </row>
    <row r="2007" spans="1:9" x14ac:dyDescent="0.25">
      <c r="A2007" t="s">
        <v>3</v>
      </c>
      <c r="B2007">
        <v>25136</v>
      </c>
      <c r="C2007" t="s">
        <v>1965</v>
      </c>
      <c r="D2007">
        <v>90.55</v>
      </c>
      <c r="E2007">
        <v>92.13</v>
      </c>
      <c r="F2007">
        <v>95.04</v>
      </c>
      <c r="G2007">
        <v>97.5</v>
      </c>
      <c r="H2007">
        <v>94.58</v>
      </c>
      <c r="I2007">
        <v>87.55</v>
      </c>
    </row>
    <row r="2008" spans="1:9" x14ac:dyDescent="0.25">
      <c r="A2008" t="s">
        <v>3</v>
      </c>
      <c r="B2008">
        <v>25178</v>
      </c>
      <c r="C2008" t="s">
        <v>1966</v>
      </c>
      <c r="D2008">
        <v>257.89999999999998</v>
      </c>
      <c r="E2008">
        <v>253.69</v>
      </c>
      <c r="F2008">
        <v>253.32</v>
      </c>
      <c r="G2008">
        <v>255.24</v>
      </c>
      <c r="H2008">
        <v>251.99</v>
      </c>
      <c r="I2008">
        <v>202.56</v>
      </c>
    </row>
    <row r="2009" spans="1:9" x14ac:dyDescent="0.25">
      <c r="A2009" t="s">
        <v>3</v>
      </c>
      <c r="B2009">
        <v>25190</v>
      </c>
      <c r="C2009" t="s">
        <v>1967</v>
      </c>
      <c r="D2009">
        <v>12</v>
      </c>
      <c r="E2009">
        <v>12.05</v>
      </c>
      <c r="F2009">
        <v>12.14</v>
      </c>
      <c r="G2009">
        <v>12.32</v>
      </c>
      <c r="H2009">
        <v>12.02</v>
      </c>
      <c r="I2009">
        <v>10.69</v>
      </c>
    </row>
    <row r="2010" spans="1:9" x14ac:dyDescent="0.25">
      <c r="A2010" t="s">
        <v>3</v>
      </c>
      <c r="B2010">
        <v>25328</v>
      </c>
      <c r="C2010" t="s">
        <v>1968</v>
      </c>
      <c r="D2010">
        <v>784.45</v>
      </c>
      <c r="E2010">
        <v>768.96</v>
      </c>
      <c r="F2010">
        <v>767.57</v>
      </c>
      <c r="G2010">
        <v>767.14</v>
      </c>
      <c r="H2010">
        <v>745.83</v>
      </c>
      <c r="I2010">
        <v>660.23</v>
      </c>
    </row>
    <row r="2011" spans="1:9" x14ac:dyDescent="0.25">
      <c r="A2011" t="s">
        <v>3</v>
      </c>
      <c r="B2011">
        <v>25340</v>
      </c>
      <c r="C2011" t="s">
        <v>1969</v>
      </c>
      <c r="D2011">
        <v>29.4</v>
      </c>
      <c r="E2011">
        <v>30.73</v>
      </c>
      <c r="F2011">
        <v>30.29</v>
      </c>
      <c r="G2011">
        <v>28.98</v>
      </c>
      <c r="H2011">
        <v>26.2</v>
      </c>
      <c r="I2011">
        <v>22.79</v>
      </c>
    </row>
    <row r="2012" spans="1:9" x14ac:dyDescent="0.25">
      <c r="A2012" t="s">
        <v>3</v>
      </c>
      <c r="B2012">
        <v>25358</v>
      </c>
      <c r="C2012" t="s">
        <v>1970</v>
      </c>
      <c r="D2012">
        <v>1776.1</v>
      </c>
      <c r="E2012">
        <v>1778.74</v>
      </c>
      <c r="F2012">
        <v>1783.98</v>
      </c>
      <c r="G2012">
        <v>1779.82</v>
      </c>
      <c r="H2012">
        <v>1719.86</v>
      </c>
      <c r="I2012">
        <v>1468.94</v>
      </c>
    </row>
    <row r="2013" spans="1:9" x14ac:dyDescent="0.25">
      <c r="A2013" t="s">
        <v>3</v>
      </c>
      <c r="B2013">
        <v>25392</v>
      </c>
      <c r="C2013" t="s">
        <v>1971</v>
      </c>
      <c r="D2013">
        <v>308.55</v>
      </c>
      <c r="E2013">
        <v>311.7</v>
      </c>
      <c r="F2013">
        <v>315.22000000000003</v>
      </c>
      <c r="G2013">
        <v>316.33999999999997</v>
      </c>
      <c r="H2013">
        <v>310.68</v>
      </c>
      <c r="I2013">
        <v>305.31</v>
      </c>
    </row>
    <row r="2014" spans="1:9" x14ac:dyDescent="0.25">
      <c r="A2014" t="s">
        <v>3</v>
      </c>
      <c r="B2014">
        <v>25468</v>
      </c>
      <c r="C2014" t="s">
        <v>1972</v>
      </c>
      <c r="D2014">
        <v>64.45</v>
      </c>
      <c r="E2014">
        <v>61.89</v>
      </c>
      <c r="F2014">
        <v>61.92</v>
      </c>
      <c r="G2014">
        <v>62.15</v>
      </c>
      <c r="H2014">
        <v>60.75</v>
      </c>
      <c r="I2014">
        <v>61.34</v>
      </c>
    </row>
    <row r="2015" spans="1:9" x14ac:dyDescent="0.25">
      <c r="A2015" t="s">
        <v>3</v>
      </c>
      <c r="B2015">
        <v>25482</v>
      </c>
      <c r="C2015" t="s">
        <v>1973</v>
      </c>
      <c r="D2015">
        <v>5.85</v>
      </c>
      <c r="E2015">
        <v>5.75</v>
      </c>
      <c r="F2015">
        <v>5.67</v>
      </c>
      <c r="G2015">
        <v>5.6</v>
      </c>
      <c r="H2015">
        <v>5.6</v>
      </c>
      <c r="I2015">
        <v>5.74</v>
      </c>
    </row>
    <row r="2016" spans="1:9" x14ac:dyDescent="0.25">
      <c r="A2016" t="s">
        <v>3</v>
      </c>
      <c r="B2016">
        <v>25492</v>
      </c>
      <c r="C2016" t="s">
        <v>1974</v>
      </c>
      <c r="D2016">
        <v>14.45</v>
      </c>
      <c r="E2016">
        <v>14.49</v>
      </c>
      <c r="F2016">
        <v>14.12</v>
      </c>
      <c r="G2016">
        <v>13.58</v>
      </c>
      <c r="H2016">
        <v>12.95</v>
      </c>
      <c r="I2016">
        <v>12.91</v>
      </c>
    </row>
    <row r="2017" spans="1:9" x14ac:dyDescent="0.25">
      <c r="A2017" t="s">
        <v>3</v>
      </c>
      <c r="B2017">
        <v>25512</v>
      </c>
      <c r="C2017" t="s">
        <v>1975</v>
      </c>
      <c r="D2017">
        <v>40.4</v>
      </c>
      <c r="E2017">
        <v>40.74</v>
      </c>
      <c r="F2017">
        <v>40.22</v>
      </c>
      <c r="G2017">
        <v>39.119999999999997</v>
      </c>
      <c r="H2017">
        <v>36.08</v>
      </c>
      <c r="I2017">
        <v>31.25</v>
      </c>
    </row>
    <row r="2018" spans="1:9" x14ac:dyDescent="0.25">
      <c r="A2018" t="s">
        <v>3</v>
      </c>
      <c r="B2018">
        <v>25536</v>
      </c>
      <c r="C2018" t="s">
        <v>1976</v>
      </c>
      <c r="D2018">
        <v>2.6</v>
      </c>
      <c r="E2018">
        <v>2.58</v>
      </c>
      <c r="F2018">
        <v>2.56</v>
      </c>
      <c r="G2018">
        <v>2.48</v>
      </c>
      <c r="H2018">
        <v>2.33</v>
      </c>
      <c r="I2018">
        <v>2.4</v>
      </c>
    </row>
    <row r="2019" spans="1:9" x14ac:dyDescent="0.25">
      <c r="A2019" t="s">
        <v>3</v>
      </c>
      <c r="B2019">
        <v>25574</v>
      </c>
      <c r="C2019" t="s">
        <v>1977</v>
      </c>
      <c r="D2019">
        <v>860.05</v>
      </c>
      <c r="E2019">
        <v>852.3</v>
      </c>
      <c r="F2019">
        <v>844.69</v>
      </c>
      <c r="G2019">
        <v>826.62</v>
      </c>
      <c r="H2019">
        <v>765.71</v>
      </c>
      <c r="I2019">
        <v>605.5</v>
      </c>
    </row>
    <row r="2020" spans="1:9" x14ac:dyDescent="0.25">
      <c r="A2020" t="s">
        <v>3</v>
      </c>
      <c r="B2020">
        <v>25584</v>
      </c>
      <c r="C2020" t="s">
        <v>1978</v>
      </c>
      <c r="D2020">
        <v>438.4</v>
      </c>
      <c r="E2020">
        <v>433.34</v>
      </c>
      <c r="F2020">
        <v>426.34</v>
      </c>
      <c r="G2020">
        <v>416.69</v>
      </c>
      <c r="H2020">
        <v>404.78</v>
      </c>
      <c r="I2020">
        <v>355.73</v>
      </c>
    </row>
    <row r="2021" spans="1:9" x14ac:dyDescent="0.25">
      <c r="A2021" t="s">
        <v>3</v>
      </c>
      <c r="B2021">
        <v>25608</v>
      </c>
      <c r="C2021" t="s">
        <v>1979</v>
      </c>
      <c r="D2021">
        <v>225.35</v>
      </c>
      <c r="E2021">
        <v>225.14</v>
      </c>
      <c r="F2021">
        <v>225.5</v>
      </c>
      <c r="G2021">
        <v>226.25</v>
      </c>
      <c r="H2021">
        <v>231.99</v>
      </c>
      <c r="I2021">
        <v>253.07</v>
      </c>
    </row>
    <row r="2022" spans="1:9" x14ac:dyDescent="0.25">
      <c r="A2022" t="s">
        <v>3</v>
      </c>
      <c r="B2022">
        <v>25634</v>
      </c>
      <c r="C2022" t="s">
        <v>1980</v>
      </c>
      <c r="D2022">
        <v>14.25</v>
      </c>
      <c r="E2022">
        <v>14.38</v>
      </c>
      <c r="F2022">
        <v>14.29</v>
      </c>
      <c r="G2022">
        <v>14.03</v>
      </c>
      <c r="H2022">
        <v>13.16</v>
      </c>
      <c r="I2022">
        <v>10.98</v>
      </c>
    </row>
    <row r="2023" spans="1:9" x14ac:dyDescent="0.25">
      <c r="A2023" t="s">
        <v>3</v>
      </c>
      <c r="B2023">
        <v>25640</v>
      </c>
      <c r="C2023" t="s">
        <v>1981</v>
      </c>
      <c r="D2023">
        <v>5302</v>
      </c>
      <c r="E2023">
        <v>5341.28</v>
      </c>
      <c r="F2023">
        <v>5363.16</v>
      </c>
      <c r="G2023">
        <v>5378.14</v>
      </c>
      <c r="H2023">
        <v>5395.36</v>
      </c>
      <c r="I2023">
        <v>5296.06</v>
      </c>
    </row>
    <row r="2024" spans="1:9" x14ac:dyDescent="0.25">
      <c r="A2024" t="s">
        <v>3</v>
      </c>
      <c r="B2024">
        <v>25684</v>
      </c>
      <c r="C2024" t="s">
        <v>1982</v>
      </c>
      <c r="D2024">
        <v>32.25</v>
      </c>
      <c r="E2024">
        <v>31.99</v>
      </c>
      <c r="F2024">
        <v>31.95</v>
      </c>
      <c r="G2024">
        <v>32.130000000000003</v>
      </c>
      <c r="H2024">
        <v>30.41</v>
      </c>
      <c r="I2024">
        <v>24.12</v>
      </c>
    </row>
    <row r="2025" spans="1:9" x14ac:dyDescent="0.25">
      <c r="A2025" t="s">
        <v>3</v>
      </c>
      <c r="B2025">
        <v>25690</v>
      </c>
      <c r="C2025" t="s">
        <v>1983</v>
      </c>
      <c r="D2025">
        <v>695.4</v>
      </c>
      <c r="E2025">
        <v>692.22</v>
      </c>
      <c r="F2025">
        <v>690.04</v>
      </c>
      <c r="G2025">
        <v>684.99</v>
      </c>
      <c r="H2025">
        <v>642.64</v>
      </c>
      <c r="I2025">
        <v>494.43</v>
      </c>
    </row>
    <row r="2026" spans="1:9" x14ac:dyDescent="0.25">
      <c r="A2026" t="s">
        <v>3</v>
      </c>
      <c r="B2026">
        <v>25718</v>
      </c>
      <c r="C2026" t="s">
        <v>1984</v>
      </c>
      <c r="D2026">
        <v>1374.15</v>
      </c>
      <c r="E2026">
        <v>1384.64</v>
      </c>
      <c r="F2026">
        <v>1394.15</v>
      </c>
      <c r="G2026">
        <v>1396.98</v>
      </c>
      <c r="H2026">
        <v>1345.17</v>
      </c>
      <c r="I2026">
        <v>1127.2</v>
      </c>
    </row>
    <row r="2027" spans="1:9" x14ac:dyDescent="0.25">
      <c r="A2027" t="s">
        <v>3</v>
      </c>
      <c r="B2027">
        <v>25724</v>
      </c>
      <c r="C2027" t="s">
        <v>1985</v>
      </c>
      <c r="D2027">
        <v>260</v>
      </c>
      <c r="E2027">
        <v>259.81</v>
      </c>
      <c r="F2027">
        <v>262.23</v>
      </c>
      <c r="G2027">
        <v>265.49</v>
      </c>
      <c r="H2027">
        <v>268.31</v>
      </c>
      <c r="I2027">
        <v>275.24</v>
      </c>
    </row>
    <row r="2028" spans="1:9" x14ac:dyDescent="0.25">
      <c r="A2028" t="s">
        <v>3</v>
      </c>
      <c r="B2028">
        <v>25756</v>
      </c>
      <c r="C2028" t="s">
        <v>1986</v>
      </c>
      <c r="D2028">
        <v>3.7</v>
      </c>
      <c r="E2028">
        <v>3.81</v>
      </c>
      <c r="F2028">
        <v>3.87</v>
      </c>
      <c r="G2028">
        <v>3.77</v>
      </c>
      <c r="H2028">
        <v>3.5</v>
      </c>
      <c r="I2028">
        <v>3.28</v>
      </c>
    </row>
    <row r="2029" spans="1:9" x14ac:dyDescent="0.25">
      <c r="A2029" t="s">
        <v>3</v>
      </c>
      <c r="B2029">
        <v>25780</v>
      </c>
      <c r="C2029" t="s">
        <v>1987</v>
      </c>
      <c r="D2029">
        <v>1625</v>
      </c>
      <c r="E2029">
        <v>1608.3</v>
      </c>
      <c r="F2029">
        <v>1610.85</v>
      </c>
      <c r="G2029">
        <v>1619.92</v>
      </c>
      <c r="H2029">
        <v>1570.91</v>
      </c>
      <c r="I2029">
        <v>1342.22</v>
      </c>
    </row>
    <row r="2030" spans="1:9" x14ac:dyDescent="0.25">
      <c r="A2030" t="s">
        <v>3</v>
      </c>
      <c r="B2030">
        <v>25786</v>
      </c>
      <c r="C2030" t="s">
        <v>1988</v>
      </c>
      <c r="D2030">
        <v>7.9</v>
      </c>
      <c r="E2030">
        <v>7.86</v>
      </c>
      <c r="F2030">
        <v>7.85</v>
      </c>
      <c r="G2030">
        <v>7.75</v>
      </c>
      <c r="H2030">
        <v>7.62</v>
      </c>
      <c r="I2030">
        <v>8.35</v>
      </c>
    </row>
    <row r="2031" spans="1:9" x14ac:dyDescent="0.25">
      <c r="A2031" t="s">
        <v>3</v>
      </c>
      <c r="B2031">
        <v>25897</v>
      </c>
      <c r="C2031" t="s">
        <v>1989</v>
      </c>
      <c r="D2031">
        <v>333</v>
      </c>
      <c r="E2031">
        <v>331.34</v>
      </c>
      <c r="F2031">
        <v>332.44</v>
      </c>
      <c r="G2031">
        <v>331.9</v>
      </c>
      <c r="H2031">
        <v>321.08</v>
      </c>
      <c r="I2031">
        <v>275.27999999999997</v>
      </c>
    </row>
    <row r="2032" spans="1:9" x14ac:dyDescent="0.25">
      <c r="A2032" t="s">
        <v>3</v>
      </c>
      <c r="B2032">
        <v>26027</v>
      </c>
      <c r="C2032" t="s">
        <v>1990</v>
      </c>
      <c r="D2032">
        <v>33507.5</v>
      </c>
      <c r="E2032">
        <v>33690.83</v>
      </c>
      <c r="F2032">
        <v>33915.949999999997</v>
      </c>
      <c r="G2032">
        <v>34181.660000000003</v>
      </c>
      <c r="H2032">
        <v>34405.39</v>
      </c>
      <c r="I2032">
        <v>33885.800000000003</v>
      </c>
    </row>
    <row r="2033" spans="1:9" x14ac:dyDescent="0.25">
      <c r="A2033" t="s">
        <v>3</v>
      </c>
      <c r="B2033">
        <v>26028</v>
      </c>
      <c r="C2033" t="s">
        <v>1991</v>
      </c>
      <c r="D2033">
        <v>4288.05</v>
      </c>
      <c r="E2033">
        <v>4301.9399999999996</v>
      </c>
      <c r="F2033">
        <v>4335.41</v>
      </c>
      <c r="G2033">
        <v>4378.5600000000004</v>
      </c>
      <c r="H2033">
        <v>4409.49</v>
      </c>
      <c r="I2033">
        <v>4265.63</v>
      </c>
    </row>
    <row r="2034" spans="1:9" x14ac:dyDescent="0.25">
      <c r="A2034" t="s">
        <v>3</v>
      </c>
      <c r="B2034">
        <v>27008</v>
      </c>
      <c r="C2034" t="s">
        <v>1992</v>
      </c>
      <c r="D2034">
        <v>146.19999999999999</v>
      </c>
      <c r="E2034">
        <v>145.87</v>
      </c>
      <c r="F2034">
        <v>146.13999999999999</v>
      </c>
      <c r="G2034">
        <v>146.5</v>
      </c>
      <c r="H2034">
        <v>147.16</v>
      </c>
      <c r="I2034">
        <v>150.46</v>
      </c>
    </row>
    <row r="2035" spans="1:9" x14ac:dyDescent="0.25">
      <c r="A2035" t="s">
        <v>3</v>
      </c>
      <c r="B2035">
        <v>27037</v>
      </c>
      <c r="C2035" t="s">
        <v>1993</v>
      </c>
      <c r="D2035">
        <v>117.25</v>
      </c>
      <c r="E2035">
        <v>113.11</v>
      </c>
      <c r="F2035">
        <v>112.54</v>
      </c>
      <c r="G2035">
        <v>111.97</v>
      </c>
      <c r="H2035">
        <v>105.64</v>
      </c>
      <c r="I2035">
        <v>87.51</v>
      </c>
    </row>
    <row r="2036" spans="1:9" x14ac:dyDescent="0.25">
      <c r="A2036" t="s">
        <v>3</v>
      </c>
      <c r="B2036">
        <v>27067</v>
      </c>
      <c r="C2036" t="s">
        <v>1994</v>
      </c>
      <c r="D2036">
        <v>205.3</v>
      </c>
      <c r="E2036">
        <v>206.49</v>
      </c>
      <c r="F2036">
        <v>207.28</v>
      </c>
      <c r="G2036">
        <v>207.88</v>
      </c>
      <c r="H2036">
        <v>204</v>
      </c>
      <c r="I2036">
        <v>184.57</v>
      </c>
    </row>
    <row r="2037" spans="1:9" x14ac:dyDescent="0.25">
      <c r="A2037" t="s">
        <v>3</v>
      </c>
      <c r="B2037">
        <v>27095</v>
      </c>
      <c r="C2037" t="s">
        <v>1995</v>
      </c>
      <c r="D2037">
        <v>287.8</v>
      </c>
      <c r="E2037">
        <v>289.79000000000002</v>
      </c>
      <c r="F2037">
        <v>291.11</v>
      </c>
      <c r="G2037">
        <v>290.52</v>
      </c>
      <c r="H2037">
        <v>278.85000000000002</v>
      </c>
      <c r="I2037">
        <v>256.29000000000002</v>
      </c>
    </row>
    <row r="2038" spans="1:9" x14ac:dyDescent="0.25">
      <c r="A2038" t="s">
        <v>3</v>
      </c>
      <c r="B2038">
        <v>27107</v>
      </c>
      <c r="C2038" t="s">
        <v>1996</v>
      </c>
      <c r="D2038">
        <v>198</v>
      </c>
      <c r="E2038">
        <v>198.21</v>
      </c>
      <c r="F2038">
        <v>200.44</v>
      </c>
      <c r="G2038">
        <v>203.89</v>
      </c>
      <c r="H2038">
        <v>210.66</v>
      </c>
      <c r="I2038">
        <v>214.4</v>
      </c>
    </row>
    <row r="2039" spans="1:9" x14ac:dyDescent="0.25">
      <c r="A2039" t="s">
        <v>3</v>
      </c>
      <c r="B2039">
        <v>27161</v>
      </c>
      <c r="C2039" t="s">
        <v>1997</v>
      </c>
      <c r="D2039">
        <v>116.35</v>
      </c>
      <c r="E2039">
        <v>113.04</v>
      </c>
      <c r="F2039">
        <v>112.26</v>
      </c>
      <c r="G2039">
        <v>111.48</v>
      </c>
      <c r="H2039">
        <v>106.02</v>
      </c>
      <c r="I2039">
        <v>101.53</v>
      </c>
    </row>
    <row r="2040" spans="1:9" x14ac:dyDescent="0.25">
      <c r="A2040" t="s">
        <v>3</v>
      </c>
      <c r="B2040">
        <v>27297</v>
      </c>
      <c r="C2040" t="s">
        <v>1998</v>
      </c>
      <c r="D2040">
        <v>56.9</v>
      </c>
      <c r="E2040">
        <v>57.42</v>
      </c>
      <c r="F2040">
        <v>58</v>
      </c>
      <c r="G2040">
        <v>57.94</v>
      </c>
      <c r="H2040">
        <v>53.94</v>
      </c>
      <c r="I2040">
        <v>46.33</v>
      </c>
    </row>
    <row r="2041" spans="1:9" x14ac:dyDescent="0.25">
      <c r="A2041" t="s">
        <v>3</v>
      </c>
      <c r="B2041">
        <v>27303</v>
      </c>
      <c r="C2041" t="s">
        <v>1999</v>
      </c>
      <c r="D2041">
        <v>15.85</v>
      </c>
      <c r="E2041">
        <v>16.21</v>
      </c>
      <c r="F2041">
        <v>16.649999999999999</v>
      </c>
      <c r="G2041">
        <v>17.100000000000001</v>
      </c>
      <c r="H2041">
        <v>17.350000000000001</v>
      </c>
      <c r="I2041">
        <v>16.95</v>
      </c>
    </row>
    <row r="2042" spans="1:9" x14ac:dyDescent="0.25">
      <c r="A2042" t="s">
        <v>3</v>
      </c>
      <c r="B2042">
        <v>28859</v>
      </c>
      <c r="C2042" t="s">
        <v>2000</v>
      </c>
      <c r="D2042">
        <v>31.3</v>
      </c>
      <c r="E2042">
        <v>31.25</v>
      </c>
      <c r="F2042">
        <v>30.65</v>
      </c>
      <c r="G2042">
        <v>30.06</v>
      </c>
      <c r="H2042">
        <v>28.76</v>
      </c>
      <c r="I2042">
        <v>26.37</v>
      </c>
    </row>
    <row r="2043" spans="1:9" x14ac:dyDescent="0.25">
      <c r="A2043" t="s">
        <v>3</v>
      </c>
      <c r="B2043">
        <v>28877</v>
      </c>
      <c r="C2043" t="s">
        <v>2001</v>
      </c>
      <c r="D2043">
        <v>21.2</v>
      </c>
      <c r="E2043">
        <v>21.17</v>
      </c>
      <c r="F2043">
        <v>21.28</v>
      </c>
      <c r="G2043">
        <v>21.23</v>
      </c>
      <c r="H2043">
        <v>20.52</v>
      </c>
      <c r="I2043">
        <v>19.88</v>
      </c>
    </row>
    <row r="2044" spans="1:9" x14ac:dyDescent="0.25">
      <c r="A2044" t="s">
        <v>3</v>
      </c>
      <c r="B2044">
        <v>28899</v>
      </c>
      <c r="C2044" t="s">
        <v>2002</v>
      </c>
      <c r="D2044">
        <v>207.65</v>
      </c>
      <c r="E2044">
        <v>203.31</v>
      </c>
      <c r="F2044">
        <v>201.33</v>
      </c>
      <c r="G2044">
        <v>199.24</v>
      </c>
      <c r="H2044">
        <v>193.76</v>
      </c>
      <c r="I2044">
        <v>184.84</v>
      </c>
    </row>
    <row r="2045" spans="1:9" x14ac:dyDescent="0.25">
      <c r="A2045" t="s">
        <v>3</v>
      </c>
      <c r="B2045">
        <v>28906</v>
      </c>
      <c r="C2045" t="s">
        <v>2003</v>
      </c>
      <c r="D2045">
        <v>516.5</v>
      </c>
      <c r="E2045">
        <v>510.76</v>
      </c>
      <c r="F2045">
        <v>511.85</v>
      </c>
      <c r="G2045">
        <v>518.71</v>
      </c>
      <c r="H2045">
        <v>521.12</v>
      </c>
      <c r="I2045">
        <v>491.72</v>
      </c>
    </row>
    <row r="2046" spans="1:9" x14ac:dyDescent="0.25">
      <c r="A2046" t="s">
        <v>3</v>
      </c>
      <c r="B2046">
        <v>28913</v>
      </c>
      <c r="C2046" t="s">
        <v>2004</v>
      </c>
      <c r="D2046">
        <v>515.45000000000005</v>
      </c>
      <c r="E2046">
        <v>512.39</v>
      </c>
      <c r="F2046">
        <v>508.07</v>
      </c>
      <c r="G2046">
        <v>495.59</v>
      </c>
      <c r="H2046">
        <v>458.49</v>
      </c>
      <c r="I2046">
        <v>358.66</v>
      </c>
    </row>
    <row r="2047" spans="1:9" x14ac:dyDescent="0.25">
      <c r="A2047" t="s">
        <v>3</v>
      </c>
      <c r="B2047">
        <v>28952</v>
      </c>
      <c r="C2047" t="s">
        <v>2005</v>
      </c>
      <c r="D2047">
        <v>7.2</v>
      </c>
      <c r="E2047">
        <v>7.21</v>
      </c>
      <c r="F2047">
        <v>7.13</v>
      </c>
      <c r="G2047">
        <v>6.97</v>
      </c>
      <c r="H2047">
        <v>6.81</v>
      </c>
      <c r="I2047">
        <v>8.34</v>
      </c>
    </row>
    <row r="2048" spans="1:9" x14ac:dyDescent="0.25">
      <c r="A2048" t="s">
        <v>3</v>
      </c>
      <c r="B2048">
        <v>29008</v>
      </c>
      <c r="C2048" t="s">
        <v>2006</v>
      </c>
      <c r="D2048">
        <v>5460.7</v>
      </c>
      <c r="E2048">
        <v>5464.1</v>
      </c>
      <c r="F2048">
        <v>5494.68</v>
      </c>
      <c r="G2048">
        <v>5479.79</v>
      </c>
      <c r="H2048">
        <v>5317.63</v>
      </c>
      <c r="I2048">
        <v>4838.93</v>
      </c>
    </row>
    <row r="2049" spans="1:9" x14ac:dyDescent="0.25">
      <c r="A2049" t="s">
        <v>3</v>
      </c>
      <c r="B2049">
        <v>29050</v>
      </c>
      <c r="C2049" t="s">
        <v>2007</v>
      </c>
      <c r="D2049">
        <v>155.65</v>
      </c>
      <c r="E2049">
        <v>156.47</v>
      </c>
      <c r="F2049">
        <v>157.55000000000001</v>
      </c>
      <c r="G2049">
        <v>158.61000000000001</v>
      </c>
      <c r="H2049">
        <v>157.93</v>
      </c>
      <c r="I2049">
        <v>152.31</v>
      </c>
    </row>
    <row r="2050" spans="1:9" x14ac:dyDescent="0.25">
      <c r="A2050" t="s">
        <v>3</v>
      </c>
      <c r="B2050">
        <v>29113</v>
      </c>
      <c r="C2050" t="s">
        <v>2008</v>
      </c>
      <c r="D2050">
        <v>876.85</v>
      </c>
      <c r="E2050">
        <v>866.99</v>
      </c>
      <c r="F2050">
        <v>858.72</v>
      </c>
      <c r="G2050">
        <v>843.38</v>
      </c>
      <c r="H2050">
        <v>802.54</v>
      </c>
      <c r="I2050">
        <v>697.99</v>
      </c>
    </row>
    <row r="2051" spans="1:9" x14ac:dyDescent="0.25">
      <c r="A2051" t="s">
        <v>3</v>
      </c>
      <c r="B2051">
        <v>29124</v>
      </c>
      <c r="C2051" t="s">
        <v>2009</v>
      </c>
      <c r="D2051">
        <v>26.2</v>
      </c>
      <c r="E2051">
        <v>26.34</v>
      </c>
      <c r="F2051">
        <v>26.54</v>
      </c>
      <c r="G2051">
        <v>26.8</v>
      </c>
      <c r="H2051">
        <v>27.38</v>
      </c>
      <c r="I2051">
        <v>34.89</v>
      </c>
    </row>
    <row r="2052" spans="1:9" x14ac:dyDescent="0.25">
      <c r="A2052" t="s">
        <v>3</v>
      </c>
      <c r="B2052">
        <v>29135</v>
      </c>
      <c r="C2052" t="s">
        <v>2010</v>
      </c>
      <c r="D2052">
        <v>191.7</v>
      </c>
      <c r="E2052">
        <v>189.39</v>
      </c>
      <c r="F2052">
        <v>187.37</v>
      </c>
      <c r="G2052">
        <v>184.14</v>
      </c>
      <c r="H2052">
        <v>177.22</v>
      </c>
      <c r="I2052">
        <v>173.13</v>
      </c>
    </row>
    <row r="2053" spans="1:9" x14ac:dyDescent="0.25">
      <c r="A2053" t="s">
        <v>3</v>
      </c>
      <c r="B2053">
        <v>29284</v>
      </c>
      <c r="C2053" t="s">
        <v>2011</v>
      </c>
      <c r="D2053">
        <v>1972.3</v>
      </c>
      <c r="E2053">
        <v>2016.22</v>
      </c>
      <c r="F2053">
        <v>2051.4</v>
      </c>
      <c r="G2053">
        <v>2098.73</v>
      </c>
      <c r="H2053">
        <v>2153.23</v>
      </c>
      <c r="I2053">
        <v>2336.1999999999998</v>
      </c>
    </row>
    <row r="2054" spans="1:9" x14ac:dyDescent="0.25">
      <c r="A2054" t="s">
        <v>3</v>
      </c>
      <c r="B2054">
        <v>29423</v>
      </c>
      <c r="C2054" t="s">
        <v>2012</v>
      </c>
      <c r="D2054">
        <v>19.55</v>
      </c>
      <c r="E2054">
        <v>18.940000000000001</v>
      </c>
      <c r="F2054">
        <v>17.760000000000002</v>
      </c>
      <c r="G2054">
        <v>16.760000000000002</v>
      </c>
      <c r="H2054">
        <v>15.76</v>
      </c>
      <c r="I2054">
        <v>15.39</v>
      </c>
    </row>
    <row r="2055" spans="1:9" x14ac:dyDescent="0.25">
      <c r="A2055" t="s">
        <v>3</v>
      </c>
      <c r="B2055">
        <v>29430</v>
      </c>
      <c r="C2055" t="s">
        <v>2013</v>
      </c>
      <c r="D2055">
        <v>5.4</v>
      </c>
      <c r="E2055">
        <v>5.47</v>
      </c>
      <c r="F2055">
        <v>5.23</v>
      </c>
      <c r="G2055">
        <v>4.7300000000000004</v>
      </c>
      <c r="H2055">
        <v>4.25</v>
      </c>
      <c r="I2055">
        <v>4.92</v>
      </c>
    </row>
    <row r="2056" spans="1:9" x14ac:dyDescent="0.25">
      <c r="A2056" t="s">
        <v>3</v>
      </c>
      <c r="B2056">
        <v>29553</v>
      </c>
      <c r="C2056" t="s">
        <v>2014</v>
      </c>
      <c r="D2056">
        <v>216.07</v>
      </c>
      <c r="E2056">
        <v>215.83</v>
      </c>
      <c r="F2056">
        <v>216.35</v>
      </c>
      <c r="G2056">
        <v>216.28</v>
      </c>
      <c r="H2056">
        <v>214.36</v>
      </c>
      <c r="I2056">
        <v>204.11</v>
      </c>
    </row>
    <row r="2057" spans="1:9" x14ac:dyDescent="0.25">
      <c r="A2057" t="s">
        <v>3</v>
      </c>
      <c r="B2057">
        <v>29577</v>
      </c>
      <c r="C2057" t="s">
        <v>2015</v>
      </c>
      <c r="D2057">
        <v>205.26</v>
      </c>
      <c r="E2057">
        <v>205.03</v>
      </c>
      <c r="F2057">
        <v>205.45</v>
      </c>
      <c r="G2057">
        <v>205.29</v>
      </c>
      <c r="H2057">
        <v>203.42</v>
      </c>
      <c r="I2057">
        <v>194.32</v>
      </c>
    </row>
    <row r="2058" spans="1:9" x14ac:dyDescent="0.25">
      <c r="A2058" t="s">
        <v>3</v>
      </c>
      <c r="B2058">
        <v>29598</v>
      </c>
      <c r="C2058" t="s">
        <v>2016</v>
      </c>
      <c r="D2058">
        <v>384.4</v>
      </c>
      <c r="E2058">
        <v>382.39</v>
      </c>
      <c r="F2058">
        <v>382.5</v>
      </c>
      <c r="G2058">
        <v>381.99</v>
      </c>
      <c r="H2058">
        <v>364.61</v>
      </c>
      <c r="I2058">
        <v>289.79000000000002</v>
      </c>
    </row>
    <row r="2059" spans="1:9" x14ac:dyDescent="0.25">
      <c r="A2059" t="s">
        <v>3</v>
      </c>
      <c r="B2059">
        <v>29733</v>
      </c>
      <c r="C2059" t="s">
        <v>2017</v>
      </c>
      <c r="D2059">
        <v>33.65</v>
      </c>
      <c r="E2059">
        <v>33.42</v>
      </c>
      <c r="F2059">
        <v>32.380000000000003</v>
      </c>
      <c r="G2059">
        <v>30.5</v>
      </c>
      <c r="H2059">
        <v>27.13</v>
      </c>
      <c r="I2059">
        <v>22.81</v>
      </c>
    </row>
    <row r="2060" spans="1:9" x14ac:dyDescent="0.25">
      <c r="A2060" t="s">
        <v>3</v>
      </c>
      <c r="B2060">
        <v>29877</v>
      </c>
      <c r="C2060" t="s">
        <v>2018</v>
      </c>
      <c r="D2060">
        <v>1.05</v>
      </c>
      <c r="E2060">
        <v>1.02</v>
      </c>
      <c r="F2060">
        <v>1.02</v>
      </c>
      <c r="G2060">
        <v>1.01</v>
      </c>
      <c r="H2060">
        <v>0.98</v>
      </c>
      <c r="I2060">
        <v>1</v>
      </c>
    </row>
    <row r="2061" spans="1:9" x14ac:dyDescent="0.25">
      <c r="A2061" t="s">
        <v>3</v>
      </c>
      <c r="B2061">
        <v>29962</v>
      </c>
      <c r="C2061" t="s">
        <v>2019</v>
      </c>
      <c r="D2061">
        <v>729.4</v>
      </c>
      <c r="E2061">
        <v>724.52</v>
      </c>
      <c r="F2061">
        <v>724.29</v>
      </c>
      <c r="G2061">
        <v>731.3</v>
      </c>
      <c r="H2061">
        <v>742.99</v>
      </c>
      <c r="I2061">
        <v>705.46</v>
      </c>
    </row>
    <row r="2062" spans="1:9" x14ac:dyDescent="0.25">
      <c r="A2062" t="s">
        <v>3</v>
      </c>
      <c r="B2062">
        <v>30012</v>
      </c>
      <c r="C2062" t="s">
        <v>2020</v>
      </c>
      <c r="D2062">
        <v>5.6</v>
      </c>
      <c r="E2062">
        <v>5.72</v>
      </c>
      <c r="F2062">
        <v>5.81</v>
      </c>
      <c r="G2062">
        <v>5.82</v>
      </c>
      <c r="H2062">
        <v>5.91</v>
      </c>
      <c r="I2062">
        <v>12.84</v>
      </c>
    </row>
    <row r="2063" spans="1:9" x14ac:dyDescent="0.25">
      <c r="A2063" t="s">
        <v>3</v>
      </c>
      <c r="B2063">
        <v>30023</v>
      </c>
      <c r="C2063" t="s">
        <v>2021</v>
      </c>
      <c r="D2063">
        <v>601.65</v>
      </c>
      <c r="E2063">
        <v>599.28</v>
      </c>
      <c r="F2063">
        <v>592.08000000000004</v>
      </c>
      <c r="G2063">
        <v>572.67999999999995</v>
      </c>
      <c r="H2063">
        <v>506.57</v>
      </c>
      <c r="I2063">
        <v>388.35</v>
      </c>
    </row>
    <row r="2064" spans="1:9" x14ac:dyDescent="0.25">
      <c r="A2064" t="s">
        <v>3</v>
      </c>
      <c r="B2064">
        <v>30038</v>
      </c>
      <c r="C2064" t="s">
        <v>2022</v>
      </c>
      <c r="D2064">
        <v>0.8</v>
      </c>
      <c r="E2064">
        <v>0.79</v>
      </c>
      <c r="F2064">
        <v>0.8</v>
      </c>
      <c r="G2064">
        <v>0.8</v>
      </c>
      <c r="H2064">
        <v>0.82</v>
      </c>
      <c r="I2064">
        <v>1.19</v>
      </c>
    </row>
    <row r="2065" spans="1:9" x14ac:dyDescent="0.25">
      <c r="A2065" t="s">
        <v>3</v>
      </c>
      <c r="B2065">
        <v>30089</v>
      </c>
      <c r="C2065" t="s">
        <v>2023</v>
      </c>
      <c r="D2065">
        <v>178.25</v>
      </c>
      <c r="E2065">
        <v>174.8</v>
      </c>
      <c r="F2065">
        <v>175.48</v>
      </c>
      <c r="G2065">
        <v>177.92</v>
      </c>
      <c r="H2065">
        <v>172.63</v>
      </c>
      <c r="I2065">
        <v>147.22999999999999</v>
      </c>
    </row>
    <row r="2066" spans="1:9" x14ac:dyDescent="0.25">
      <c r="A2066" t="s">
        <v>3</v>
      </c>
      <c r="B2066">
        <v>30108</v>
      </c>
      <c r="C2066" t="s">
        <v>2024</v>
      </c>
      <c r="D2066">
        <v>214.25</v>
      </c>
      <c r="E2066">
        <v>214.63</v>
      </c>
      <c r="F2066">
        <v>216.95</v>
      </c>
      <c r="G2066">
        <v>218.88</v>
      </c>
      <c r="H2066">
        <v>218.14</v>
      </c>
      <c r="I2066">
        <v>231.04</v>
      </c>
    </row>
    <row r="2067" spans="1:9" x14ac:dyDescent="0.25">
      <c r="A2067" t="s">
        <v>3</v>
      </c>
      <c r="B2067">
        <v>30125</v>
      </c>
      <c r="C2067" t="s">
        <v>2025</v>
      </c>
      <c r="D2067">
        <v>185.5</v>
      </c>
      <c r="E2067">
        <v>186.48</v>
      </c>
      <c r="F2067">
        <v>187.34</v>
      </c>
      <c r="G2067">
        <v>185.34</v>
      </c>
      <c r="H2067">
        <v>170.58</v>
      </c>
      <c r="I2067">
        <v>141.4</v>
      </c>
    </row>
    <row r="2068" spans="1:9" x14ac:dyDescent="0.25">
      <c r="A2068" t="s">
        <v>3</v>
      </c>
      <c r="B2068">
        <v>30323</v>
      </c>
      <c r="C2068" t="s">
        <v>2026</v>
      </c>
      <c r="D2068">
        <v>6.4</v>
      </c>
      <c r="E2068">
        <v>6.58</v>
      </c>
      <c r="F2068">
        <v>6.62</v>
      </c>
      <c r="G2068">
        <v>6.5</v>
      </c>
      <c r="H2068">
        <v>6.33</v>
      </c>
      <c r="I2068">
        <v>6.32</v>
      </c>
    </row>
    <row r="2069" spans="1:9" x14ac:dyDescent="0.25">
      <c r="A2069" t="s">
        <v>3</v>
      </c>
      <c r="B2069">
        <v>30392</v>
      </c>
      <c r="C2069" t="s">
        <v>2027</v>
      </c>
      <c r="D2069">
        <v>215.35</v>
      </c>
      <c r="E2069">
        <v>215.18</v>
      </c>
      <c r="F2069">
        <v>215.77</v>
      </c>
      <c r="G2069">
        <v>215.72</v>
      </c>
      <c r="H2069">
        <v>213.74</v>
      </c>
      <c r="I2069">
        <v>204.12</v>
      </c>
    </row>
    <row r="2070" spans="1:9" x14ac:dyDescent="0.25">
      <c r="A2070" t="s">
        <v>3</v>
      </c>
      <c r="B2070">
        <v>30752</v>
      </c>
      <c r="C2070" t="s">
        <v>2061</v>
      </c>
      <c r="D2070">
        <v>2.8</v>
      </c>
      <c r="E2070">
        <v>3.1</v>
      </c>
      <c r="F2070">
        <v>3.43</v>
      </c>
      <c r="G2070">
        <v>3.87</v>
      </c>
      <c r="H2070">
        <v>4.4400000000000004</v>
      </c>
      <c r="I2070">
        <v>7.77</v>
      </c>
    </row>
    <row r="2071" spans="1:9" x14ac:dyDescent="0.25">
      <c r="A2071" t="s">
        <v>3</v>
      </c>
      <c r="B2071">
        <v>30835</v>
      </c>
      <c r="C2071" t="s">
        <v>2028</v>
      </c>
      <c r="D2071">
        <v>8.6999999999999993</v>
      </c>
      <c r="E2071">
        <v>8.65</v>
      </c>
      <c r="F2071">
        <v>8.7799999999999994</v>
      </c>
      <c r="G2071">
        <v>9.1199999999999992</v>
      </c>
      <c r="H2071">
        <v>9.41</v>
      </c>
      <c r="I2071">
        <v>8.82</v>
      </c>
    </row>
    <row r="2072" spans="1:9" x14ac:dyDescent="0.25">
      <c r="A2072" t="s">
        <v>3</v>
      </c>
      <c r="B2072">
        <v>31017</v>
      </c>
      <c r="C2072" t="s">
        <v>2029</v>
      </c>
      <c r="D2072">
        <v>113.6</v>
      </c>
      <c r="E2072">
        <v>109.29</v>
      </c>
      <c r="F2072">
        <v>104.01</v>
      </c>
      <c r="G2072">
        <v>95.88</v>
      </c>
      <c r="H2072">
        <v>83.05</v>
      </c>
      <c r="I2072">
        <v>60.65</v>
      </c>
    </row>
    <row r="2073" spans="1:9" x14ac:dyDescent="0.25">
      <c r="A2073" t="s">
        <v>3</v>
      </c>
      <c r="B2073">
        <v>31107</v>
      </c>
      <c r="C2073" t="s">
        <v>2030</v>
      </c>
      <c r="D2073">
        <v>27.85</v>
      </c>
      <c r="E2073">
        <v>27.81</v>
      </c>
      <c r="F2073">
        <v>28</v>
      </c>
      <c r="G2073">
        <v>28.18</v>
      </c>
      <c r="H2073">
        <v>27.64</v>
      </c>
      <c r="I2073">
        <v>25.73</v>
      </c>
    </row>
    <row r="2074" spans="1:9" x14ac:dyDescent="0.25">
      <c r="A2074" t="s">
        <v>3</v>
      </c>
      <c r="B2074">
        <v>31138</v>
      </c>
      <c r="C2074" t="s">
        <v>2031</v>
      </c>
      <c r="D2074">
        <v>22.15</v>
      </c>
      <c r="E2074">
        <v>22.14</v>
      </c>
      <c r="F2074">
        <v>22.12</v>
      </c>
      <c r="G2074">
        <v>22.02</v>
      </c>
      <c r="H2074">
        <v>21.43</v>
      </c>
      <c r="I2074">
        <v>20.399999999999999</v>
      </c>
    </row>
    <row r="2075" spans="1:9" x14ac:dyDescent="0.25">
      <c r="A2075" t="s">
        <v>3</v>
      </c>
      <c r="B2075">
        <v>31163</v>
      </c>
      <c r="C2075" t="s">
        <v>2032</v>
      </c>
      <c r="D2075">
        <v>746.2</v>
      </c>
      <c r="E2075">
        <v>740.97</v>
      </c>
      <c r="F2075">
        <v>741.92</v>
      </c>
      <c r="G2075">
        <v>737.59</v>
      </c>
      <c r="H2075">
        <v>713.93</v>
      </c>
      <c r="I2075">
        <v>677.51</v>
      </c>
    </row>
    <row r="2076" spans="1:9" x14ac:dyDescent="0.25">
      <c r="A2076" t="s">
        <v>3</v>
      </c>
      <c r="B2076">
        <v>31181</v>
      </c>
      <c r="C2076" t="s">
        <v>2033</v>
      </c>
      <c r="D2076">
        <v>2049.6999999999998</v>
      </c>
      <c r="E2076">
        <v>1980.95</v>
      </c>
      <c r="F2076">
        <v>1908.35</v>
      </c>
      <c r="G2076">
        <v>1832.29</v>
      </c>
      <c r="H2076">
        <v>1726.13</v>
      </c>
      <c r="I2076">
        <v>1567.79</v>
      </c>
    </row>
    <row r="2077" spans="1:9" x14ac:dyDescent="0.25">
      <c r="A2077" t="s">
        <v>3</v>
      </c>
      <c r="B2077">
        <v>31234</v>
      </c>
      <c r="C2077" t="s">
        <v>2034</v>
      </c>
      <c r="D2077">
        <v>364.05</v>
      </c>
      <c r="E2077">
        <v>357.8</v>
      </c>
      <c r="F2077">
        <v>354.15</v>
      </c>
      <c r="G2077">
        <v>348.96</v>
      </c>
      <c r="H2077">
        <v>326.85000000000002</v>
      </c>
      <c r="I2077">
        <v>247.1</v>
      </c>
    </row>
    <row r="2078" spans="1:9" x14ac:dyDescent="0.25">
      <c r="A2078" t="s">
        <v>3</v>
      </c>
      <c r="B2078">
        <v>31258</v>
      </c>
      <c r="C2078" t="s">
        <v>2035</v>
      </c>
      <c r="D2078">
        <v>24.85</v>
      </c>
      <c r="E2078">
        <v>24</v>
      </c>
      <c r="F2078">
        <v>23.79</v>
      </c>
      <c r="G2078">
        <v>23.32</v>
      </c>
      <c r="H2078">
        <v>22.07</v>
      </c>
      <c r="I2078">
        <v>22.67</v>
      </c>
    </row>
    <row r="2079" spans="1:9" x14ac:dyDescent="0.25">
      <c r="A2079" t="s">
        <v>3</v>
      </c>
      <c r="B2079">
        <v>31409</v>
      </c>
      <c r="C2079" t="s">
        <v>2036</v>
      </c>
      <c r="D2079">
        <v>5.2</v>
      </c>
      <c r="E2079">
        <v>5.18</v>
      </c>
      <c r="F2079">
        <v>5.16</v>
      </c>
      <c r="G2079">
        <v>5.03</v>
      </c>
      <c r="H2079">
        <v>4.6900000000000004</v>
      </c>
      <c r="I2079">
        <v>5.2</v>
      </c>
    </row>
    <row r="2080" spans="1:9" x14ac:dyDescent="0.25">
      <c r="A2080" t="s">
        <v>3</v>
      </c>
      <c r="B2080">
        <v>31415</v>
      </c>
      <c r="C2080" t="s">
        <v>2037</v>
      </c>
      <c r="D2080">
        <v>58.5</v>
      </c>
      <c r="E2080">
        <v>58.27</v>
      </c>
      <c r="F2080">
        <v>58.13</v>
      </c>
      <c r="G2080">
        <v>56.98</v>
      </c>
      <c r="H2080">
        <v>52.61</v>
      </c>
      <c r="I2080">
        <v>43.89</v>
      </c>
    </row>
    <row r="2081" spans="1:9" x14ac:dyDescent="0.25">
      <c r="A2081" t="s">
        <v>3</v>
      </c>
      <c r="B2081">
        <v>31468</v>
      </c>
      <c r="C2081" t="s">
        <v>2038</v>
      </c>
      <c r="D2081">
        <v>5.3</v>
      </c>
      <c r="E2081">
        <v>5.38</v>
      </c>
      <c r="F2081">
        <v>5.43</v>
      </c>
      <c r="G2081">
        <v>5.47</v>
      </c>
      <c r="H2081">
        <v>5.32</v>
      </c>
      <c r="I2081">
        <v>5.14</v>
      </c>
    </row>
    <row r="2082" spans="1:9" x14ac:dyDescent="0.25">
      <c r="A2082" t="s">
        <v>3</v>
      </c>
      <c r="B2082">
        <v>31475</v>
      </c>
      <c r="C2082" t="s">
        <v>2039</v>
      </c>
      <c r="D2082">
        <v>159.9</v>
      </c>
      <c r="E2082">
        <v>159.88999999999999</v>
      </c>
      <c r="F2082">
        <v>161.44</v>
      </c>
      <c r="G2082">
        <v>164.63</v>
      </c>
      <c r="H2082">
        <v>169.42</v>
      </c>
      <c r="I2082">
        <v>159.66999999999999</v>
      </c>
    </row>
    <row r="2083" spans="1:9" x14ac:dyDescent="0.25">
      <c r="A2083" t="s">
        <v>3</v>
      </c>
      <c r="B2083">
        <v>31507</v>
      </c>
      <c r="C2083" t="s">
        <v>2040</v>
      </c>
      <c r="D2083">
        <v>544.85</v>
      </c>
      <c r="E2083">
        <v>540.98</v>
      </c>
      <c r="F2083">
        <v>531.55999999999995</v>
      </c>
      <c r="G2083">
        <v>516.49</v>
      </c>
      <c r="H2083">
        <v>514.39</v>
      </c>
      <c r="I2083">
        <v>499.85</v>
      </c>
    </row>
    <row r="2084" spans="1:9" x14ac:dyDescent="0.25">
      <c r="A2084" t="s">
        <v>3</v>
      </c>
      <c r="B2084">
        <v>31837</v>
      </c>
      <c r="C2084" t="s">
        <v>2041</v>
      </c>
      <c r="D2084">
        <v>240.5</v>
      </c>
      <c r="E2084">
        <v>236.75</v>
      </c>
      <c r="F2084">
        <v>235.87</v>
      </c>
      <c r="G2084">
        <v>233.18</v>
      </c>
      <c r="H2084">
        <v>223.85</v>
      </c>
      <c r="I2084">
        <v>205.22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FADE9-A1B5-4140-8E5E-056E3F7C5418}">
  <dimension ref="A1:AS109"/>
  <sheetViews>
    <sheetView tabSelected="1" workbookViewId="0">
      <selection activeCell="P33" sqref="P33"/>
    </sheetView>
  </sheetViews>
  <sheetFormatPr defaultRowHeight="15" x14ac:dyDescent="0.25"/>
  <cols>
    <col min="1" max="1" width="9.140625" style="3"/>
    <col min="2" max="2" width="58.7109375" bestFit="1" customWidth="1"/>
    <col min="3" max="3" width="19" bestFit="1" customWidth="1"/>
    <col min="6" max="6" width="10" bestFit="1" customWidth="1"/>
    <col min="8" max="8" width="13.7109375" bestFit="1" customWidth="1"/>
    <col min="17" max="17" width="11.140625" customWidth="1"/>
    <col min="21" max="21" width="13.7109375" style="3" bestFit="1" customWidth="1"/>
    <col min="22" max="22" width="15.7109375" customWidth="1"/>
    <col min="23" max="24" width="9.140625" style="12"/>
    <col min="26" max="26" width="64.140625" bestFit="1" customWidth="1"/>
    <col min="27" max="27" width="13.7109375" bestFit="1" customWidth="1"/>
    <col min="35" max="35" width="7.140625" bestFit="1" customWidth="1"/>
  </cols>
  <sheetData>
    <row r="1" spans="1:45" x14ac:dyDescent="0.25">
      <c r="A1" s="3">
        <v>0</v>
      </c>
      <c r="H1">
        <v>1</v>
      </c>
      <c r="I1">
        <v>2</v>
      </c>
      <c r="J1">
        <v>3</v>
      </c>
      <c r="K1">
        <v>4</v>
      </c>
      <c r="L1">
        <v>5</v>
      </c>
      <c r="M1">
        <v>6</v>
      </c>
      <c r="N1">
        <v>7</v>
      </c>
    </row>
    <row r="3" spans="1:45" x14ac:dyDescent="0.25">
      <c r="W3"/>
      <c r="X3"/>
    </row>
    <row r="4" spans="1:45" x14ac:dyDescent="0.25">
      <c r="A4" s="13" t="s">
        <v>2093</v>
      </c>
      <c r="B4" s="1" t="s">
        <v>2123</v>
      </c>
      <c r="C4" s="1" t="s">
        <v>2124</v>
      </c>
      <c r="D4" s="30" t="s">
        <v>2125</v>
      </c>
      <c r="E4" s="30" t="s">
        <v>2126</v>
      </c>
      <c r="F4" s="30" t="s">
        <v>2127</v>
      </c>
      <c r="G4" s="1"/>
      <c r="H4" s="1" t="s">
        <v>2</v>
      </c>
      <c r="I4" s="2" t="s">
        <v>2042</v>
      </c>
      <c r="J4" s="2" t="s">
        <v>2043</v>
      </c>
      <c r="K4" s="2" t="s">
        <v>2044</v>
      </c>
      <c r="L4" s="2" t="s">
        <v>2045</v>
      </c>
      <c r="M4" s="2" t="s">
        <v>2046</v>
      </c>
      <c r="N4" s="2" t="s">
        <v>2047</v>
      </c>
      <c r="O4" s="1"/>
      <c r="P4" s="2" t="s">
        <v>2106</v>
      </c>
      <c r="Q4" s="2" t="s">
        <v>2107</v>
      </c>
      <c r="R4" s="2" t="s">
        <v>2108</v>
      </c>
      <c r="S4" s="1"/>
      <c r="T4" s="1"/>
      <c r="U4" s="4" t="s">
        <v>2094</v>
      </c>
      <c r="V4" s="5" t="s">
        <v>2095</v>
      </c>
      <c r="W4" s="6" t="s">
        <v>2096</v>
      </c>
      <c r="X4" s="6" t="s">
        <v>2097</v>
      </c>
      <c r="Y4" s="5"/>
      <c r="Z4" s="5" t="s">
        <v>2098</v>
      </c>
    </row>
    <row r="5" spans="1:45" x14ac:dyDescent="0.25">
      <c r="W5"/>
      <c r="X5"/>
    </row>
    <row r="6" spans="1:45" x14ac:dyDescent="0.25">
      <c r="A6" s="3">
        <v>1</v>
      </c>
      <c r="B6" t="e" vm="1">
        <v>#VALUE!</v>
      </c>
      <c r="C6" t="str">
        <f t="shared" ref="C6:C37" si="0">CONCATENATE("XNSE:",H6)</f>
        <v>XNSE:AAVAS</v>
      </c>
      <c r="D6" s="12" cm="1">
        <f t="array" ref="D6">_FV(B6,"Price")</f>
        <v>1725</v>
      </c>
      <c r="E6" s="29" cm="1">
        <f t="array" ref="E6">_FV(B6,"Change (%)",TRUE)</f>
        <v>-2.2497E-2</v>
      </c>
      <c r="F6" s="17" cm="1">
        <f t="array" ref="F6">_FV(B6,"Market cap",TRUE)/10000000</f>
        <v>13963.07</v>
      </c>
      <c r="H6" t="s">
        <v>623</v>
      </c>
      <c r="I6" s="12">
        <f>VLOOKUP($H6,'Averages NSE'!$C$1:$I$2084,I$1,0)</f>
        <v>1739.3</v>
      </c>
      <c r="J6" s="12">
        <f>VLOOKUP($H6,'Averages NSE'!$C$1:$I$2084,J$1,0)</f>
        <v>1713.53</v>
      </c>
      <c r="K6" s="12">
        <f>VLOOKUP($H6,'Averages NSE'!$C$1:$I$2084,K$1,0)</f>
        <v>1696.45</v>
      </c>
      <c r="L6" s="12">
        <f>VLOOKUP($H6,'Averages NSE'!$C$1:$I$2084,L$1,0)</f>
        <v>1672.97</v>
      </c>
      <c r="M6" s="12">
        <f>VLOOKUP($H6,'Averages NSE'!$C$1:$I$2084,M$1,0)</f>
        <v>1625.08</v>
      </c>
      <c r="N6" s="12">
        <f>VLOOKUP($H6,'Averages NSE'!$C$1:$I$2084,N$1,0)</f>
        <v>1687.82</v>
      </c>
      <c r="U6" s="7"/>
      <c r="V6" t="str">
        <f t="shared" ref="V6:V34" si="1">H6</f>
        <v>AAVAS</v>
      </c>
      <c r="W6"/>
      <c r="X6"/>
      <c r="Z6" s="8" t="str">
        <f>IF(W6=0,"",IFERROR(_xlfn.CONCAT(AB6,AS6,AC6,AS6,AD6,AS6,AE6,AS6,AF6,AS6,AG6,AS6,AH6,AS6,AI6,AS6,AJ6,AS6,AK6,AS6,AL6,AS6,AM6,AS6,AN6,AS6,AO6,AS6,AP6,AS6,AS6,AS6),""))</f>
        <v/>
      </c>
      <c r="AA6" s="9"/>
      <c r="AB6" s="10" t="s">
        <v>2099</v>
      </c>
      <c r="AC6" s="10" t="s">
        <v>2100</v>
      </c>
      <c r="AD6" s="11" t="str">
        <f>V6</f>
        <v>AAVAS</v>
      </c>
      <c r="AE6" s="10" t="s">
        <v>2101</v>
      </c>
      <c r="AF6" s="10"/>
      <c r="AG6" s="10"/>
      <c r="AH6" s="10"/>
      <c r="AI6" s="10" t="s">
        <v>2102</v>
      </c>
      <c r="AJ6" s="10" t="str">
        <f>IF(W6&lt;0,"SELL","BUY")</f>
        <v>BUY</v>
      </c>
      <c r="AK6" s="10" t="s">
        <v>2103</v>
      </c>
      <c r="AL6" s="10">
        <f>ABS(W6)</f>
        <v>0</v>
      </c>
      <c r="AM6" s="11">
        <f>X6</f>
        <v>0</v>
      </c>
      <c r="AN6" s="10">
        <f>ROUND(AL6/10,0)</f>
        <v>0</v>
      </c>
      <c r="AO6" s="10"/>
      <c r="AP6" s="10" t="s">
        <v>2104</v>
      </c>
      <c r="AS6" s="10" t="s">
        <v>2105</v>
      </c>
    </row>
    <row r="7" spans="1:45" x14ac:dyDescent="0.25">
      <c r="A7" s="3">
        <v>2</v>
      </c>
      <c r="B7" t="e" vm="2">
        <v>#VALUE!</v>
      </c>
      <c r="C7" t="str">
        <f t="shared" si="0"/>
        <v>XNSE:ARVIND</v>
      </c>
      <c r="D7" s="12" cm="1">
        <f t="array" ref="D7">_FV(B7,"Price")</f>
        <v>176.55</v>
      </c>
      <c r="E7" s="29" cm="1">
        <f t="array" ref="E7">_FV(B7,"Change (%)",TRUE)</f>
        <v>1.4363999999999998E-2</v>
      </c>
      <c r="F7" s="17" cm="1">
        <f t="array" ref="F7">_FV(B7,"Market cap",TRUE)/10000000</f>
        <v>4553.2430000000004</v>
      </c>
      <c r="H7" t="s">
        <v>29</v>
      </c>
      <c r="I7" s="12">
        <f>VLOOKUP($H7,'Averages NSE'!$C$1:$I$2084,I$1,0)</f>
        <v>173.55</v>
      </c>
      <c r="J7" s="12">
        <f>VLOOKUP($H7,'Averages NSE'!$C$1:$I$2084,J$1,0)</f>
        <v>171.56</v>
      </c>
      <c r="K7" s="12">
        <f>VLOOKUP($H7,'Averages NSE'!$C$1:$I$2084,K$1,0)</f>
        <v>170.05</v>
      </c>
      <c r="L7" s="12">
        <f>VLOOKUP($H7,'Averages NSE'!$C$1:$I$2084,L$1,0)</f>
        <v>168</v>
      </c>
      <c r="M7" s="12">
        <f>VLOOKUP($H7,'Averages NSE'!$C$1:$I$2084,M$1,0)</f>
        <v>158.71</v>
      </c>
      <c r="N7" s="12">
        <f>VLOOKUP($H7,'Averages NSE'!$C$1:$I$2084,N$1,0)</f>
        <v>127.97</v>
      </c>
      <c r="U7" s="7"/>
      <c r="V7" t="str">
        <f t="shared" si="1"/>
        <v>ARVIND</v>
      </c>
      <c r="W7"/>
      <c r="X7"/>
      <c r="Z7" s="8" t="str">
        <f t="shared" ref="Z7:Z70" si="2">IF(W7=0,"",IFERROR(_xlfn.CONCAT(AB7,AS7,AC7,AS7,AD7,AS7,AE7,AS7,AF7,AS7,AG7,AS7,AH7,AS7,AI7,AS7,AJ7,AS7,AK7,AS7,AL7,AS7,AM7,AS7,AN7,AS7,AO7,AS7,AP7,AS7,AS7,AS7),""))</f>
        <v/>
      </c>
      <c r="AA7" s="9"/>
      <c r="AB7" s="10" t="s">
        <v>2099</v>
      </c>
      <c r="AC7" s="10" t="s">
        <v>2100</v>
      </c>
      <c r="AD7" s="11" t="str">
        <f t="shared" ref="AD7:AD70" si="3">V7</f>
        <v>ARVIND</v>
      </c>
      <c r="AE7" s="10" t="s">
        <v>2101</v>
      </c>
      <c r="AF7" s="10"/>
      <c r="AG7" s="10"/>
      <c r="AH7" s="10"/>
      <c r="AI7" s="10" t="s">
        <v>2102</v>
      </c>
      <c r="AJ7" s="10" t="str">
        <f t="shared" ref="AJ7:AJ70" si="4">IF(W7&lt;0,"SELL","BUY")</f>
        <v>BUY</v>
      </c>
      <c r="AK7" s="10" t="s">
        <v>2103</v>
      </c>
      <c r="AL7" s="10">
        <f t="shared" ref="AL7:AL70" si="5">ABS(W7)</f>
        <v>0</v>
      </c>
      <c r="AM7" s="11">
        <f t="shared" ref="AM7:AM70" si="6">X7</f>
        <v>0</v>
      </c>
      <c r="AN7" s="10">
        <f t="shared" ref="AN7:AN70" si="7">ROUND(AL7/10,0)</f>
        <v>0</v>
      </c>
      <c r="AO7" s="10"/>
      <c r="AP7" s="10" t="s">
        <v>2104</v>
      </c>
      <c r="AS7" s="10" t="s">
        <v>2105</v>
      </c>
    </row>
    <row r="8" spans="1:45" x14ac:dyDescent="0.25">
      <c r="A8" s="3">
        <v>3</v>
      </c>
      <c r="B8" t="e" vm="3">
        <v>#VALUE!</v>
      </c>
      <c r="C8" t="str">
        <f t="shared" si="0"/>
        <v>XNSE:ASHOKA</v>
      </c>
      <c r="D8" s="12" cm="1">
        <f t="array" ref="D8">_FV(B8,"Price")</f>
        <v>133.05000000000001</v>
      </c>
      <c r="E8" s="29" cm="1">
        <f t="array" ref="E8">_FV(B8,"Change (%)",TRUE)</f>
        <v>6.3548999999999994E-2</v>
      </c>
      <c r="F8" s="17" cm="1">
        <f t="array" ref="F8">_FV(B8,"Market cap",TRUE)/10000000</f>
        <v>3511.8470000000002</v>
      </c>
      <c r="H8" t="s">
        <v>1836</v>
      </c>
      <c r="I8" s="12">
        <f>VLOOKUP($H8,'Averages NSE'!$C$1:$I$2084,I$1,0)</f>
        <v>122.35</v>
      </c>
      <c r="J8" s="12">
        <f>VLOOKUP($H8,'Averages NSE'!$C$1:$I$2084,J$1,0)</f>
        <v>113.59</v>
      </c>
      <c r="K8" s="12">
        <f>VLOOKUP($H8,'Averages NSE'!$C$1:$I$2084,K$1,0)</f>
        <v>110.52</v>
      </c>
      <c r="L8" s="12">
        <f>VLOOKUP($H8,'Averages NSE'!$C$1:$I$2084,L$1,0)</f>
        <v>107.97</v>
      </c>
      <c r="M8" s="12">
        <f>VLOOKUP($H8,'Averages NSE'!$C$1:$I$2084,M$1,0)</f>
        <v>102.45</v>
      </c>
      <c r="N8" s="12">
        <f>VLOOKUP($H8,'Averages NSE'!$C$1:$I$2084,N$1,0)</f>
        <v>90.45</v>
      </c>
      <c r="P8" t="s">
        <v>2043</v>
      </c>
      <c r="Q8" s="12">
        <f t="shared" ref="Q8:Q16" si="8">ROUNDUP(IF(P8="e5",+J8,IF(P8="e10",+K8,IF(P8="e20",+L8,IF(P8="e50",+M8,IF(P8="e200",+N8,0))))),1)</f>
        <v>113.6</v>
      </c>
      <c r="R8">
        <v>25</v>
      </c>
      <c r="U8" s="7"/>
      <c r="V8" t="str">
        <f t="shared" si="1"/>
        <v>ASHOKA</v>
      </c>
      <c r="W8">
        <f t="shared" ref="W8:W16" si="9">ROUND(R8*100000/Q8,0)</f>
        <v>22007</v>
      </c>
      <c r="X8" s="14">
        <f t="shared" ref="X8:X16" si="10">Q8</f>
        <v>113.6</v>
      </c>
      <c r="Z8" s="8" t="str">
        <f t="shared" si="2"/>
        <v>NSE,EQUITIES,ASHOKA,EQ,,,,Margin,BUY,RL,22007,113.6,2201,,DAY,,,</v>
      </c>
      <c r="AA8" s="9"/>
      <c r="AB8" s="10" t="s">
        <v>2099</v>
      </c>
      <c r="AC8" s="10" t="s">
        <v>2100</v>
      </c>
      <c r="AD8" s="11" t="str">
        <f t="shared" si="3"/>
        <v>ASHOKA</v>
      </c>
      <c r="AE8" s="10" t="s">
        <v>2101</v>
      </c>
      <c r="AF8" s="10"/>
      <c r="AG8" s="10"/>
      <c r="AH8" s="10"/>
      <c r="AI8" s="10" t="s">
        <v>2102</v>
      </c>
      <c r="AJ8" s="10" t="str">
        <f t="shared" si="4"/>
        <v>BUY</v>
      </c>
      <c r="AK8" s="10" t="s">
        <v>2103</v>
      </c>
      <c r="AL8" s="10">
        <f t="shared" si="5"/>
        <v>22007</v>
      </c>
      <c r="AM8" s="11">
        <f t="shared" si="6"/>
        <v>113.6</v>
      </c>
      <c r="AN8" s="10">
        <f t="shared" si="7"/>
        <v>2201</v>
      </c>
      <c r="AO8" s="10"/>
      <c r="AP8" s="10" t="s">
        <v>2104</v>
      </c>
      <c r="AS8" s="10" t="s">
        <v>2105</v>
      </c>
    </row>
    <row r="9" spans="1:45" x14ac:dyDescent="0.25">
      <c r="A9" s="3">
        <v>4</v>
      </c>
      <c r="B9" t="e" vm="4">
        <v>#VALUE!</v>
      </c>
      <c r="C9" t="str">
        <f t="shared" si="0"/>
        <v>XNSE:AWHCL</v>
      </c>
      <c r="D9" s="12" cm="1">
        <f t="array" ref="D9">_FV(B9,"Price")</f>
        <v>374.3</v>
      </c>
      <c r="E9" s="29" cm="1">
        <f t="array" ref="E9">_FV(B9,"Change (%)",TRUE)</f>
        <v>6.7239999999999999E-3</v>
      </c>
      <c r="F9" s="17" cm="1">
        <f t="array" ref="F9">_FV(B9,"Market cap",TRUE)/10000000</f>
        <v>1051.7170000000001</v>
      </c>
      <c r="H9" t="s">
        <v>251</v>
      </c>
      <c r="I9" s="12">
        <f>VLOOKUP($H9,'Averages NSE'!$C$1:$I$2084,I$1,0)</f>
        <v>373.05</v>
      </c>
      <c r="J9" s="12">
        <f>VLOOKUP($H9,'Averages NSE'!$C$1:$I$2084,J$1,0)</f>
        <v>349.84</v>
      </c>
      <c r="K9" s="12">
        <f>VLOOKUP($H9,'Averages NSE'!$C$1:$I$2084,K$1,0)</f>
        <v>340.76</v>
      </c>
      <c r="L9" s="12">
        <f>VLOOKUP($H9,'Averages NSE'!$C$1:$I$2084,L$1,0)</f>
        <v>335.64</v>
      </c>
      <c r="M9" s="12">
        <f>VLOOKUP($H9,'Averages NSE'!$C$1:$I$2084,M$1,0)</f>
        <v>326.79000000000002</v>
      </c>
      <c r="N9" s="12">
        <f>VLOOKUP($H9,'Averages NSE'!$C$1:$I$2084,N$1,0)</f>
        <v>303.17</v>
      </c>
      <c r="P9" t="s">
        <v>2044</v>
      </c>
      <c r="Q9" s="12">
        <f t="shared" si="8"/>
        <v>340.8</v>
      </c>
      <c r="R9">
        <v>25</v>
      </c>
      <c r="U9" s="7"/>
      <c r="V9" t="str">
        <f t="shared" si="1"/>
        <v>AWHCL</v>
      </c>
      <c r="W9">
        <f t="shared" si="9"/>
        <v>7336</v>
      </c>
      <c r="X9" s="14">
        <f t="shared" si="10"/>
        <v>340.8</v>
      </c>
      <c r="Z9" s="8" t="str">
        <f t="shared" si="2"/>
        <v>NSE,EQUITIES,AWHCL,EQ,,,,Margin,BUY,RL,7336,340.8,734,,DAY,,,</v>
      </c>
      <c r="AA9" s="9"/>
      <c r="AB9" s="10" t="s">
        <v>2099</v>
      </c>
      <c r="AC9" s="10" t="s">
        <v>2100</v>
      </c>
      <c r="AD9" s="11" t="str">
        <f t="shared" si="3"/>
        <v>AWHCL</v>
      </c>
      <c r="AE9" s="10" t="s">
        <v>2101</v>
      </c>
      <c r="AF9" s="10"/>
      <c r="AG9" s="10"/>
      <c r="AH9" s="10"/>
      <c r="AI9" s="10" t="s">
        <v>2102</v>
      </c>
      <c r="AJ9" s="10" t="str">
        <f t="shared" si="4"/>
        <v>BUY</v>
      </c>
      <c r="AK9" s="10" t="s">
        <v>2103</v>
      </c>
      <c r="AL9" s="10">
        <f t="shared" si="5"/>
        <v>7336</v>
      </c>
      <c r="AM9" s="11">
        <f t="shared" si="6"/>
        <v>340.8</v>
      </c>
      <c r="AN9" s="10">
        <f t="shared" si="7"/>
        <v>734</v>
      </c>
      <c r="AO9" s="10"/>
      <c r="AP9" s="10" t="s">
        <v>2104</v>
      </c>
      <c r="AS9" s="10" t="s">
        <v>2105</v>
      </c>
    </row>
    <row r="10" spans="1:45" x14ac:dyDescent="0.25">
      <c r="A10" s="3">
        <v>5</v>
      </c>
      <c r="B10" t="e" vm="5">
        <v>#VALUE!</v>
      </c>
      <c r="C10" t="str">
        <f t="shared" si="0"/>
        <v>XNSE:BANKINDIA</v>
      </c>
      <c r="D10" s="12" cm="1">
        <f t="array" ref="D10">_FV(B10,"Price")</f>
        <v>107.45</v>
      </c>
      <c r="E10" s="29" cm="1">
        <f t="array" ref="E10">_FV(B10,"Change (%)",TRUE)</f>
        <v>3.0200999999999999E-2</v>
      </c>
      <c r="F10" s="17" cm="1">
        <f t="array" ref="F10">_FV(B10,"Market cap",TRUE)/10000000</f>
        <v>42800.19</v>
      </c>
      <c r="H10" t="s">
        <v>570</v>
      </c>
      <c r="I10" s="12">
        <f>VLOOKUP($H10,'Averages NSE'!$C$1:$I$2084,I$1,0)</f>
        <v>109.4</v>
      </c>
      <c r="J10" s="12">
        <f>VLOOKUP($H10,'Averages NSE'!$C$1:$I$2084,J$1,0)</f>
        <v>107.67</v>
      </c>
      <c r="K10" s="12">
        <f>VLOOKUP($H10,'Averages NSE'!$C$1:$I$2084,K$1,0)</f>
        <v>106.29</v>
      </c>
      <c r="L10" s="12">
        <f>VLOOKUP($H10,'Averages NSE'!$C$1:$I$2084,L$1,0)</f>
        <v>102.42</v>
      </c>
      <c r="M10" s="12">
        <f>VLOOKUP($H10,'Averages NSE'!$C$1:$I$2084,M$1,0)</f>
        <v>94.4</v>
      </c>
      <c r="N10" s="12">
        <f>VLOOKUP($H10,'Averages NSE'!$C$1:$I$2084,N$1,0)</f>
        <v>81.42</v>
      </c>
      <c r="P10" t="s">
        <v>2045</v>
      </c>
      <c r="Q10" s="12">
        <f t="shared" si="8"/>
        <v>102.5</v>
      </c>
      <c r="R10">
        <v>10</v>
      </c>
      <c r="U10" s="7"/>
      <c r="V10" t="str">
        <f t="shared" si="1"/>
        <v>BANKINDIA</v>
      </c>
      <c r="W10">
        <f t="shared" si="9"/>
        <v>9756</v>
      </c>
      <c r="X10" s="14">
        <f t="shared" si="10"/>
        <v>102.5</v>
      </c>
      <c r="Z10" s="8" t="str">
        <f t="shared" si="2"/>
        <v>NSE,EQUITIES,BANKINDIA,EQ,,,,Margin,BUY,RL,9756,102.5,976,,DAY,,,</v>
      </c>
      <c r="AA10" s="9"/>
      <c r="AB10" s="10" t="s">
        <v>2099</v>
      </c>
      <c r="AC10" s="10" t="s">
        <v>2100</v>
      </c>
      <c r="AD10" s="11" t="str">
        <f t="shared" si="3"/>
        <v>BANKINDIA</v>
      </c>
      <c r="AE10" s="10" t="s">
        <v>2101</v>
      </c>
      <c r="AF10" s="10"/>
      <c r="AG10" s="10"/>
      <c r="AH10" s="10"/>
      <c r="AI10" s="10" t="s">
        <v>2102</v>
      </c>
      <c r="AJ10" s="10" t="str">
        <f t="shared" si="4"/>
        <v>BUY</v>
      </c>
      <c r="AK10" s="10" t="s">
        <v>2103</v>
      </c>
      <c r="AL10" s="10">
        <f t="shared" si="5"/>
        <v>9756</v>
      </c>
      <c r="AM10" s="11">
        <f t="shared" si="6"/>
        <v>102.5</v>
      </c>
      <c r="AN10" s="10">
        <f t="shared" si="7"/>
        <v>976</v>
      </c>
      <c r="AO10" s="10"/>
      <c r="AP10" s="10" t="s">
        <v>2104</v>
      </c>
      <c r="AS10" s="10" t="s">
        <v>2105</v>
      </c>
    </row>
    <row r="11" spans="1:45" x14ac:dyDescent="0.25">
      <c r="A11" s="3">
        <v>6</v>
      </c>
      <c r="B11" t="e" vm="6">
        <v>#VALUE!</v>
      </c>
      <c r="C11" t="str">
        <f t="shared" si="0"/>
        <v>XNSE:BEML</v>
      </c>
      <c r="D11" s="12" cm="1">
        <f t="array" ref="D11">_FV(B11,"Price")</f>
        <v>2323</v>
      </c>
      <c r="E11" s="29" cm="1">
        <f t="array" ref="E11">_FV(B11,"Change (%)",TRUE)</f>
        <v>1.315E-2</v>
      </c>
      <c r="F11" s="17" cm="1">
        <f t="array" ref="F11">_FV(B11,"Market cap",TRUE)/10000000</f>
        <v>9548.4590000000007</v>
      </c>
      <c r="H11" t="s">
        <v>66</v>
      </c>
      <c r="I11" s="12">
        <f>VLOOKUP($H11,'Averages NSE'!$C$1:$I$2084,I$1,0)</f>
        <v>2318.1999999999998</v>
      </c>
      <c r="J11" s="12">
        <f>VLOOKUP($H11,'Averages NSE'!$C$1:$I$2084,J$1,0)</f>
        <v>2326.42</v>
      </c>
      <c r="K11" s="12">
        <f>VLOOKUP($H11,'Averages NSE'!$C$1:$I$2084,K$1,0)</f>
        <v>2343.17</v>
      </c>
      <c r="L11" s="12">
        <f>VLOOKUP($H11,'Averages NSE'!$C$1:$I$2084,L$1,0)</f>
        <v>2336.88</v>
      </c>
      <c r="M11" s="12">
        <f>VLOOKUP($H11,'Averages NSE'!$C$1:$I$2084,M$1,0)</f>
        <v>2173.77</v>
      </c>
      <c r="N11" s="12">
        <f>VLOOKUP($H11,'Averages NSE'!$C$1:$I$2084,N$1,0)</f>
        <v>1727.72</v>
      </c>
      <c r="P11" t="s">
        <v>2046</v>
      </c>
      <c r="Q11" s="12">
        <f t="shared" si="8"/>
        <v>2173.7999999999997</v>
      </c>
      <c r="U11" s="7"/>
      <c r="V11" t="str">
        <f t="shared" si="1"/>
        <v>BEML</v>
      </c>
      <c r="W11">
        <f t="shared" si="9"/>
        <v>0</v>
      </c>
      <c r="X11" s="14">
        <f t="shared" si="10"/>
        <v>2173.7999999999997</v>
      </c>
      <c r="Z11" s="8" t="str">
        <f t="shared" si="2"/>
        <v/>
      </c>
      <c r="AA11" s="9"/>
      <c r="AB11" s="10" t="s">
        <v>2099</v>
      </c>
      <c r="AC11" s="10" t="s">
        <v>2100</v>
      </c>
      <c r="AD11" s="11" t="str">
        <f t="shared" si="3"/>
        <v>BEML</v>
      </c>
      <c r="AE11" s="10" t="s">
        <v>2101</v>
      </c>
      <c r="AF11" s="10"/>
      <c r="AG11" s="10"/>
      <c r="AH11" s="10"/>
      <c r="AI11" s="10" t="s">
        <v>2102</v>
      </c>
      <c r="AJ11" s="10" t="str">
        <f t="shared" si="4"/>
        <v>BUY</v>
      </c>
      <c r="AK11" s="10" t="s">
        <v>2103</v>
      </c>
      <c r="AL11" s="10">
        <f t="shared" si="5"/>
        <v>0</v>
      </c>
      <c r="AM11" s="11">
        <f t="shared" si="6"/>
        <v>2173.7999999999997</v>
      </c>
      <c r="AN11" s="10">
        <f t="shared" si="7"/>
        <v>0</v>
      </c>
      <c r="AO11" s="10"/>
      <c r="AP11" s="10" t="s">
        <v>2104</v>
      </c>
      <c r="AS11" s="10" t="s">
        <v>2105</v>
      </c>
    </row>
    <row r="12" spans="1:45" x14ac:dyDescent="0.25">
      <c r="A12" s="3">
        <v>7</v>
      </c>
      <c r="B12" t="e" vm="7">
        <v>#VALUE!</v>
      </c>
      <c r="C12" t="str">
        <f t="shared" si="0"/>
        <v>XNSE:CYIENTDLM</v>
      </c>
      <c r="D12" s="12" cm="1">
        <f t="array" ref="D12">_FV(B12,"Price")</f>
        <v>668</v>
      </c>
      <c r="E12" s="29" cm="1">
        <f t="array" ref="E12">_FV(B12,"Change (%)",TRUE)</f>
        <v>-8.2269999999999999E-4</v>
      </c>
      <c r="F12" s="17" cm="1">
        <f t="array" ref="F12">_FV(B12,"Market cap",TRUE)/10000000</f>
        <v>5302.0110000000004</v>
      </c>
      <c r="H12" t="s">
        <v>1624</v>
      </c>
      <c r="I12" s="12">
        <f>VLOOKUP($H12,'Averages NSE'!$C$1:$I$2084,I$1,0)</f>
        <v>720.6</v>
      </c>
      <c r="J12" s="12">
        <f>VLOOKUP($H12,'Averages NSE'!$C$1:$I$2084,J$1,0)</f>
        <v>699.84</v>
      </c>
      <c r="K12" s="12">
        <f>VLOOKUP($H12,'Averages NSE'!$C$1:$I$2084,K$1,0)</f>
        <v>688.05</v>
      </c>
      <c r="L12" s="12">
        <f>VLOOKUP($H12,'Averages NSE'!$C$1:$I$2084,L$1,0)</f>
        <v>665.5</v>
      </c>
      <c r="M12" s="12">
        <f>VLOOKUP($H12,'Averages NSE'!$C$1:$I$2084,M$1,0)</f>
        <v>601.58000000000004</v>
      </c>
      <c r="N12" s="12">
        <f>VLOOKUP($H12,'Averages NSE'!$C$1:$I$2084,N$1,0)</f>
        <v>492.76</v>
      </c>
      <c r="P12" t="s">
        <v>2045</v>
      </c>
      <c r="Q12" s="12">
        <f t="shared" si="8"/>
        <v>665.5</v>
      </c>
      <c r="U12" s="7"/>
      <c r="V12" t="str">
        <f t="shared" si="1"/>
        <v>CYIENTDLM</v>
      </c>
      <c r="W12">
        <f t="shared" si="9"/>
        <v>0</v>
      </c>
      <c r="X12" s="14">
        <f t="shared" si="10"/>
        <v>665.5</v>
      </c>
      <c r="Z12" s="8" t="str">
        <f t="shared" si="2"/>
        <v/>
      </c>
      <c r="AA12" s="9"/>
      <c r="AB12" s="10" t="s">
        <v>2099</v>
      </c>
      <c r="AC12" s="10" t="s">
        <v>2100</v>
      </c>
      <c r="AD12" s="11" t="str">
        <f t="shared" si="3"/>
        <v>CYIENTDLM</v>
      </c>
      <c r="AE12" s="10" t="s">
        <v>2101</v>
      </c>
      <c r="AF12" s="10"/>
      <c r="AG12" s="10"/>
      <c r="AH12" s="10"/>
      <c r="AI12" s="10" t="s">
        <v>2102</v>
      </c>
      <c r="AJ12" s="10" t="str">
        <f t="shared" si="4"/>
        <v>BUY</v>
      </c>
      <c r="AK12" s="10" t="s">
        <v>2103</v>
      </c>
      <c r="AL12" s="10">
        <f t="shared" si="5"/>
        <v>0</v>
      </c>
      <c r="AM12" s="11">
        <f t="shared" si="6"/>
        <v>665.5</v>
      </c>
      <c r="AN12" s="10">
        <f t="shared" si="7"/>
        <v>0</v>
      </c>
      <c r="AO12" s="10"/>
      <c r="AP12" s="10" t="s">
        <v>2104</v>
      </c>
      <c r="AS12" s="10" t="s">
        <v>2105</v>
      </c>
    </row>
    <row r="13" spans="1:45" x14ac:dyDescent="0.25">
      <c r="A13" s="3">
        <v>8</v>
      </c>
      <c r="B13" t="e" vm="8">
        <v>#VALUE!</v>
      </c>
      <c r="C13" t="str">
        <f t="shared" si="0"/>
        <v>XNSE:DBCORP</v>
      </c>
      <c r="D13" s="12" cm="1">
        <f t="array" ref="D13">_FV(B13,"Price")</f>
        <v>271</v>
      </c>
      <c r="E13" s="29" cm="1">
        <f t="array" ref="E13">_FV(B13,"Change (%)",TRUE)</f>
        <v>5.6736000000000002E-2</v>
      </c>
      <c r="F13" s="17" cm="1">
        <f t="array" ref="F13">_FV(B13,"Market cap",TRUE)/10000000</f>
        <v>4565.7359999999999</v>
      </c>
      <c r="H13" t="s">
        <v>1699</v>
      </c>
      <c r="I13" s="12">
        <f>VLOOKUP($H13,'Averages NSE'!$C$1:$I$2084,I$1,0)</f>
        <v>256.10000000000002</v>
      </c>
      <c r="J13" s="12">
        <f>VLOOKUP($H13,'Averages NSE'!$C$1:$I$2084,J$1,0)</f>
        <v>244.66</v>
      </c>
      <c r="K13" s="12">
        <f>VLOOKUP($H13,'Averages NSE'!$C$1:$I$2084,K$1,0)</f>
        <v>240.15</v>
      </c>
      <c r="L13" s="12">
        <f>VLOOKUP($H13,'Averages NSE'!$C$1:$I$2084,L$1,0)</f>
        <v>235.82</v>
      </c>
      <c r="M13" s="12">
        <f>VLOOKUP($H13,'Averages NSE'!$C$1:$I$2084,M$1,0)</f>
        <v>221.81</v>
      </c>
      <c r="N13" s="12">
        <f>VLOOKUP($H13,'Averages NSE'!$C$1:$I$2084,N$1,0)</f>
        <v>165.25</v>
      </c>
      <c r="P13" t="s">
        <v>2044</v>
      </c>
      <c r="Q13" s="12">
        <f t="shared" si="8"/>
        <v>240.2</v>
      </c>
      <c r="R13">
        <v>10</v>
      </c>
      <c r="U13" s="7"/>
      <c r="V13" t="str">
        <f t="shared" si="1"/>
        <v>DBCORP</v>
      </c>
      <c r="W13">
        <f t="shared" si="9"/>
        <v>4163</v>
      </c>
      <c r="X13" s="14">
        <f t="shared" si="10"/>
        <v>240.2</v>
      </c>
      <c r="Z13" s="8" t="str">
        <f t="shared" si="2"/>
        <v>NSE,EQUITIES,DBCORP,EQ,,,,Margin,BUY,RL,4163,240.2,416,,DAY,,,</v>
      </c>
      <c r="AA13" s="9"/>
      <c r="AB13" s="10" t="s">
        <v>2099</v>
      </c>
      <c r="AC13" s="10" t="s">
        <v>2100</v>
      </c>
      <c r="AD13" s="11" t="str">
        <f t="shared" si="3"/>
        <v>DBCORP</v>
      </c>
      <c r="AE13" s="10" t="s">
        <v>2101</v>
      </c>
      <c r="AF13" s="10"/>
      <c r="AG13" s="10"/>
      <c r="AH13" s="10"/>
      <c r="AI13" s="10" t="s">
        <v>2102</v>
      </c>
      <c r="AJ13" s="10" t="str">
        <f t="shared" si="4"/>
        <v>BUY</v>
      </c>
      <c r="AK13" s="10" t="s">
        <v>2103</v>
      </c>
      <c r="AL13" s="10">
        <f t="shared" si="5"/>
        <v>4163</v>
      </c>
      <c r="AM13" s="11">
        <f t="shared" si="6"/>
        <v>240.2</v>
      </c>
      <c r="AN13" s="10">
        <f t="shared" si="7"/>
        <v>416</v>
      </c>
      <c r="AO13" s="10"/>
      <c r="AP13" s="10" t="s">
        <v>2104</v>
      </c>
      <c r="AS13" s="10" t="s">
        <v>2105</v>
      </c>
    </row>
    <row r="14" spans="1:45" x14ac:dyDescent="0.25">
      <c r="A14" s="3">
        <v>9</v>
      </c>
      <c r="B14" t="e" vm="9">
        <v>#VALUE!</v>
      </c>
      <c r="C14" t="str">
        <f t="shared" si="0"/>
        <v>XNSE:DBREALTY</v>
      </c>
      <c r="D14" s="12" cm="1">
        <f t="array" ref="D14">_FV(B14,"Price")</f>
        <v>170.05</v>
      </c>
      <c r="E14" s="29" cm="1">
        <f t="array" ref="E14">_FV(B14,"Change (%)",TRUE)</f>
        <v>6.7483000000000001E-2</v>
      </c>
      <c r="F14" s="17" cm="1">
        <f t="array" ref="F14">_FV(B14,"Market cap",TRUE)/10000000</f>
        <v>7990.0159999999996</v>
      </c>
      <c r="H14" t="s">
        <v>1724</v>
      </c>
      <c r="I14" s="12">
        <f>VLOOKUP($H14,'Averages NSE'!$C$1:$I$2084,I$1,0)</f>
        <v>162.30000000000001</v>
      </c>
      <c r="J14" s="12">
        <f>VLOOKUP($H14,'Averages NSE'!$C$1:$I$2084,J$1,0)</f>
        <v>164.21</v>
      </c>
      <c r="K14" s="12">
        <f>VLOOKUP($H14,'Averages NSE'!$C$1:$I$2084,K$1,0)</f>
        <v>163.28</v>
      </c>
      <c r="L14" s="12">
        <f>VLOOKUP($H14,'Averages NSE'!$C$1:$I$2084,L$1,0)</f>
        <v>157.82</v>
      </c>
      <c r="M14" s="12">
        <f>VLOOKUP($H14,'Averages NSE'!$C$1:$I$2084,M$1,0)</f>
        <v>136.56</v>
      </c>
      <c r="N14" s="12">
        <f>VLOOKUP($H14,'Averages NSE'!$C$1:$I$2084,N$1,0)</f>
        <v>100.79</v>
      </c>
      <c r="P14" t="s">
        <v>2046</v>
      </c>
      <c r="Q14" s="12">
        <f t="shared" si="8"/>
        <v>136.6</v>
      </c>
      <c r="R14">
        <v>10</v>
      </c>
      <c r="U14" s="7"/>
      <c r="V14" t="str">
        <f t="shared" si="1"/>
        <v>DBREALTY</v>
      </c>
      <c r="W14">
        <f t="shared" si="9"/>
        <v>7321</v>
      </c>
      <c r="X14" s="14">
        <f t="shared" si="10"/>
        <v>136.6</v>
      </c>
      <c r="Z14" s="8" t="str">
        <f t="shared" si="2"/>
        <v>NSE,EQUITIES,DBREALTY,EQ,,,,Margin,BUY,RL,7321,136.6,732,,DAY,,,</v>
      </c>
      <c r="AA14" s="9"/>
      <c r="AB14" s="10" t="s">
        <v>2099</v>
      </c>
      <c r="AC14" s="10" t="s">
        <v>2100</v>
      </c>
      <c r="AD14" s="11" t="str">
        <f t="shared" si="3"/>
        <v>DBREALTY</v>
      </c>
      <c r="AE14" s="10" t="s">
        <v>2101</v>
      </c>
      <c r="AF14" s="10"/>
      <c r="AG14" s="10"/>
      <c r="AH14" s="10"/>
      <c r="AI14" s="10" t="s">
        <v>2102</v>
      </c>
      <c r="AJ14" s="10" t="str">
        <f t="shared" si="4"/>
        <v>BUY</v>
      </c>
      <c r="AK14" s="10" t="s">
        <v>2103</v>
      </c>
      <c r="AL14" s="10">
        <f t="shared" si="5"/>
        <v>7321</v>
      </c>
      <c r="AM14" s="11">
        <f t="shared" si="6"/>
        <v>136.6</v>
      </c>
      <c r="AN14" s="10">
        <f t="shared" si="7"/>
        <v>732</v>
      </c>
      <c r="AO14" s="10"/>
      <c r="AP14" s="10" t="s">
        <v>2104</v>
      </c>
      <c r="AS14" s="10" t="s">
        <v>2105</v>
      </c>
    </row>
    <row r="15" spans="1:45" x14ac:dyDescent="0.25">
      <c r="A15" s="3">
        <v>10</v>
      </c>
      <c r="B15" t="e" vm="10">
        <v>#VALUE!</v>
      </c>
      <c r="C15" t="str">
        <f t="shared" si="0"/>
        <v>XNSE:EDELWEISS</v>
      </c>
      <c r="D15" s="12" cm="1">
        <f t="array" ref="D15">_FV(B15,"Price")</f>
        <v>65.95</v>
      </c>
      <c r="E15" s="29" cm="1">
        <f t="array" ref="E15">_FV(B15,"Change (%)",TRUE)</f>
        <v>-6.777E-3</v>
      </c>
      <c r="F15" s="17" cm="1">
        <f t="array" ref="F15">_FV(B15,"Market cap",TRUE)/10000000</f>
        <v>5965.7629999999999</v>
      </c>
      <c r="H15" t="s">
        <v>1498</v>
      </c>
      <c r="I15" s="12">
        <f>VLOOKUP($H15,'Averages NSE'!$C$1:$I$2084,I$1,0)</f>
        <v>61.25</v>
      </c>
      <c r="J15" s="12">
        <f>VLOOKUP($H15,'Averages NSE'!$C$1:$I$2084,J$1,0)</f>
        <v>56.08</v>
      </c>
      <c r="K15" s="12">
        <f>VLOOKUP($H15,'Averages NSE'!$C$1:$I$2084,K$1,0)</f>
        <v>55.05</v>
      </c>
      <c r="L15" s="12">
        <f>VLOOKUP($H15,'Averages NSE'!$C$1:$I$2084,L$1,0)</f>
        <v>54.36</v>
      </c>
      <c r="M15" s="12">
        <f>VLOOKUP($H15,'Averages NSE'!$C$1:$I$2084,M$1,0)</f>
        <v>52.11</v>
      </c>
      <c r="N15" s="12">
        <f>VLOOKUP($H15,'Averages NSE'!$C$1:$I$2084,N$1,0)</f>
        <v>43.77</v>
      </c>
      <c r="P15" t="s">
        <v>2043</v>
      </c>
      <c r="Q15" s="12">
        <f t="shared" si="8"/>
        <v>56.1</v>
      </c>
      <c r="R15">
        <v>20</v>
      </c>
      <c r="U15" s="7"/>
      <c r="V15" t="str">
        <f t="shared" si="1"/>
        <v>EDELWEISS</v>
      </c>
      <c r="W15">
        <f t="shared" si="9"/>
        <v>35651</v>
      </c>
      <c r="X15" s="14">
        <f t="shared" si="10"/>
        <v>56.1</v>
      </c>
      <c r="Z15" s="8" t="str">
        <f t="shared" si="2"/>
        <v>NSE,EQUITIES,EDELWEISS,EQ,,,,Margin,BUY,RL,35651,56.1,3565,,DAY,,,</v>
      </c>
      <c r="AA15" s="9"/>
      <c r="AB15" s="10" t="s">
        <v>2099</v>
      </c>
      <c r="AC15" s="10" t="s">
        <v>2100</v>
      </c>
      <c r="AD15" s="11" t="str">
        <f t="shared" si="3"/>
        <v>EDELWEISS</v>
      </c>
      <c r="AE15" s="10" t="s">
        <v>2101</v>
      </c>
      <c r="AF15" s="10"/>
      <c r="AG15" s="10"/>
      <c r="AH15" s="10"/>
      <c r="AI15" s="10" t="s">
        <v>2102</v>
      </c>
      <c r="AJ15" s="10" t="str">
        <f t="shared" si="4"/>
        <v>BUY</v>
      </c>
      <c r="AK15" s="10" t="s">
        <v>2103</v>
      </c>
      <c r="AL15" s="10">
        <f t="shared" si="5"/>
        <v>35651</v>
      </c>
      <c r="AM15" s="11">
        <f t="shared" si="6"/>
        <v>56.1</v>
      </c>
      <c r="AN15" s="10">
        <f t="shared" si="7"/>
        <v>3565</v>
      </c>
      <c r="AO15" s="10"/>
      <c r="AP15" s="10" t="s">
        <v>2104</v>
      </c>
      <c r="AS15" s="10" t="s">
        <v>2105</v>
      </c>
    </row>
    <row r="16" spans="1:45" x14ac:dyDescent="0.25">
      <c r="A16" s="3">
        <v>11</v>
      </c>
      <c r="B16" t="e" vm="11">
        <v>#VALUE!</v>
      </c>
      <c r="C16" t="str">
        <f t="shared" si="0"/>
        <v>XNSE:ELECTCAST</v>
      </c>
      <c r="D16" s="12" cm="1">
        <f t="array" ref="D16">_FV(B16,"Price")</f>
        <v>74.5</v>
      </c>
      <c r="E16" s="29" cm="1">
        <f t="array" ref="E16">_FV(B16,"Change (%)",TRUE)</f>
        <v>1.4985999999999999E-2</v>
      </c>
      <c r="F16" s="17" cm="1">
        <f t="array" ref="F16">_FV(B16,"Market cap",TRUE)/10000000</f>
        <v>4364.402</v>
      </c>
      <c r="H16" t="s">
        <v>137</v>
      </c>
      <c r="I16" s="12">
        <f>VLOOKUP($H16,'Averages NSE'!$C$1:$I$2084,I$1,0)</f>
        <v>71.150000000000006</v>
      </c>
      <c r="J16" s="12">
        <f>VLOOKUP($H16,'Averages NSE'!$C$1:$I$2084,J$1,0)</f>
        <v>67.3</v>
      </c>
      <c r="K16" s="12">
        <f>VLOOKUP($H16,'Averages NSE'!$C$1:$I$2084,K$1,0)</f>
        <v>66.489999999999995</v>
      </c>
      <c r="L16" s="12">
        <f>VLOOKUP($H16,'Averages NSE'!$C$1:$I$2084,L$1,0)</f>
        <v>66.02</v>
      </c>
      <c r="M16" s="12">
        <f>VLOOKUP($H16,'Averages NSE'!$C$1:$I$2084,M$1,0)</f>
        <v>63.24</v>
      </c>
      <c r="N16" s="12">
        <f>VLOOKUP($H16,'Averages NSE'!$C$1:$I$2084,N$1,0)</f>
        <v>51.2</v>
      </c>
      <c r="P16" t="s">
        <v>2044</v>
      </c>
      <c r="Q16" s="12">
        <f t="shared" si="8"/>
        <v>66.5</v>
      </c>
      <c r="R16">
        <v>15</v>
      </c>
      <c r="U16" s="7"/>
      <c r="V16" t="str">
        <f t="shared" si="1"/>
        <v>ELECTCAST</v>
      </c>
      <c r="W16">
        <f t="shared" si="9"/>
        <v>22556</v>
      </c>
      <c r="X16" s="14">
        <f t="shared" si="10"/>
        <v>66.5</v>
      </c>
      <c r="Z16" s="8" t="str">
        <f t="shared" si="2"/>
        <v>NSE,EQUITIES,ELECTCAST,EQ,,,,Margin,BUY,RL,22556,66.5,2256,,DAY,,,</v>
      </c>
      <c r="AA16" s="9"/>
      <c r="AB16" s="10" t="s">
        <v>2099</v>
      </c>
      <c r="AC16" s="10" t="s">
        <v>2100</v>
      </c>
      <c r="AD16" s="11" t="str">
        <f t="shared" si="3"/>
        <v>ELECTCAST</v>
      </c>
      <c r="AE16" s="10" t="s">
        <v>2101</v>
      </c>
      <c r="AF16" s="10"/>
      <c r="AG16" s="10"/>
      <c r="AH16" s="10"/>
      <c r="AI16" s="10" t="s">
        <v>2102</v>
      </c>
      <c r="AJ16" s="10" t="str">
        <f t="shared" si="4"/>
        <v>BUY</v>
      </c>
      <c r="AK16" s="10" t="s">
        <v>2103</v>
      </c>
      <c r="AL16" s="10">
        <f t="shared" si="5"/>
        <v>22556</v>
      </c>
      <c r="AM16" s="11">
        <f t="shared" si="6"/>
        <v>66.5</v>
      </c>
      <c r="AN16" s="10">
        <f t="shared" si="7"/>
        <v>2256</v>
      </c>
      <c r="AO16" s="10"/>
      <c r="AP16" s="10" t="s">
        <v>2104</v>
      </c>
      <c r="AS16" s="10" t="s">
        <v>2105</v>
      </c>
    </row>
    <row r="17" spans="1:45" x14ac:dyDescent="0.25">
      <c r="A17" s="3">
        <v>12</v>
      </c>
      <c r="B17" t="e" vm="12">
        <v>#VALUE!</v>
      </c>
      <c r="C17" t="str">
        <f t="shared" si="0"/>
        <v>XNSE:GOKEX</v>
      </c>
      <c r="D17" s="12" cm="1">
        <f t="array" ref="D17">_FV(B17,"Price")</f>
        <v>798.6</v>
      </c>
      <c r="E17" s="29" cm="1">
        <f t="array" ref="E17">_FV(B17,"Change (%)",TRUE)</f>
        <v>3.4456000000000001E-2</v>
      </c>
      <c r="F17" s="17" cm="1">
        <f t="array" ref="F17">_FV(B17,"Market cap",TRUE)/10000000</f>
        <v>4682.2950000000001</v>
      </c>
      <c r="H17" t="s">
        <v>1138</v>
      </c>
      <c r="I17" s="12">
        <f>VLOOKUP($H17,'Averages NSE'!$C$1:$I$2084,I$1,0)</f>
        <v>759.55</v>
      </c>
      <c r="J17" s="12">
        <f>VLOOKUP($H17,'Averages NSE'!$C$1:$I$2084,J$1,0)</f>
        <v>764.96</v>
      </c>
      <c r="K17" s="12">
        <f>VLOOKUP($H17,'Averages NSE'!$C$1:$I$2084,K$1,0)</f>
        <v>764.66</v>
      </c>
      <c r="L17" s="12">
        <f>VLOOKUP($H17,'Averages NSE'!$C$1:$I$2084,L$1,0)</f>
        <v>747.44</v>
      </c>
      <c r="M17" s="12">
        <f>VLOOKUP($H17,'Averages NSE'!$C$1:$I$2084,M$1,0)</f>
        <v>671.02</v>
      </c>
      <c r="N17" s="12">
        <f>VLOOKUP($H17,'Averages NSE'!$C$1:$I$2084,N$1,0)</f>
        <v>506.43</v>
      </c>
      <c r="U17" s="7"/>
      <c r="V17" t="str">
        <f t="shared" si="1"/>
        <v>GOKEX</v>
      </c>
      <c r="W17"/>
      <c r="X17"/>
      <c r="Z17" s="8" t="str">
        <f t="shared" si="2"/>
        <v/>
      </c>
      <c r="AA17" s="9"/>
      <c r="AB17" s="10" t="s">
        <v>2099</v>
      </c>
      <c r="AC17" s="10" t="s">
        <v>2100</v>
      </c>
      <c r="AD17" s="11" t="str">
        <f t="shared" si="3"/>
        <v>GOKEX</v>
      </c>
      <c r="AE17" s="10" t="s">
        <v>2101</v>
      </c>
      <c r="AF17" s="10"/>
      <c r="AG17" s="10"/>
      <c r="AH17" s="10"/>
      <c r="AI17" s="10" t="s">
        <v>2102</v>
      </c>
      <c r="AJ17" s="10" t="str">
        <f t="shared" si="4"/>
        <v>BUY</v>
      </c>
      <c r="AK17" s="10" t="s">
        <v>2103</v>
      </c>
      <c r="AL17" s="10">
        <f t="shared" si="5"/>
        <v>0</v>
      </c>
      <c r="AM17" s="11">
        <f t="shared" si="6"/>
        <v>0</v>
      </c>
      <c r="AN17" s="10">
        <f t="shared" si="7"/>
        <v>0</v>
      </c>
      <c r="AO17" s="10"/>
      <c r="AP17" s="10" t="s">
        <v>2104</v>
      </c>
      <c r="AS17" s="10" t="s">
        <v>2105</v>
      </c>
    </row>
    <row r="18" spans="1:45" x14ac:dyDescent="0.25">
      <c r="A18" s="3">
        <v>13</v>
      </c>
      <c r="B18" t="e" vm="13">
        <v>#VALUE!</v>
      </c>
      <c r="C18" t="str">
        <f t="shared" si="0"/>
        <v>XNSE:GRWRHITECH</v>
      </c>
      <c r="D18" s="12" cm="1">
        <f t="array" ref="D18">_FV(B18,"Price")</f>
        <v>1545.8</v>
      </c>
      <c r="E18" s="29" cm="1">
        <f t="array" ref="E18">_FV(B18,"Change (%)",TRUE)</f>
        <v>2.6461999999999999E-2</v>
      </c>
      <c r="F18" s="17" cm="1">
        <f t="array" ref="F18">_FV(B18,"Market cap",TRUE)/10000000</f>
        <v>3498.6819999999998</v>
      </c>
      <c r="H18" t="s">
        <v>801</v>
      </c>
      <c r="I18" s="12">
        <f>VLOOKUP($H18,'Averages NSE'!$C$1:$I$2084,I$1,0)</f>
        <v>1462.2</v>
      </c>
      <c r="J18" s="12">
        <f>VLOOKUP($H18,'Averages NSE'!$C$1:$I$2084,J$1,0)</f>
        <v>1363.7</v>
      </c>
      <c r="K18" s="12">
        <f>VLOOKUP($H18,'Averages NSE'!$C$1:$I$2084,K$1,0)</f>
        <v>1326.16</v>
      </c>
      <c r="L18" s="12">
        <f>VLOOKUP($H18,'Averages NSE'!$C$1:$I$2084,L$1,0)</f>
        <v>1278.8599999999999</v>
      </c>
      <c r="M18" s="12">
        <f>VLOOKUP($H18,'Averages NSE'!$C$1:$I$2084,M$1,0)</f>
        <v>1147.29</v>
      </c>
      <c r="N18" s="12">
        <f>VLOOKUP($H18,'Averages NSE'!$C$1:$I$2084,N$1,0)</f>
        <v>876.48</v>
      </c>
      <c r="P18" t="s">
        <v>2044</v>
      </c>
      <c r="Q18" s="12">
        <f>ROUNDUP(IF(P18="e5",+J18,IF(P18="e10",+K18,IF(P18="e20",+L18,IF(P18="e50",+M18,IF(P18="e200",+N18,0))))),1)</f>
        <v>1326.1999999999998</v>
      </c>
      <c r="R18">
        <v>5</v>
      </c>
      <c r="U18" s="7"/>
      <c r="V18" t="str">
        <f t="shared" si="1"/>
        <v>GRWRHITECH</v>
      </c>
      <c r="W18">
        <f>ROUND(R18*100000/Q18,0)</f>
        <v>377</v>
      </c>
      <c r="X18" s="14">
        <f>Q18</f>
        <v>1326.1999999999998</v>
      </c>
      <c r="Z18" s="8" t="str">
        <f t="shared" si="2"/>
        <v>NSE,EQUITIES,GRWRHITECH,EQ,,,,Margin,BUY,RL,377,1326.2,38,,DAY,,,</v>
      </c>
      <c r="AA18" s="9"/>
      <c r="AB18" s="10" t="s">
        <v>2099</v>
      </c>
      <c r="AC18" s="10" t="s">
        <v>2100</v>
      </c>
      <c r="AD18" s="11" t="str">
        <f t="shared" si="3"/>
        <v>GRWRHITECH</v>
      </c>
      <c r="AE18" s="10" t="s">
        <v>2101</v>
      </c>
      <c r="AF18" s="10"/>
      <c r="AG18" s="10"/>
      <c r="AH18" s="10"/>
      <c r="AI18" s="10" t="s">
        <v>2102</v>
      </c>
      <c r="AJ18" s="10" t="str">
        <f t="shared" si="4"/>
        <v>BUY</v>
      </c>
      <c r="AK18" s="10" t="s">
        <v>2103</v>
      </c>
      <c r="AL18" s="10">
        <f t="shared" si="5"/>
        <v>377</v>
      </c>
      <c r="AM18" s="11">
        <f t="shared" si="6"/>
        <v>1326.1999999999998</v>
      </c>
      <c r="AN18" s="10">
        <f t="shared" si="7"/>
        <v>38</v>
      </c>
      <c r="AO18" s="10"/>
      <c r="AP18" s="10" t="s">
        <v>2104</v>
      </c>
      <c r="AS18" s="10" t="s">
        <v>2105</v>
      </c>
    </row>
    <row r="19" spans="1:45" x14ac:dyDescent="0.25">
      <c r="A19" s="3">
        <v>14</v>
      </c>
      <c r="B19" t="e" vm="14">
        <v>#VALUE!</v>
      </c>
      <c r="C19" t="str">
        <f t="shared" si="0"/>
        <v>XNSE:JINDRILL</v>
      </c>
      <c r="D19" s="12" cm="1">
        <f t="array" ref="D19">_FV(B19,"Price")</f>
        <v>668.05</v>
      </c>
      <c r="E19" s="29" cm="1">
        <f t="array" ref="E19">_FV(B19,"Change (%)",TRUE)</f>
        <v>1.8602E-2</v>
      </c>
      <c r="F19" s="17" cm="1">
        <f t="array" ref="F19">_FV(B19,"Market cap",TRUE)/10000000</f>
        <v>1900.7260000000001</v>
      </c>
      <c r="H19" t="s">
        <v>1342</v>
      </c>
      <c r="I19" s="12">
        <f>VLOOKUP($H19,'Averages NSE'!$C$1:$I$2084,I$1,0)</f>
        <v>639.9</v>
      </c>
      <c r="J19" s="12">
        <f>VLOOKUP($H19,'Averages NSE'!$C$1:$I$2084,J$1,0)</f>
        <v>604.41999999999996</v>
      </c>
      <c r="K19" s="12">
        <f>VLOOKUP($H19,'Averages NSE'!$C$1:$I$2084,K$1,0)</f>
        <v>588.29999999999995</v>
      </c>
      <c r="L19" s="12">
        <f>VLOOKUP($H19,'Averages NSE'!$C$1:$I$2084,L$1,0)</f>
        <v>566.55999999999995</v>
      </c>
      <c r="M19" s="12">
        <f>VLOOKUP($H19,'Averages NSE'!$C$1:$I$2084,M$1,0)</f>
        <v>507.23</v>
      </c>
      <c r="N19" s="12">
        <f>VLOOKUP($H19,'Averages NSE'!$C$1:$I$2084,N$1,0)</f>
        <v>377.46</v>
      </c>
      <c r="P19" t="s">
        <v>2044</v>
      </c>
      <c r="Q19" s="12">
        <f>ROUNDUP(IF(P19="e5",+J19,IF(P19="e10",+K19,IF(P19="e20",+L19,IF(P19="e50",+M19,IF(P19="e200",+N19,0))))),1)</f>
        <v>588.29999999999995</v>
      </c>
      <c r="R19">
        <v>5</v>
      </c>
      <c r="U19" s="7"/>
      <c r="V19" t="str">
        <f t="shared" si="1"/>
        <v>JINDRILL</v>
      </c>
      <c r="W19">
        <f>ROUND(R19*100000/Q19,0)</f>
        <v>850</v>
      </c>
      <c r="X19" s="14">
        <f>Q19</f>
        <v>588.29999999999995</v>
      </c>
      <c r="Z19" s="8" t="str">
        <f t="shared" si="2"/>
        <v>NSE,EQUITIES,JINDRILL,EQ,,,,Margin,BUY,RL,850,588.3,85,,DAY,,,</v>
      </c>
      <c r="AA19" s="9"/>
      <c r="AB19" s="10" t="s">
        <v>2099</v>
      </c>
      <c r="AC19" s="10" t="s">
        <v>2100</v>
      </c>
      <c r="AD19" s="11" t="str">
        <f t="shared" si="3"/>
        <v>JINDRILL</v>
      </c>
      <c r="AE19" s="10" t="s">
        <v>2101</v>
      </c>
      <c r="AF19" s="10"/>
      <c r="AG19" s="10"/>
      <c r="AH19" s="10"/>
      <c r="AI19" s="10" t="s">
        <v>2102</v>
      </c>
      <c r="AJ19" s="10" t="str">
        <f t="shared" si="4"/>
        <v>BUY</v>
      </c>
      <c r="AK19" s="10" t="s">
        <v>2103</v>
      </c>
      <c r="AL19" s="10">
        <f t="shared" si="5"/>
        <v>850</v>
      </c>
      <c r="AM19" s="11">
        <f t="shared" si="6"/>
        <v>588.29999999999995</v>
      </c>
      <c r="AN19" s="10">
        <f t="shared" si="7"/>
        <v>85</v>
      </c>
      <c r="AO19" s="10"/>
      <c r="AP19" s="10" t="s">
        <v>2104</v>
      </c>
      <c r="AS19" s="10" t="s">
        <v>2105</v>
      </c>
    </row>
    <row r="20" spans="1:45" x14ac:dyDescent="0.25">
      <c r="A20" s="3">
        <v>15</v>
      </c>
      <c r="B20" t="e" vm="15">
        <v>#VALUE!</v>
      </c>
      <c r="C20" t="str">
        <f t="shared" si="0"/>
        <v>XNSE:KIRLOSENG</v>
      </c>
      <c r="D20" s="12" cm="1">
        <f t="array" ref="D20">_FV(B20,"Price")</f>
        <v>533</v>
      </c>
      <c r="E20" s="29" cm="1">
        <f t="array" ref="E20">_FV(B20,"Change (%)",TRUE)</f>
        <v>2.4803000000000002E-2</v>
      </c>
      <c r="F20" s="17" cm="1">
        <f t="array" ref="F20">_FV(B20,"Market cap",TRUE)/10000000</f>
        <v>7535.335</v>
      </c>
      <c r="H20" t="s">
        <v>1870</v>
      </c>
      <c r="I20" s="12">
        <f>VLOOKUP($H20,'Averages NSE'!$C$1:$I$2084,I$1,0)</f>
        <v>539.9</v>
      </c>
      <c r="J20" s="12">
        <f>VLOOKUP($H20,'Averages NSE'!$C$1:$I$2084,J$1,0)</f>
        <v>520.79999999999995</v>
      </c>
      <c r="K20" s="12">
        <f>VLOOKUP($H20,'Averages NSE'!$C$1:$I$2084,K$1,0)</f>
        <v>509.9</v>
      </c>
      <c r="L20" s="12">
        <f>VLOOKUP($H20,'Averages NSE'!$C$1:$I$2084,L$1,0)</f>
        <v>500.28</v>
      </c>
      <c r="M20" s="12">
        <f>VLOOKUP($H20,'Averages NSE'!$C$1:$I$2084,M$1,0)</f>
        <v>477.16</v>
      </c>
      <c r="N20" s="12">
        <f>VLOOKUP($H20,'Averages NSE'!$C$1:$I$2084,N$1,0)</f>
        <v>398.32</v>
      </c>
      <c r="P20" t="s">
        <v>2044</v>
      </c>
      <c r="Q20" s="12">
        <f>ROUNDUP(IF(P20="e5",+J20,IF(P20="e10",+K20,IF(P20="e20",+L20,IF(P20="e50",+M20,IF(P20="e200",+N20,0))))),1)</f>
        <v>509.9</v>
      </c>
      <c r="R20">
        <v>10</v>
      </c>
      <c r="U20" s="7"/>
      <c r="V20" t="str">
        <f t="shared" si="1"/>
        <v>KIRLOSENG</v>
      </c>
      <c r="W20">
        <f>ROUND(R20*100000/Q20,0)</f>
        <v>1961</v>
      </c>
      <c r="X20" s="14">
        <f>Q20</f>
        <v>509.9</v>
      </c>
      <c r="Z20" s="8" t="str">
        <f t="shared" si="2"/>
        <v>NSE,EQUITIES,KIRLOSENG,EQ,,,,Margin,BUY,RL,1961,509.9,196,,DAY,,,</v>
      </c>
      <c r="AA20" s="9"/>
      <c r="AB20" s="10" t="s">
        <v>2099</v>
      </c>
      <c r="AC20" s="10" t="s">
        <v>2100</v>
      </c>
      <c r="AD20" s="11" t="str">
        <f t="shared" si="3"/>
        <v>KIRLOSENG</v>
      </c>
      <c r="AE20" s="10" t="s">
        <v>2101</v>
      </c>
      <c r="AF20" s="10"/>
      <c r="AG20" s="10"/>
      <c r="AH20" s="10"/>
      <c r="AI20" s="10" t="s">
        <v>2102</v>
      </c>
      <c r="AJ20" s="10" t="str">
        <f t="shared" si="4"/>
        <v>BUY</v>
      </c>
      <c r="AK20" s="10" t="s">
        <v>2103</v>
      </c>
      <c r="AL20" s="10">
        <f t="shared" si="5"/>
        <v>1961</v>
      </c>
      <c r="AM20" s="11">
        <f t="shared" si="6"/>
        <v>509.9</v>
      </c>
      <c r="AN20" s="10">
        <f t="shared" si="7"/>
        <v>196</v>
      </c>
      <c r="AO20" s="10"/>
      <c r="AP20" s="10" t="s">
        <v>2104</v>
      </c>
      <c r="AS20" s="10" t="s">
        <v>2105</v>
      </c>
    </row>
    <row r="21" spans="1:45" x14ac:dyDescent="0.25">
      <c r="A21" s="3">
        <v>16</v>
      </c>
      <c r="B21" t="e" vm="16">
        <v>#VALUE!</v>
      </c>
      <c r="C21" t="str">
        <f t="shared" si="0"/>
        <v>XNSE:MANINFRA</v>
      </c>
      <c r="D21" s="12" cm="1">
        <f t="array" ref="D21">_FV(B21,"Price")</f>
        <v>159.19999999999999</v>
      </c>
      <c r="E21" s="29" cm="1">
        <f t="array" ref="E21">_FV(B21,"Change (%)",TRUE)</f>
        <v>4.7712999999999998E-2</v>
      </c>
      <c r="F21" s="17" cm="1">
        <f t="array" ref="F21">_FV(B21,"Market cap",TRUE)/10000000</f>
        <v>5641.15</v>
      </c>
      <c r="H21" t="s">
        <v>1736</v>
      </c>
      <c r="I21" s="12">
        <f>VLOOKUP($H21,'Averages NSE'!$C$1:$I$2084,I$1,0)</f>
        <v>152.1</v>
      </c>
      <c r="J21" s="12">
        <f>VLOOKUP($H21,'Averages NSE'!$C$1:$I$2084,J$1,0)</f>
        <v>153</v>
      </c>
      <c r="K21" s="12">
        <f>VLOOKUP($H21,'Averages NSE'!$C$1:$I$2084,K$1,0)</f>
        <v>151.22999999999999</v>
      </c>
      <c r="L21" s="12">
        <f>VLOOKUP($H21,'Averages NSE'!$C$1:$I$2084,L$1,0)</f>
        <v>149.06</v>
      </c>
      <c r="M21" s="12">
        <f>VLOOKUP($H21,'Averages NSE'!$C$1:$I$2084,M$1,0)</f>
        <v>140.62</v>
      </c>
      <c r="N21" s="12">
        <f>VLOOKUP($H21,'Averages NSE'!$C$1:$I$2084,N$1,0)</f>
        <v>111.27</v>
      </c>
      <c r="U21" s="7"/>
      <c r="V21" t="str">
        <f t="shared" si="1"/>
        <v>MANINFRA</v>
      </c>
      <c r="W21"/>
      <c r="X21"/>
      <c r="Z21" s="8" t="str">
        <f t="shared" si="2"/>
        <v/>
      </c>
      <c r="AA21" s="9"/>
      <c r="AB21" s="10" t="s">
        <v>2099</v>
      </c>
      <c r="AC21" s="10" t="s">
        <v>2100</v>
      </c>
      <c r="AD21" s="11" t="str">
        <f t="shared" si="3"/>
        <v>MANINFRA</v>
      </c>
      <c r="AE21" s="10" t="s">
        <v>2101</v>
      </c>
      <c r="AF21" s="10"/>
      <c r="AG21" s="10"/>
      <c r="AH21" s="10"/>
      <c r="AI21" s="10" t="s">
        <v>2102</v>
      </c>
      <c r="AJ21" s="10" t="str">
        <f t="shared" si="4"/>
        <v>BUY</v>
      </c>
      <c r="AK21" s="10" t="s">
        <v>2103</v>
      </c>
      <c r="AL21" s="10">
        <f t="shared" si="5"/>
        <v>0</v>
      </c>
      <c r="AM21" s="11">
        <f t="shared" si="6"/>
        <v>0</v>
      </c>
      <c r="AN21" s="10">
        <f t="shared" si="7"/>
        <v>0</v>
      </c>
      <c r="AO21" s="10"/>
      <c r="AP21" s="10" t="s">
        <v>2104</v>
      </c>
      <c r="AS21" s="10" t="s">
        <v>2105</v>
      </c>
    </row>
    <row r="22" spans="1:45" x14ac:dyDescent="0.25">
      <c r="A22" s="3">
        <v>17</v>
      </c>
      <c r="B22" t="e" vm="17">
        <v>#VALUE!</v>
      </c>
      <c r="C22" t="str">
        <f t="shared" si="0"/>
        <v>XNSE:MAPMYINDIA</v>
      </c>
      <c r="D22" s="12" cm="1">
        <f t="array" ref="D22">_FV(B22,"Price")</f>
        <v>2118.35</v>
      </c>
      <c r="E22" s="29" cm="1">
        <f t="array" ref="E22">_FV(B22,"Change (%)",TRUE)</f>
        <v>-2.5104999999999999E-2</v>
      </c>
      <c r="F22" s="17" cm="1">
        <f t="array" ref="F22">_FV(B22,"Market cap",TRUE)/10000000</f>
        <v>11744.15</v>
      </c>
      <c r="H22" t="s">
        <v>745</v>
      </c>
      <c r="I22" s="12">
        <f>VLOOKUP($H22,'Averages NSE'!$C$1:$I$2084,I$1,0)</f>
        <v>1994.55</v>
      </c>
      <c r="J22" s="12">
        <f>VLOOKUP($H22,'Averages NSE'!$C$1:$I$2084,J$1,0)</f>
        <v>1909.99</v>
      </c>
      <c r="K22" s="12">
        <f>VLOOKUP($H22,'Averages NSE'!$C$1:$I$2084,K$1,0)</f>
        <v>1837.74</v>
      </c>
      <c r="L22" s="12">
        <f>VLOOKUP($H22,'Averages NSE'!$C$1:$I$2084,L$1,0)</f>
        <v>1777.89</v>
      </c>
      <c r="M22" s="12">
        <f>VLOOKUP($H22,'Averages NSE'!$C$1:$I$2084,M$1,0)</f>
        <v>1654.34</v>
      </c>
      <c r="N22" s="12">
        <f>VLOOKUP($H22,'Averages NSE'!$C$1:$I$2084,N$1,0)</f>
        <v>1379.79</v>
      </c>
      <c r="Q22" s="12">
        <f>ROUNDUP(IF(P22="e5",+J22,IF(P22="e10",+K22,IF(P22="e20",+L22,IF(P22="e50",+M22,IF(P22="e200",+N22,0))))),1)</f>
        <v>0</v>
      </c>
      <c r="U22" s="7"/>
      <c r="V22" t="str">
        <f t="shared" si="1"/>
        <v>MAPMYINDIA</v>
      </c>
      <c r="W22"/>
      <c r="X22"/>
      <c r="Z22" s="8" t="str">
        <f t="shared" si="2"/>
        <v/>
      </c>
      <c r="AA22" s="9"/>
      <c r="AB22" s="10" t="s">
        <v>2099</v>
      </c>
      <c r="AC22" s="10" t="s">
        <v>2100</v>
      </c>
      <c r="AD22" s="11" t="str">
        <f t="shared" si="3"/>
        <v>MAPMYINDIA</v>
      </c>
      <c r="AE22" s="10" t="s">
        <v>2101</v>
      </c>
      <c r="AF22" s="10"/>
      <c r="AG22" s="10"/>
      <c r="AH22" s="10"/>
      <c r="AI22" s="10" t="s">
        <v>2102</v>
      </c>
      <c r="AJ22" s="10" t="str">
        <f t="shared" si="4"/>
        <v>BUY</v>
      </c>
      <c r="AK22" s="10" t="s">
        <v>2103</v>
      </c>
      <c r="AL22" s="10">
        <f t="shared" si="5"/>
        <v>0</v>
      </c>
      <c r="AM22" s="11">
        <f t="shared" si="6"/>
        <v>0</v>
      </c>
      <c r="AN22" s="10">
        <f t="shared" si="7"/>
        <v>0</v>
      </c>
      <c r="AO22" s="10"/>
      <c r="AP22" s="10" t="s">
        <v>2104</v>
      </c>
      <c r="AS22" s="10" t="s">
        <v>2105</v>
      </c>
    </row>
    <row r="23" spans="1:45" x14ac:dyDescent="0.25">
      <c r="A23" s="3">
        <v>18</v>
      </c>
      <c r="B23" t="e" vm="18">
        <v>#VALUE!</v>
      </c>
      <c r="C23" t="str">
        <f t="shared" si="0"/>
        <v>XNSE:MAZDOCK</v>
      </c>
      <c r="D23" s="12" cm="1">
        <f t="array" ref="D23">_FV(B23,"Price")</f>
        <v>2169.75</v>
      </c>
      <c r="E23" s="29" cm="1">
        <f t="array" ref="E23">_FV(B23,"Change (%)",TRUE)</f>
        <v>4.6494999999999995E-2</v>
      </c>
      <c r="F23" s="17" cm="1">
        <f t="array" ref="F23">_FV(B23,"Market cap",TRUE)/10000000</f>
        <v>41817.4</v>
      </c>
      <c r="H23" t="s">
        <v>83</v>
      </c>
      <c r="I23" s="12">
        <f>VLOOKUP($H23,'Averages NSE'!$C$1:$I$2084,I$1,0)</f>
        <v>2192.1999999999998</v>
      </c>
      <c r="J23" s="12">
        <f>VLOOKUP($H23,'Averages NSE'!$C$1:$I$2084,J$1,0)</f>
        <v>2195.5</v>
      </c>
      <c r="K23" s="12">
        <f>VLOOKUP($H23,'Averages NSE'!$C$1:$I$2084,K$1,0)</f>
        <v>2181.5700000000002</v>
      </c>
      <c r="L23" s="12">
        <f>VLOOKUP($H23,'Averages NSE'!$C$1:$I$2084,L$1,0)</f>
        <v>2122.52</v>
      </c>
      <c r="M23" s="12">
        <f>VLOOKUP($H23,'Averages NSE'!$C$1:$I$2084,M$1,0)</f>
        <v>1927.01</v>
      </c>
      <c r="N23" s="12">
        <f>VLOOKUP($H23,'Averages NSE'!$C$1:$I$2084,N$1,0)</f>
        <v>1291.1600000000001</v>
      </c>
      <c r="U23" s="7"/>
      <c r="V23" t="str">
        <f t="shared" si="1"/>
        <v>MAZDOCK</v>
      </c>
      <c r="W23"/>
      <c r="X23"/>
      <c r="Z23" s="8" t="str">
        <f t="shared" si="2"/>
        <v/>
      </c>
      <c r="AA23" s="9"/>
      <c r="AB23" s="10" t="s">
        <v>2099</v>
      </c>
      <c r="AC23" s="10" t="s">
        <v>2100</v>
      </c>
      <c r="AD23" s="11" t="str">
        <f t="shared" si="3"/>
        <v>MAZDOCK</v>
      </c>
      <c r="AE23" s="10" t="s">
        <v>2101</v>
      </c>
      <c r="AF23" s="10"/>
      <c r="AG23" s="10"/>
      <c r="AH23" s="10"/>
      <c r="AI23" s="10" t="s">
        <v>2102</v>
      </c>
      <c r="AJ23" s="10" t="str">
        <f t="shared" si="4"/>
        <v>BUY</v>
      </c>
      <c r="AK23" s="10" t="s">
        <v>2103</v>
      </c>
      <c r="AL23" s="10">
        <f t="shared" si="5"/>
        <v>0</v>
      </c>
      <c r="AM23" s="11">
        <f t="shared" si="6"/>
        <v>0</v>
      </c>
      <c r="AN23" s="10">
        <f t="shared" si="7"/>
        <v>0</v>
      </c>
      <c r="AO23" s="10"/>
      <c r="AP23" s="10" t="s">
        <v>2104</v>
      </c>
      <c r="AS23" s="10" t="s">
        <v>2105</v>
      </c>
    </row>
    <row r="24" spans="1:45" x14ac:dyDescent="0.25">
      <c r="A24" s="3">
        <v>19</v>
      </c>
      <c r="B24" t="e" vm="19">
        <v>#VALUE!</v>
      </c>
      <c r="C24" t="str">
        <f t="shared" si="0"/>
        <v>XNSE:METROBRAND</v>
      </c>
      <c r="D24" s="12" cm="1">
        <f t="array" ref="D24">_FV(B24,"Price")</f>
        <v>1165.75</v>
      </c>
      <c r="E24" s="29" cm="1">
        <f t="array" ref="E24">_FV(B24,"Change (%)",TRUE)</f>
        <v>-8.8849999999999988E-3</v>
      </c>
      <c r="F24" s="17" cm="1">
        <f t="array" ref="F24">_FV(B24,"Market cap",TRUE)/10000000</f>
        <v>31961.48</v>
      </c>
      <c r="H24" t="s">
        <v>747</v>
      </c>
      <c r="I24" s="12">
        <f>VLOOKUP($H24,'Averages NSE'!$C$1:$I$2084,I$1,0)</f>
        <v>1126.25</v>
      </c>
      <c r="J24" s="12">
        <f>VLOOKUP($H24,'Averages NSE'!$C$1:$I$2084,J$1,0)</f>
        <v>1101.67</v>
      </c>
      <c r="K24" s="12">
        <f>VLOOKUP($H24,'Averages NSE'!$C$1:$I$2084,K$1,0)</f>
        <v>1093.52</v>
      </c>
      <c r="L24" s="12">
        <f>VLOOKUP($H24,'Averages NSE'!$C$1:$I$2084,L$1,0)</f>
        <v>1083.8900000000001</v>
      </c>
      <c r="M24" s="12">
        <f>VLOOKUP($H24,'Averages NSE'!$C$1:$I$2084,M$1,0)</f>
        <v>1061.3699999999999</v>
      </c>
      <c r="N24" s="12">
        <f>VLOOKUP($H24,'Averages NSE'!$C$1:$I$2084,N$1,0)</f>
        <v>943.89</v>
      </c>
      <c r="Q24" s="12">
        <f>ROUNDUP(IF(P24="e5",+J24,IF(P24="e10",+K24,IF(P24="e20",+L24,IF(P24="e50",+M24,IF(P24="e200",+N24,0))))),1)</f>
        <v>0</v>
      </c>
      <c r="U24" s="7"/>
      <c r="V24" t="str">
        <f t="shared" si="1"/>
        <v>METROBRAND</v>
      </c>
      <c r="W24"/>
      <c r="X24"/>
      <c r="Z24" s="8" t="str">
        <f t="shared" si="2"/>
        <v/>
      </c>
      <c r="AA24" s="9"/>
      <c r="AB24" s="10" t="s">
        <v>2099</v>
      </c>
      <c r="AC24" s="10" t="s">
        <v>2100</v>
      </c>
      <c r="AD24" s="11" t="str">
        <f t="shared" si="3"/>
        <v>METROBRAND</v>
      </c>
      <c r="AE24" s="10" t="s">
        <v>2101</v>
      </c>
      <c r="AF24" s="10"/>
      <c r="AG24" s="10"/>
      <c r="AH24" s="10"/>
      <c r="AI24" s="10" t="s">
        <v>2102</v>
      </c>
      <c r="AJ24" s="10" t="str">
        <f t="shared" si="4"/>
        <v>BUY</v>
      </c>
      <c r="AK24" s="10" t="s">
        <v>2103</v>
      </c>
      <c r="AL24" s="10">
        <f t="shared" si="5"/>
        <v>0</v>
      </c>
      <c r="AM24" s="11">
        <f t="shared" si="6"/>
        <v>0</v>
      </c>
      <c r="AN24" s="10">
        <f t="shared" si="7"/>
        <v>0</v>
      </c>
      <c r="AO24" s="10"/>
      <c r="AP24" s="10" t="s">
        <v>2104</v>
      </c>
      <c r="AS24" s="10" t="s">
        <v>2105</v>
      </c>
    </row>
    <row r="25" spans="1:45" x14ac:dyDescent="0.25">
      <c r="A25" s="3">
        <v>20</v>
      </c>
      <c r="B25" t="e" vm="20">
        <v>#VALUE!</v>
      </c>
      <c r="C25" t="str">
        <f t="shared" si="0"/>
        <v>XNSE:NAVA</v>
      </c>
      <c r="D25" s="12" cm="1">
        <f t="array" ref="D25">_FV(B25,"Price")</f>
        <v>423.45</v>
      </c>
      <c r="E25" s="29" cm="1">
        <f t="array" ref="E25">_FV(B25,"Change (%)",TRUE)</f>
        <v>4.7460000000000002E-3</v>
      </c>
      <c r="F25" s="17" cm="1">
        <f t="array" ref="F25">_FV(B25,"Market cap",TRUE)/10000000</f>
        <v>6115.2659999999996</v>
      </c>
      <c r="H25" t="s">
        <v>515</v>
      </c>
      <c r="I25" s="12">
        <f>VLOOKUP($H25,'Averages NSE'!$C$1:$I$2084,I$1,0)</f>
        <v>452.15</v>
      </c>
      <c r="J25" s="12">
        <f>VLOOKUP($H25,'Averages NSE'!$C$1:$I$2084,J$1,0)</f>
        <v>444.39</v>
      </c>
      <c r="K25" s="12">
        <f>VLOOKUP($H25,'Averages NSE'!$C$1:$I$2084,K$1,0)</f>
        <v>436.96</v>
      </c>
      <c r="L25" s="12">
        <f>VLOOKUP($H25,'Averages NSE'!$C$1:$I$2084,L$1,0)</f>
        <v>425.52</v>
      </c>
      <c r="M25" s="12">
        <f>VLOOKUP($H25,'Averages NSE'!$C$1:$I$2084,M$1,0)</f>
        <v>395.82</v>
      </c>
      <c r="N25" s="12">
        <f>VLOOKUP($H25,'Averages NSE'!$C$1:$I$2084,N$1,0)</f>
        <v>306.14</v>
      </c>
      <c r="Q25" s="12">
        <f>ROUNDUP(IF(P25="e5",+J25,IF(P25="e10",+K25,IF(P25="e20",+L25,IF(P25="e50",+M25,IF(P25="e200",+N25,0))))),1)</f>
        <v>0</v>
      </c>
      <c r="U25" s="7"/>
      <c r="V25" t="str">
        <f t="shared" si="1"/>
        <v>NAVA</v>
      </c>
      <c r="W25"/>
      <c r="X25"/>
      <c r="Z25" s="8" t="str">
        <f t="shared" si="2"/>
        <v/>
      </c>
      <c r="AA25" s="9"/>
      <c r="AB25" s="10" t="s">
        <v>2099</v>
      </c>
      <c r="AC25" s="10" t="s">
        <v>2100</v>
      </c>
      <c r="AD25" s="11" t="str">
        <f t="shared" si="3"/>
        <v>NAVA</v>
      </c>
      <c r="AE25" s="10" t="s">
        <v>2101</v>
      </c>
      <c r="AF25" s="10"/>
      <c r="AG25" s="10"/>
      <c r="AH25" s="10"/>
      <c r="AI25" s="10" t="s">
        <v>2102</v>
      </c>
      <c r="AJ25" s="10" t="str">
        <f t="shared" si="4"/>
        <v>BUY</v>
      </c>
      <c r="AK25" s="10" t="s">
        <v>2103</v>
      </c>
      <c r="AL25" s="10">
        <f t="shared" si="5"/>
        <v>0</v>
      </c>
      <c r="AM25" s="11">
        <f t="shared" si="6"/>
        <v>0</v>
      </c>
      <c r="AN25" s="10">
        <f t="shared" si="7"/>
        <v>0</v>
      </c>
      <c r="AO25" s="10"/>
      <c r="AP25" s="10" t="s">
        <v>2104</v>
      </c>
      <c r="AS25" s="10" t="s">
        <v>2105</v>
      </c>
    </row>
    <row r="26" spans="1:45" x14ac:dyDescent="0.25">
      <c r="A26" s="3">
        <v>21</v>
      </c>
      <c r="B26" t="e" vm="21">
        <v>#VALUE!</v>
      </c>
      <c r="C26" t="str">
        <f t="shared" si="0"/>
        <v>XNSE:OMAXE</v>
      </c>
      <c r="D26" s="12" cm="1">
        <f t="array" ref="D26">_FV(B26,"Price")</f>
        <v>75.650000000000006</v>
      </c>
      <c r="E26" s="29" cm="1">
        <f t="array" ref="E26">_FV(B26,"Change (%)",TRUE)</f>
        <v>9.9564E-2</v>
      </c>
      <c r="F26" s="17" cm="1">
        <f t="array" ref="F26">_FV(B26,"Market cap",TRUE)/10000000</f>
        <v>1258.356</v>
      </c>
      <c r="H26" t="s">
        <v>1461</v>
      </c>
      <c r="I26" s="12">
        <f>VLOOKUP($H26,'Averages NSE'!$C$1:$I$2084,I$1,0)</f>
        <v>75.7</v>
      </c>
      <c r="J26" s="12">
        <f>VLOOKUP($H26,'Averages NSE'!$C$1:$I$2084,J$1,0)</f>
        <v>64.78</v>
      </c>
      <c r="K26" s="12">
        <f>VLOOKUP($H26,'Averages NSE'!$C$1:$I$2084,K$1,0)</f>
        <v>58.06</v>
      </c>
      <c r="L26" s="12">
        <f>VLOOKUP($H26,'Averages NSE'!$C$1:$I$2084,L$1,0)</f>
        <v>52.93</v>
      </c>
      <c r="M26" s="12">
        <f>VLOOKUP($H26,'Averages NSE'!$C$1:$I$2084,M$1,0)</f>
        <v>49.91</v>
      </c>
      <c r="N26" s="12">
        <f>VLOOKUP($H26,'Averages NSE'!$C$1:$I$2084,N$1,0)</f>
        <v>57.18</v>
      </c>
      <c r="P26" t="s">
        <v>2044</v>
      </c>
      <c r="Q26" s="12">
        <f>ROUNDUP(IF(P26="e5",+J26,IF(P26="e10",+K26,IF(P26="e20",+L26,IF(P26="e50",+M26,IF(P26="e200",+N26,0))))),1)</f>
        <v>58.1</v>
      </c>
      <c r="R26">
        <v>10</v>
      </c>
      <c r="U26" s="7"/>
      <c r="V26" t="str">
        <f t="shared" si="1"/>
        <v>OMAXE</v>
      </c>
      <c r="W26">
        <f>ROUND(R26*100000/Q26,0)</f>
        <v>17212</v>
      </c>
      <c r="X26" s="14">
        <f>Q26</f>
        <v>58.1</v>
      </c>
      <c r="Z26" s="8" t="str">
        <f t="shared" si="2"/>
        <v>NSE,EQUITIES,OMAXE,EQ,,,,Margin,BUY,RL,17212,58.1,1721,,DAY,,,</v>
      </c>
      <c r="AA26" s="9"/>
      <c r="AB26" s="10" t="s">
        <v>2099</v>
      </c>
      <c r="AC26" s="10" t="s">
        <v>2100</v>
      </c>
      <c r="AD26" s="11" t="str">
        <f t="shared" si="3"/>
        <v>OMAXE</v>
      </c>
      <c r="AE26" s="10" t="s">
        <v>2101</v>
      </c>
      <c r="AF26" s="10"/>
      <c r="AG26" s="10"/>
      <c r="AH26" s="10"/>
      <c r="AI26" s="10" t="s">
        <v>2102</v>
      </c>
      <c r="AJ26" s="10" t="str">
        <f t="shared" si="4"/>
        <v>BUY</v>
      </c>
      <c r="AK26" s="10" t="s">
        <v>2103</v>
      </c>
      <c r="AL26" s="10">
        <f t="shared" si="5"/>
        <v>17212</v>
      </c>
      <c r="AM26" s="11">
        <f t="shared" si="6"/>
        <v>58.1</v>
      </c>
      <c r="AN26" s="10">
        <f t="shared" si="7"/>
        <v>1721</v>
      </c>
      <c r="AO26" s="10"/>
      <c r="AP26" s="10" t="s">
        <v>2104</v>
      </c>
      <c r="AS26" s="10" t="s">
        <v>2105</v>
      </c>
    </row>
    <row r="27" spans="1:45" x14ac:dyDescent="0.25">
      <c r="A27" s="3">
        <v>22</v>
      </c>
      <c r="B27" t="e" vm="22">
        <v>#VALUE!</v>
      </c>
      <c r="C27" t="str">
        <f t="shared" si="0"/>
        <v>XNSE:PARAGMILK</v>
      </c>
      <c r="D27" s="12" cm="1">
        <f t="array" ref="D27">_FV(B27,"Price")</f>
        <v>204.15</v>
      </c>
      <c r="E27" s="29" cm="1">
        <f t="array" ref="E27">_FV(B27,"Change (%)",TRUE)</f>
        <v>4.1810000000000007E-3</v>
      </c>
      <c r="F27" s="17" cm="1">
        <f t="array" ref="F27">_FV(B27,"Market cap",TRUE)/10000000</f>
        <v>2382.672</v>
      </c>
      <c r="H27" t="s">
        <v>1619</v>
      </c>
      <c r="I27" s="12">
        <f>VLOOKUP($H27,'Averages NSE'!$C$1:$I$2084,I$1,0)</f>
        <v>213.95</v>
      </c>
      <c r="J27" s="12">
        <f>VLOOKUP($H27,'Averages NSE'!$C$1:$I$2084,J$1,0)</f>
        <v>204.21</v>
      </c>
      <c r="K27" s="12">
        <f>VLOOKUP($H27,'Averages NSE'!$C$1:$I$2084,K$1,0)</f>
        <v>201.7</v>
      </c>
      <c r="L27" s="12">
        <f>VLOOKUP($H27,'Averages NSE'!$C$1:$I$2084,L$1,0)</f>
        <v>197.96</v>
      </c>
      <c r="M27" s="12">
        <f>VLOOKUP($H27,'Averages NSE'!$C$1:$I$2084,M$1,0)</f>
        <v>181.82</v>
      </c>
      <c r="N27" s="12">
        <f>VLOOKUP($H27,'Averages NSE'!$C$1:$I$2084,N$1,0)</f>
        <v>135.72999999999999</v>
      </c>
      <c r="P27" t="s">
        <v>2043</v>
      </c>
      <c r="Q27" s="12">
        <f>ROUNDUP(IF(P27="e5",+J27,IF(P27="e10",+K27,IF(P27="e20",+L27,IF(P27="e50",+M27,IF(P27="e200",+N27,0))))),1)</f>
        <v>204.29999999999998</v>
      </c>
      <c r="R27">
        <v>20</v>
      </c>
      <c r="U27" s="7"/>
      <c r="V27" t="str">
        <f t="shared" si="1"/>
        <v>PARAGMILK</v>
      </c>
      <c r="W27">
        <f>ROUND(R27*100000/Q27,0)</f>
        <v>9790</v>
      </c>
      <c r="X27" s="14">
        <f>Q27</f>
        <v>204.29999999999998</v>
      </c>
      <c r="Z27" s="8" t="str">
        <f t="shared" si="2"/>
        <v>NSE,EQUITIES,PARAGMILK,EQ,,,,Margin,BUY,RL,9790,204.3,979,,DAY,,,</v>
      </c>
      <c r="AA27" s="9"/>
      <c r="AB27" s="10" t="s">
        <v>2099</v>
      </c>
      <c r="AC27" s="10" t="s">
        <v>2100</v>
      </c>
      <c r="AD27" s="11" t="str">
        <f t="shared" si="3"/>
        <v>PARAGMILK</v>
      </c>
      <c r="AE27" s="10" t="s">
        <v>2101</v>
      </c>
      <c r="AF27" s="10"/>
      <c r="AG27" s="10"/>
      <c r="AH27" s="10"/>
      <c r="AI27" s="10" t="s">
        <v>2102</v>
      </c>
      <c r="AJ27" s="10" t="str">
        <f t="shared" si="4"/>
        <v>BUY</v>
      </c>
      <c r="AK27" s="10" t="s">
        <v>2103</v>
      </c>
      <c r="AL27" s="10">
        <f t="shared" si="5"/>
        <v>9790</v>
      </c>
      <c r="AM27" s="11">
        <f t="shared" si="6"/>
        <v>204.29999999999998</v>
      </c>
      <c r="AN27" s="10">
        <f t="shared" si="7"/>
        <v>979</v>
      </c>
      <c r="AO27" s="10"/>
      <c r="AP27" s="10" t="s">
        <v>2104</v>
      </c>
      <c r="AS27" s="10" t="s">
        <v>2105</v>
      </c>
    </row>
    <row r="28" spans="1:45" x14ac:dyDescent="0.25">
      <c r="A28" s="3">
        <v>23</v>
      </c>
      <c r="B28" t="e" vm="23">
        <v>#VALUE!</v>
      </c>
      <c r="C28" t="str">
        <f t="shared" si="0"/>
        <v>XNSE:PNBHOUSING</v>
      </c>
      <c r="D28" s="12" cm="1">
        <f t="array" ref="D28">_FV(B28,"Price")</f>
        <v>727.85</v>
      </c>
      <c r="E28" s="29" cm="1">
        <f t="array" ref="E28">_FV(B28,"Change (%)",TRUE)</f>
        <v>2.3698999999999998E-2</v>
      </c>
      <c r="F28" s="17" cm="1">
        <f t="array" ref="F28">_FV(B28,"Market cap",TRUE)/10000000</f>
        <v>18458.52</v>
      </c>
      <c r="H28" t="s">
        <v>1771</v>
      </c>
      <c r="I28" s="12">
        <f>VLOOKUP($H28,'Averages NSE'!$C$1:$I$2084,I$1,0)</f>
        <v>694.1</v>
      </c>
      <c r="J28" s="12">
        <f>VLOOKUP($H28,'Averages NSE'!$C$1:$I$2084,J$1,0)</f>
        <v>678.76</v>
      </c>
      <c r="K28" s="12">
        <f>VLOOKUP($H28,'Averages NSE'!$C$1:$I$2084,K$1,0)</f>
        <v>677.21</v>
      </c>
      <c r="L28" s="12">
        <f>VLOOKUP($H28,'Averages NSE'!$C$1:$I$2084,L$1,0)</f>
        <v>673.34</v>
      </c>
      <c r="M28" s="12">
        <f>VLOOKUP($H28,'Averages NSE'!$C$1:$I$2084,M$1,0)</f>
        <v>650.96</v>
      </c>
      <c r="N28" s="12">
        <f>VLOOKUP($H28,'Averages NSE'!$C$1:$I$2084,N$1,0)</f>
        <v>542.07000000000005</v>
      </c>
      <c r="U28" s="7"/>
      <c r="V28" t="str">
        <f t="shared" si="1"/>
        <v>PNBHOUSING</v>
      </c>
      <c r="W28"/>
      <c r="X28"/>
      <c r="Z28" s="8" t="str">
        <f t="shared" si="2"/>
        <v/>
      </c>
      <c r="AA28" s="9"/>
      <c r="AB28" s="10" t="s">
        <v>2099</v>
      </c>
      <c r="AC28" s="10" t="s">
        <v>2100</v>
      </c>
      <c r="AD28" s="11" t="str">
        <f t="shared" si="3"/>
        <v>PNBHOUSING</v>
      </c>
      <c r="AE28" s="10" t="s">
        <v>2101</v>
      </c>
      <c r="AF28" s="10"/>
      <c r="AG28" s="10"/>
      <c r="AH28" s="10"/>
      <c r="AI28" s="10" t="s">
        <v>2102</v>
      </c>
      <c r="AJ28" s="10" t="str">
        <f t="shared" si="4"/>
        <v>BUY</v>
      </c>
      <c r="AK28" s="10" t="s">
        <v>2103</v>
      </c>
      <c r="AL28" s="10">
        <f t="shared" si="5"/>
        <v>0</v>
      </c>
      <c r="AM28" s="11">
        <f t="shared" si="6"/>
        <v>0</v>
      </c>
      <c r="AN28" s="10">
        <f t="shared" si="7"/>
        <v>0</v>
      </c>
      <c r="AO28" s="10"/>
      <c r="AP28" s="10" t="s">
        <v>2104</v>
      </c>
      <c r="AS28" s="10" t="s">
        <v>2105</v>
      </c>
    </row>
    <row r="29" spans="1:45" x14ac:dyDescent="0.25">
      <c r="A29" s="3">
        <v>24</v>
      </c>
      <c r="B29" t="e" vm="24">
        <v>#VALUE!</v>
      </c>
      <c r="C29" t="str">
        <f t="shared" si="0"/>
        <v>XNSE:RISHABH</v>
      </c>
      <c r="D29" s="12" cm="1">
        <f t="array" ref="D29">_FV(B29,"Price")</f>
        <v>530.70000000000005</v>
      </c>
      <c r="E29" s="29" cm="1">
        <f t="array" ref="E29">_FV(B29,"Change (%)",TRUE)</f>
        <v>7.1159999999999999E-3</v>
      </c>
      <c r="F29" s="17" t="e" cm="1" vm="25">
        <f t="array" ref="F29">_FV(B29,"Market cap",TRUE)/10000000</f>
        <v>#VALUE!</v>
      </c>
      <c r="H29" t="s">
        <v>2076</v>
      </c>
      <c r="I29" s="12">
        <f>VLOOKUP($H29,'Averages NSE'!$C$1:$I$2084,I$1,0)</f>
        <v>503.35</v>
      </c>
      <c r="J29" s="12">
        <f>VLOOKUP($H29,'Averages NSE'!$C$1:$I$2084,J$1,0)</f>
        <v>480.22</v>
      </c>
      <c r="K29" s="12">
        <f>VLOOKUP($H29,'Averages NSE'!$C$1:$I$2084,K$1,0)</f>
        <v>468.53</v>
      </c>
      <c r="L29" s="12">
        <f>VLOOKUP($H29,'Averages NSE'!$C$1:$I$2084,L$1,0)</f>
        <v>458.83</v>
      </c>
      <c r="M29" s="12">
        <f>VLOOKUP($H29,'Averages NSE'!$C$1:$I$2084,M$1,0)</f>
        <v>450.47</v>
      </c>
      <c r="N29" s="12">
        <f>VLOOKUP($H29,'Averages NSE'!$C$1:$I$2084,N$1,0)</f>
        <v>445.15</v>
      </c>
      <c r="P29" t="s">
        <v>2043</v>
      </c>
      <c r="Q29" s="12">
        <f>ROUNDUP(IF(P29="e5",+J29,IF(P29="e10",+K29,IF(P29="e20",+L29,IF(P29="e50",+M29,IF(P29="e200",+N29,0))))),1)</f>
        <v>480.3</v>
      </c>
      <c r="R29">
        <v>25</v>
      </c>
      <c r="U29" s="7"/>
      <c r="V29" t="str">
        <f t="shared" si="1"/>
        <v>RISHABH</v>
      </c>
      <c r="W29">
        <f>ROUND(R29*100000/Q29,0)</f>
        <v>5205</v>
      </c>
      <c r="X29" s="14">
        <f>Q29</f>
        <v>480.3</v>
      </c>
      <c r="Z29" s="8" t="str">
        <f t="shared" si="2"/>
        <v>NSE,EQUITIES,RISHABH,EQ,,,,Margin,BUY,RL,5205,480.3,521,,DAY,,,</v>
      </c>
      <c r="AA29" s="9"/>
      <c r="AB29" s="10" t="s">
        <v>2099</v>
      </c>
      <c r="AC29" s="10" t="s">
        <v>2100</v>
      </c>
      <c r="AD29" s="11" t="str">
        <f t="shared" si="3"/>
        <v>RISHABH</v>
      </c>
      <c r="AE29" s="10" t="s">
        <v>2101</v>
      </c>
      <c r="AF29" s="10"/>
      <c r="AG29" s="10"/>
      <c r="AH29" s="10"/>
      <c r="AI29" s="10" t="s">
        <v>2102</v>
      </c>
      <c r="AJ29" s="10" t="str">
        <f t="shared" si="4"/>
        <v>BUY</v>
      </c>
      <c r="AK29" s="10" t="s">
        <v>2103</v>
      </c>
      <c r="AL29" s="10">
        <f t="shared" si="5"/>
        <v>5205</v>
      </c>
      <c r="AM29" s="11">
        <f t="shared" si="6"/>
        <v>480.3</v>
      </c>
      <c r="AN29" s="10">
        <f t="shared" si="7"/>
        <v>521</v>
      </c>
      <c r="AO29" s="10"/>
      <c r="AP29" s="10" t="s">
        <v>2104</v>
      </c>
      <c r="AS29" s="10" t="s">
        <v>2105</v>
      </c>
    </row>
    <row r="30" spans="1:45" x14ac:dyDescent="0.25">
      <c r="A30" s="3">
        <v>25</v>
      </c>
      <c r="B30" t="e" vm="26">
        <v>#VALUE!</v>
      </c>
      <c r="C30" t="str">
        <f t="shared" si="0"/>
        <v>XNSE:RRKABEL</v>
      </c>
      <c r="D30" s="12" cm="1">
        <f t="array" ref="D30">_FV(B30,"Price")</f>
        <v>1448</v>
      </c>
      <c r="E30" s="29" cm="1">
        <f t="array" ref="E30">_FV(B30,"Change (%)",TRUE)</f>
        <v>3.5690000000000001E-3</v>
      </c>
      <c r="F30" s="17" cm="1">
        <f t="array" ref="F30">_FV(B30,"Market cap",TRUE)/10000000</f>
        <v>16278.05</v>
      </c>
      <c r="H30" t="s">
        <v>2079</v>
      </c>
      <c r="I30" s="12">
        <f>VLOOKUP($H30,'Averages NSE'!$C$1:$I$2084,I$1,0)</f>
        <v>1399.95</v>
      </c>
      <c r="J30" s="12">
        <f>VLOOKUP($H30,'Averages NSE'!$C$1:$I$2084,J$1,0)</f>
        <v>1278.42</v>
      </c>
      <c r="K30" s="12">
        <f>VLOOKUP($H30,'Averages NSE'!$C$1:$I$2084,K$1,0)</f>
        <v>1241.3800000000001</v>
      </c>
      <c r="L30" s="12">
        <f>VLOOKUP($H30,'Averages NSE'!$C$1:$I$2084,L$1,0)</f>
        <v>1220.03</v>
      </c>
      <c r="M30" s="12">
        <f>VLOOKUP($H30,'Averages NSE'!$C$1:$I$2084,M$1,0)</f>
        <v>1206.78</v>
      </c>
      <c r="N30" s="12">
        <f>VLOOKUP($H30,'Averages NSE'!$C$1:$I$2084,N$1,0)</f>
        <v>1200.21</v>
      </c>
      <c r="P30" t="s">
        <v>2045</v>
      </c>
      <c r="Q30" s="12">
        <f>ROUNDUP(IF(P30="e5",+J30,IF(P30="e10",+K30,IF(P30="e20",+L30,IF(P30="e50",+M30,IF(P30="e200",+N30,0))))),1)</f>
        <v>1220.0999999999999</v>
      </c>
      <c r="R30">
        <v>25</v>
      </c>
      <c r="U30" s="7"/>
      <c r="V30" t="str">
        <f t="shared" si="1"/>
        <v>RRKABEL</v>
      </c>
      <c r="W30">
        <f>ROUND(R30*100000/Q30,0)</f>
        <v>2049</v>
      </c>
      <c r="X30" s="14">
        <f>Q30</f>
        <v>1220.0999999999999</v>
      </c>
      <c r="Z30" s="8" t="str">
        <f t="shared" si="2"/>
        <v>NSE,EQUITIES,RRKABEL,EQ,,,,Margin,BUY,RL,2049,1220.1,205,,DAY,,,</v>
      </c>
      <c r="AA30" s="9"/>
      <c r="AB30" s="10" t="s">
        <v>2099</v>
      </c>
      <c r="AC30" s="10" t="s">
        <v>2100</v>
      </c>
      <c r="AD30" s="11" t="str">
        <f t="shared" si="3"/>
        <v>RRKABEL</v>
      </c>
      <c r="AE30" s="10" t="s">
        <v>2101</v>
      </c>
      <c r="AF30" s="10"/>
      <c r="AG30" s="10"/>
      <c r="AH30" s="10"/>
      <c r="AI30" s="10" t="s">
        <v>2102</v>
      </c>
      <c r="AJ30" s="10" t="str">
        <f t="shared" si="4"/>
        <v>BUY</v>
      </c>
      <c r="AK30" s="10" t="s">
        <v>2103</v>
      </c>
      <c r="AL30" s="10">
        <f t="shared" si="5"/>
        <v>2049</v>
      </c>
      <c r="AM30" s="11">
        <f t="shared" si="6"/>
        <v>1220.0999999999999</v>
      </c>
      <c r="AN30" s="10">
        <f t="shared" si="7"/>
        <v>205</v>
      </c>
      <c r="AO30" s="10"/>
      <c r="AP30" s="10" t="s">
        <v>2104</v>
      </c>
      <c r="AS30" s="10" t="s">
        <v>2105</v>
      </c>
    </row>
    <row r="31" spans="1:45" x14ac:dyDescent="0.25">
      <c r="A31" s="3">
        <v>26</v>
      </c>
      <c r="B31" t="e" vm="27">
        <v>#VALUE!</v>
      </c>
      <c r="C31" t="str">
        <f t="shared" si="0"/>
        <v>XNSE:TRIL</v>
      </c>
      <c r="D31" s="12" cm="1">
        <f t="array" ref="D31">_FV(B31,"Price")</f>
        <v>168</v>
      </c>
      <c r="E31" s="29" cm="1">
        <f t="array" ref="E31">_FV(B31,"Change (%)",TRUE)</f>
        <v>1.1439E-2</v>
      </c>
      <c r="F31" s="17" cm="1">
        <f t="array" ref="F31">_FV(B31,"Market cap",TRUE)/10000000</f>
        <v>2201.89</v>
      </c>
      <c r="H31" t="s">
        <v>1509</v>
      </c>
      <c r="I31" s="12">
        <f>VLOOKUP($H31,'Averages NSE'!$C$1:$I$2084,I$1,0)</f>
        <v>171.7</v>
      </c>
      <c r="J31" s="12">
        <f>VLOOKUP($H31,'Averages NSE'!$C$1:$I$2084,J$1,0)</f>
        <v>166.12</v>
      </c>
      <c r="K31" s="12">
        <f>VLOOKUP($H31,'Averages NSE'!$C$1:$I$2084,K$1,0)</f>
        <v>162.1</v>
      </c>
      <c r="L31" s="12">
        <f>VLOOKUP($H31,'Averages NSE'!$C$1:$I$2084,L$1,0)</f>
        <v>152.05000000000001</v>
      </c>
      <c r="M31" s="12">
        <f>VLOOKUP($H31,'Averages NSE'!$C$1:$I$2084,M$1,0)</f>
        <v>130.13999999999999</v>
      </c>
      <c r="N31" s="12">
        <f>VLOOKUP($H31,'Averages NSE'!$C$1:$I$2084,N$1,0)</f>
        <v>90.68</v>
      </c>
      <c r="P31" t="s">
        <v>2044</v>
      </c>
      <c r="Q31" s="12">
        <f>ROUNDUP(IF(P31="e5",+J31,IF(P31="e10",+K31,IF(P31="e20",+L31,IF(P31="e50",+M31,IF(P31="e200",+N31,0))))),1)</f>
        <v>162.1</v>
      </c>
      <c r="R31">
        <v>25</v>
      </c>
      <c r="U31" s="7"/>
      <c r="V31" t="str">
        <f t="shared" si="1"/>
        <v>TRIL</v>
      </c>
      <c r="W31">
        <f>ROUND(R31*100000/Q31,0)</f>
        <v>15423</v>
      </c>
      <c r="X31" s="14">
        <f>Q31</f>
        <v>162.1</v>
      </c>
      <c r="Z31" s="8" t="str">
        <f t="shared" si="2"/>
        <v>NSE,EQUITIES,TRIL,EQ,,,,Margin,BUY,RL,15423,162.1,1542,,DAY,,,</v>
      </c>
      <c r="AA31" s="9"/>
      <c r="AB31" s="10" t="s">
        <v>2099</v>
      </c>
      <c r="AC31" s="10" t="s">
        <v>2100</v>
      </c>
      <c r="AD31" s="11" t="str">
        <f t="shared" si="3"/>
        <v>TRIL</v>
      </c>
      <c r="AE31" s="10" t="s">
        <v>2101</v>
      </c>
      <c r="AF31" s="10"/>
      <c r="AG31" s="10"/>
      <c r="AH31" s="10"/>
      <c r="AI31" s="10" t="s">
        <v>2102</v>
      </c>
      <c r="AJ31" s="10" t="str">
        <f t="shared" si="4"/>
        <v>BUY</v>
      </c>
      <c r="AK31" s="10" t="s">
        <v>2103</v>
      </c>
      <c r="AL31" s="10">
        <f t="shared" si="5"/>
        <v>15423</v>
      </c>
      <c r="AM31" s="11">
        <f t="shared" si="6"/>
        <v>162.1</v>
      </c>
      <c r="AN31" s="10">
        <f t="shared" si="7"/>
        <v>1542</v>
      </c>
      <c r="AO31" s="10"/>
      <c r="AP31" s="10" t="s">
        <v>2104</v>
      </c>
      <c r="AS31" s="10" t="s">
        <v>2105</v>
      </c>
    </row>
    <row r="32" spans="1:45" x14ac:dyDescent="0.25">
      <c r="A32" s="3">
        <v>27</v>
      </c>
      <c r="B32" t="e" vm="28">
        <v>#VALUE!</v>
      </c>
      <c r="C32" t="str">
        <f t="shared" si="0"/>
        <v>XNSE:UNIONBANK</v>
      </c>
      <c r="D32" s="12" cm="1">
        <f t="array" ref="D32">_FV(B32,"Price")</f>
        <v>103.7</v>
      </c>
      <c r="E32" s="29" cm="1">
        <f t="array" ref="E32">_FV(B32,"Change (%)",TRUE)</f>
        <v>4.3784999999999998E-2</v>
      </c>
      <c r="F32" s="17" cm="1">
        <f t="array" ref="F32">_FV(B32,"Market cap",TRUE)/10000000</f>
        <v>73642.679999999993</v>
      </c>
      <c r="H32" t="s">
        <v>996</v>
      </c>
      <c r="I32" s="12">
        <f>VLOOKUP($H32,'Averages NSE'!$C$1:$I$2084,I$1,0)</f>
        <v>106.3</v>
      </c>
      <c r="J32" s="12">
        <f>VLOOKUP($H32,'Averages NSE'!$C$1:$I$2084,J$1,0)</f>
        <v>102.88</v>
      </c>
      <c r="K32" s="12">
        <f>VLOOKUP($H32,'Averages NSE'!$C$1:$I$2084,K$1,0)</f>
        <v>100.34</v>
      </c>
      <c r="L32" s="12">
        <f>VLOOKUP($H32,'Averages NSE'!$C$1:$I$2084,L$1,0)</f>
        <v>96.94</v>
      </c>
      <c r="M32" s="12">
        <f>VLOOKUP($H32,'Averages NSE'!$C$1:$I$2084,M$1,0)</f>
        <v>91.4</v>
      </c>
      <c r="N32" s="12">
        <f>VLOOKUP($H32,'Averages NSE'!$C$1:$I$2084,N$1,0)</f>
        <v>77.599999999999994</v>
      </c>
      <c r="P32" t="s">
        <v>2043</v>
      </c>
      <c r="Q32" s="12">
        <f>ROUNDUP(IF(P32="e5",+J32,IF(P32="e10",+K32,IF(P32="e20",+L32,IF(P32="e50",+M32,IF(P32="e200",+N32,0))))),1)</f>
        <v>102.89999999999999</v>
      </c>
      <c r="R32">
        <v>10</v>
      </c>
      <c r="U32" s="7"/>
      <c r="V32" t="str">
        <f t="shared" si="1"/>
        <v>UNIONBANK</v>
      </c>
      <c r="W32">
        <f>ROUND(R32*100000/Q32,0)</f>
        <v>9718</v>
      </c>
      <c r="X32" s="14">
        <f>Q32</f>
        <v>102.89999999999999</v>
      </c>
      <c r="Z32" s="8" t="str">
        <f t="shared" si="2"/>
        <v>NSE,EQUITIES,UNIONBANK,EQ,,,,Margin,BUY,RL,9718,102.9,972,,DAY,,,</v>
      </c>
      <c r="AA32" s="9"/>
      <c r="AB32" s="10" t="s">
        <v>2099</v>
      </c>
      <c r="AC32" s="10" t="s">
        <v>2100</v>
      </c>
      <c r="AD32" s="11" t="str">
        <f t="shared" si="3"/>
        <v>UNIONBANK</v>
      </c>
      <c r="AE32" s="10" t="s">
        <v>2101</v>
      </c>
      <c r="AF32" s="10"/>
      <c r="AG32" s="10"/>
      <c r="AH32" s="10"/>
      <c r="AI32" s="10" t="s">
        <v>2102</v>
      </c>
      <c r="AJ32" s="10" t="str">
        <f t="shared" si="4"/>
        <v>BUY</v>
      </c>
      <c r="AK32" s="10" t="s">
        <v>2103</v>
      </c>
      <c r="AL32" s="10">
        <f t="shared" si="5"/>
        <v>9718</v>
      </c>
      <c r="AM32" s="11">
        <f t="shared" si="6"/>
        <v>102.89999999999999</v>
      </c>
      <c r="AN32" s="10">
        <f t="shared" si="7"/>
        <v>972</v>
      </c>
      <c r="AO32" s="10"/>
      <c r="AP32" s="10" t="s">
        <v>2104</v>
      </c>
      <c r="AS32" s="10" t="s">
        <v>2105</v>
      </c>
    </row>
    <row r="33" spans="1:45" x14ac:dyDescent="0.25">
      <c r="A33" s="3">
        <v>28</v>
      </c>
      <c r="B33" t="e" vm="29">
        <v>#VALUE!</v>
      </c>
      <c r="C33" t="str">
        <f t="shared" si="0"/>
        <v>XNSE:EQUITASBNK</v>
      </c>
      <c r="D33" s="12" cm="1">
        <f t="array" ref="D33">_FV(B33,"Price")</f>
        <v>96.3</v>
      </c>
      <c r="E33" s="29" cm="1">
        <f t="array" ref="E33">_FV(B33,"Change (%)",TRUE)</f>
        <v>3.9396E-2</v>
      </c>
      <c r="F33" s="17" cm="1">
        <f t="array" ref="F33">_FV(B33,"Market cap",TRUE)/10000000</f>
        <v>10414.64</v>
      </c>
      <c r="H33" t="s">
        <v>133</v>
      </c>
      <c r="I33" s="12">
        <f>VLOOKUP($H33,'Averages NSE'!$C$1:$I$2084,I$1,0)</f>
        <v>89.65</v>
      </c>
      <c r="J33" s="12">
        <f>VLOOKUP($H33,'Averages NSE'!$C$1:$I$2084,J$1,0)</f>
        <v>88.5</v>
      </c>
      <c r="K33" s="12">
        <f>VLOOKUP($H33,'Averages NSE'!$C$1:$I$2084,K$1,0)</f>
        <v>87.43</v>
      </c>
      <c r="L33" s="12">
        <f>VLOOKUP($H33,'Averages NSE'!$C$1:$I$2084,L$1,0)</f>
        <v>86.85</v>
      </c>
      <c r="M33" s="12">
        <f>VLOOKUP($H33,'Averages NSE'!$C$1:$I$2084,M$1,0)</f>
        <v>87</v>
      </c>
      <c r="N33" s="12">
        <f>VLOOKUP($H33,'Averages NSE'!$C$1:$I$2084,N$1,0)</f>
        <v>77.27</v>
      </c>
      <c r="Q33" s="12"/>
      <c r="U33" s="7"/>
      <c r="V33" t="str">
        <f t="shared" si="1"/>
        <v>EQUITASBNK</v>
      </c>
      <c r="W33"/>
      <c r="X33" s="14"/>
      <c r="Z33" s="8" t="str">
        <f t="shared" si="2"/>
        <v/>
      </c>
      <c r="AA33" s="9"/>
      <c r="AB33" s="10" t="s">
        <v>2099</v>
      </c>
      <c r="AC33" s="10" t="s">
        <v>2100</v>
      </c>
      <c r="AD33" s="11" t="str">
        <f t="shared" si="3"/>
        <v>EQUITASBNK</v>
      </c>
      <c r="AE33" s="10" t="s">
        <v>2101</v>
      </c>
      <c r="AF33" s="10"/>
      <c r="AG33" s="10"/>
      <c r="AH33" s="10"/>
      <c r="AI33" s="10" t="s">
        <v>2102</v>
      </c>
      <c r="AJ33" s="10" t="str">
        <f t="shared" si="4"/>
        <v>BUY</v>
      </c>
      <c r="AK33" s="10" t="s">
        <v>2103</v>
      </c>
      <c r="AL33" s="10">
        <f t="shared" si="5"/>
        <v>0</v>
      </c>
      <c r="AM33" s="11">
        <f t="shared" si="6"/>
        <v>0</v>
      </c>
      <c r="AN33" s="10">
        <f t="shared" si="7"/>
        <v>0</v>
      </c>
      <c r="AO33" s="10"/>
      <c r="AP33" s="10" t="s">
        <v>2104</v>
      </c>
      <c r="AS33" s="10" t="s">
        <v>2105</v>
      </c>
    </row>
    <row r="34" spans="1:45" x14ac:dyDescent="0.25">
      <c r="A34" s="3">
        <v>29</v>
      </c>
      <c r="B34" t="e" vm="30">
        <v>#VALUE!</v>
      </c>
      <c r="C34" t="str">
        <f t="shared" si="0"/>
        <v>XNSE:20MICRONS</v>
      </c>
      <c r="D34" s="12" cm="1">
        <f t="array" ref="D34">_FV(B34,"Price")</f>
        <v>151.44999999999999</v>
      </c>
      <c r="E34" s="29" cm="1">
        <f t="array" ref="E34">_FV(B34,"Change (%)",TRUE)</f>
        <v>-1.9740999999999998E-2</v>
      </c>
      <c r="F34" s="17" cm="1">
        <f t="array" ref="F34">_FV(B34,"Market cap",TRUE)/10000000</f>
        <v>556.29169999999999</v>
      </c>
      <c r="H34" t="s">
        <v>1599</v>
      </c>
      <c r="I34" s="12">
        <f>VLOOKUP($H34,'Averages NSE'!$C$1:$I$2084,I$1,0)</f>
        <v>133.44999999999999</v>
      </c>
      <c r="J34" s="12">
        <f>VLOOKUP($H34,'Averages NSE'!$C$1:$I$2084,J$1,0)</f>
        <v>130.18</v>
      </c>
      <c r="K34" s="12">
        <f>VLOOKUP($H34,'Averages NSE'!$C$1:$I$2084,K$1,0)</f>
        <v>128.52000000000001</v>
      </c>
      <c r="L34" s="12">
        <f>VLOOKUP($H34,'Averages NSE'!$C$1:$I$2084,L$1,0)</f>
        <v>125.56</v>
      </c>
      <c r="M34" s="12">
        <f>VLOOKUP($H34,'Averages NSE'!$C$1:$I$2084,M$1,0)</f>
        <v>117.78</v>
      </c>
      <c r="N34" s="12">
        <f>VLOOKUP($H34,'Averages NSE'!$C$1:$I$2084,N$1,0)</f>
        <v>99.41</v>
      </c>
      <c r="U34" s="7"/>
      <c r="V34" t="str">
        <f t="shared" si="1"/>
        <v>20MICRONS</v>
      </c>
      <c r="W34"/>
      <c r="X34"/>
      <c r="Z34" s="8" t="str">
        <f t="shared" si="2"/>
        <v/>
      </c>
      <c r="AA34" s="9"/>
      <c r="AB34" s="10" t="s">
        <v>2099</v>
      </c>
      <c r="AC34" s="10" t="s">
        <v>2100</v>
      </c>
      <c r="AD34" s="11" t="str">
        <f t="shared" si="3"/>
        <v>20MICRONS</v>
      </c>
      <c r="AE34" s="10" t="s">
        <v>2101</v>
      </c>
      <c r="AF34" s="10"/>
      <c r="AG34" s="10"/>
      <c r="AH34" s="10"/>
      <c r="AI34" s="10" t="s">
        <v>2102</v>
      </c>
      <c r="AJ34" s="10" t="str">
        <f t="shared" si="4"/>
        <v>BUY</v>
      </c>
      <c r="AK34" s="10" t="s">
        <v>2103</v>
      </c>
      <c r="AL34" s="10">
        <f t="shared" si="5"/>
        <v>0</v>
      </c>
      <c r="AM34" s="11">
        <f t="shared" si="6"/>
        <v>0</v>
      </c>
      <c r="AN34" s="10">
        <f t="shared" si="7"/>
        <v>0</v>
      </c>
      <c r="AO34" s="10"/>
      <c r="AP34" s="10" t="s">
        <v>2104</v>
      </c>
      <c r="AS34" s="10" t="s">
        <v>2105</v>
      </c>
    </row>
    <row r="35" spans="1:45" x14ac:dyDescent="0.25">
      <c r="A35" s="3">
        <v>30</v>
      </c>
      <c r="B35" t="s">
        <v>2122</v>
      </c>
      <c r="C35" t="str">
        <f t="shared" si="0"/>
        <v>XNSE:</v>
      </c>
      <c r="D35" s="12" t="e" cm="1" vm="31">
        <f t="array" ref="D35">_FV(B35,"Price")</f>
        <v>#VALUE!</v>
      </c>
      <c r="E35" s="29" t="e" cm="1" vm="32">
        <f t="array" ref="E35">_FV(B35,"Change (%)",TRUE)</f>
        <v>#VALUE!</v>
      </c>
      <c r="F35" s="17" t="e" cm="1" vm="25">
        <f t="array" ref="F35">_FV(B35,"Market cap",TRUE)/10000000</f>
        <v>#VALUE!</v>
      </c>
      <c r="I35" s="12" t="e">
        <f>VLOOKUP($H35,'Averages NSE'!$C$1:$I$2084,I$1,0)</f>
        <v>#N/A</v>
      </c>
      <c r="J35" s="12" t="e">
        <f>VLOOKUP($H35,'Averages NSE'!$C$1:$I$2084,J$1,0)</f>
        <v>#N/A</v>
      </c>
      <c r="K35" s="12" t="e">
        <f>VLOOKUP($H35,'Averages NSE'!$C$1:$I$2084,K$1,0)</f>
        <v>#N/A</v>
      </c>
      <c r="L35" s="12" t="e">
        <f>VLOOKUP($H35,'Averages NSE'!$C$1:$I$2084,L$1,0)</f>
        <v>#N/A</v>
      </c>
      <c r="M35" s="12" t="e">
        <f>VLOOKUP($H35,'Averages NSE'!$C$1:$I$2084,M$1,0)</f>
        <v>#N/A</v>
      </c>
      <c r="N35" s="12" t="e">
        <f>VLOOKUP($H35,'Averages NSE'!$C$1:$I$2084,N$1,0)</f>
        <v>#N/A</v>
      </c>
      <c r="U35" s="7"/>
      <c r="W35"/>
      <c r="X35"/>
      <c r="Z35" s="8" t="str">
        <f t="shared" si="2"/>
        <v/>
      </c>
      <c r="AA35" s="9"/>
      <c r="AB35" s="10" t="s">
        <v>2099</v>
      </c>
      <c r="AC35" s="10" t="s">
        <v>2100</v>
      </c>
      <c r="AD35" s="11">
        <f t="shared" si="3"/>
        <v>0</v>
      </c>
      <c r="AE35" s="10" t="s">
        <v>2101</v>
      </c>
      <c r="AF35" s="10"/>
      <c r="AG35" s="10"/>
      <c r="AH35" s="10"/>
      <c r="AI35" s="10" t="s">
        <v>2102</v>
      </c>
      <c r="AJ35" s="10" t="str">
        <f t="shared" si="4"/>
        <v>BUY</v>
      </c>
      <c r="AK35" s="10" t="s">
        <v>2103</v>
      </c>
      <c r="AL35" s="10">
        <f t="shared" si="5"/>
        <v>0</v>
      </c>
      <c r="AM35" s="11">
        <f t="shared" si="6"/>
        <v>0</v>
      </c>
      <c r="AN35" s="10">
        <f t="shared" si="7"/>
        <v>0</v>
      </c>
      <c r="AO35" s="10"/>
      <c r="AP35" s="10" t="s">
        <v>2104</v>
      </c>
      <c r="AS35" s="10" t="s">
        <v>2105</v>
      </c>
    </row>
    <row r="36" spans="1:45" x14ac:dyDescent="0.25">
      <c r="A36" s="3">
        <v>31</v>
      </c>
      <c r="B36" t="s">
        <v>2122</v>
      </c>
      <c r="C36" t="str">
        <f t="shared" si="0"/>
        <v>XNSE:</v>
      </c>
      <c r="D36" s="12" t="e" cm="1" vm="31">
        <f t="array" ref="D36">_FV(B36,"Price")</f>
        <v>#VALUE!</v>
      </c>
      <c r="E36" s="29" t="e" cm="1" vm="32">
        <f t="array" ref="E36">_FV(B36,"Change (%)",TRUE)</f>
        <v>#VALUE!</v>
      </c>
      <c r="F36" s="17" t="e" cm="1" vm="25">
        <f t="array" ref="F36">_FV(B36,"Market cap",TRUE)/10000000</f>
        <v>#VALUE!</v>
      </c>
      <c r="I36" s="12" t="e">
        <f>VLOOKUP($H36,'Averages NSE'!$C$1:$I$2084,I$1,0)</f>
        <v>#N/A</v>
      </c>
      <c r="J36" s="12" t="e">
        <f>VLOOKUP($H36,'Averages NSE'!$C$1:$I$2084,J$1,0)</f>
        <v>#N/A</v>
      </c>
      <c r="K36" s="12" t="e">
        <f>VLOOKUP($H36,'Averages NSE'!$C$1:$I$2084,K$1,0)</f>
        <v>#N/A</v>
      </c>
      <c r="L36" s="12" t="e">
        <f>VLOOKUP($H36,'Averages NSE'!$C$1:$I$2084,L$1,0)</f>
        <v>#N/A</v>
      </c>
      <c r="M36" s="12" t="e">
        <f>VLOOKUP($H36,'Averages NSE'!$C$1:$I$2084,M$1,0)</f>
        <v>#N/A</v>
      </c>
      <c r="N36" s="12" t="e">
        <f>VLOOKUP($H36,'Averages NSE'!$C$1:$I$2084,N$1,0)</f>
        <v>#N/A</v>
      </c>
      <c r="U36" s="7"/>
      <c r="W36"/>
      <c r="X36"/>
      <c r="Z36" s="8" t="str">
        <f t="shared" si="2"/>
        <v/>
      </c>
      <c r="AA36" s="9"/>
      <c r="AB36" s="10" t="s">
        <v>2099</v>
      </c>
      <c r="AC36" s="10" t="s">
        <v>2100</v>
      </c>
      <c r="AD36" s="11">
        <f t="shared" si="3"/>
        <v>0</v>
      </c>
      <c r="AE36" s="10" t="s">
        <v>2101</v>
      </c>
      <c r="AF36" s="10"/>
      <c r="AG36" s="10"/>
      <c r="AH36" s="10"/>
      <c r="AI36" s="10" t="s">
        <v>2102</v>
      </c>
      <c r="AJ36" s="10" t="str">
        <f t="shared" si="4"/>
        <v>BUY</v>
      </c>
      <c r="AK36" s="10" t="s">
        <v>2103</v>
      </c>
      <c r="AL36" s="10">
        <f t="shared" si="5"/>
        <v>0</v>
      </c>
      <c r="AM36" s="11">
        <f t="shared" si="6"/>
        <v>0</v>
      </c>
      <c r="AN36" s="10">
        <f t="shared" si="7"/>
        <v>0</v>
      </c>
      <c r="AO36" s="10"/>
      <c r="AP36" s="10" t="s">
        <v>2104</v>
      </c>
      <c r="AS36" s="10" t="s">
        <v>2105</v>
      </c>
    </row>
    <row r="37" spans="1:45" x14ac:dyDescent="0.25">
      <c r="A37" s="3">
        <v>32</v>
      </c>
      <c r="B37" t="s">
        <v>2122</v>
      </c>
      <c r="C37" t="str">
        <f t="shared" si="0"/>
        <v>XNSE:</v>
      </c>
      <c r="D37" s="12" t="e" cm="1" vm="31">
        <f t="array" ref="D37">_FV(B37,"Price")</f>
        <v>#VALUE!</v>
      </c>
      <c r="E37" s="29" t="e" cm="1" vm="32">
        <f t="array" ref="E37">_FV(B37,"Change (%)",TRUE)</f>
        <v>#VALUE!</v>
      </c>
      <c r="F37" s="17" t="e" cm="1" vm="25">
        <f t="array" ref="F37">_FV(B37,"Market cap",TRUE)/10000000</f>
        <v>#VALUE!</v>
      </c>
      <c r="I37" s="12" t="e">
        <f>VLOOKUP($H37,'Averages NSE'!$C$1:$I$2084,I$1,0)</f>
        <v>#N/A</v>
      </c>
      <c r="J37" s="12" t="e">
        <f>VLOOKUP($H37,'Averages NSE'!$C$1:$I$2084,J$1,0)</f>
        <v>#N/A</v>
      </c>
      <c r="K37" s="12" t="e">
        <f>VLOOKUP($H37,'Averages NSE'!$C$1:$I$2084,K$1,0)</f>
        <v>#N/A</v>
      </c>
      <c r="L37" s="12" t="e">
        <f>VLOOKUP($H37,'Averages NSE'!$C$1:$I$2084,L$1,0)</f>
        <v>#N/A</v>
      </c>
      <c r="M37" s="12" t="e">
        <f>VLOOKUP($H37,'Averages NSE'!$C$1:$I$2084,M$1,0)</f>
        <v>#N/A</v>
      </c>
      <c r="N37" s="12" t="e">
        <f>VLOOKUP($H37,'Averages NSE'!$C$1:$I$2084,N$1,0)</f>
        <v>#N/A</v>
      </c>
      <c r="U37" s="7"/>
      <c r="W37"/>
      <c r="X37"/>
      <c r="Z37" s="8" t="str">
        <f t="shared" si="2"/>
        <v/>
      </c>
      <c r="AA37" s="9"/>
      <c r="AB37" s="10" t="s">
        <v>2099</v>
      </c>
      <c r="AC37" s="10" t="s">
        <v>2100</v>
      </c>
      <c r="AD37" s="11">
        <f t="shared" si="3"/>
        <v>0</v>
      </c>
      <c r="AE37" s="10" t="s">
        <v>2101</v>
      </c>
      <c r="AF37" s="10"/>
      <c r="AG37" s="10"/>
      <c r="AH37" s="10"/>
      <c r="AI37" s="10" t="s">
        <v>2102</v>
      </c>
      <c r="AJ37" s="10" t="str">
        <f t="shared" si="4"/>
        <v>BUY</v>
      </c>
      <c r="AK37" s="10" t="s">
        <v>2103</v>
      </c>
      <c r="AL37" s="10">
        <f t="shared" si="5"/>
        <v>0</v>
      </c>
      <c r="AM37" s="11">
        <f t="shared" si="6"/>
        <v>0</v>
      </c>
      <c r="AN37" s="10">
        <f t="shared" si="7"/>
        <v>0</v>
      </c>
      <c r="AO37" s="10"/>
      <c r="AP37" s="10" t="s">
        <v>2104</v>
      </c>
      <c r="AS37" s="10" t="s">
        <v>2105</v>
      </c>
    </row>
    <row r="38" spans="1:45" x14ac:dyDescent="0.25">
      <c r="A38" s="3">
        <v>33</v>
      </c>
      <c r="B38" t="s">
        <v>2122</v>
      </c>
      <c r="C38" t="str">
        <f t="shared" ref="C38:C55" si="11">CONCATENATE("XNSE:",H38)</f>
        <v>XNSE:</v>
      </c>
      <c r="D38" s="12" t="e" cm="1" vm="31">
        <f t="array" ref="D38">_FV(B38,"Price")</f>
        <v>#VALUE!</v>
      </c>
      <c r="E38" s="29" t="e" cm="1" vm="32">
        <f t="array" ref="E38">_FV(B38,"Change (%)",TRUE)</f>
        <v>#VALUE!</v>
      </c>
      <c r="F38" s="17" t="e" cm="1" vm="25">
        <f t="array" ref="F38">_FV(B38,"Market cap",TRUE)/10000000</f>
        <v>#VALUE!</v>
      </c>
      <c r="I38" s="12" t="e">
        <f>VLOOKUP($H38,'Averages NSE'!$C$1:$I$2084,I$1,0)</f>
        <v>#N/A</v>
      </c>
      <c r="J38" s="12" t="e">
        <f>VLOOKUP($H38,'Averages NSE'!$C$1:$I$2084,J$1,0)</f>
        <v>#N/A</v>
      </c>
      <c r="K38" s="12" t="e">
        <f>VLOOKUP($H38,'Averages NSE'!$C$1:$I$2084,K$1,0)</f>
        <v>#N/A</v>
      </c>
      <c r="L38" s="12" t="e">
        <f>VLOOKUP($H38,'Averages NSE'!$C$1:$I$2084,L$1,0)</f>
        <v>#N/A</v>
      </c>
      <c r="M38" s="12" t="e">
        <f>VLOOKUP($H38,'Averages NSE'!$C$1:$I$2084,M$1,0)</f>
        <v>#N/A</v>
      </c>
      <c r="N38" s="12" t="e">
        <f>VLOOKUP($H38,'Averages NSE'!$C$1:$I$2084,N$1,0)</f>
        <v>#N/A</v>
      </c>
      <c r="U38" s="7"/>
      <c r="W38"/>
      <c r="X38"/>
      <c r="Z38" s="8" t="str">
        <f t="shared" si="2"/>
        <v/>
      </c>
      <c r="AA38" s="9"/>
      <c r="AB38" s="10" t="s">
        <v>2099</v>
      </c>
      <c r="AC38" s="10" t="s">
        <v>2100</v>
      </c>
      <c r="AD38" s="11">
        <f t="shared" si="3"/>
        <v>0</v>
      </c>
      <c r="AE38" s="10" t="s">
        <v>2101</v>
      </c>
      <c r="AF38" s="10"/>
      <c r="AG38" s="10"/>
      <c r="AH38" s="10"/>
      <c r="AI38" s="10" t="s">
        <v>2102</v>
      </c>
      <c r="AJ38" s="10" t="str">
        <f t="shared" si="4"/>
        <v>BUY</v>
      </c>
      <c r="AK38" s="10" t="s">
        <v>2103</v>
      </c>
      <c r="AL38" s="10">
        <f t="shared" si="5"/>
        <v>0</v>
      </c>
      <c r="AM38" s="11">
        <f t="shared" si="6"/>
        <v>0</v>
      </c>
      <c r="AN38" s="10">
        <f t="shared" si="7"/>
        <v>0</v>
      </c>
      <c r="AO38" s="10"/>
      <c r="AP38" s="10" t="s">
        <v>2104</v>
      </c>
      <c r="AS38" s="10" t="s">
        <v>2105</v>
      </c>
    </row>
    <row r="39" spans="1:45" x14ac:dyDescent="0.25">
      <c r="A39" s="3">
        <v>34</v>
      </c>
      <c r="B39" t="s">
        <v>2122</v>
      </c>
      <c r="C39" t="str">
        <f t="shared" si="11"/>
        <v>XNSE:</v>
      </c>
      <c r="D39" s="12" t="e" cm="1" vm="31">
        <f t="array" ref="D39">_FV(B39,"Price")</f>
        <v>#VALUE!</v>
      </c>
      <c r="E39" s="29" t="e" cm="1" vm="32">
        <f t="array" ref="E39">_FV(B39,"Change (%)",TRUE)</f>
        <v>#VALUE!</v>
      </c>
      <c r="F39" s="17" t="e" cm="1" vm="25">
        <f t="array" ref="F39">_FV(B39,"Market cap",TRUE)/10000000</f>
        <v>#VALUE!</v>
      </c>
      <c r="I39" s="12" t="e">
        <f>VLOOKUP($H39,'Averages NSE'!$C$1:$I$2084,I$1,0)</f>
        <v>#N/A</v>
      </c>
      <c r="J39" s="12" t="e">
        <f>VLOOKUP($H39,'Averages NSE'!$C$1:$I$2084,J$1,0)</f>
        <v>#N/A</v>
      </c>
      <c r="K39" s="12" t="e">
        <f>VLOOKUP($H39,'Averages NSE'!$C$1:$I$2084,K$1,0)</f>
        <v>#N/A</v>
      </c>
      <c r="L39" s="12" t="e">
        <f>VLOOKUP($H39,'Averages NSE'!$C$1:$I$2084,L$1,0)</f>
        <v>#N/A</v>
      </c>
      <c r="M39" s="12" t="e">
        <f>VLOOKUP($H39,'Averages NSE'!$C$1:$I$2084,M$1,0)</f>
        <v>#N/A</v>
      </c>
      <c r="N39" s="12" t="e">
        <f>VLOOKUP($H39,'Averages NSE'!$C$1:$I$2084,N$1,0)</f>
        <v>#N/A</v>
      </c>
      <c r="U39" s="7"/>
      <c r="W39"/>
      <c r="X39"/>
      <c r="Z39" s="8" t="str">
        <f t="shared" si="2"/>
        <v/>
      </c>
      <c r="AA39" s="9"/>
      <c r="AB39" s="10" t="s">
        <v>2099</v>
      </c>
      <c r="AC39" s="10" t="s">
        <v>2100</v>
      </c>
      <c r="AD39" s="11">
        <f t="shared" si="3"/>
        <v>0</v>
      </c>
      <c r="AE39" s="10" t="s">
        <v>2101</v>
      </c>
      <c r="AF39" s="10"/>
      <c r="AG39" s="10"/>
      <c r="AH39" s="10"/>
      <c r="AI39" s="10" t="s">
        <v>2102</v>
      </c>
      <c r="AJ39" s="10" t="str">
        <f t="shared" si="4"/>
        <v>BUY</v>
      </c>
      <c r="AK39" s="10" t="s">
        <v>2103</v>
      </c>
      <c r="AL39" s="10">
        <f t="shared" si="5"/>
        <v>0</v>
      </c>
      <c r="AM39" s="11">
        <f t="shared" si="6"/>
        <v>0</v>
      </c>
      <c r="AN39" s="10">
        <f t="shared" si="7"/>
        <v>0</v>
      </c>
      <c r="AO39" s="10"/>
      <c r="AP39" s="10" t="s">
        <v>2104</v>
      </c>
      <c r="AS39" s="10" t="s">
        <v>2105</v>
      </c>
    </row>
    <row r="40" spans="1:45" x14ac:dyDescent="0.25">
      <c r="A40" s="3">
        <v>35</v>
      </c>
      <c r="B40" t="s">
        <v>2122</v>
      </c>
      <c r="C40" t="str">
        <f t="shared" si="11"/>
        <v>XNSE:</v>
      </c>
      <c r="D40" s="12" t="e" cm="1" vm="31">
        <f t="array" ref="D40">_FV(B40,"Price")</f>
        <v>#VALUE!</v>
      </c>
      <c r="E40" s="29" t="e" cm="1" vm="32">
        <f t="array" ref="E40">_FV(B40,"Change (%)",TRUE)</f>
        <v>#VALUE!</v>
      </c>
      <c r="F40" s="17" t="e" cm="1" vm="25">
        <f t="array" ref="F40">_FV(B40,"Market cap",TRUE)/10000000</f>
        <v>#VALUE!</v>
      </c>
      <c r="I40" s="12" t="e">
        <f>VLOOKUP($H40,'Averages NSE'!$C$1:$I$2084,I$1,0)</f>
        <v>#N/A</v>
      </c>
      <c r="J40" s="12" t="e">
        <f>VLOOKUP($H40,'Averages NSE'!$C$1:$I$2084,J$1,0)</f>
        <v>#N/A</v>
      </c>
      <c r="K40" s="12" t="e">
        <f>VLOOKUP($H40,'Averages NSE'!$C$1:$I$2084,K$1,0)</f>
        <v>#N/A</v>
      </c>
      <c r="L40" s="12" t="e">
        <f>VLOOKUP($H40,'Averages NSE'!$C$1:$I$2084,L$1,0)</f>
        <v>#N/A</v>
      </c>
      <c r="M40" s="12" t="e">
        <f>VLOOKUP($H40,'Averages NSE'!$C$1:$I$2084,M$1,0)</f>
        <v>#N/A</v>
      </c>
      <c r="N40" s="12" t="e">
        <f>VLOOKUP($H40,'Averages NSE'!$C$1:$I$2084,N$1,0)</f>
        <v>#N/A</v>
      </c>
      <c r="U40" s="7"/>
      <c r="W40"/>
      <c r="X40"/>
      <c r="Z40" s="8" t="str">
        <f t="shared" si="2"/>
        <v/>
      </c>
      <c r="AA40" s="9"/>
      <c r="AB40" s="10" t="s">
        <v>2099</v>
      </c>
      <c r="AC40" s="10" t="s">
        <v>2100</v>
      </c>
      <c r="AD40" s="11">
        <f t="shared" si="3"/>
        <v>0</v>
      </c>
      <c r="AE40" s="10" t="s">
        <v>2101</v>
      </c>
      <c r="AF40" s="10"/>
      <c r="AG40" s="10"/>
      <c r="AH40" s="10"/>
      <c r="AI40" s="10" t="s">
        <v>2102</v>
      </c>
      <c r="AJ40" s="10" t="str">
        <f t="shared" si="4"/>
        <v>BUY</v>
      </c>
      <c r="AK40" s="10" t="s">
        <v>2103</v>
      </c>
      <c r="AL40" s="10">
        <f t="shared" si="5"/>
        <v>0</v>
      </c>
      <c r="AM40" s="11">
        <f t="shared" si="6"/>
        <v>0</v>
      </c>
      <c r="AN40" s="10">
        <f t="shared" si="7"/>
        <v>0</v>
      </c>
      <c r="AO40" s="10"/>
      <c r="AP40" s="10" t="s">
        <v>2104</v>
      </c>
      <c r="AS40" s="10" t="s">
        <v>2105</v>
      </c>
    </row>
    <row r="41" spans="1:45" x14ac:dyDescent="0.25">
      <c r="A41" s="3">
        <v>36</v>
      </c>
      <c r="B41" t="s">
        <v>2122</v>
      </c>
      <c r="C41" t="str">
        <f t="shared" si="11"/>
        <v>XNSE:</v>
      </c>
      <c r="D41" s="12" t="e" cm="1" vm="31">
        <f t="array" ref="D41">_FV(B41,"Price")</f>
        <v>#VALUE!</v>
      </c>
      <c r="E41" s="29" t="e" cm="1" vm="32">
        <f t="array" ref="E41">_FV(B41,"Change (%)",TRUE)</f>
        <v>#VALUE!</v>
      </c>
      <c r="F41" s="17" t="e" cm="1" vm="25">
        <f t="array" ref="F41">_FV(B41,"Market cap",TRUE)/10000000</f>
        <v>#VALUE!</v>
      </c>
      <c r="U41" s="7"/>
      <c r="W41"/>
      <c r="X41"/>
      <c r="Z41" s="8" t="str">
        <f t="shared" si="2"/>
        <v/>
      </c>
      <c r="AA41" s="9"/>
      <c r="AB41" s="10" t="s">
        <v>2099</v>
      </c>
      <c r="AC41" s="10" t="s">
        <v>2100</v>
      </c>
      <c r="AD41" s="11">
        <f t="shared" si="3"/>
        <v>0</v>
      </c>
      <c r="AE41" s="10" t="s">
        <v>2101</v>
      </c>
      <c r="AF41" s="10"/>
      <c r="AG41" s="10"/>
      <c r="AH41" s="10"/>
      <c r="AI41" s="10" t="s">
        <v>2102</v>
      </c>
      <c r="AJ41" s="10" t="str">
        <f t="shared" si="4"/>
        <v>BUY</v>
      </c>
      <c r="AK41" s="10" t="s">
        <v>2103</v>
      </c>
      <c r="AL41" s="10">
        <f t="shared" si="5"/>
        <v>0</v>
      </c>
      <c r="AM41" s="11">
        <f t="shared" si="6"/>
        <v>0</v>
      </c>
      <c r="AN41" s="10">
        <f t="shared" si="7"/>
        <v>0</v>
      </c>
      <c r="AO41" s="10"/>
      <c r="AP41" s="10" t="s">
        <v>2104</v>
      </c>
      <c r="AS41" s="10" t="s">
        <v>2105</v>
      </c>
    </row>
    <row r="42" spans="1:45" x14ac:dyDescent="0.25">
      <c r="A42" s="3">
        <v>37</v>
      </c>
      <c r="B42" t="s">
        <v>2122</v>
      </c>
      <c r="C42" t="str">
        <f t="shared" si="11"/>
        <v>XNSE:</v>
      </c>
      <c r="D42" s="12" t="e" cm="1" vm="31">
        <f t="array" ref="D42">_FV(B42,"Price")</f>
        <v>#VALUE!</v>
      </c>
      <c r="E42" s="29" t="e" cm="1" vm="32">
        <f t="array" ref="E42">_FV(B42,"Change (%)",TRUE)</f>
        <v>#VALUE!</v>
      </c>
      <c r="F42" s="17" t="e" cm="1" vm="25">
        <f t="array" ref="F42">_FV(B42,"Market cap",TRUE)/10000000</f>
        <v>#VALUE!</v>
      </c>
      <c r="U42" s="7"/>
      <c r="W42"/>
      <c r="X42"/>
      <c r="Z42" s="8" t="str">
        <f t="shared" si="2"/>
        <v/>
      </c>
      <c r="AA42" s="9"/>
      <c r="AB42" s="10" t="s">
        <v>2099</v>
      </c>
      <c r="AC42" s="10" t="s">
        <v>2100</v>
      </c>
      <c r="AD42" s="11">
        <f t="shared" si="3"/>
        <v>0</v>
      </c>
      <c r="AE42" s="10" t="s">
        <v>2101</v>
      </c>
      <c r="AF42" s="10"/>
      <c r="AG42" s="10"/>
      <c r="AH42" s="10"/>
      <c r="AI42" s="10" t="s">
        <v>2102</v>
      </c>
      <c r="AJ42" s="10" t="str">
        <f t="shared" si="4"/>
        <v>BUY</v>
      </c>
      <c r="AK42" s="10" t="s">
        <v>2103</v>
      </c>
      <c r="AL42" s="10">
        <f t="shared" si="5"/>
        <v>0</v>
      </c>
      <c r="AM42" s="11">
        <f t="shared" si="6"/>
        <v>0</v>
      </c>
      <c r="AN42" s="10">
        <f t="shared" si="7"/>
        <v>0</v>
      </c>
      <c r="AO42" s="10"/>
      <c r="AP42" s="10" t="s">
        <v>2104</v>
      </c>
      <c r="AS42" s="10" t="s">
        <v>2105</v>
      </c>
    </row>
    <row r="43" spans="1:45" x14ac:dyDescent="0.25">
      <c r="A43" s="3">
        <v>38</v>
      </c>
      <c r="B43" t="s">
        <v>2122</v>
      </c>
      <c r="C43" t="str">
        <f t="shared" si="11"/>
        <v>XNSE:</v>
      </c>
      <c r="D43" s="12" t="e" cm="1" vm="31">
        <f t="array" ref="D43">_FV(B43,"Price")</f>
        <v>#VALUE!</v>
      </c>
      <c r="E43" s="29" t="e" cm="1" vm="32">
        <f t="array" ref="E43">_FV(B43,"Change (%)",TRUE)</f>
        <v>#VALUE!</v>
      </c>
      <c r="F43" s="17" t="e" cm="1" vm="25">
        <f t="array" ref="F43">_FV(B43,"Market cap",TRUE)/10000000</f>
        <v>#VALUE!</v>
      </c>
      <c r="U43" s="7"/>
      <c r="W43"/>
      <c r="X43"/>
      <c r="Z43" s="8" t="str">
        <f t="shared" si="2"/>
        <v/>
      </c>
      <c r="AA43" s="9"/>
      <c r="AB43" s="10" t="s">
        <v>2099</v>
      </c>
      <c r="AC43" s="10" t="s">
        <v>2100</v>
      </c>
      <c r="AD43" s="11">
        <f t="shared" si="3"/>
        <v>0</v>
      </c>
      <c r="AE43" s="10" t="s">
        <v>2101</v>
      </c>
      <c r="AF43" s="10"/>
      <c r="AG43" s="10"/>
      <c r="AH43" s="10"/>
      <c r="AI43" s="10" t="s">
        <v>2102</v>
      </c>
      <c r="AJ43" s="10" t="str">
        <f t="shared" si="4"/>
        <v>BUY</v>
      </c>
      <c r="AK43" s="10" t="s">
        <v>2103</v>
      </c>
      <c r="AL43" s="10">
        <f t="shared" si="5"/>
        <v>0</v>
      </c>
      <c r="AM43" s="11">
        <f t="shared" si="6"/>
        <v>0</v>
      </c>
      <c r="AN43" s="10">
        <f t="shared" si="7"/>
        <v>0</v>
      </c>
      <c r="AO43" s="10"/>
      <c r="AP43" s="10" t="s">
        <v>2104</v>
      </c>
      <c r="AS43" s="10" t="s">
        <v>2105</v>
      </c>
    </row>
    <row r="44" spans="1:45" x14ac:dyDescent="0.25">
      <c r="A44" s="3">
        <v>39</v>
      </c>
      <c r="B44" t="s">
        <v>2122</v>
      </c>
      <c r="C44" t="str">
        <f t="shared" si="11"/>
        <v>XNSE:</v>
      </c>
      <c r="D44" s="12" t="e" cm="1" vm="31">
        <f t="array" ref="D44">_FV(B44,"Price")</f>
        <v>#VALUE!</v>
      </c>
      <c r="E44" s="29" t="e" cm="1" vm="32">
        <f t="array" ref="E44">_FV(B44,"Change (%)",TRUE)</f>
        <v>#VALUE!</v>
      </c>
      <c r="F44" s="17" t="e" cm="1" vm="25">
        <f t="array" ref="F44">_FV(B44,"Market cap",TRUE)/10000000</f>
        <v>#VALUE!</v>
      </c>
      <c r="U44" s="7"/>
      <c r="W44"/>
      <c r="X44"/>
      <c r="Z44" s="8" t="str">
        <f t="shared" si="2"/>
        <v/>
      </c>
      <c r="AA44" s="9"/>
      <c r="AB44" s="10" t="s">
        <v>2099</v>
      </c>
      <c r="AC44" s="10" t="s">
        <v>2100</v>
      </c>
      <c r="AD44" s="11">
        <f t="shared" si="3"/>
        <v>0</v>
      </c>
      <c r="AE44" s="10" t="s">
        <v>2101</v>
      </c>
      <c r="AF44" s="10"/>
      <c r="AG44" s="10"/>
      <c r="AH44" s="10"/>
      <c r="AI44" s="10" t="s">
        <v>2102</v>
      </c>
      <c r="AJ44" s="10" t="str">
        <f t="shared" si="4"/>
        <v>BUY</v>
      </c>
      <c r="AK44" s="10" t="s">
        <v>2103</v>
      </c>
      <c r="AL44" s="10">
        <f t="shared" si="5"/>
        <v>0</v>
      </c>
      <c r="AM44" s="11">
        <f t="shared" si="6"/>
        <v>0</v>
      </c>
      <c r="AN44" s="10">
        <f t="shared" si="7"/>
        <v>0</v>
      </c>
      <c r="AO44" s="10"/>
      <c r="AP44" s="10" t="s">
        <v>2104</v>
      </c>
      <c r="AS44" s="10" t="s">
        <v>2105</v>
      </c>
    </row>
    <row r="45" spans="1:45" x14ac:dyDescent="0.25">
      <c r="A45" s="3">
        <v>40</v>
      </c>
      <c r="B45" t="s">
        <v>2122</v>
      </c>
      <c r="C45" t="str">
        <f t="shared" si="11"/>
        <v>XNSE:</v>
      </c>
      <c r="D45" s="12" t="e" cm="1" vm="31">
        <f t="array" ref="D45">_FV(B45,"Price")</f>
        <v>#VALUE!</v>
      </c>
      <c r="E45" s="29" t="e" cm="1" vm="32">
        <f t="array" ref="E45">_FV(B45,"Change (%)",TRUE)</f>
        <v>#VALUE!</v>
      </c>
      <c r="F45" s="17" t="e" cm="1" vm="25">
        <f t="array" ref="F45">_FV(B45,"Market cap",TRUE)/10000000</f>
        <v>#VALUE!</v>
      </c>
      <c r="U45" s="7"/>
      <c r="W45"/>
      <c r="X45"/>
      <c r="Z45" s="8" t="str">
        <f t="shared" si="2"/>
        <v/>
      </c>
      <c r="AA45" s="9"/>
      <c r="AB45" s="10" t="s">
        <v>2099</v>
      </c>
      <c r="AC45" s="10" t="s">
        <v>2100</v>
      </c>
      <c r="AD45" s="11">
        <f t="shared" si="3"/>
        <v>0</v>
      </c>
      <c r="AE45" s="10" t="s">
        <v>2101</v>
      </c>
      <c r="AF45" s="10"/>
      <c r="AG45" s="10"/>
      <c r="AH45" s="10"/>
      <c r="AI45" s="10" t="s">
        <v>2102</v>
      </c>
      <c r="AJ45" s="10" t="str">
        <f t="shared" si="4"/>
        <v>BUY</v>
      </c>
      <c r="AK45" s="10" t="s">
        <v>2103</v>
      </c>
      <c r="AL45" s="10">
        <f t="shared" si="5"/>
        <v>0</v>
      </c>
      <c r="AM45" s="11">
        <f t="shared" si="6"/>
        <v>0</v>
      </c>
      <c r="AN45" s="10">
        <f t="shared" si="7"/>
        <v>0</v>
      </c>
      <c r="AO45" s="10"/>
      <c r="AP45" s="10" t="s">
        <v>2104</v>
      </c>
      <c r="AS45" s="10" t="s">
        <v>2105</v>
      </c>
    </row>
    <row r="46" spans="1:45" x14ac:dyDescent="0.25">
      <c r="A46" s="3">
        <v>41</v>
      </c>
      <c r="B46" t="s">
        <v>2122</v>
      </c>
      <c r="C46" t="str">
        <f t="shared" si="11"/>
        <v>XNSE:</v>
      </c>
      <c r="D46" s="12" t="e" cm="1" vm="31">
        <f t="array" ref="D46">_FV(B46,"Price")</f>
        <v>#VALUE!</v>
      </c>
      <c r="E46" s="29" t="e" cm="1" vm="32">
        <f t="array" ref="E46">_FV(B46,"Change (%)",TRUE)</f>
        <v>#VALUE!</v>
      </c>
      <c r="F46" s="17" t="e" cm="1" vm="25">
        <f t="array" ref="F46">_FV(B46,"Market cap",TRUE)/10000000</f>
        <v>#VALUE!</v>
      </c>
      <c r="U46" s="7"/>
      <c r="W46"/>
      <c r="X46"/>
      <c r="Z46" s="8" t="str">
        <f t="shared" si="2"/>
        <v/>
      </c>
      <c r="AA46" s="9"/>
      <c r="AB46" s="10" t="s">
        <v>2099</v>
      </c>
      <c r="AC46" s="10" t="s">
        <v>2100</v>
      </c>
      <c r="AD46" s="11">
        <f t="shared" si="3"/>
        <v>0</v>
      </c>
      <c r="AE46" s="10" t="s">
        <v>2101</v>
      </c>
      <c r="AF46" s="10"/>
      <c r="AG46" s="10"/>
      <c r="AH46" s="10"/>
      <c r="AI46" s="10" t="s">
        <v>2102</v>
      </c>
      <c r="AJ46" s="10" t="str">
        <f t="shared" si="4"/>
        <v>BUY</v>
      </c>
      <c r="AK46" s="10" t="s">
        <v>2103</v>
      </c>
      <c r="AL46" s="10">
        <f t="shared" si="5"/>
        <v>0</v>
      </c>
      <c r="AM46" s="11">
        <f t="shared" si="6"/>
        <v>0</v>
      </c>
      <c r="AN46" s="10">
        <f t="shared" si="7"/>
        <v>0</v>
      </c>
      <c r="AO46" s="10"/>
      <c r="AP46" s="10" t="s">
        <v>2104</v>
      </c>
      <c r="AS46" s="10" t="s">
        <v>2105</v>
      </c>
    </row>
    <row r="47" spans="1:45" x14ac:dyDescent="0.25">
      <c r="A47" s="3">
        <v>42</v>
      </c>
      <c r="B47" t="s">
        <v>2122</v>
      </c>
      <c r="C47" t="str">
        <f t="shared" si="11"/>
        <v>XNSE:</v>
      </c>
      <c r="D47" s="12" t="e" cm="1" vm="31">
        <f t="array" ref="D47">_FV(B47,"Price")</f>
        <v>#VALUE!</v>
      </c>
      <c r="E47" s="29" t="e" cm="1" vm="32">
        <f t="array" ref="E47">_FV(B47,"Change (%)",TRUE)</f>
        <v>#VALUE!</v>
      </c>
      <c r="F47" s="17" t="e" cm="1" vm="25">
        <f t="array" ref="F47">_FV(B47,"Market cap",TRUE)/10000000</f>
        <v>#VALUE!</v>
      </c>
      <c r="U47" s="7"/>
      <c r="W47"/>
      <c r="X47"/>
      <c r="Z47" s="8" t="str">
        <f t="shared" si="2"/>
        <v/>
      </c>
      <c r="AA47" s="9"/>
      <c r="AB47" s="10" t="s">
        <v>2099</v>
      </c>
      <c r="AC47" s="10" t="s">
        <v>2100</v>
      </c>
      <c r="AD47" s="11">
        <f t="shared" si="3"/>
        <v>0</v>
      </c>
      <c r="AE47" s="10" t="s">
        <v>2101</v>
      </c>
      <c r="AF47" s="10"/>
      <c r="AG47" s="10"/>
      <c r="AH47" s="10"/>
      <c r="AI47" s="10" t="s">
        <v>2102</v>
      </c>
      <c r="AJ47" s="10" t="str">
        <f t="shared" si="4"/>
        <v>BUY</v>
      </c>
      <c r="AK47" s="10" t="s">
        <v>2103</v>
      </c>
      <c r="AL47" s="10">
        <f t="shared" si="5"/>
        <v>0</v>
      </c>
      <c r="AM47" s="11">
        <f t="shared" si="6"/>
        <v>0</v>
      </c>
      <c r="AN47" s="10">
        <f t="shared" si="7"/>
        <v>0</v>
      </c>
      <c r="AO47" s="10"/>
      <c r="AP47" s="10" t="s">
        <v>2104</v>
      </c>
      <c r="AS47" s="10" t="s">
        <v>2105</v>
      </c>
    </row>
    <row r="48" spans="1:45" x14ac:dyDescent="0.25">
      <c r="A48" s="3">
        <v>43</v>
      </c>
      <c r="B48" t="s">
        <v>2122</v>
      </c>
      <c r="C48" t="str">
        <f t="shared" si="11"/>
        <v>XNSE:</v>
      </c>
      <c r="D48" s="12" t="e" cm="1" vm="31">
        <f t="array" ref="D48">_FV(B48,"Price")</f>
        <v>#VALUE!</v>
      </c>
      <c r="E48" s="29" t="e" cm="1" vm="32">
        <f t="array" ref="E48">_FV(B48,"Change (%)",TRUE)</f>
        <v>#VALUE!</v>
      </c>
      <c r="F48" s="17" t="e" cm="1" vm="25">
        <f t="array" ref="F48">_FV(B48,"Market cap",TRUE)/10000000</f>
        <v>#VALUE!</v>
      </c>
      <c r="U48" s="7"/>
      <c r="W48"/>
      <c r="X48"/>
      <c r="Z48" s="8" t="str">
        <f t="shared" si="2"/>
        <v/>
      </c>
      <c r="AA48" s="9"/>
      <c r="AB48" s="10" t="s">
        <v>2099</v>
      </c>
      <c r="AC48" s="10" t="s">
        <v>2100</v>
      </c>
      <c r="AD48" s="11">
        <f t="shared" si="3"/>
        <v>0</v>
      </c>
      <c r="AE48" s="10" t="s">
        <v>2101</v>
      </c>
      <c r="AF48" s="10"/>
      <c r="AG48" s="10"/>
      <c r="AH48" s="10"/>
      <c r="AI48" s="10" t="s">
        <v>2102</v>
      </c>
      <c r="AJ48" s="10" t="str">
        <f t="shared" si="4"/>
        <v>BUY</v>
      </c>
      <c r="AK48" s="10" t="s">
        <v>2103</v>
      </c>
      <c r="AL48" s="10">
        <f t="shared" si="5"/>
        <v>0</v>
      </c>
      <c r="AM48" s="11">
        <f t="shared" si="6"/>
        <v>0</v>
      </c>
      <c r="AN48" s="10">
        <f t="shared" si="7"/>
        <v>0</v>
      </c>
      <c r="AO48" s="10"/>
      <c r="AP48" s="10" t="s">
        <v>2104</v>
      </c>
      <c r="AS48" s="10" t="s">
        <v>2105</v>
      </c>
    </row>
    <row r="49" spans="1:45" x14ac:dyDescent="0.25">
      <c r="A49" s="3">
        <v>44</v>
      </c>
      <c r="B49" t="s">
        <v>2122</v>
      </c>
      <c r="C49" t="str">
        <f t="shared" si="11"/>
        <v>XNSE:</v>
      </c>
      <c r="D49" s="12" t="e" cm="1" vm="31">
        <f t="array" ref="D49">_FV(B49,"Price")</f>
        <v>#VALUE!</v>
      </c>
      <c r="E49" s="29" t="e" cm="1" vm="32">
        <f t="array" ref="E49">_FV(B49,"Change (%)",TRUE)</f>
        <v>#VALUE!</v>
      </c>
      <c r="F49" s="17" t="e" cm="1" vm="25">
        <f t="array" ref="F49">_FV(B49,"Market cap",TRUE)/10000000</f>
        <v>#VALUE!</v>
      </c>
      <c r="U49" s="7"/>
      <c r="W49"/>
      <c r="X49"/>
      <c r="Z49" s="8" t="str">
        <f t="shared" si="2"/>
        <v/>
      </c>
      <c r="AA49" s="9"/>
      <c r="AB49" s="10" t="s">
        <v>2099</v>
      </c>
      <c r="AC49" s="10" t="s">
        <v>2100</v>
      </c>
      <c r="AD49" s="11">
        <f t="shared" si="3"/>
        <v>0</v>
      </c>
      <c r="AE49" s="10" t="s">
        <v>2101</v>
      </c>
      <c r="AF49" s="10"/>
      <c r="AG49" s="10"/>
      <c r="AH49" s="10"/>
      <c r="AI49" s="10" t="s">
        <v>2102</v>
      </c>
      <c r="AJ49" s="10" t="str">
        <f t="shared" si="4"/>
        <v>BUY</v>
      </c>
      <c r="AK49" s="10" t="s">
        <v>2103</v>
      </c>
      <c r="AL49" s="10">
        <f t="shared" si="5"/>
        <v>0</v>
      </c>
      <c r="AM49" s="11">
        <f t="shared" si="6"/>
        <v>0</v>
      </c>
      <c r="AN49" s="10">
        <f t="shared" si="7"/>
        <v>0</v>
      </c>
      <c r="AO49" s="10"/>
      <c r="AP49" s="10" t="s">
        <v>2104</v>
      </c>
      <c r="AS49" s="10" t="s">
        <v>2105</v>
      </c>
    </row>
    <row r="50" spans="1:45" x14ac:dyDescent="0.25">
      <c r="A50" s="3">
        <v>45</v>
      </c>
      <c r="B50" t="s">
        <v>2122</v>
      </c>
      <c r="C50" t="str">
        <f t="shared" si="11"/>
        <v>XNSE:</v>
      </c>
      <c r="D50" s="12" t="e" cm="1" vm="31">
        <f t="array" ref="D50">_FV(B50,"Price")</f>
        <v>#VALUE!</v>
      </c>
      <c r="E50" s="29" t="e" cm="1" vm="32">
        <f t="array" ref="E50">_FV(B50,"Change (%)",TRUE)</f>
        <v>#VALUE!</v>
      </c>
      <c r="F50" s="17" t="e" cm="1" vm="25">
        <f t="array" ref="F50">_FV(B50,"Market cap",TRUE)/10000000</f>
        <v>#VALUE!</v>
      </c>
      <c r="U50" s="7"/>
      <c r="W50"/>
      <c r="X50"/>
      <c r="Z50" s="8" t="str">
        <f t="shared" si="2"/>
        <v/>
      </c>
      <c r="AA50" s="9"/>
      <c r="AB50" s="10" t="s">
        <v>2099</v>
      </c>
      <c r="AC50" s="10" t="s">
        <v>2100</v>
      </c>
      <c r="AD50" s="11">
        <f t="shared" si="3"/>
        <v>0</v>
      </c>
      <c r="AE50" s="10" t="s">
        <v>2101</v>
      </c>
      <c r="AF50" s="10"/>
      <c r="AG50" s="10"/>
      <c r="AH50" s="10"/>
      <c r="AI50" s="10" t="s">
        <v>2102</v>
      </c>
      <c r="AJ50" s="10" t="str">
        <f t="shared" si="4"/>
        <v>BUY</v>
      </c>
      <c r="AK50" s="10" t="s">
        <v>2103</v>
      </c>
      <c r="AL50" s="10">
        <f t="shared" si="5"/>
        <v>0</v>
      </c>
      <c r="AM50" s="11">
        <f t="shared" si="6"/>
        <v>0</v>
      </c>
      <c r="AN50" s="10">
        <f t="shared" si="7"/>
        <v>0</v>
      </c>
      <c r="AO50" s="10"/>
      <c r="AP50" s="10" t="s">
        <v>2104</v>
      </c>
      <c r="AS50" s="10" t="s">
        <v>2105</v>
      </c>
    </row>
    <row r="51" spans="1:45" x14ac:dyDescent="0.25">
      <c r="A51" s="3">
        <v>46</v>
      </c>
      <c r="B51" t="s">
        <v>2122</v>
      </c>
      <c r="C51" t="str">
        <f t="shared" si="11"/>
        <v>XNSE:</v>
      </c>
      <c r="D51" s="12" t="e" cm="1" vm="31">
        <f t="array" ref="D51">_FV(B51,"Price")</f>
        <v>#VALUE!</v>
      </c>
      <c r="E51" s="29" t="e" cm="1" vm="32">
        <f t="array" ref="E51">_FV(B51,"Change (%)",TRUE)</f>
        <v>#VALUE!</v>
      </c>
      <c r="F51" s="17" t="e" cm="1" vm="25">
        <f t="array" ref="F51">_FV(B51,"Market cap",TRUE)/10000000</f>
        <v>#VALUE!</v>
      </c>
      <c r="U51" s="7"/>
      <c r="W51"/>
      <c r="X51"/>
      <c r="Z51" s="8" t="str">
        <f t="shared" si="2"/>
        <v/>
      </c>
      <c r="AA51" s="9"/>
      <c r="AB51" s="10" t="s">
        <v>2099</v>
      </c>
      <c r="AC51" s="10" t="s">
        <v>2100</v>
      </c>
      <c r="AD51" s="11">
        <f t="shared" si="3"/>
        <v>0</v>
      </c>
      <c r="AE51" s="10" t="s">
        <v>2101</v>
      </c>
      <c r="AF51" s="10"/>
      <c r="AG51" s="10"/>
      <c r="AH51" s="10"/>
      <c r="AI51" s="10" t="s">
        <v>2102</v>
      </c>
      <c r="AJ51" s="10" t="str">
        <f t="shared" si="4"/>
        <v>BUY</v>
      </c>
      <c r="AK51" s="10" t="s">
        <v>2103</v>
      </c>
      <c r="AL51" s="10">
        <f t="shared" si="5"/>
        <v>0</v>
      </c>
      <c r="AM51" s="11">
        <f t="shared" si="6"/>
        <v>0</v>
      </c>
      <c r="AN51" s="10">
        <f t="shared" si="7"/>
        <v>0</v>
      </c>
      <c r="AO51" s="10"/>
      <c r="AP51" s="10" t="s">
        <v>2104</v>
      </c>
      <c r="AS51" s="10" t="s">
        <v>2105</v>
      </c>
    </row>
    <row r="52" spans="1:45" x14ac:dyDescent="0.25">
      <c r="A52" s="3">
        <v>47</v>
      </c>
      <c r="B52" t="s">
        <v>2122</v>
      </c>
      <c r="C52" t="str">
        <f t="shared" si="11"/>
        <v>XNSE:</v>
      </c>
      <c r="D52" s="12" t="e" cm="1" vm="31">
        <f t="array" ref="D52">_FV(B52,"Price")</f>
        <v>#VALUE!</v>
      </c>
      <c r="E52" s="29" t="e" cm="1" vm="32">
        <f t="array" ref="E52">_FV(B52,"Change (%)",TRUE)</f>
        <v>#VALUE!</v>
      </c>
      <c r="F52" s="17" t="e" cm="1" vm="25">
        <f t="array" ref="F52">_FV(B52,"Market cap",TRUE)/10000000</f>
        <v>#VALUE!</v>
      </c>
      <c r="U52" s="7"/>
      <c r="W52"/>
      <c r="X52"/>
      <c r="Z52" s="8" t="str">
        <f t="shared" si="2"/>
        <v/>
      </c>
      <c r="AA52" s="9"/>
      <c r="AB52" s="10" t="s">
        <v>2099</v>
      </c>
      <c r="AC52" s="10" t="s">
        <v>2100</v>
      </c>
      <c r="AD52" s="11">
        <f t="shared" si="3"/>
        <v>0</v>
      </c>
      <c r="AE52" s="10" t="s">
        <v>2101</v>
      </c>
      <c r="AF52" s="10"/>
      <c r="AG52" s="10"/>
      <c r="AH52" s="10"/>
      <c r="AI52" s="10" t="s">
        <v>2102</v>
      </c>
      <c r="AJ52" s="10" t="str">
        <f t="shared" si="4"/>
        <v>BUY</v>
      </c>
      <c r="AK52" s="10" t="s">
        <v>2103</v>
      </c>
      <c r="AL52" s="10">
        <f t="shared" si="5"/>
        <v>0</v>
      </c>
      <c r="AM52" s="11">
        <f t="shared" si="6"/>
        <v>0</v>
      </c>
      <c r="AN52" s="10">
        <f t="shared" si="7"/>
        <v>0</v>
      </c>
      <c r="AO52" s="10"/>
      <c r="AP52" s="10" t="s">
        <v>2104</v>
      </c>
      <c r="AS52" s="10" t="s">
        <v>2105</v>
      </c>
    </row>
    <row r="53" spans="1:45" x14ac:dyDescent="0.25">
      <c r="A53" s="3">
        <v>48</v>
      </c>
      <c r="B53" t="s">
        <v>2122</v>
      </c>
      <c r="C53" t="str">
        <f t="shared" si="11"/>
        <v>XNSE:</v>
      </c>
      <c r="D53" s="12" t="e" cm="1" vm="31">
        <f t="array" ref="D53">_FV(B53,"Price")</f>
        <v>#VALUE!</v>
      </c>
      <c r="E53" s="29" t="e" cm="1" vm="32">
        <f t="array" ref="E53">_FV(B53,"Change (%)",TRUE)</f>
        <v>#VALUE!</v>
      </c>
      <c r="F53" s="17" t="e" cm="1" vm="25">
        <f t="array" ref="F53">_FV(B53,"Market cap",TRUE)/10000000</f>
        <v>#VALUE!</v>
      </c>
      <c r="U53" s="7"/>
      <c r="W53"/>
      <c r="X53"/>
      <c r="Z53" s="8" t="str">
        <f t="shared" si="2"/>
        <v/>
      </c>
      <c r="AA53" s="9"/>
      <c r="AB53" s="10" t="s">
        <v>2099</v>
      </c>
      <c r="AC53" s="10" t="s">
        <v>2100</v>
      </c>
      <c r="AD53" s="11">
        <f t="shared" si="3"/>
        <v>0</v>
      </c>
      <c r="AE53" s="10" t="s">
        <v>2101</v>
      </c>
      <c r="AF53" s="10"/>
      <c r="AG53" s="10"/>
      <c r="AH53" s="10"/>
      <c r="AI53" s="10" t="s">
        <v>2102</v>
      </c>
      <c r="AJ53" s="10" t="str">
        <f t="shared" si="4"/>
        <v>BUY</v>
      </c>
      <c r="AK53" s="10" t="s">
        <v>2103</v>
      </c>
      <c r="AL53" s="10">
        <f t="shared" si="5"/>
        <v>0</v>
      </c>
      <c r="AM53" s="11">
        <f t="shared" si="6"/>
        <v>0</v>
      </c>
      <c r="AN53" s="10">
        <f t="shared" si="7"/>
        <v>0</v>
      </c>
      <c r="AO53" s="10"/>
      <c r="AP53" s="10" t="s">
        <v>2104</v>
      </c>
      <c r="AS53" s="10" t="s">
        <v>2105</v>
      </c>
    </row>
    <row r="54" spans="1:45" x14ac:dyDescent="0.25">
      <c r="A54" s="3">
        <v>49</v>
      </c>
      <c r="B54" t="s">
        <v>2122</v>
      </c>
      <c r="C54" t="str">
        <f t="shared" si="11"/>
        <v>XNSE:</v>
      </c>
      <c r="D54" s="12" t="e" cm="1" vm="31">
        <f t="array" ref="D54">_FV(B54,"Price")</f>
        <v>#VALUE!</v>
      </c>
      <c r="E54" s="29" t="e" cm="1" vm="32">
        <f t="array" ref="E54">_FV(B54,"Change (%)",TRUE)</f>
        <v>#VALUE!</v>
      </c>
      <c r="F54" s="17" t="e" cm="1" vm="25">
        <f t="array" ref="F54">_FV(B54,"Market cap",TRUE)/10000000</f>
        <v>#VALUE!</v>
      </c>
      <c r="U54" s="7"/>
      <c r="W54"/>
      <c r="X54"/>
      <c r="Z54" s="8" t="str">
        <f t="shared" si="2"/>
        <v/>
      </c>
      <c r="AA54" s="9"/>
      <c r="AB54" s="10" t="s">
        <v>2099</v>
      </c>
      <c r="AC54" s="10" t="s">
        <v>2100</v>
      </c>
      <c r="AD54" s="11">
        <f t="shared" si="3"/>
        <v>0</v>
      </c>
      <c r="AE54" s="10" t="s">
        <v>2101</v>
      </c>
      <c r="AF54" s="10"/>
      <c r="AG54" s="10"/>
      <c r="AH54" s="10"/>
      <c r="AI54" s="10" t="s">
        <v>2102</v>
      </c>
      <c r="AJ54" s="10" t="str">
        <f t="shared" si="4"/>
        <v>BUY</v>
      </c>
      <c r="AK54" s="10" t="s">
        <v>2103</v>
      </c>
      <c r="AL54" s="10">
        <f t="shared" si="5"/>
        <v>0</v>
      </c>
      <c r="AM54" s="11">
        <f t="shared" si="6"/>
        <v>0</v>
      </c>
      <c r="AN54" s="10">
        <f t="shared" si="7"/>
        <v>0</v>
      </c>
      <c r="AO54" s="10"/>
      <c r="AP54" s="10" t="s">
        <v>2104</v>
      </c>
      <c r="AS54" s="10" t="s">
        <v>2105</v>
      </c>
    </row>
    <row r="55" spans="1:45" x14ac:dyDescent="0.25">
      <c r="A55" s="3">
        <v>50</v>
      </c>
      <c r="B55" t="s">
        <v>2122</v>
      </c>
      <c r="C55" t="str">
        <f t="shared" si="11"/>
        <v>XNSE:</v>
      </c>
      <c r="D55" s="12" t="e" cm="1" vm="31">
        <f t="array" ref="D55">_FV(B55,"Price")</f>
        <v>#VALUE!</v>
      </c>
      <c r="E55" s="29" t="e" cm="1" vm="32">
        <f t="array" ref="E55">_FV(B55,"Change (%)",TRUE)</f>
        <v>#VALUE!</v>
      </c>
      <c r="F55" s="17" t="e" cm="1" vm="25">
        <f t="array" ref="F55">_FV(B55,"Market cap",TRUE)/10000000</f>
        <v>#VALUE!</v>
      </c>
      <c r="U55" s="7"/>
      <c r="W55"/>
      <c r="X55"/>
      <c r="Z55" s="8" t="str">
        <f t="shared" si="2"/>
        <v/>
      </c>
      <c r="AA55" s="9"/>
      <c r="AB55" s="10" t="s">
        <v>2099</v>
      </c>
      <c r="AC55" s="10" t="s">
        <v>2100</v>
      </c>
      <c r="AD55" s="11">
        <f t="shared" si="3"/>
        <v>0</v>
      </c>
      <c r="AE55" s="10" t="s">
        <v>2101</v>
      </c>
      <c r="AF55" s="10"/>
      <c r="AG55" s="10"/>
      <c r="AH55" s="10"/>
      <c r="AI55" s="10" t="s">
        <v>2102</v>
      </c>
      <c r="AJ55" s="10" t="str">
        <f t="shared" si="4"/>
        <v>BUY</v>
      </c>
      <c r="AK55" s="10" t="s">
        <v>2103</v>
      </c>
      <c r="AL55" s="10">
        <f t="shared" si="5"/>
        <v>0</v>
      </c>
      <c r="AM55" s="11">
        <f t="shared" si="6"/>
        <v>0</v>
      </c>
      <c r="AN55" s="10">
        <f t="shared" si="7"/>
        <v>0</v>
      </c>
      <c r="AO55" s="10"/>
      <c r="AP55" s="10" t="s">
        <v>2104</v>
      </c>
      <c r="AS55" s="10" t="s">
        <v>2105</v>
      </c>
    </row>
    <row r="56" spans="1:45" x14ac:dyDescent="0.25">
      <c r="U56" s="7"/>
      <c r="W56"/>
      <c r="X56"/>
      <c r="Z56" s="8" t="str">
        <f t="shared" si="2"/>
        <v/>
      </c>
      <c r="AA56" s="9"/>
      <c r="AB56" s="10" t="s">
        <v>2099</v>
      </c>
      <c r="AC56" s="10" t="s">
        <v>2100</v>
      </c>
      <c r="AD56" s="11">
        <f t="shared" si="3"/>
        <v>0</v>
      </c>
      <c r="AE56" s="10" t="s">
        <v>2101</v>
      </c>
      <c r="AF56" s="10"/>
      <c r="AG56" s="10"/>
      <c r="AH56" s="10"/>
      <c r="AI56" s="10" t="s">
        <v>2102</v>
      </c>
      <c r="AJ56" s="10" t="str">
        <f t="shared" si="4"/>
        <v>BUY</v>
      </c>
      <c r="AK56" s="10" t="s">
        <v>2103</v>
      </c>
      <c r="AL56" s="10">
        <f t="shared" si="5"/>
        <v>0</v>
      </c>
      <c r="AM56" s="11">
        <f t="shared" si="6"/>
        <v>0</v>
      </c>
      <c r="AN56" s="10">
        <f t="shared" si="7"/>
        <v>0</v>
      </c>
      <c r="AO56" s="10"/>
      <c r="AP56" s="10" t="s">
        <v>2104</v>
      </c>
      <c r="AS56" s="10" t="s">
        <v>2105</v>
      </c>
    </row>
    <row r="57" spans="1:45" x14ac:dyDescent="0.25">
      <c r="U57" s="7"/>
      <c r="W57"/>
      <c r="X57"/>
      <c r="Z57" s="8" t="str">
        <f t="shared" si="2"/>
        <v/>
      </c>
      <c r="AA57" s="9"/>
      <c r="AB57" s="10" t="s">
        <v>2099</v>
      </c>
      <c r="AC57" s="10" t="s">
        <v>2100</v>
      </c>
      <c r="AD57" s="11">
        <f t="shared" si="3"/>
        <v>0</v>
      </c>
      <c r="AE57" s="10" t="s">
        <v>2101</v>
      </c>
      <c r="AF57" s="10"/>
      <c r="AG57" s="10"/>
      <c r="AH57" s="10"/>
      <c r="AI57" s="10" t="s">
        <v>2102</v>
      </c>
      <c r="AJ57" s="10" t="str">
        <f t="shared" si="4"/>
        <v>BUY</v>
      </c>
      <c r="AK57" s="10" t="s">
        <v>2103</v>
      </c>
      <c r="AL57" s="10">
        <f t="shared" si="5"/>
        <v>0</v>
      </c>
      <c r="AM57" s="11">
        <f t="shared" si="6"/>
        <v>0</v>
      </c>
      <c r="AN57" s="10">
        <f t="shared" si="7"/>
        <v>0</v>
      </c>
      <c r="AO57" s="10"/>
      <c r="AP57" s="10" t="s">
        <v>2104</v>
      </c>
      <c r="AS57" s="10" t="s">
        <v>2105</v>
      </c>
    </row>
    <row r="58" spans="1:45" x14ac:dyDescent="0.25">
      <c r="U58" s="7"/>
      <c r="W58"/>
      <c r="X58"/>
      <c r="Z58" s="8" t="str">
        <f t="shared" si="2"/>
        <v/>
      </c>
      <c r="AA58" s="9"/>
      <c r="AB58" s="10" t="s">
        <v>2099</v>
      </c>
      <c r="AC58" s="10" t="s">
        <v>2100</v>
      </c>
      <c r="AD58" s="11">
        <f t="shared" si="3"/>
        <v>0</v>
      </c>
      <c r="AE58" s="10" t="s">
        <v>2101</v>
      </c>
      <c r="AF58" s="10"/>
      <c r="AG58" s="10"/>
      <c r="AH58" s="10"/>
      <c r="AI58" s="10" t="s">
        <v>2102</v>
      </c>
      <c r="AJ58" s="10" t="str">
        <f t="shared" si="4"/>
        <v>BUY</v>
      </c>
      <c r="AK58" s="10" t="s">
        <v>2103</v>
      </c>
      <c r="AL58" s="10">
        <f t="shared" si="5"/>
        <v>0</v>
      </c>
      <c r="AM58" s="11">
        <f t="shared" si="6"/>
        <v>0</v>
      </c>
      <c r="AN58" s="10">
        <f t="shared" si="7"/>
        <v>0</v>
      </c>
      <c r="AO58" s="10"/>
      <c r="AP58" s="10" t="s">
        <v>2104</v>
      </c>
      <c r="AS58" s="10" t="s">
        <v>2105</v>
      </c>
    </row>
    <row r="59" spans="1:45" x14ac:dyDescent="0.25">
      <c r="U59" s="7"/>
      <c r="W59"/>
      <c r="X59"/>
      <c r="Z59" s="8" t="str">
        <f t="shared" si="2"/>
        <v/>
      </c>
      <c r="AA59" s="9"/>
      <c r="AB59" s="10" t="s">
        <v>2099</v>
      </c>
      <c r="AC59" s="10" t="s">
        <v>2100</v>
      </c>
      <c r="AD59" s="11">
        <f t="shared" si="3"/>
        <v>0</v>
      </c>
      <c r="AE59" s="10" t="s">
        <v>2101</v>
      </c>
      <c r="AF59" s="10"/>
      <c r="AG59" s="10"/>
      <c r="AH59" s="10"/>
      <c r="AI59" s="10" t="s">
        <v>2102</v>
      </c>
      <c r="AJ59" s="10" t="str">
        <f t="shared" si="4"/>
        <v>BUY</v>
      </c>
      <c r="AK59" s="10" t="s">
        <v>2103</v>
      </c>
      <c r="AL59" s="10">
        <f t="shared" si="5"/>
        <v>0</v>
      </c>
      <c r="AM59" s="11">
        <f t="shared" si="6"/>
        <v>0</v>
      </c>
      <c r="AN59" s="10">
        <f t="shared" si="7"/>
        <v>0</v>
      </c>
      <c r="AO59" s="10"/>
      <c r="AP59" s="10" t="s">
        <v>2104</v>
      </c>
      <c r="AS59" s="10" t="s">
        <v>2105</v>
      </c>
    </row>
    <row r="60" spans="1:45" x14ac:dyDescent="0.25">
      <c r="U60" s="7"/>
      <c r="W60"/>
      <c r="X60"/>
      <c r="Z60" s="8" t="str">
        <f t="shared" si="2"/>
        <v/>
      </c>
      <c r="AA60" s="9"/>
      <c r="AB60" s="10" t="s">
        <v>2099</v>
      </c>
      <c r="AC60" s="10" t="s">
        <v>2100</v>
      </c>
      <c r="AD60" s="11">
        <f t="shared" si="3"/>
        <v>0</v>
      </c>
      <c r="AE60" s="10" t="s">
        <v>2101</v>
      </c>
      <c r="AF60" s="10"/>
      <c r="AG60" s="10"/>
      <c r="AH60" s="10"/>
      <c r="AI60" s="10" t="s">
        <v>2102</v>
      </c>
      <c r="AJ60" s="10" t="str">
        <f t="shared" si="4"/>
        <v>BUY</v>
      </c>
      <c r="AK60" s="10" t="s">
        <v>2103</v>
      </c>
      <c r="AL60" s="10">
        <f t="shared" si="5"/>
        <v>0</v>
      </c>
      <c r="AM60" s="11">
        <f t="shared" si="6"/>
        <v>0</v>
      </c>
      <c r="AN60" s="10">
        <f t="shared" si="7"/>
        <v>0</v>
      </c>
      <c r="AO60" s="10"/>
      <c r="AP60" s="10" t="s">
        <v>2104</v>
      </c>
      <c r="AS60" s="10" t="s">
        <v>2105</v>
      </c>
    </row>
    <row r="61" spans="1:45" x14ac:dyDescent="0.25">
      <c r="U61" s="7"/>
      <c r="W61"/>
      <c r="X61"/>
      <c r="Z61" s="8" t="str">
        <f t="shared" si="2"/>
        <v/>
      </c>
      <c r="AA61" s="9"/>
      <c r="AB61" s="10" t="s">
        <v>2099</v>
      </c>
      <c r="AC61" s="10" t="s">
        <v>2100</v>
      </c>
      <c r="AD61" s="11">
        <f t="shared" si="3"/>
        <v>0</v>
      </c>
      <c r="AE61" s="10" t="s">
        <v>2101</v>
      </c>
      <c r="AF61" s="10"/>
      <c r="AG61" s="10"/>
      <c r="AH61" s="10"/>
      <c r="AI61" s="10" t="s">
        <v>2102</v>
      </c>
      <c r="AJ61" s="10" t="str">
        <f t="shared" si="4"/>
        <v>BUY</v>
      </c>
      <c r="AK61" s="10" t="s">
        <v>2103</v>
      </c>
      <c r="AL61" s="10">
        <f t="shared" si="5"/>
        <v>0</v>
      </c>
      <c r="AM61" s="11">
        <f t="shared" si="6"/>
        <v>0</v>
      </c>
      <c r="AN61" s="10">
        <f t="shared" si="7"/>
        <v>0</v>
      </c>
      <c r="AO61" s="10"/>
      <c r="AP61" s="10" t="s">
        <v>2104</v>
      </c>
      <c r="AS61" s="10" t="s">
        <v>2105</v>
      </c>
    </row>
    <row r="62" spans="1:45" x14ac:dyDescent="0.25">
      <c r="U62" s="7"/>
      <c r="W62"/>
      <c r="X62"/>
      <c r="Z62" s="8" t="str">
        <f t="shared" si="2"/>
        <v/>
      </c>
      <c r="AA62" s="9"/>
      <c r="AB62" s="10" t="s">
        <v>2099</v>
      </c>
      <c r="AC62" s="10" t="s">
        <v>2100</v>
      </c>
      <c r="AD62" s="11">
        <f t="shared" si="3"/>
        <v>0</v>
      </c>
      <c r="AE62" s="10" t="s">
        <v>2101</v>
      </c>
      <c r="AF62" s="10"/>
      <c r="AG62" s="10"/>
      <c r="AH62" s="10"/>
      <c r="AI62" s="10" t="s">
        <v>2102</v>
      </c>
      <c r="AJ62" s="10" t="str">
        <f t="shared" si="4"/>
        <v>BUY</v>
      </c>
      <c r="AK62" s="10" t="s">
        <v>2103</v>
      </c>
      <c r="AL62" s="10">
        <f t="shared" si="5"/>
        <v>0</v>
      </c>
      <c r="AM62" s="11">
        <f t="shared" si="6"/>
        <v>0</v>
      </c>
      <c r="AN62" s="10">
        <f t="shared" si="7"/>
        <v>0</v>
      </c>
      <c r="AO62" s="10"/>
      <c r="AP62" s="10" t="s">
        <v>2104</v>
      </c>
      <c r="AS62" s="10" t="s">
        <v>2105</v>
      </c>
    </row>
    <row r="63" spans="1:45" x14ac:dyDescent="0.25">
      <c r="U63" s="7"/>
      <c r="W63"/>
      <c r="X63"/>
      <c r="Z63" s="8" t="str">
        <f t="shared" si="2"/>
        <v/>
      </c>
      <c r="AA63" s="9"/>
      <c r="AB63" s="10" t="s">
        <v>2099</v>
      </c>
      <c r="AC63" s="10" t="s">
        <v>2100</v>
      </c>
      <c r="AD63" s="11">
        <f t="shared" si="3"/>
        <v>0</v>
      </c>
      <c r="AE63" s="10" t="s">
        <v>2101</v>
      </c>
      <c r="AF63" s="10"/>
      <c r="AG63" s="10"/>
      <c r="AH63" s="10"/>
      <c r="AI63" s="10" t="s">
        <v>2102</v>
      </c>
      <c r="AJ63" s="10" t="str">
        <f t="shared" si="4"/>
        <v>BUY</v>
      </c>
      <c r="AK63" s="10" t="s">
        <v>2103</v>
      </c>
      <c r="AL63" s="10">
        <f t="shared" si="5"/>
        <v>0</v>
      </c>
      <c r="AM63" s="11">
        <f t="shared" si="6"/>
        <v>0</v>
      </c>
      <c r="AN63" s="10">
        <f t="shared" si="7"/>
        <v>0</v>
      </c>
      <c r="AO63" s="10"/>
      <c r="AP63" s="10" t="s">
        <v>2104</v>
      </c>
      <c r="AS63" s="10" t="s">
        <v>2105</v>
      </c>
    </row>
    <row r="64" spans="1:45" x14ac:dyDescent="0.25">
      <c r="U64" s="7"/>
      <c r="W64"/>
      <c r="X64"/>
      <c r="Z64" s="8" t="str">
        <f t="shared" si="2"/>
        <v/>
      </c>
      <c r="AA64" s="9"/>
      <c r="AB64" s="10" t="s">
        <v>2099</v>
      </c>
      <c r="AC64" s="10" t="s">
        <v>2100</v>
      </c>
      <c r="AD64" s="11">
        <f t="shared" si="3"/>
        <v>0</v>
      </c>
      <c r="AE64" s="10" t="s">
        <v>2101</v>
      </c>
      <c r="AF64" s="10"/>
      <c r="AG64" s="10"/>
      <c r="AH64" s="10"/>
      <c r="AI64" s="10" t="s">
        <v>2102</v>
      </c>
      <c r="AJ64" s="10" t="str">
        <f t="shared" si="4"/>
        <v>BUY</v>
      </c>
      <c r="AK64" s="10" t="s">
        <v>2103</v>
      </c>
      <c r="AL64" s="10">
        <f t="shared" si="5"/>
        <v>0</v>
      </c>
      <c r="AM64" s="11">
        <f t="shared" si="6"/>
        <v>0</v>
      </c>
      <c r="AN64" s="10">
        <f t="shared" si="7"/>
        <v>0</v>
      </c>
      <c r="AO64" s="10"/>
      <c r="AP64" s="10" t="s">
        <v>2104</v>
      </c>
      <c r="AS64" s="10" t="s">
        <v>2105</v>
      </c>
    </row>
    <row r="65" spans="21:45" x14ac:dyDescent="0.25">
      <c r="U65" s="7"/>
      <c r="W65"/>
      <c r="X65"/>
      <c r="Z65" s="8" t="str">
        <f t="shared" si="2"/>
        <v/>
      </c>
      <c r="AA65" s="9"/>
      <c r="AB65" s="10" t="s">
        <v>2099</v>
      </c>
      <c r="AC65" s="10" t="s">
        <v>2100</v>
      </c>
      <c r="AD65" s="11">
        <f t="shared" si="3"/>
        <v>0</v>
      </c>
      <c r="AE65" s="10" t="s">
        <v>2101</v>
      </c>
      <c r="AF65" s="10"/>
      <c r="AG65" s="10"/>
      <c r="AH65" s="10"/>
      <c r="AI65" s="10" t="s">
        <v>2102</v>
      </c>
      <c r="AJ65" s="10" t="str">
        <f t="shared" si="4"/>
        <v>BUY</v>
      </c>
      <c r="AK65" s="10" t="s">
        <v>2103</v>
      </c>
      <c r="AL65" s="10">
        <f t="shared" si="5"/>
        <v>0</v>
      </c>
      <c r="AM65" s="11">
        <f t="shared" si="6"/>
        <v>0</v>
      </c>
      <c r="AN65" s="10">
        <f t="shared" si="7"/>
        <v>0</v>
      </c>
      <c r="AO65" s="10"/>
      <c r="AP65" s="10" t="s">
        <v>2104</v>
      </c>
      <c r="AS65" s="10" t="s">
        <v>2105</v>
      </c>
    </row>
    <row r="66" spans="21:45" x14ac:dyDescent="0.25">
      <c r="U66" s="7"/>
      <c r="W66"/>
      <c r="X66"/>
      <c r="Z66" s="8" t="str">
        <f t="shared" si="2"/>
        <v/>
      </c>
      <c r="AA66" s="9"/>
      <c r="AB66" s="10" t="s">
        <v>2099</v>
      </c>
      <c r="AC66" s="10" t="s">
        <v>2100</v>
      </c>
      <c r="AD66" s="11">
        <f t="shared" si="3"/>
        <v>0</v>
      </c>
      <c r="AE66" s="10" t="s">
        <v>2101</v>
      </c>
      <c r="AF66" s="10"/>
      <c r="AG66" s="10"/>
      <c r="AH66" s="10"/>
      <c r="AI66" s="10" t="s">
        <v>2102</v>
      </c>
      <c r="AJ66" s="10" t="str">
        <f t="shared" si="4"/>
        <v>BUY</v>
      </c>
      <c r="AK66" s="10" t="s">
        <v>2103</v>
      </c>
      <c r="AL66" s="10">
        <f t="shared" si="5"/>
        <v>0</v>
      </c>
      <c r="AM66" s="11">
        <f t="shared" si="6"/>
        <v>0</v>
      </c>
      <c r="AN66" s="10">
        <f t="shared" si="7"/>
        <v>0</v>
      </c>
      <c r="AO66" s="10"/>
      <c r="AP66" s="10" t="s">
        <v>2104</v>
      </c>
      <c r="AS66" s="10" t="s">
        <v>2105</v>
      </c>
    </row>
    <row r="67" spans="21:45" x14ac:dyDescent="0.25">
      <c r="U67" s="7"/>
      <c r="W67"/>
      <c r="X67"/>
      <c r="Z67" s="8" t="str">
        <f t="shared" si="2"/>
        <v/>
      </c>
      <c r="AA67" s="9"/>
      <c r="AB67" s="10" t="s">
        <v>2099</v>
      </c>
      <c r="AC67" s="10" t="s">
        <v>2100</v>
      </c>
      <c r="AD67" s="11">
        <f t="shared" si="3"/>
        <v>0</v>
      </c>
      <c r="AE67" s="10" t="s">
        <v>2101</v>
      </c>
      <c r="AF67" s="10"/>
      <c r="AG67" s="10"/>
      <c r="AH67" s="10"/>
      <c r="AI67" s="10" t="s">
        <v>2102</v>
      </c>
      <c r="AJ67" s="10" t="str">
        <f t="shared" si="4"/>
        <v>BUY</v>
      </c>
      <c r="AK67" s="10" t="s">
        <v>2103</v>
      </c>
      <c r="AL67" s="10">
        <f t="shared" si="5"/>
        <v>0</v>
      </c>
      <c r="AM67" s="11">
        <f t="shared" si="6"/>
        <v>0</v>
      </c>
      <c r="AN67" s="10">
        <f t="shared" si="7"/>
        <v>0</v>
      </c>
      <c r="AO67" s="10"/>
      <c r="AP67" s="10" t="s">
        <v>2104</v>
      </c>
      <c r="AS67" s="10" t="s">
        <v>2105</v>
      </c>
    </row>
    <row r="68" spans="21:45" x14ac:dyDescent="0.25">
      <c r="U68" s="7"/>
      <c r="W68"/>
      <c r="X68"/>
      <c r="Z68" s="8" t="str">
        <f t="shared" si="2"/>
        <v/>
      </c>
      <c r="AA68" s="9"/>
      <c r="AB68" s="10" t="s">
        <v>2099</v>
      </c>
      <c r="AC68" s="10" t="s">
        <v>2100</v>
      </c>
      <c r="AD68" s="11">
        <f t="shared" si="3"/>
        <v>0</v>
      </c>
      <c r="AE68" s="10" t="s">
        <v>2101</v>
      </c>
      <c r="AF68" s="10"/>
      <c r="AG68" s="10"/>
      <c r="AH68" s="10"/>
      <c r="AI68" s="10" t="s">
        <v>2102</v>
      </c>
      <c r="AJ68" s="10" t="str">
        <f t="shared" si="4"/>
        <v>BUY</v>
      </c>
      <c r="AK68" s="10" t="s">
        <v>2103</v>
      </c>
      <c r="AL68" s="10">
        <f t="shared" si="5"/>
        <v>0</v>
      </c>
      <c r="AM68" s="11">
        <f t="shared" si="6"/>
        <v>0</v>
      </c>
      <c r="AN68" s="10">
        <f t="shared" si="7"/>
        <v>0</v>
      </c>
      <c r="AO68" s="10"/>
      <c r="AP68" s="10" t="s">
        <v>2104</v>
      </c>
      <c r="AS68" s="10" t="s">
        <v>2105</v>
      </c>
    </row>
    <row r="69" spans="21:45" x14ac:dyDescent="0.25">
      <c r="U69" s="7"/>
      <c r="W69"/>
      <c r="X69"/>
      <c r="Z69" s="8" t="str">
        <f t="shared" si="2"/>
        <v/>
      </c>
      <c r="AA69" s="9"/>
      <c r="AB69" s="10" t="s">
        <v>2099</v>
      </c>
      <c r="AC69" s="10" t="s">
        <v>2100</v>
      </c>
      <c r="AD69" s="11">
        <f t="shared" si="3"/>
        <v>0</v>
      </c>
      <c r="AE69" s="10" t="s">
        <v>2101</v>
      </c>
      <c r="AF69" s="10"/>
      <c r="AG69" s="10"/>
      <c r="AH69" s="10"/>
      <c r="AI69" s="10" t="s">
        <v>2102</v>
      </c>
      <c r="AJ69" s="10" t="str">
        <f t="shared" si="4"/>
        <v>BUY</v>
      </c>
      <c r="AK69" s="10" t="s">
        <v>2103</v>
      </c>
      <c r="AL69" s="10">
        <f t="shared" si="5"/>
        <v>0</v>
      </c>
      <c r="AM69" s="11">
        <f t="shared" si="6"/>
        <v>0</v>
      </c>
      <c r="AN69" s="10">
        <f t="shared" si="7"/>
        <v>0</v>
      </c>
      <c r="AO69" s="10"/>
      <c r="AP69" s="10" t="s">
        <v>2104</v>
      </c>
      <c r="AS69" s="10" t="s">
        <v>2105</v>
      </c>
    </row>
    <row r="70" spans="21:45" x14ac:dyDescent="0.25">
      <c r="U70" s="7"/>
      <c r="W70"/>
      <c r="X70"/>
      <c r="Z70" s="8" t="str">
        <f t="shared" si="2"/>
        <v/>
      </c>
      <c r="AA70" s="9"/>
      <c r="AB70" s="10" t="s">
        <v>2099</v>
      </c>
      <c r="AC70" s="10" t="s">
        <v>2100</v>
      </c>
      <c r="AD70" s="11">
        <f t="shared" si="3"/>
        <v>0</v>
      </c>
      <c r="AE70" s="10" t="s">
        <v>2101</v>
      </c>
      <c r="AF70" s="10"/>
      <c r="AG70" s="10"/>
      <c r="AH70" s="10"/>
      <c r="AI70" s="10" t="s">
        <v>2102</v>
      </c>
      <c r="AJ70" s="10" t="str">
        <f t="shared" si="4"/>
        <v>BUY</v>
      </c>
      <c r="AK70" s="10" t="s">
        <v>2103</v>
      </c>
      <c r="AL70" s="10">
        <f t="shared" si="5"/>
        <v>0</v>
      </c>
      <c r="AM70" s="11">
        <f t="shared" si="6"/>
        <v>0</v>
      </c>
      <c r="AN70" s="10">
        <f t="shared" si="7"/>
        <v>0</v>
      </c>
      <c r="AO70" s="10"/>
      <c r="AP70" s="10" t="s">
        <v>2104</v>
      </c>
      <c r="AS70" s="10" t="s">
        <v>2105</v>
      </c>
    </row>
    <row r="71" spans="21:45" x14ac:dyDescent="0.25">
      <c r="U71" s="7"/>
      <c r="W71"/>
      <c r="X71"/>
      <c r="Z71" s="8" t="str">
        <f t="shared" ref="Z71:Z105" si="12">IF(W71=0,"",IFERROR(_xlfn.CONCAT(AB71,AS71,AC71,AS71,AD71,AS71,AE71,AS71,AF71,AS71,AG71,AS71,AH71,AS71,AI71,AS71,AJ71,AS71,AK71,AS71,AL71,AS71,AM71,AS71,AN71,AS71,AO71,AS71,AP71,AS71,AS71,AS71),""))</f>
        <v/>
      </c>
      <c r="AA71" s="9"/>
      <c r="AB71" s="10" t="s">
        <v>2099</v>
      </c>
      <c r="AC71" s="10" t="s">
        <v>2100</v>
      </c>
      <c r="AD71" s="11">
        <f t="shared" ref="AD71:AD105" si="13">V71</f>
        <v>0</v>
      </c>
      <c r="AE71" s="10" t="s">
        <v>2101</v>
      </c>
      <c r="AF71" s="10"/>
      <c r="AG71" s="10"/>
      <c r="AH71" s="10"/>
      <c r="AI71" s="10" t="s">
        <v>2102</v>
      </c>
      <c r="AJ71" s="10" t="str">
        <f t="shared" ref="AJ71:AJ105" si="14">IF(W71&lt;0,"SELL","BUY")</f>
        <v>BUY</v>
      </c>
      <c r="AK71" s="10" t="s">
        <v>2103</v>
      </c>
      <c r="AL71" s="10">
        <f t="shared" ref="AL71:AL105" si="15">ABS(W71)</f>
        <v>0</v>
      </c>
      <c r="AM71" s="11">
        <f t="shared" ref="AM71:AM105" si="16">X71</f>
        <v>0</v>
      </c>
      <c r="AN71" s="10">
        <f t="shared" ref="AN71:AN105" si="17">ROUND(AL71/10,0)</f>
        <v>0</v>
      </c>
      <c r="AO71" s="10"/>
      <c r="AP71" s="10" t="s">
        <v>2104</v>
      </c>
      <c r="AS71" s="10" t="s">
        <v>2105</v>
      </c>
    </row>
    <row r="72" spans="21:45" x14ac:dyDescent="0.25">
      <c r="U72" s="7"/>
      <c r="W72"/>
      <c r="X72"/>
      <c r="Z72" s="8" t="str">
        <f t="shared" si="12"/>
        <v/>
      </c>
      <c r="AA72" s="9"/>
      <c r="AB72" s="10" t="s">
        <v>2099</v>
      </c>
      <c r="AC72" s="10" t="s">
        <v>2100</v>
      </c>
      <c r="AD72" s="11">
        <f t="shared" si="13"/>
        <v>0</v>
      </c>
      <c r="AE72" s="10" t="s">
        <v>2101</v>
      </c>
      <c r="AF72" s="10"/>
      <c r="AG72" s="10"/>
      <c r="AH72" s="10"/>
      <c r="AI72" s="10" t="s">
        <v>2102</v>
      </c>
      <c r="AJ72" s="10" t="str">
        <f t="shared" si="14"/>
        <v>BUY</v>
      </c>
      <c r="AK72" s="10" t="s">
        <v>2103</v>
      </c>
      <c r="AL72" s="10">
        <f t="shared" si="15"/>
        <v>0</v>
      </c>
      <c r="AM72" s="11">
        <f t="shared" si="16"/>
        <v>0</v>
      </c>
      <c r="AN72" s="10">
        <f t="shared" si="17"/>
        <v>0</v>
      </c>
      <c r="AO72" s="10"/>
      <c r="AP72" s="10" t="s">
        <v>2104</v>
      </c>
      <c r="AS72" s="10" t="s">
        <v>2105</v>
      </c>
    </row>
    <row r="73" spans="21:45" x14ac:dyDescent="0.25">
      <c r="U73" s="7"/>
      <c r="W73"/>
      <c r="X73"/>
      <c r="Z73" s="8" t="str">
        <f t="shared" si="12"/>
        <v/>
      </c>
      <c r="AA73" s="9"/>
      <c r="AB73" s="10" t="s">
        <v>2099</v>
      </c>
      <c r="AC73" s="10" t="s">
        <v>2100</v>
      </c>
      <c r="AD73" s="11">
        <f t="shared" si="13"/>
        <v>0</v>
      </c>
      <c r="AE73" s="10" t="s">
        <v>2101</v>
      </c>
      <c r="AF73" s="10"/>
      <c r="AG73" s="10"/>
      <c r="AH73" s="10"/>
      <c r="AI73" s="10" t="s">
        <v>2102</v>
      </c>
      <c r="AJ73" s="10" t="str">
        <f t="shared" si="14"/>
        <v>BUY</v>
      </c>
      <c r="AK73" s="10" t="s">
        <v>2103</v>
      </c>
      <c r="AL73" s="10">
        <f t="shared" si="15"/>
        <v>0</v>
      </c>
      <c r="AM73" s="11">
        <f t="shared" si="16"/>
        <v>0</v>
      </c>
      <c r="AN73" s="10">
        <f t="shared" si="17"/>
        <v>0</v>
      </c>
      <c r="AO73" s="10"/>
      <c r="AP73" s="10" t="s">
        <v>2104</v>
      </c>
      <c r="AS73" s="10" t="s">
        <v>2105</v>
      </c>
    </row>
    <row r="74" spans="21:45" x14ac:dyDescent="0.25">
      <c r="U74" s="7"/>
      <c r="W74"/>
      <c r="X74"/>
      <c r="Z74" s="8" t="str">
        <f t="shared" si="12"/>
        <v/>
      </c>
      <c r="AA74" s="9"/>
      <c r="AB74" s="10" t="s">
        <v>2099</v>
      </c>
      <c r="AC74" s="10" t="s">
        <v>2100</v>
      </c>
      <c r="AD74" s="11">
        <f t="shared" si="13"/>
        <v>0</v>
      </c>
      <c r="AE74" s="10" t="s">
        <v>2101</v>
      </c>
      <c r="AF74" s="10"/>
      <c r="AG74" s="10"/>
      <c r="AH74" s="10"/>
      <c r="AI74" s="10" t="s">
        <v>2102</v>
      </c>
      <c r="AJ74" s="10" t="str">
        <f t="shared" si="14"/>
        <v>BUY</v>
      </c>
      <c r="AK74" s="10" t="s">
        <v>2103</v>
      </c>
      <c r="AL74" s="10">
        <f t="shared" si="15"/>
        <v>0</v>
      </c>
      <c r="AM74" s="11">
        <f t="shared" si="16"/>
        <v>0</v>
      </c>
      <c r="AN74" s="10">
        <f t="shared" si="17"/>
        <v>0</v>
      </c>
      <c r="AO74" s="10"/>
      <c r="AP74" s="10" t="s">
        <v>2104</v>
      </c>
      <c r="AS74" s="10" t="s">
        <v>2105</v>
      </c>
    </row>
    <row r="75" spans="21:45" x14ac:dyDescent="0.25">
      <c r="U75" s="7"/>
      <c r="W75"/>
      <c r="X75"/>
      <c r="Z75" s="8" t="str">
        <f t="shared" si="12"/>
        <v/>
      </c>
      <c r="AA75" s="9"/>
      <c r="AB75" s="10" t="s">
        <v>2099</v>
      </c>
      <c r="AC75" s="10" t="s">
        <v>2100</v>
      </c>
      <c r="AD75" s="11">
        <f t="shared" si="13"/>
        <v>0</v>
      </c>
      <c r="AE75" s="10" t="s">
        <v>2101</v>
      </c>
      <c r="AF75" s="10"/>
      <c r="AG75" s="10"/>
      <c r="AH75" s="10"/>
      <c r="AI75" s="10" t="s">
        <v>2102</v>
      </c>
      <c r="AJ75" s="10" t="str">
        <f t="shared" si="14"/>
        <v>BUY</v>
      </c>
      <c r="AK75" s="10" t="s">
        <v>2103</v>
      </c>
      <c r="AL75" s="10">
        <f t="shared" si="15"/>
        <v>0</v>
      </c>
      <c r="AM75" s="11">
        <f t="shared" si="16"/>
        <v>0</v>
      </c>
      <c r="AN75" s="10">
        <f t="shared" si="17"/>
        <v>0</v>
      </c>
      <c r="AO75" s="10"/>
      <c r="AP75" s="10" t="s">
        <v>2104</v>
      </c>
      <c r="AS75" s="10" t="s">
        <v>2105</v>
      </c>
    </row>
    <row r="76" spans="21:45" x14ac:dyDescent="0.25">
      <c r="U76" s="7"/>
      <c r="W76"/>
      <c r="X76"/>
      <c r="Z76" s="8" t="str">
        <f t="shared" si="12"/>
        <v/>
      </c>
      <c r="AA76" s="9"/>
      <c r="AB76" s="10" t="s">
        <v>2099</v>
      </c>
      <c r="AC76" s="10" t="s">
        <v>2100</v>
      </c>
      <c r="AD76" s="11">
        <f t="shared" si="13"/>
        <v>0</v>
      </c>
      <c r="AE76" s="10" t="s">
        <v>2101</v>
      </c>
      <c r="AF76" s="10"/>
      <c r="AG76" s="10"/>
      <c r="AH76" s="10"/>
      <c r="AI76" s="10" t="s">
        <v>2102</v>
      </c>
      <c r="AJ76" s="10" t="str">
        <f t="shared" si="14"/>
        <v>BUY</v>
      </c>
      <c r="AK76" s="10" t="s">
        <v>2103</v>
      </c>
      <c r="AL76" s="10">
        <f t="shared" si="15"/>
        <v>0</v>
      </c>
      <c r="AM76" s="11">
        <f t="shared" si="16"/>
        <v>0</v>
      </c>
      <c r="AN76" s="10">
        <f t="shared" si="17"/>
        <v>0</v>
      </c>
      <c r="AO76" s="10"/>
      <c r="AP76" s="10" t="s">
        <v>2104</v>
      </c>
      <c r="AS76" s="10" t="s">
        <v>2105</v>
      </c>
    </row>
    <row r="77" spans="21:45" x14ac:dyDescent="0.25">
      <c r="U77" s="7"/>
      <c r="W77"/>
      <c r="X77"/>
      <c r="Z77" s="8" t="str">
        <f t="shared" si="12"/>
        <v/>
      </c>
      <c r="AA77" s="9"/>
      <c r="AB77" s="10" t="s">
        <v>2099</v>
      </c>
      <c r="AC77" s="10" t="s">
        <v>2100</v>
      </c>
      <c r="AD77" s="11">
        <f t="shared" si="13"/>
        <v>0</v>
      </c>
      <c r="AE77" s="10" t="s">
        <v>2101</v>
      </c>
      <c r="AF77" s="10"/>
      <c r="AG77" s="10"/>
      <c r="AH77" s="10"/>
      <c r="AI77" s="10" t="s">
        <v>2102</v>
      </c>
      <c r="AJ77" s="10" t="str">
        <f t="shared" si="14"/>
        <v>BUY</v>
      </c>
      <c r="AK77" s="10" t="s">
        <v>2103</v>
      </c>
      <c r="AL77" s="10">
        <f t="shared" si="15"/>
        <v>0</v>
      </c>
      <c r="AM77" s="11">
        <f t="shared" si="16"/>
        <v>0</v>
      </c>
      <c r="AN77" s="10">
        <f t="shared" si="17"/>
        <v>0</v>
      </c>
      <c r="AO77" s="10"/>
      <c r="AP77" s="10" t="s">
        <v>2104</v>
      </c>
      <c r="AS77" s="10" t="s">
        <v>2105</v>
      </c>
    </row>
    <row r="78" spans="21:45" x14ac:dyDescent="0.25">
      <c r="U78" s="7"/>
      <c r="W78"/>
      <c r="X78"/>
      <c r="Z78" s="8" t="str">
        <f t="shared" si="12"/>
        <v/>
      </c>
      <c r="AA78" s="9"/>
      <c r="AB78" s="10" t="s">
        <v>2099</v>
      </c>
      <c r="AC78" s="10" t="s">
        <v>2100</v>
      </c>
      <c r="AD78" s="11">
        <f t="shared" si="13"/>
        <v>0</v>
      </c>
      <c r="AE78" s="10" t="s">
        <v>2101</v>
      </c>
      <c r="AF78" s="10"/>
      <c r="AG78" s="10"/>
      <c r="AH78" s="10"/>
      <c r="AI78" s="10" t="s">
        <v>2102</v>
      </c>
      <c r="AJ78" s="10" t="str">
        <f t="shared" si="14"/>
        <v>BUY</v>
      </c>
      <c r="AK78" s="10" t="s">
        <v>2103</v>
      </c>
      <c r="AL78" s="10">
        <f t="shared" si="15"/>
        <v>0</v>
      </c>
      <c r="AM78" s="11">
        <f t="shared" si="16"/>
        <v>0</v>
      </c>
      <c r="AN78" s="10">
        <f t="shared" si="17"/>
        <v>0</v>
      </c>
      <c r="AO78" s="10"/>
      <c r="AP78" s="10" t="s">
        <v>2104</v>
      </c>
      <c r="AS78" s="10" t="s">
        <v>2105</v>
      </c>
    </row>
    <row r="79" spans="21:45" x14ac:dyDescent="0.25">
      <c r="U79" s="7"/>
      <c r="W79"/>
      <c r="X79"/>
      <c r="Z79" s="8" t="str">
        <f t="shared" si="12"/>
        <v/>
      </c>
      <c r="AA79" s="9"/>
      <c r="AB79" s="10" t="s">
        <v>2099</v>
      </c>
      <c r="AC79" s="10" t="s">
        <v>2100</v>
      </c>
      <c r="AD79" s="11">
        <f t="shared" si="13"/>
        <v>0</v>
      </c>
      <c r="AE79" s="10" t="s">
        <v>2101</v>
      </c>
      <c r="AF79" s="10"/>
      <c r="AG79" s="10"/>
      <c r="AH79" s="10"/>
      <c r="AI79" s="10" t="s">
        <v>2102</v>
      </c>
      <c r="AJ79" s="10" t="str">
        <f t="shared" si="14"/>
        <v>BUY</v>
      </c>
      <c r="AK79" s="10" t="s">
        <v>2103</v>
      </c>
      <c r="AL79" s="10">
        <f t="shared" si="15"/>
        <v>0</v>
      </c>
      <c r="AM79" s="11">
        <f t="shared" si="16"/>
        <v>0</v>
      </c>
      <c r="AN79" s="10">
        <f t="shared" si="17"/>
        <v>0</v>
      </c>
      <c r="AO79" s="10"/>
      <c r="AP79" s="10" t="s">
        <v>2104</v>
      </c>
      <c r="AS79" s="10" t="s">
        <v>2105</v>
      </c>
    </row>
    <row r="80" spans="21:45" x14ac:dyDescent="0.25">
      <c r="U80" s="7"/>
      <c r="W80"/>
      <c r="X80"/>
      <c r="Z80" s="8" t="str">
        <f t="shared" si="12"/>
        <v/>
      </c>
      <c r="AA80" s="9"/>
      <c r="AB80" s="10" t="s">
        <v>2099</v>
      </c>
      <c r="AC80" s="10" t="s">
        <v>2100</v>
      </c>
      <c r="AD80" s="11">
        <f t="shared" si="13"/>
        <v>0</v>
      </c>
      <c r="AE80" s="10" t="s">
        <v>2101</v>
      </c>
      <c r="AF80" s="10"/>
      <c r="AG80" s="10"/>
      <c r="AH80" s="10"/>
      <c r="AI80" s="10" t="s">
        <v>2102</v>
      </c>
      <c r="AJ80" s="10" t="str">
        <f t="shared" si="14"/>
        <v>BUY</v>
      </c>
      <c r="AK80" s="10" t="s">
        <v>2103</v>
      </c>
      <c r="AL80" s="10">
        <f t="shared" si="15"/>
        <v>0</v>
      </c>
      <c r="AM80" s="11">
        <f t="shared" si="16"/>
        <v>0</v>
      </c>
      <c r="AN80" s="10">
        <f t="shared" si="17"/>
        <v>0</v>
      </c>
      <c r="AO80" s="10"/>
      <c r="AP80" s="10" t="s">
        <v>2104</v>
      </c>
      <c r="AS80" s="10" t="s">
        <v>2105</v>
      </c>
    </row>
    <row r="81" spans="21:45" x14ac:dyDescent="0.25">
      <c r="U81" s="7"/>
      <c r="W81"/>
      <c r="X81"/>
      <c r="Z81" s="8" t="str">
        <f t="shared" si="12"/>
        <v/>
      </c>
      <c r="AA81" s="9"/>
      <c r="AB81" s="10" t="s">
        <v>2099</v>
      </c>
      <c r="AC81" s="10" t="s">
        <v>2100</v>
      </c>
      <c r="AD81" s="11">
        <f t="shared" si="13"/>
        <v>0</v>
      </c>
      <c r="AE81" s="10" t="s">
        <v>2101</v>
      </c>
      <c r="AF81" s="10"/>
      <c r="AG81" s="10"/>
      <c r="AH81" s="10"/>
      <c r="AI81" s="10" t="s">
        <v>2102</v>
      </c>
      <c r="AJ81" s="10" t="str">
        <f t="shared" si="14"/>
        <v>BUY</v>
      </c>
      <c r="AK81" s="10" t="s">
        <v>2103</v>
      </c>
      <c r="AL81" s="10">
        <f t="shared" si="15"/>
        <v>0</v>
      </c>
      <c r="AM81" s="11">
        <f t="shared" si="16"/>
        <v>0</v>
      </c>
      <c r="AN81" s="10">
        <f t="shared" si="17"/>
        <v>0</v>
      </c>
      <c r="AO81" s="10"/>
      <c r="AP81" s="10" t="s">
        <v>2104</v>
      </c>
      <c r="AS81" s="10" t="s">
        <v>2105</v>
      </c>
    </row>
    <row r="82" spans="21:45" x14ac:dyDescent="0.25">
      <c r="U82" s="7"/>
      <c r="W82"/>
      <c r="X82"/>
      <c r="Z82" s="8" t="str">
        <f t="shared" si="12"/>
        <v/>
      </c>
      <c r="AA82" s="9"/>
      <c r="AB82" s="10" t="s">
        <v>2099</v>
      </c>
      <c r="AC82" s="10" t="s">
        <v>2100</v>
      </c>
      <c r="AD82" s="11">
        <f t="shared" si="13"/>
        <v>0</v>
      </c>
      <c r="AE82" s="10" t="s">
        <v>2101</v>
      </c>
      <c r="AF82" s="10"/>
      <c r="AG82" s="10"/>
      <c r="AH82" s="10"/>
      <c r="AI82" s="10" t="s">
        <v>2102</v>
      </c>
      <c r="AJ82" s="10" t="str">
        <f t="shared" si="14"/>
        <v>BUY</v>
      </c>
      <c r="AK82" s="10" t="s">
        <v>2103</v>
      </c>
      <c r="AL82" s="10">
        <f t="shared" si="15"/>
        <v>0</v>
      </c>
      <c r="AM82" s="11">
        <f t="shared" si="16"/>
        <v>0</v>
      </c>
      <c r="AN82" s="10">
        <f t="shared" si="17"/>
        <v>0</v>
      </c>
      <c r="AO82" s="10"/>
      <c r="AP82" s="10" t="s">
        <v>2104</v>
      </c>
      <c r="AS82" s="10" t="s">
        <v>2105</v>
      </c>
    </row>
    <row r="83" spans="21:45" x14ac:dyDescent="0.25">
      <c r="U83" s="7"/>
      <c r="W83"/>
      <c r="X83"/>
      <c r="Z83" s="8" t="str">
        <f t="shared" si="12"/>
        <v/>
      </c>
      <c r="AA83" s="9"/>
      <c r="AB83" s="10" t="s">
        <v>2099</v>
      </c>
      <c r="AC83" s="10" t="s">
        <v>2100</v>
      </c>
      <c r="AD83" s="11">
        <f t="shared" si="13"/>
        <v>0</v>
      </c>
      <c r="AE83" s="10" t="s">
        <v>2101</v>
      </c>
      <c r="AF83" s="10"/>
      <c r="AG83" s="10"/>
      <c r="AH83" s="10"/>
      <c r="AI83" s="10" t="s">
        <v>2102</v>
      </c>
      <c r="AJ83" s="10" t="str">
        <f t="shared" si="14"/>
        <v>BUY</v>
      </c>
      <c r="AK83" s="10" t="s">
        <v>2103</v>
      </c>
      <c r="AL83" s="10">
        <f t="shared" si="15"/>
        <v>0</v>
      </c>
      <c r="AM83" s="11">
        <f t="shared" si="16"/>
        <v>0</v>
      </c>
      <c r="AN83" s="10">
        <f t="shared" si="17"/>
        <v>0</v>
      </c>
      <c r="AO83" s="10"/>
      <c r="AP83" s="10" t="s">
        <v>2104</v>
      </c>
      <c r="AS83" s="10" t="s">
        <v>2105</v>
      </c>
    </row>
    <row r="84" spans="21:45" x14ac:dyDescent="0.25">
      <c r="U84" s="7"/>
      <c r="W84"/>
      <c r="X84"/>
      <c r="Z84" s="8" t="str">
        <f t="shared" si="12"/>
        <v/>
      </c>
      <c r="AA84" s="9"/>
      <c r="AB84" s="10" t="s">
        <v>2099</v>
      </c>
      <c r="AC84" s="10" t="s">
        <v>2100</v>
      </c>
      <c r="AD84" s="11">
        <f t="shared" si="13"/>
        <v>0</v>
      </c>
      <c r="AE84" s="10" t="s">
        <v>2101</v>
      </c>
      <c r="AF84" s="10"/>
      <c r="AG84" s="10"/>
      <c r="AH84" s="10"/>
      <c r="AI84" s="10" t="s">
        <v>2102</v>
      </c>
      <c r="AJ84" s="10" t="str">
        <f t="shared" si="14"/>
        <v>BUY</v>
      </c>
      <c r="AK84" s="10" t="s">
        <v>2103</v>
      </c>
      <c r="AL84" s="10">
        <f t="shared" si="15"/>
        <v>0</v>
      </c>
      <c r="AM84" s="11">
        <f t="shared" si="16"/>
        <v>0</v>
      </c>
      <c r="AN84" s="10">
        <f t="shared" si="17"/>
        <v>0</v>
      </c>
      <c r="AO84" s="10"/>
      <c r="AP84" s="10" t="s">
        <v>2104</v>
      </c>
      <c r="AS84" s="10" t="s">
        <v>2105</v>
      </c>
    </row>
    <row r="85" spans="21:45" x14ac:dyDescent="0.25">
      <c r="U85" s="7"/>
      <c r="W85"/>
      <c r="X85"/>
      <c r="Z85" s="8" t="str">
        <f t="shared" si="12"/>
        <v/>
      </c>
      <c r="AA85" s="9"/>
      <c r="AB85" s="10" t="s">
        <v>2099</v>
      </c>
      <c r="AC85" s="10" t="s">
        <v>2100</v>
      </c>
      <c r="AD85" s="11">
        <f t="shared" si="13"/>
        <v>0</v>
      </c>
      <c r="AE85" s="10" t="s">
        <v>2101</v>
      </c>
      <c r="AF85" s="10"/>
      <c r="AG85" s="10"/>
      <c r="AH85" s="10"/>
      <c r="AI85" s="10" t="s">
        <v>2102</v>
      </c>
      <c r="AJ85" s="10" t="str">
        <f t="shared" si="14"/>
        <v>BUY</v>
      </c>
      <c r="AK85" s="10" t="s">
        <v>2103</v>
      </c>
      <c r="AL85" s="10">
        <f t="shared" si="15"/>
        <v>0</v>
      </c>
      <c r="AM85" s="11">
        <f t="shared" si="16"/>
        <v>0</v>
      </c>
      <c r="AN85" s="10">
        <f t="shared" si="17"/>
        <v>0</v>
      </c>
      <c r="AO85" s="10"/>
      <c r="AP85" s="10" t="s">
        <v>2104</v>
      </c>
      <c r="AS85" s="10" t="s">
        <v>2105</v>
      </c>
    </row>
    <row r="86" spans="21:45" x14ac:dyDescent="0.25">
      <c r="U86" s="7"/>
      <c r="W86"/>
      <c r="X86"/>
      <c r="Z86" s="8" t="str">
        <f t="shared" si="12"/>
        <v/>
      </c>
      <c r="AA86" s="9"/>
      <c r="AB86" s="10" t="s">
        <v>2099</v>
      </c>
      <c r="AC86" s="10" t="s">
        <v>2100</v>
      </c>
      <c r="AD86" s="11">
        <f t="shared" si="13"/>
        <v>0</v>
      </c>
      <c r="AE86" s="10" t="s">
        <v>2101</v>
      </c>
      <c r="AF86" s="10"/>
      <c r="AG86" s="10"/>
      <c r="AH86" s="10"/>
      <c r="AI86" s="10" t="s">
        <v>2102</v>
      </c>
      <c r="AJ86" s="10" t="str">
        <f t="shared" si="14"/>
        <v>BUY</v>
      </c>
      <c r="AK86" s="10" t="s">
        <v>2103</v>
      </c>
      <c r="AL86" s="10">
        <f t="shared" si="15"/>
        <v>0</v>
      </c>
      <c r="AM86" s="11">
        <f t="shared" si="16"/>
        <v>0</v>
      </c>
      <c r="AN86" s="10">
        <f t="shared" si="17"/>
        <v>0</v>
      </c>
      <c r="AO86" s="10"/>
      <c r="AP86" s="10" t="s">
        <v>2104</v>
      </c>
      <c r="AS86" s="10" t="s">
        <v>2105</v>
      </c>
    </row>
    <row r="87" spans="21:45" x14ac:dyDescent="0.25">
      <c r="U87" s="7"/>
      <c r="W87"/>
      <c r="X87"/>
      <c r="Z87" s="8" t="str">
        <f t="shared" si="12"/>
        <v/>
      </c>
      <c r="AA87" s="9"/>
      <c r="AB87" s="10" t="s">
        <v>2099</v>
      </c>
      <c r="AC87" s="10" t="s">
        <v>2100</v>
      </c>
      <c r="AD87" s="11">
        <f t="shared" si="13"/>
        <v>0</v>
      </c>
      <c r="AE87" s="10" t="s">
        <v>2101</v>
      </c>
      <c r="AF87" s="10"/>
      <c r="AG87" s="10"/>
      <c r="AH87" s="10"/>
      <c r="AI87" s="10" t="s">
        <v>2102</v>
      </c>
      <c r="AJ87" s="10" t="str">
        <f t="shared" si="14"/>
        <v>BUY</v>
      </c>
      <c r="AK87" s="10" t="s">
        <v>2103</v>
      </c>
      <c r="AL87" s="10">
        <f t="shared" si="15"/>
        <v>0</v>
      </c>
      <c r="AM87" s="11">
        <f t="shared" si="16"/>
        <v>0</v>
      </c>
      <c r="AN87" s="10">
        <f t="shared" si="17"/>
        <v>0</v>
      </c>
      <c r="AO87" s="10"/>
      <c r="AP87" s="10" t="s">
        <v>2104</v>
      </c>
      <c r="AS87" s="10" t="s">
        <v>2105</v>
      </c>
    </row>
    <row r="88" spans="21:45" x14ac:dyDescent="0.25">
      <c r="U88" s="7"/>
      <c r="W88"/>
      <c r="X88"/>
      <c r="Z88" s="8" t="str">
        <f t="shared" si="12"/>
        <v/>
      </c>
      <c r="AA88" s="9"/>
      <c r="AB88" s="10" t="s">
        <v>2099</v>
      </c>
      <c r="AC88" s="10" t="s">
        <v>2100</v>
      </c>
      <c r="AD88" s="11">
        <f t="shared" si="13"/>
        <v>0</v>
      </c>
      <c r="AE88" s="10" t="s">
        <v>2101</v>
      </c>
      <c r="AF88" s="10"/>
      <c r="AG88" s="10"/>
      <c r="AH88" s="10"/>
      <c r="AI88" s="10" t="s">
        <v>2102</v>
      </c>
      <c r="AJ88" s="10" t="str">
        <f t="shared" si="14"/>
        <v>BUY</v>
      </c>
      <c r="AK88" s="10" t="s">
        <v>2103</v>
      </c>
      <c r="AL88" s="10">
        <f t="shared" si="15"/>
        <v>0</v>
      </c>
      <c r="AM88" s="11">
        <f t="shared" si="16"/>
        <v>0</v>
      </c>
      <c r="AN88" s="10">
        <f t="shared" si="17"/>
        <v>0</v>
      </c>
      <c r="AO88" s="10"/>
      <c r="AP88" s="10" t="s">
        <v>2104</v>
      </c>
      <c r="AS88" s="10" t="s">
        <v>2105</v>
      </c>
    </row>
    <row r="89" spans="21:45" x14ac:dyDescent="0.25">
      <c r="U89" s="7"/>
      <c r="W89"/>
      <c r="X89"/>
      <c r="Z89" s="8" t="str">
        <f t="shared" si="12"/>
        <v/>
      </c>
      <c r="AA89" s="9"/>
      <c r="AB89" s="10" t="s">
        <v>2099</v>
      </c>
      <c r="AC89" s="10" t="s">
        <v>2100</v>
      </c>
      <c r="AD89" s="11">
        <f t="shared" si="13"/>
        <v>0</v>
      </c>
      <c r="AE89" s="10" t="s">
        <v>2101</v>
      </c>
      <c r="AF89" s="10"/>
      <c r="AG89" s="10"/>
      <c r="AH89" s="10"/>
      <c r="AI89" s="10" t="s">
        <v>2102</v>
      </c>
      <c r="AJ89" s="10" t="str">
        <f t="shared" si="14"/>
        <v>BUY</v>
      </c>
      <c r="AK89" s="10" t="s">
        <v>2103</v>
      </c>
      <c r="AL89" s="10">
        <f t="shared" si="15"/>
        <v>0</v>
      </c>
      <c r="AM89" s="11">
        <f t="shared" si="16"/>
        <v>0</v>
      </c>
      <c r="AN89" s="10">
        <f t="shared" si="17"/>
        <v>0</v>
      </c>
      <c r="AO89" s="10"/>
      <c r="AP89" s="10" t="s">
        <v>2104</v>
      </c>
      <c r="AS89" s="10" t="s">
        <v>2105</v>
      </c>
    </row>
    <row r="90" spans="21:45" x14ac:dyDescent="0.25">
      <c r="U90" s="7"/>
      <c r="W90"/>
      <c r="X90"/>
      <c r="Z90" s="8" t="str">
        <f t="shared" si="12"/>
        <v/>
      </c>
      <c r="AA90" s="9"/>
      <c r="AB90" s="10" t="s">
        <v>2099</v>
      </c>
      <c r="AC90" s="10" t="s">
        <v>2100</v>
      </c>
      <c r="AD90" s="11">
        <f t="shared" si="13"/>
        <v>0</v>
      </c>
      <c r="AE90" s="10" t="s">
        <v>2101</v>
      </c>
      <c r="AF90" s="10"/>
      <c r="AG90" s="10"/>
      <c r="AH90" s="10"/>
      <c r="AI90" s="10" t="s">
        <v>2102</v>
      </c>
      <c r="AJ90" s="10" t="str">
        <f t="shared" si="14"/>
        <v>BUY</v>
      </c>
      <c r="AK90" s="10" t="s">
        <v>2103</v>
      </c>
      <c r="AL90" s="10">
        <f t="shared" si="15"/>
        <v>0</v>
      </c>
      <c r="AM90" s="11">
        <f t="shared" si="16"/>
        <v>0</v>
      </c>
      <c r="AN90" s="10">
        <f t="shared" si="17"/>
        <v>0</v>
      </c>
      <c r="AO90" s="10"/>
      <c r="AP90" s="10" t="s">
        <v>2104</v>
      </c>
      <c r="AS90" s="10" t="s">
        <v>2105</v>
      </c>
    </row>
    <row r="91" spans="21:45" x14ac:dyDescent="0.25">
      <c r="U91" s="7"/>
      <c r="W91"/>
      <c r="X91"/>
      <c r="Z91" s="8" t="str">
        <f t="shared" si="12"/>
        <v/>
      </c>
      <c r="AA91" s="9"/>
      <c r="AB91" s="10" t="s">
        <v>2099</v>
      </c>
      <c r="AC91" s="10" t="s">
        <v>2100</v>
      </c>
      <c r="AD91" s="11">
        <f t="shared" si="13"/>
        <v>0</v>
      </c>
      <c r="AE91" s="10" t="s">
        <v>2101</v>
      </c>
      <c r="AF91" s="10"/>
      <c r="AG91" s="10"/>
      <c r="AH91" s="10"/>
      <c r="AI91" s="10" t="s">
        <v>2102</v>
      </c>
      <c r="AJ91" s="10" t="str">
        <f t="shared" si="14"/>
        <v>BUY</v>
      </c>
      <c r="AK91" s="10" t="s">
        <v>2103</v>
      </c>
      <c r="AL91" s="10">
        <f t="shared" si="15"/>
        <v>0</v>
      </c>
      <c r="AM91" s="11">
        <f t="shared" si="16"/>
        <v>0</v>
      </c>
      <c r="AN91" s="10">
        <f t="shared" si="17"/>
        <v>0</v>
      </c>
      <c r="AO91" s="10"/>
      <c r="AP91" s="10" t="s">
        <v>2104</v>
      </c>
      <c r="AS91" s="10" t="s">
        <v>2105</v>
      </c>
    </row>
    <row r="92" spans="21:45" x14ac:dyDescent="0.25">
      <c r="U92" s="7"/>
      <c r="W92"/>
      <c r="X92"/>
      <c r="Z92" s="8" t="str">
        <f t="shared" si="12"/>
        <v/>
      </c>
      <c r="AA92" s="9"/>
      <c r="AB92" s="10" t="s">
        <v>2099</v>
      </c>
      <c r="AC92" s="10" t="s">
        <v>2100</v>
      </c>
      <c r="AD92" s="11">
        <f t="shared" si="13"/>
        <v>0</v>
      </c>
      <c r="AE92" s="10" t="s">
        <v>2101</v>
      </c>
      <c r="AF92" s="10"/>
      <c r="AG92" s="10"/>
      <c r="AH92" s="10"/>
      <c r="AI92" s="10" t="s">
        <v>2102</v>
      </c>
      <c r="AJ92" s="10" t="str">
        <f t="shared" si="14"/>
        <v>BUY</v>
      </c>
      <c r="AK92" s="10" t="s">
        <v>2103</v>
      </c>
      <c r="AL92" s="10">
        <f t="shared" si="15"/>
        <v>0</v>
      </c>
      <c r="AM92" s="11">
        <f t="shared" si="16"/>
        <v>0</v>
      </c>
      <c r="AN92" s="10">
        <f t="shared" si="17"/>
        <v>0</v>
      </c>
      <c r="AO92" s="10"/>
      <c r="AP92" s="10" t="s">
        <v>2104</v>
      </c>
      <c r="AS92" s="10" t="s">
        <v>2105</v>
      </c>
    </row>
    <row r="93" spans="21:45" x14ac:dyDescent="0.25">
      <c r="U93" s="7"/>
      <c r="W93"/>
      <c r="X93"/>
      <c r="Z93" s="8" t="str">
        <f t="shared" si="12"/>
        <v/>
      </c>
      <c r="AA93" s="9"/>
      <c r="AB93" s="10" t="s">
        <v>2099</v>
      </c>
      <c r="AC93" s="10" t="s">
        <v>2100</v>
      </c>
      <c r="AD93" s="11">
        <f t="shared" si="13"/>
        <v>0</v>
      </c>
      <c r="AE93" s="10" t="s">
        <v>2101</v>
      </c>
      <c r="AF93" s="10"/>
      <c r="AG93" s="10"/>
      <c r="AH93" s="10"/>
      <c r="AI93" s="10" t="s">
        <v>2102</v>
      </c>
      <c r="AJ93" s="10" t="str">
        <f t="shared" si="14"/>
        <v>BUY</v>
      </c>
      <c r="AK93" s="10" t="s">
        <v>2103</v>
      </c>
      <c r="AL93" s="10">
        <f t="shared" si="15"/>
        <v>0</v>
      </c>
      <c r="AM93" s="11">
        <f t="shared" si="16"/>
        <v>0</v>
      </c>
      <c r="AN93" s="10">
        <f t="shared" si="17"/>
        <v>0</v>
      </c>
      <c r="AO93" s="10"/>
      <c r="AP93" s="10" t="s">
        <v>2104</v>
      </c>
      <c r="AS93" s="10" t="s">
        <v>2105</v>
      </c>
    </row>
    <row r="94" spans="21:45" x14ac:dyDescent="0.25">
      <c r="U94" s="7"/>
      <c r="W94"/>
      <c r="X94"/>
      <c r="Z94" s="8" t="str">
        <f t="shared" si="12"/>
        <v/>
      </c>
      <c r="AA94" s="9"/>
      <c r="AB94" s="10" t="s">
        <v>2099</v>
      </c>
      <c r="AC94" s="10" t="s">
        <v>2100</v>
      </c>
      <c r="AD94" s="11">
        <f t="shared" si="13"/>
        <v>0</v>
      </c>
      <c r="AE94" s="10" t="s">
        <v>2101</v>
      </c>
      <c r="AF94" s="10"/>
      <c r="AG94" s="10"/>
      <c r="AH94" s="10"/>
      <c r="AI94" s="10" t="s">
        <v>2102</v>
      </c>
      <c r="AJ94" s="10" t="str">
        <f t="shared" si="14"/>
        <v>BUY</v>
      </c>
      <c r="AK94" s="10" t="s">
        <v>2103</v>
      </c>
      <c r="AL94" s="10">
        <f t="shared" si="15"/>
        <v>0</v>
      </c>
      <c r="AM94" s="11">
        <f t="shared" si="16"/>
        <v>0</v>
      </c>
      <c r="AN94" s="10">
        <f t="shared" si="17"/>
        <v>0</v>
      </c>
      <c r="AO94" s="10"/>
      <c r="AP94" s="10" t="s">
        <v>2104</v>
      </c>
      <c r="AS94" s="10" t="s">
        <v>2105</v>
      </c>
    </row>
    <row r="95" spans="21:45" x14ac:dyDescent="0.25">
      <c r="U95" s="7"/>
      <c r="W95"/>
      <c r="X95"/>
      <c r="Z95" s="8" t="str">
        <f t="shared" si="12"/>
        <v/>
      </c>
      <c r="AA95" s="9"/>
      <c r="AB95" s="10" t="s">
        <v>2099</v>
      </c>
      <c r="AC95" s="10" t="s">
        <v>2100</v>
      </c>
      <c r="AD95" s="11">
        <f t="shared" si="13"/>
        <v>0</v>
      </c>
      <c r="AE95" s="10" t="s">
        <v>2101</v>
      </c>
      <c r="AF95" s="10"/>
      <c r="AG95" s="10"/>
      <c r="AH95" s="10"/>
      <c r="AI95" s="10" t="s">
        <v>2102</v>
      </c>
      <c r="AJ95" s="10" t="str">
        <f t="shared" si="14"/>
        <v>BUY</v>
      </c>
      <c r="AK95" s="10" t="s">
        <v>2103</v>
      </c>
      <c r="AL95" s="10">
        <f t="shared" si="15"/>
        <v>0</v>
      </c>
      <c r="AM95" s="11">
        <f t="shared" si="16"/>
        <v>0</v>
      </c>
      <c r="AN95" s="10">
        <f t="shared" si="17"/>
        <v>0</v>
      </c>
      <c r="AO95" s="10"/>
      <c r="AP95" s="10" t="s">
        <v>2104</v>
      </c>
      <c r="AS95" s="10" t="s">
        <v>2105</v>
      </c>
    </row>
    <row r="96" spans="21:45" x14ac:dyDescent="0.25">
      <c r="U96" s="7"/>
      <c r="W96"/>
      <c r="X96"/>
      <c r="Z96" s="8" t="str">
        <f t="shared" si="12"/>
        <v/>
      </c>
      <c r="AA96" s="9"/>
      <c r="AB96" s="10" t="s">
        <v>2099</v>
      </c>
      <c r="AC96" s="10" t="s">
        <v>2100</v>
      </c>
      <c r="AD96" s="11">
        <f t="shared" si="13"/>
        <v>0</v>
      </c>
      <c r="AE96" s="10" t="s">
        <v>2101</v>
      </c>
      <c r="AF96" s="10"/>
      <c r="AG96" s="10"/>
      <c r="AH96" s="10"/>
      <c r="AI96" s="10" t="s">
        <v>2102</v>
      </c>
      <c r="AJ96" s="10" t="str">
        <f t="shared" si="14"/>
        <v>BUY</v>
      </c>
      <c r="AK96" s="10" t="s">
        <v>2103</v>
      </c>
      <c r="AL96" s="10">
        <f t="shared" si="15"/>
        <v>0</v>
      </c>
      <c r="AM96" s="11">
        <f t="shared" si="16"/>
        <v>0</v>
      </c>
      <c r="AN96" s="10">
        <f t="shared" si="17"/>
        <v>0</v>
      </c>
      <c r="AO96" s="10"/>
      <c r="AP96" s="10" t="s">
        <v>2104</v>
      </c>
      <c r="AS96" s="10" t="s">
        <v>2105</v>
      </c>
    </row>
    <row r="97" spans="21:45" x14ac:dyDescent="0.25">
      <c r="U97" s="7"/>
      <c r="W97"/>
      <c r="X97"/>
      <c r="Z97" s="8" t="str">
        <f t="shared" si="12"/>
        <v/>
      </c>
      <c r="AA97" s="9"/>
      <c r="AB97" s="10" t="s">
        <v>2099</v>
      </c>
      <c r="AC97" s="10" t="s">
        <v>2100</v>
      </c>
      <c r="AD97" s="11">
        <f t="shared" si="13"/>
        <v>0</v>
      </c>
      <c r="AE97" s="10" t="s">
        <v>2101</v>
      </c>
      <c r="AF97" s="10"/>
      <c r="AG97" s="10"/>
      <c r="AH97" s="10"/>
      <c r="AI97" s="10" t="s">
        <v>2102</v>
      </c>
      <c r="AJ97" s="10" t="str">
        <f t="shared" si="14"/>
        <v>BUY</v>
      </c>
      <c r="AK97" s="10" t="s">
        <v>2103</v>
      </c>
      <c r="AL97" s="10">
        <f t="shared" si="15"/>
        <v>0</v>
      </c>
      <c r="AM97" s="11">
        <f t="shared" si="16"/>
        <v>0</v>
      </c>
      <c r="AN97" s="10">
        <f t="shared" si="17"/>
        <v>0</v>
      </c>
      <c r="AO97" s="10"/>
      <c r="AP97" s="10" t="s">
        <v>2104</v>
      </c>
      <c r="AS97" s="10" t="s">
        <v>2105</v>
      </c>
    </row>
    <row r="98" spans="21:45" x14ac:dyDescent="0.25">
      <c r="U98" s="7"/>
      <c r="W98"/>
      <c r="X98"/>
      <c r="Z98" s="8" t="str">
        <f t="shared" si="12"/>
        <v/>
      </c>
      <c r="AA98" s="9"/>
      <c r="AB98" s="10" t="s">
        <v>2099</v>
      </c>
      <c r="AC98" s="10" t="s">
        <v>2100</v>
      </c>
      <c r="AD98" s="11">
        <f t="shared" si="13"/>
        <v>0</v>
      </c>
      <c r="AE98" s="10" t="s">
        <v>2101</v>
      </c>
      <c r="AF98" s="10"/>
      <c r="AG98" s="10"/>
      <c r="AH98" s="10"/>
      <c r="AI98" s="10" t="s">
        <v>2102</v>
      </c>
      <c r="AJ98" s="10" t="str">
        <f t="shared" si="14"/>
        <v>BUY</v>
      </c>
      <c r="AK98" s="10" t="s">
        <v>2103</v>
      </c>
      <c r="AL98" s="10">
        <f t="shared" si="15"/>
        <v>0</v>
      </c>
      <c r="AM98" s="11">
        <f t="shared" si="16"/>
        <v>0</v>
      </c>
      <c r="AN98" s="10">
        <f t="shared" si="17"/>
        <v>0</v>
      </c>
      <c r="AO98" s="10"/>
      <c r="AP98" s="10" t="s">
        <v>2104</v>
      </c>
      <c r="AS98" s="10" t="s">
        <v>2105</v>
      </c>
    </row>
    <row r="99" spans="21:45" x14ac:dyDescent="0.25">
      <c r="U99" s="7"/>
      <c r="W99"/>
      <c r="X99"/>
      <c r="Z99" s="8" t="str">
        <f t="shared" si="12"/>
        <v/>
      </c>
      <c r="AA99" s="9"/>
      <c r="AB99" s="10" t="s">
        <v>2099</v>
      </c>
      <c r="AC99" s="10" t="s">
        <v>2100</v>
      </c>
      <c r="AD99" s="11">
        <f t="shared" si="13"/>
        <v>0</v>
      </c>
      <c r="AE99" s="10" t="s">
        <v>2101</v>
      </c>
      <c r="AF99" s="10"/>
      <c r="AG99" s="10"/>
      <c r="AH99" s="10"/>
      <c r="AI99" s="10" t="s">
        <v>2102</v>
      </c>
      <c r="AJ99" s="10" t="str">
        <f t="shared" si="14"/>
        <v>BUY</v>
      </c>
      <c r="AK99" s="10" t="s">
        <v>2103</v>
      </c>
      <c r="AL99" s="10">
        <f t="shared" si="15"/>
        <v>0</v>
      </c>
      <c r="AM99" s="11">
        <f t="shared" si="16"/>
        <v>0</v>
      </c>
      <c r="AN99" s="10">
        <f t="shared" si="17"/>
        <v>0</v>
      </c>
      <c r="AO99" s="10"/>
      <c r="AP99" s="10" t="s">
        <v>2104</v>
      </c>
      <c r="AS99" s="10" t="s">
        <v>2105</v>
      </c>
    </row>
    <row r="100" spans="21:45" x14ac:dyDescent="0.25">
      <c r="U100" s="7"/>
      <c r="W100"/>
      <c r="X100"/>
      <c r="Z100" s="8" t="str">
        <f t="shared" si="12"/>
        <v/>
      </c>
      <c r="AA100" s="9"/>
      <c r="AB100" s="10" t="s">
        <v>2099</v>
      </c>
      <c r="AC100" s="10" t="s">
        <v>2100</v>
      </c>
      <c r="AD100" s="11">
        <f t="shared" si="13"/>
        <v>0</v>
      </c>
      <c r="AE100" s="10" t="s">
        <v>2101</v>
      </c>
      <c r="AF100" s="10"/>
      <c r="AG100" s="10"/>
      <c r="AH100" s="10"/>
      <c r="AI100" s="10" t="s">
        <v>2102</v>
      </c>
      <c r="AJ100" s="10" t="str">
        <f t="shared" si="14"/>
        <v>BUY</v>
      </c>
      <c r="AK100" s="10" t="s">
        <v>2103</v>
      </c>
      <c r="AL100" s="10">
        <f t="shared" si="15"/>
        <v>0</v>
      </c>
      <c r="AM100" s="11">
        <f t="shared" si="16"/>
        <v>0</v>
      </c>
      <c r="AN100" s="10">
        <f t="shared" si="17"/>
        <v>0</v>
      </c>
      <c r="AO100" s="10"/>
      <c r="AP100" s="10" t="s">
        <v>2104</v>
      </c>
      <c r="AS100" s="10" t="s">
        <v>2105</v>
      </c>
    </row>
    <row r="101" spans="21:45" x14ac:dyDescent="0.25">
      <c r="U101" s="7"/>
      <c r="W101"/>
      <c r="X101"/>
      <c r="Z101" s="8" t="str">
        <f t="shared" si="12"/>
        <v/>
      </c>
      <c r="AA101" s="9"/>
      <c r="AB101" s="10" t="s">
        <v>2099</v>
      </c>
      <c r="AC101" s="10" t="s">
        <v>2100</v>
      </c>
      <c r="AD101" s="11">
        <f t="shared" si="13"/>
        <v>0</v>
      </c>
      <c r="AE101" s="10" t="s">
        <v>2101</v>
      </c>
      <c r="AF101" s="10"/>
      <c r="AG101" s="10"/>
      <c r="AH101" s="10"/>
      <c r="AI101" s="10" t="s">
        <v>2102</v>
      </c>
      <c r="AJ101" s="10" t="str">
        <f t="shared" si="14"/>
        <v>BUY</v>
      </c>
      <c r="AK101" s="10" t="s">
        <v>2103</v>
      </c>
      <c r="AL101" s="10">
        <f t="shared" si="15"/>
        <v>0</v>
      </c>
      <c r="AM101" s="11">
        <f t="shared" si="16"/>
        <v>0</v>
      </c>
      <c r="AN101" s="10">
        <f t="shared" si="17"/>
        <v>0</v>
      </c>
      <c r="AO101" s="10"/>
      <c r="AP101" s="10" t="s">
        <v>2104</v>
      </c>
      <c r="AS101" s="10" t="s">
        <v>2105</v>
      </c>
    </row>
    <row r="102" spans="21:45" x14ac:dyDescent="0.25">
      <c r="U102" s="7"/>
      <c r="W102"/>
      <c r="X102"/>
      <c r="Z102" s="8" t="str">
        <f t="shared" si="12"/>
        <v/>
      </c>
      <c r="AA102" s="9"/>
      <c r="AB102" s="10" t="s">
        <v>2099</v>
      </c>
      <c r="AC102" s="10" t="s">
        <v>2100</v>
      </c>
      <c r="AD102" s="11">
        <f t="shared" si="13"/>
        <v>0</v>
      </c>
      <c r="AE102" s="10" t="s">
        <v>2101</v>
      </c>
      <c r="AF102" s="10"/>
      <c r="AG102" s="10"/>
      <c r="AH102" s="10"/>
      <c r="AI102" s="10" t="s">
        <v>2102</v>
      </c>
      <c r="AJ102" s="10" t="str">
        <f t="shared" si="14"/>
        <v>BUY</v>
      </c>
      <c r="AK102" s="10" t="s">
        <v>2103</v>
      </c>
      <c r="AL102" s="10">
        <f t="shared" si="15"/>
        <v>0</v>
      </c>
      <c r="AM102" s="11">
        <f t="shared" si="16"/>
        <v>0</v>
      </c>
      <c r="AN102" s="10">
        <f t="shared" si="17"/>
        <v>0</v>
      </c>
      <c r="AO102" s="10"/>
      <c r="AP102" s="10" t="s">
        <v>2104</v>
      </c>
      <c r="AS102" s="10" t="s">
        <v>2105</v>
      </c>
    </row>
    <row r="103" spans="21:45" x14ac:dyDescent="0.25">
      <c r="U103" s="7"/>
      <c r="W103"/>
      <c r="X103"/>
      <c r="Z103" s="8" t="str">
        <f t="shared" si="12"/>
        <v/>
      </c>
      <c r="AA103" s="9"/>
      <c r="AB103" s="10" t="s">
        <v>2099</v>
      </c>
      <c r="AC103" s="10" t="s">
        <v>2100</v>
      </c>
      <c r="AD103" s="11">
        <f t="shared" si="13"/>
        <v>0</v>
      </c>
      <c r="AE103" s="10" t="s">
        <v>2101</v>
      </c>
      <c r="AF103" s="10"/>
      <c r="AG103" s="10"/>
      <c r="AH103" s="10"/>
      <c r="AI103" s="10" t="s">
        <v>2102</v>
      </c>
      <c r="AJ103" s="10" t="str">
        <f t="shared" si="14"/>
        <v>BUY</v>
      </c>
      <c r="AK103" s="10" t="s">
        <v>2103</v>
      </c>
      <c r="AL103" s="10">
        <f t="shared" si="15"/>
        <v>0</v>
      </c>
      <c r="AM103" s="11">
        <f t="shared" si="16"/>
        <v>0</v>
      </c>
      <c r="AN103" s="10">
        <f t="shared" si="17"/>
        <v>0</v>
      </c>
      <c r="AO103" s="10"/>
      <c r="AP103" s="10" t="s">
        <v>2104</v>
      </c>
      <c r="AS103" s="10" t="s">
        <v>2105</v>
      </c>
    </row>
    <row r="104" spans="21:45" x14ac:dyDescent="0.25">
      <c r="U104" s="7"/>
      <c r="W104"/>
      <c r="X104"/>
      <c r="Z104" s="8" t="str">
        <f t="shared" si="12"/>
        <v/>
      </c>
      <c r="AA104" s="9"/>
      <c r="AB104" s="10" t="s">
        <v>2099</v>
      </c>
      <c r="AC104" s="10" t="s">
        <v>2100</v>
      </c>
      <c r="AD104" s="11">
        <f t="shared" si="13"/>
        <v>0</v>
      </c>
      <c r="AE104" s="10" t="s">
        <v>2101</v>
      </c>
      <c r="AF104" s="10"/>
      <c r="AG104" s="10"/>
      <c r="AH104" s="10"/>
      <c r="AI104" s="10" t="s">
        <v>2102</v>
      </c>
      <c r="AJ104" s="10" t="str">
        <f t="shared" si="14"/>
        <v>BUY</v>
      </c>
      <c r="AK104" s="10" t="s">
        <v>2103</v>
      </c>
      <c r="AL104" s="10">
        <f t="shared" si="15"/>
        <v>0</v>
      </c>
      <c r="AM104" s="11">
        <f t="shared" si="16"/>
        <v>0</v>
      </c>
      <c r="AN104" s="10">
        <f t="shared" si="17"/>
        <v>0</v>
      </c>
      <c r="AO104" s="10"/>
      <c r="AP104" s="10" t="s">
        <v>2104</v>
      </c>
      <c r="AS104" s="10" t="s">
        <v>2105</v>
      </c>
    </row>
    <row r="105" spans="21:45" x14ac:dyDescent="0.25">
      <c r="U105" s="7"/>
      <c r="W105"/>
      <c r="X105"/>
      <c r="Z105" s="8" t="str">
        <f t="shared" si="12"/>
        <v/>
      </c>
      <c r="AA105" s="9"/>
      <c r="AB105" s="10" t="s">
        <v>2099</v>
      </c>
      <c r="AC105" s="10" t="s">
        <v>2100</v>
      </c>
      <c r="AD105" s="11">
        <f t="shared" si="13"/>
        <v>0</v>
      </c>
      <c r="AE105" s="10" t="s">
        <v>2101</v>
      </c>
      <c r="AF105" s="10"/>
      <c r="AG105" s="10"/>
      <c r="AH105" s="10"/>
      <c r="AI105" s="10" t="s">
        <v>2102</v>
      </c>
      <c r="AJ105" s="10" t="str">
        <f t="shared" si="14"/>
        <v>BUY</v>
      </c>
      <c r="AK105" s="10" t="s">
        <v>2103</v>
      </c>
      <c r="AL105" s="10">
        <f t="shared" si="15"/>
        <v>0</v>
      </c>
      <c r="AM105" s="11">
        <f t="shared" si="16"/>
        <v>0</v>
      </c>
      <c r="AN105" s="10">
        <f t="shared" si="17"/>
        <v>0</v>
      </c>
      <c r="AO105" s="10"/>
      <c r="AP105" s="10" t="s">
        <v>2104</v>
      </c>
      <c r="AS105" s="10" t="s">
        <v>2105</v>
      </c>
    </row>
    <row r="106" spans="21:45" x14ac:dyDescent="0.25">
      <c r="W106"/>
      <c r="X106"/>
    </row>
    <row r="107" spans="21:45" x14ac:dyDescent="0.25">
      <c r="W107"/>
      <c r="X107"/>
    </row>
    <row r="108" spans="21:45" x14ac:dyDescent="0.25">
      <c r="W108"/>
      <c r="X108"/>
    </row>
    <row r="109" spans="21:45" x14ac:dyDescent="0.25">
      <c r="W109"/>
      <c r="X109"/>
    </row>
  </sheetData>
  <sortState xmlns:xlrd2="http://schemas.microsoft.com/office/spreadsheetml/2017/richdata2" ref="B6:X33">
    <sortCondition ref="H6:H33"/>
  </sortState>
  <conditionalFormatting sqref="Z6:Z105">
    <cfRule type="expression" dxfId="5" priority="1">
      <formula>W6&gt;0</formula>
    </cfRule>
    <cfRule type="expression" dxfId="4" priority="2">
      <formula>W6&lt;0</formula>
    </cfRule>
    <cfRule type="expression" dxfId="3" priority="3">
      <formula>"r3&lt;0"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53DA2-8DEA-48C0-A59A-FE06D0DCF04D}">
  <dimension ref="A1:AC107"/>
  <sheetViews>
    <sheetView topLeftCell="A16" workbookViewId="0">
      <selection activeCell="Q13" sqref="Q13"/>
    </sheetView>
  </sheetViews>
  <sheetFormatPr defaultRowHeight="15" x14ac:dyDescent="0.25"/>
  <cols>
    <col min="1" max="1" width="14" style="3" bestFit="1" customWidth="1"/>
    <col min="2" max="2" width="13.7109375" style="3" bestFit="1" customWidth="1"/>
    <col min="3" max="3" width="15.7109375" style="17" customWidth="1"/>
    <col min="4" max="6" width="9.140625" style="12"/>
    <col min="7" max="8" width="9.140625" customWidth="1"/>
    <col min="15" max="17" width="10.7109375" customWidth="1"/>
  </cols>
  <sheetData>
    <row r="1" spans="1:29" x14ac:dyDescent="0.25">
      <c r="C1" s="16"/>
      <c r="D1" s="15"/>
      <c r="E1" s="15"/>
      <c r="F1" s="15"/>
      <c r="G1" s="3"/>
      <c r="H1" s="3"/>
      <c r="I1" s="3"/>
      <c r="J1" s="3"/>
      <c r="K1" s="3"/>
      <c r="L1" s="3"/>
      <c r="M1" s="3"/>
      <c r="N1" s="3"/>
      <c r="O1" s="3"/>
      <c r="P1" s="3"/>
      <c r="Q1" s="3"/>
      <c r="R1" s="3"/>
      <c r="S1" s="3"/>
      <c r="T1" s="3"/>
      <c r="U1" s="3"/>
      <c r="V1" s="3"/>
      <c r="W1" s="3"/>
      <c r="X1" s="3"/>
      <c r="Y1" s="3"/>
      <c r="Z1" s="3"/>
      <c r="AA1" s="3"/>
      <c r="AB1" s="3"/>
      <c r="AC1" s="3"/>
    </row>
    <row r="2" spans="1:29" x14ac:dyDescent="0.25">
      <c r="A2" s="18" t="s">
        <v>2095</v>
      </c>
      <c r="B2" s="18" t="s">
        <v>2109</v>
      </c>
      <c r="C2" s="19" t="s">
        <v>2110</v>
      </c>
      <c r="D2" s="20" t="s">
        <v>2111</v>
      </c>
      <c r="E2" s="20" t="s">
        <v>2112</v>
      </c>
      <c r="F2" s="20" t="s">
        <v>2113</v>
      </c>
      <c r="G2" s="3" t="s">
        <v>2119</v>
      </c>
      <c r="H2" s="2" t="s">
        <v>2042</v>
      </c>
      <c r="I2" s="2" t="s">
        <v>2043</v>
      </c>
      <c r="J2" s="2" t="s">
        <v>2044</v>
      </c>
      <c r="K2" s="2" t="s">
        <v>2045</v>
      </c>
      <c r="L2" s="2" t="s">
        <v>2046</v>
      </c>
      <c r="M2" s="2" t="s">
        <v>2047</v>
      </c>
      <c r="N2" s="3" t="s">
        <v>2120</v>
      </c>
      <c r="O2" s="22" t="s">
        <v>2114</v>
      </c>
      <c r="P2" s="22" t="s">
        <v>2115</v>
      </c>
      <c r="Q2" s="22" t="s">
        <v>2118</v>
      </c>
      <c r="R2" s="3" t="s">
        <v>2121</v>
      </c>
      <c r="S2" s="21" t="s">
        <v>2116</v>
      </c>
      <c r="T2" s="21" t="s">
        <v>2117</v>
      </c>
      <c r="U2" s="3"/>
      <c r="V2" s="3"/>
      <c r="W2" s="3"/>
      <c r="X2" s="3"/>
      <c r="Y2" s="3"/>
      <c r="Z2" s="3"/>
      <c r="AA2" s="3"/>
      <c r="AB2" s="3"/>
      <c r="AC2" s="3"/>
    </row>
    <row r="3" spans="1:29" x14ac:dyDescent="0.25">
      <c r="A3" s="23" t="str">
        <f>+[1]Pivots!M28</f>
        <v>Ujjivan SFB</v>
      </c>
      <c r="B3" s="23" t="str">
        <f>+[1]Pivots!N28</f>
        <v>UJJIVANSFB</v>
      </c>
      <c r="C3" s="24">
        <f>+[1]Pivots!O28</f>
        <v>0</v>
      </c>
      <c r="D3" s="25">
        <f>+[1]Pivots!P28</f>
        <v>200000</v>
      </c>
      <c r="E3" s="25">
        <f>+[1]Pivots!Q28</f>
        <v>13.840000000000014</v>
      </c>
      <c r="F3" s="25">
        <f>+[1]Pivots!R28</f>
        <v>57.75</v>
      </c>
      <c r="G3" s="23"/>
      <c r="H3" s="25">
        <f>IFERROR(VLOOKUP($A3,'Averages NSE'!$C$1:$I$2084,'Charts Order Book'!I$1,0),0)</f>
        <v>0</v>
      </c>
      <c r="I3" s="25">
        <f>IFERROR(VLOOKUP($A3,'Averages NSE'!$C$1:$I$2084,'Charts Order Book'!J$1,0),0)</f>
        <v>0</v>
      </c>
      <c r="J3" s="25">
        <f>IFERROR(VLOOKUP($A3,'Averages NSE'!$C$1:$I$2084,'Charts Order Book'!K$1,0),0)</f>
        <v>0</v>
      </c>
      <c r="K3" s="25">
        <f>IFERROR(VLOOKUP($A3,'Averages NSE'!$C$1:$I$2084,'Charts Order Book'!L$1,0),0)</f>
        <v>0</v>
      </c>
      <c r="L3" s="25">
        <f>IFERROR(VLOOKUP($A3,'Averages NSE'!$C$1:$I$2084,'Charts Order Book'!M$1,0),0)</f>
        <v>0</v>
      </c>
      <c r="M3" s="25">
        <f>IFERROR(VLOOKUP($A3,'Averages NSE'!$C$1:$I$2084,'Charts Order Book'!N$1,0),0)</f>
        <v>0</v>
      </c>
      <c r="N3" s="23"/>
      <c r="O3" s="23" t="str">
        <f>IF(H3&lt;L3,"SELL","")</f>
        <v/>
      </c>
      <c r="P3" s="23" t="str">
        <f>IF(J3&lt;K3,"SELL","")</f>
        <v/>
      </c>
      <c r="Q3" s="23" t="str">
        <f>IF(E3&gt;S3,"aboveMax","")</f>
        <v>aboveMax</v>
      </c>
      <c r="R3" s="3"/>
      <c r="S3" s="25">
        <f>MAX(I3:M3)</f>
        <v>0</v>
      </c>
      <c r="T3" s="25">
        <f>MIN(I3:M3)</f>
        <v>0</v>
      </c>
      <c r="U3" s="3"/>
      <c r="V3" s="3"/>
      <c r="W3" s="3"/>
      <c r="X3" s="3"/>
      <c r="Y3" s="3"/>
      <c r="Z3" s="3"/>
      <c r="AA3" s="3"/>
      <c r="AB3" s="3"/>
      <c r="AC3" s="3"/>
    </row>
    <row r="4" spans="1:29" x14ac:dyDescent="0.25">
      <c r="A4" s="26" t="str">
        <f>+[1]Pivots!M29</f>
        <v>Remsons Ind.</v>
      </c>
      <c r="B4" s="26" t="str">
        <f>+[1]Pivots!N29</f>
        <v>REMSONSIND</v>
      </c>
      <c r="C4" s="27">
        <f>+[1]Pivots!O29</f>
        <v>0</v>
      </c>
      <c r="D4" s="28">
        <f>+[1]Pivots!P29</f>
        <v>15000</v>
      </c>
      <c r="E4" s="28">
        <f>+[1]Pivots!Q29</f>
        <v>105.24950000000001</v>
      </c>
      <c r="F4" s="28">
        <f>+[1]Pivots!R29</f>
        <v>451</v>
      </c>
      <c r="G4" s="26"/>
      <c r="H4" s="28">
        <f>IFERROR(VLOOKUP($A4,'Averages NSE'!$C$1:$I$2084,'Charts Order Book'!I$1,0),0)</f>
        <v>0</v>
      </c>
      <c r="I4" s="28">
        <f>IFERROR(VLOOKUP($A4,'Averages NSE'!$C$1:$I$2084,'Charts Order Book'!J$1,0),0)</f>
        <v>0</v>
      </c>
      <c r="J4" s="28">
        <f>IFERROR(VLOOKUP($A4,'Averages NSE'!$C$1:$I$2084,'Charts Order Book'!K$1,0),0)</f>
        <v>0</v>
      </c>
      <c r="K4" s="28">
        <f>IFERROR(VLOOKUP($A4,'Averages NSE'!$C$1:$I$2084,'Charts Order Book'!L$1,0),0)</f>
        <v>0</v>
      </c>
      <c r="L4" s="28">
        <f>IFERROR(VLOOKUP($A4,'Averages NSE'!$C$1:$I$2084,'Charts Order Book'!M$1,0),0)</f>
        <v>0</v>
      </c>
      <c r="M4" s="28">
        <f>IFERROR(VLOOKUP($A4,'Averages NSE'!$C$1:$I$2084,'Charts Order Book'!N$1,0),0)</f>
        <v>0</v>
      </c>
      <c r="N4" s="26"/>
      <c r="O4" s="26" t="str">
        <f t="shared" ref="O4:O40" si="0">IF(H4&lt;L4,"SELL","")</f>
        <v/>
      </c>
      <c r="P4" s="26" t="str">
        <f t="shared" ref="P4:P40" si="1">IF(J4&lt;K4,"SELL","")</f>
        <v/>
      </c>
      <c r="Q4" s="26" t="str">
        <f t="shared" ref="Q4:Q44" si="2">IF(E4&gt;S4,"aboveMax","")</f>
        <v>aboveMax</v>
      </c>
      <c r="R4" s="3"/>
      <c r="S4" s="28">
        <f t="shared" ref="S4:S41" si="3">MAX(I4:M4)</f>
        <v>0</v>
      </c>
      <c r="T4" s="28">
        <f t="shared" ref="T4:T41" si="4">MIN(I4:M4)</f>
        <v>0</v>
      </c>
      <c r="U4" s="3"/>
      <c r="V4" s="3"/>
      <c r="W4" s="3"/>
      <c r="X4" s="3"/>
      <c r="Y4" s="3"/>
      <c r="Z4" s="3"/>
      <c r="AA4" s="3"/>
      <c r="AB4" s="3"/>
      <c r="AC4" s="3"/>
    </row>
    <row r="5" spans="1:29" x14ac:dyDescent="0.25">
      <c r="A5" s="23" t="str">
        <f>+[1]Pivots!M30</f>
        <v>TVS Supply Chain</v>
      </c>
      <c r="B5" s="23" t="str">
        <f>+[1]Pivots!N30</f>
        <v>TVSSCS</v>
      </c>
      <c r="C5" s="24">
        <f>+[1]Pivots!O30</f>
        <v>0</v>
      </c>
      <c r="D5" s="25">
        <f>+[1]Pivots!P30</f>
        <v>20000</v>
      </c>
      <c r="E5" s="25">
        <f>+[1]Pivots!Q30</f>
        <v>230.6</v>
      </c>
      <c r="F5" s="25">
        <f>+[1]Pivots!R30</f>
        <v>211.2</v>
      </c>
      <c r="G5" s="23"/>
      <c r="H5" s="25">
        <f>IFERROR(VLOOKUP($A5,'Averages NSE'!$C$1:$I$2084,'Charts Order Book'!I$1,0),0)</f>
        <v>0</v>
      </c>
      <c r="I5" s="25">
        <f>IFERROR(VLOOKUP($A5,'Averages NSE'!$C$1:$I$2084,'Charts Order Book'!J$1,0),0)</f>
        <v>0</v>
      </c>
      <c r="J5" s="25">
        <f>IFERROR(VLOOKUP($A5,'Averages NSE'!$C$1:$I$2084,'Charts Order Book'!K$1,0),0)</f>
        <v>0</v>
      </c>
      <c r="K5" s="25">
        <f>IFERROR(VLOOKUP($A5,'Averages NSE'!$C$1:$I$2084,'Charts Order Book'!L$1,0),0)</f>
        <v>0</v>
      </c>
      <c r="L5" s="25">
        <f>IFERROR(VLOOKUP($A5,'Averages NSE'!$C$1:$I$2084,'Charts Order Book'!M$1,0),0)</f>
        <v>0</v>
      </c>
      <c r="M5" s="25">
        <f>IFERROR(VLOOKUP($A5,'Averages NSE'!$C$1:$I$2084,'Charts Order Book'!N$1,0),0)</f>
        <v>0</v>
      </c>
      <c r="N5" s="23"/>
      <c r="O5" s="23" t="str">
        <f t="shared" si="0"/>
        <v/>
      </c>
      <c r="P5" s="23" t="str">
        <f t="shared" si="1"/>
        <v/>
      </c>
      <c r="Q5" s="23" t="str">
        <f t="shared" si="2"/>
        <v>aboveMax</v>
      </c>
      <c r="R5" s="3"/>
      <c r="S5" s="25">
        <f t="shared" si="3"/>
        <v>0</v>
      </c>
      <c r="T5" s="25">
        <f t="shared" si="4"/>
        <v>0</v>
      </c>
      <c r="U5" s="3"/>
      <c r="V5" s="3"/>
      <c r="W5" s="3"/>
      <c r="X5" s="3"/>
      <c r="Y5" s="3"/>
      <c r="Z5" s="3"/>
      <c r="AA5" s="3"/>
      <c r="AB5" s="3"/>
      <c r="AC5" s="3"/>
    </row>
    <row r="6" spans="1:29" x14ac:dyDescent="0.25">
      <c r="A6" s="26" t="str">
        <f>+[1]Pivots!M31</f>
        <v>Satin CreditCare</v>
      </c>
      <c r="B6" s="26" t="str">
        <f>+[1]Pivots!N31</f>
        <v>SATIN</v>
      </c>
      <c r="C6" s="27">
        <f>+[1]Pivots!O31</f>
        <v>0</v>
      </c>
      <c r="D6" s="28">
        <f>+[1]Pivots!P31</f>
        <v>15000</v>
      </c>
      <c r="E6" s="28">
        <f>+[1]Pivots!Q31</f>
        <v>219.39666666666665</v>
      </c>
      <c r="F6" s="28">
        <f>+[1]Pivots!R31</f>
        <v>237.35</v>
      </c>
      <c r="G6" s="26"/>
      <c r="H6" s="28">
        <f>IFERROR(VLOOKUP($A6,'Averages NSE'!$C$1:$I$2084,'Charts Order Book'!I$1,0),0)</f>
        <v>0</v>
      </c>
      <c r="I6" s="28">
        <f>IFERROR(VLOOKUP($A6,'Averages NSE'!$C$1:$I$2084,'Charts Order Book'!J$1,0),0)</f>
        <v>0</v>
      </c>
      <c r="J6" s="28">
        <f>IFERROR(VLOOKUP($A6,'Averages NSE'!$C$1:$I$2084,'Charts Order Book'!K$1,0),0)</f>
        <v>0</v>
      </c>
      <c r="K6" s="28">
        <f>IFERROR(VLOOKUP($A6,'Averages NSE'!$C$1:$I$2084,'Charts Order Book'!L$1,0),0)</f>
        <v>0</v>
      </c>
      <c r="L6" s="28">
        <f>IFERROR(VLOOKUP($A6,'Averages NSE'!$C$1:$I$2084,'Charts Order Book'!M$1,0),0)</f>
        <v>0</v>
      </c>
      <c r="M6" s="28">
        <f>IFERROR(VLOOKUP($A6,'Averages NSE'!$C$1:$I$2084,'Charts Order Book'!N$1,0),0)</f>
        <v>0</v>
      </c>
      <c r="N6" s="26"/>
      <c r="O6" s="26" t="str">
        <f t="shared" si="0"/>
        <v/>
      </c>
      <c r="P6" s="26" t="str">
        <f t="shared" si="1"/>
        <v/>
      </c>
      <c r="Q6" s="26" t="str">
        <f t="shared" si="2"/>
        <v>aboveMax</v>
      </c>
      <c r="R6" s="3"/>
      <c r="S6" s="28">
        <f t="shared" si="3"/>
        <v>0</v>
      </c>
      <c r="T6" s="28">
        <f t="shared" si="4"/>
        <v>0</v>
      </c>
      <c r="U6" s="3"/>
      <c r="V6" s="3"/>
      <c r="W6" s="3"/>
      <c r="X6" s="3"/>
      <c r="Y6" s="3"/>
      <c r="Z6" s="3"/>
      <c r="AA6" s="3"/>
      <c r="AB6" s="3"/>
      <c r="AC6" s="3"/>
    </row>
    <row r="7" spans="1:29" x14ac:dyDescent="0.25">
      <c r="A7" s="23" t="str">
        <f>+[1]Pivots!M32</f>
        <v>Ashoka Buildcon</v>
      </c>
      <c r="B7" s="23" t="str">
        <f>+[1]Pivots!N32</f>
        <v>ASHOKA</v>
      </c>
      <c r="C7" s="24">
        <f>+[1]Pivots!O32</f>
        <v>0</v>
      </c>
      <c r="D7" s="25">
        <f>+[1]Pivots!P32</f>
        <v>25000</v>
      </c>
      <c r="E7" s="25">
        <f>+[1]Pivots!Q32</f>
        <v>123.72</v>
      </c>
      <c r="F7" s="25">
        <f>+[1]Pivots!R32</f>
        <v>131.19999999999999</v>
      </c>
      <c r="G7" s="23"/>
      <c r="H7" s="25">
        <f>IFERROR(VLOOKUP($A7,'Averages NSE'!$C$1:$I$2084,'Charts Order Book'!I$1,0),0)</f>
        <v>0</v>
      </c>
      <c r="I7" s="25">
        <f>IFERROR(VLOOKUP($A7,'Averages NSE'!$C$1:$I$2084,'Charts Order Book'!J$1,0),0)</f>
        <v>0</v>
      </c>
      <c r="J7" s="25">
        <f>IFERROR(VLOOKUP($A7,'Averages NSE'!$C$1:$I$2084,'Charts Order Book'!K$1,0),0)</f>
        <v>0</v>
      </c>
      <c r="K7" s="25">
        <f>IFERROR(VLOOKUP($A7,'Averages NSE'!$C$1:$I$2084,'Charts Order Book'!L$1,0),0)</f>
        <v>0</v>
      </c>
      <c r="L7" s="25">
        <f>IFERROR(VLOOKUP($A7,'Averages NSE'!$C$1:$I$2084,'Charts Order Book'!M$1,0),0)</f>
        <v>0</v>
      </c>
      <c r="M7" s="25">
        <f>IFERROR(VLOOKUP($A7,'Averages NSE'!$C$1:$I$2084,'Charts Order Book'!N$1,0),0)</f>
        <v>0</v>
      </c>
      <c r="N7" s="23"/>
      <c r="O7" s="23" t="str">
        <f t="shared" si="0"/>
        <v/>
      </c>
      <c r="P7" s="23" t="str">
        <f t="shared" si="1"/>
        <v/>
      </c>
      <c r="Q7" s="23" t="str">
        <f t="shared" si="2"/>
        <v>aboveMax</v>
      </c>
      <c r="R7" s="3"/>
      <c r="S7" s="25">
        <f t="shared" si="3"/>
        <v>0</v>
      </c>
      <c r="T7" s="25">
        <f t="shared" si="4"/>
        <v>0</v>
      </c>
      <c r="U7" s="3"/>
      <c r="V7" s="3"/>
      <c r="W7" s="3"/>
      <c r="X7" s="3"/>
      <c r="Y7" s="3"/>
      <c r="Z7" s="3"/>
      <c r="AA7" s="3"/>
      <c r="AB7" s="3"/>
      <c r="AC7" s="3"/>
    </row>
    <row r="8" spans="1:29" x14ac:dyDescent="0.25">
      <c r="A8" s="26" t="str">
        <f>+[1]Pivots!M33</f>
        <v>ICICI Bank</v>
      </c>
      <c r="B8" s="26" t="str">
        <f>+[1]Pivots!N33</f>
        <v>ICICIBANK</v>
      </c>
      <c r="C8" s="27">
        <f>+[1]Pivots!O33</f>
        <v>0</v>
      </c>
      <c r="D8" s="28">
        <f>+[1]Pivots!P33</f>
        <v>3000</v>
      </c>
      <c r="E8" s="28">
        <f>+[1]Pivots!Q33</f>
        <v>851</v>
      </c>
      <c r="F8" s="28">
        <f>+[1]Pivots!R33</f>
        <v>955.15</v>
      </c>
      <c r="G8" s="26"/>
      <c r="H8" s="28">
        <f>IFERROR(VLOOKUP($A8,'Averages NSE'!$C$1:$I$2084,'Charts Order Book'!I$1,0),0)</f>
        <v>0</v>
      </c>
      <c r="I8" s="28">
        <f>IFERROR(VLOOKUP($A8,'Averages NSE'!$C$1:$I$2084,'Charts Order Book'!J$1,0),0)</f>
        <v>0</v>
      </c>
      <c r="J8" s="28">
        <f>IFERROR(VLOOKUP($A8,'Averages NSE'!$C$1:$I$2084,'Charts Order Book'!K$1,0),0)</f>
        <v>0</v>
      </c>
      <c r="K8" s="28">
        <f>IFERROR(VLOOKUP($A8,'Averages NSE'!$C$1:$I$2084,'Charts Order Book'!L$1,0),0)</f>
        <v>0</v>
      </c>
      <c r="L8" s="28">
        <f>IFERROR(VLOOKUP($A8,'Averages NSE'!$C$1:$I$2084,'Charts Order Book'!M$1,0),0)</f>
        <v>0</v>
      </c>
      <c r="M8" s="28">
        <f>IFERROR(VLOOKUP($A8,'Averages NSE'!$C$1:$I$2084,'Charts Order Book'!N$1,0),0)</f>
        <v>0</v>
      </c>
      <c r="N8" s="26"/>
      <c r="O8" s="26" t="str">
        <f t="shared" si="0"/>
        <v/>
      </c>
      <c r="P8" s="26" t="str">
        <f t="shared" si="1"/>
        <v/>
      </c>
      <c r="Q8" s="26" t="str">
        <f t="shared" si="2"/>
        <v>aboveMax</v>
      </c>
      <c r="R8" s="3"/>
      <c r="S8" s="28">
        <f t="shared" si="3"/>
        <v>0</v>
      </c>
      <c r="T8" s="28">
        <f t="shared" si="4"/>
        <v>0</v>
      </c>
      <c r="U8" s="3"/>
      <c r="V8" s="3"/>
      <c r="W8" s="3"/>
      <c r="X8" s="3"/>
      <c r="Y8" s="3"/>
      <c r="Z8" s="3"/>
      <c r="AA8" s="3"/>
      <c r="AB8" s="3"/>
      <c r="AC8" s="3"/>
    </row>
    <row r="9" spans="1:29" x14ac:dyDescent="0.25">
      <c r="A9" s="23" t="str">
        <f>+[1]Pivots!M34</f>
        <v>Rishabh Instruments</v>
      </c>
      <c r="B9" s="23" t="str">
        <f>+[1]Pivots!N34</f>
        <v>RISHABH</v>
      </c>
      <c r="C9" s="24">
        <f>+[1]Pivots!O34</f>
        <v>0</v>
      </c>
      <c r="D9" s="25">
        <f>+[1]Pivots!P34</f>
        <v>5205</v>
      </c>
      <c r="E9" s="25">
        <f>+[1]Pivots!Q34</f>
        <v>479.11000000000007</v>
      </c>
      <c r="F9" s="25">
        <f>+[1]Pivots!R34</f>
        <v>529.35</v>
      </c>
      <c r="G9" s="23"/>
      <c r="H9" s="25">
        <f>IFERROR(VLOOKUP($A9,'Averages NSE'!$C$1:$I$2084,'Charts Order Book'!I$1,0),0)</f>
        <v>0</v>
      </c>
      <c r="I9" s="25">
        <f>IFERROR(VLOOKUP($A9,'Averages NSE'!$C$1:$I$2084,'Charts Order Book'!J$1,0),0)</f>
        <v>0</v>
      </c>
      <c r="J9" s="25">
        <f>IFERROR(VLOOKUP($A9,'Averages NSE'!$C$1:$I$2084,'Charts Order Book'!K$1,0),0)</f>
        <v>0</v>
      </c>
      <c r="K9" s="25">
        <f>IFERROR(VLOOKUP($A9,'Averages NSE'!$C$1:$I$2084,'Charts Order Book'!L$1,0),0)</f>
        <v>0</v>
      </c>
      <c r="L9" s="25">
        <f>IFERROR(VLOOKUP($A9,'Averages NSE'!$C$1:$I$2084,'Charts Order Book'!M$1,0),0)</f>
        <v>0</v>
      </c>
      <c r="M9" s="25">
        <f>IFERROR(VLOOKUP($A9,'Averages NSE'!$C$1:$I$2084,'Charts Order Book'!N$1,0),0)</f>
        <v>0</v>
      </c>
      <c r="N9" s="23"/>
      <c r="O9" s="23" t="str">
        <f t="shared" si="0"/>
        <v/>
      </c>
      <c r="P9" s="23" t="str">
        <f t="shared" si="1"/>
        <v/>
      </c>
      <c r="Q9" s="23" t="str">
        <f t="shared" si="2"/>
        <v>aboveMax</v>
      </c>
      <c r="R9" s="3"/>
      <c r="S9" s="25">
        <f t="shared" si="3"/>
        <v>0</v>
      </c>
      <c r="T9" s="25">
        <f t="shared" si="4"/>
        <v>0</v>
      </c>
      <c r="U9" s="3"/>
      <c r="V9" s="3"/>
      <c r="W9" s="3"/>
      <c r="X9" s="3"/>
      <c r="Y9" s="3"/>
      <c r="Z9" s="3"/>
      <c r="AA9" s="3"/>
      <c r="AB9" s="3"/>
      <c r="AC9" s="3"/>
    </row>
    <row r="10" spans="1:29" x14ac:dyDescent="0.25">
      <c r="A10" s="26" t="str">
        <f>+[1]Pivots!M35</f>
        <v>DB Realty</v>
      </c>
      <c r="B10" s="26" t="str">
        <f>+[1]Pivots!N35</f>
        <v>DBREALTY</v>
      </c>
      <c r="C10" s="27">
        <f>+[1]Pivots!O35</f>
        <v>0</v>
      </c>
      <c r="D10" s="28">
        <f>+[1]Pivots!P35</f>
        <v>15000</v>
      </c>
      <c r="E10" s="28">
        <f>+[1]Pivots!Q35</f>
        <v>109.30536666666667</v>
      </c>
      <c r="F10" s="28">
        <f>+[1]Pivots!R35</f>
        <v>169.6</v>
      </c>
      <c r="G10" s="26"/>
      <c r="H10" s="28">
        <f>IFERROR(VLOOKUP($A10,'Averages NSE'!$C$1:$I$2084,'Charts Order Book'!I$1,0),0)</f>
        <v>0</v>
      </c>
      <c r="I10" s="28">
        <f>IFERROR(VLOOKUP($A10,'Averages NSE'!$C$1:$I$2084,'Charts Order Book'!J$1,0),0)</f>
        <v>0</v>
      </c>
      <c r="J10" s="28">
        <f>IFERROR(VLOOKUP($A10,'Averages NSE'!$C$1:$I$2084,'Charts Order Book'!K$1,0),0)</f>
        <v>0</v>
      </c>
      <c r="K10" s="28">
        <f>IFERROR(VLOOKUP($A10,'Averages NSE'!$C$1:$I$2084,'Charts Order Book'!L$1,0),0)</f>
        <v>0</v>
      </c>
      <c r="L10" s="28">
        <f>IFERROR(VLOOKUP($A10,'Averages NSE'!$C$1:$I$2084,'Charts Order Book'!M$1,0),0)</f>
        <v>0</v>
      </c>
      <c r="M10" s="28">
        <f>IFERROR(VLOOKUP($A10,'Averages NSE'!$C$1:$I$2084,'Charts Order Book'!N$1,0),0)</f>
        <v>0</v>
      </c>
      <c r="N10" s="26"/>
      <c r="O10" s="26" t="str">
        <f t="shared" si="0"/>
        <v/>
      </c>
      <c r="P10" s="26" t="str">
        <f t="shared" si="1"/>
        <v/>
      </c>
      <c r="Q10" s="26" t="str">
        <f t="shared" si="2"/>
        <v>aboveMax</v>
      </c>
      <c r="R10" s="3"/>
      <c r="S10" s="28">
        <f t="shared" si="3"/>
        <v>0</v>
      </c>
      <c r="T10" s="28">
        <f t="shared" si="4"/>
        <v>0</v>
      </c>
      <c r="U10" s="3"/>
      <c r="V10" s="3"/>
      <c r="W10" s="3"/>
      <c r="X10" s="3"/>
      <c r="Y10" s="3"/>
      <c r="Z10" s="3"/>
      <c r="AA10" s="3"/>
      <c r="AB10" s="3"/>
      <c r="AC10" s="3"/>
    </row>
    <row r="11" spans="1:29" x14ac:dyDescent="0.25">
      <c r="A11" s="23" t="str">
        <f>+[1]Pivots!M36</f>
        <v>VJIL Consult</v>
      </c>
      <c r="B11" s="23">
        <f>+[1]Pivots!N36</f>
        <v>0</v>
      </c>
      <c r="C11" s="24">
        <f>+[1]Pivots!O36</f>
        <v>517429</v>
      </c>
      <c r="D11" s="25">
        <f>+[1]Pivots!P36</f>
        <v>30000</v>
      </c>
      <c r="E11" s="25">
        <f>+[1]Pivots!Q36</f>
        <v>49</v>
      </c>
      <c r="F11" s="25">
        <f>+[1]Pivots!R36</f>
        <v>80</v>
      </c>
      <c r="G11" s="23"/>
      <c r="H11" s="25">
        <f>IFERROR(VLOOKUP($A11,'Averages NSE'!$C$1:$I$2084,'Charts Order Book'!I$1,0),0)</f>
        <v>0</v>
      </c>
      <c r="I11" s="25">
        <f>IFERROR(VLOOKUP($A11,'Averages NSE'!$C$1:$I$2084,'Charts Order Book'!J$1,0),0)</f>
        <v>0</v>
      </c>
      <c r="J11" s="25">
        <f>IFERROR(VLOOKUP($A11,'Averages NSE'!$C$1:$I$2084,'Charts Order Book'!K$1,0),0)</f>
        <v>0</v>
      </c>
      <c r="K11" s="25">
        <f>IFERROR(VLOOKUP($A11,'Averages NSE'!$C$1:$I$2084,'Charts Order Book'!L$1,0),0)</f>
        <v>0</v>
      </c>
      <c r="L11" s="25">
        <f>IFERROR(VLOOKUP($A11,'Averages NSE'!$C$1:$I$2084,'Charts Order Book'!M$1,0),0)</f>
        <v>0</v>
      </c>
      <c r="M11" s="25">
        <f>IFERROR(VLOOKUP($A11,'Averages NSE'!$C$1:$I$2084,'Charts Order Book'!N$1,0),0)</f>
        <v>0</v>
      </c>
      <c r="N11" s="23"/>
      <c r="O11" s="23" t="str">
        <f t="shared" si="0"/>
        <v/>
      </c>
      <c r="P11" s="23" t="str">
        <f t="shared" si="1"/>
        <v/>
      </c>
      <c r="Q11" s="23" t="str">
        <f t="shared" si="2"/>
        <v>aboveMax</v>
      </c>
      <c r="R11" s="3"/>
      <c r="S11" s="25">
        <f t="shared" si="3"/>
        <v>0</v>
      </c>
      <c r="T11" s="25">
        <f t="shared" si="4"/>
        <v>0</v>
      </c>
      <c r="U11" s="3"/>
      <c r="V11" s="3"/>
      <c r="W11" s="3"/>
      <c r="X11" s="3"/>
      <c r="Y11" s="3"/>
      <c r="Z11" s="3"/>
      <c r="AA11" s="3"/>
      <c r="AB11" s="3"/>
      <c r="AC11" s="3"/>
    </row>
    <row r="12" spans="1:29" x14ac:dyDescent="0.25">
      <c r="A12" s="26" t="str">
        <f>+[1]Pivots!M37</f>
        <v>REC 7.38% Tax Free 19 Dec 2027</v>
      </c>
      <c r="B12" s="26">
        <f>+[1]Pivots!N37</f>
        <v>0</v>
      </c>
      <c r="C12" s="27">
        <f>+[1]Pivots!O37</f>
        <v>961749</v>
      </c>
      <c r="D12" s="28">
        <f>+[1]Pivots!P37</f>
        <v>2000</v>
      </c>
      <c r="E12" s="28">
        <f>+[1]Pivots!Q37</f>
        <v>1153.01</v>
      </c>
      <c r="F12" s="28">
        <f>+[1]Pivots!R37</f>
        <v>1153.01</v>
      </c>
      <c r="G12" s="26"/>
      <c r="H12" s="28">
        <f>IFERROR(VLOOKUP($A12,'Averages NSE'!$C$1:$I$2084,'Charts Order Book'!I$1,0),0)</f>
        <v>0</v>
      </c>
      <c r="I12" s="28">
        <f>IFERROR(VLOOKUP($A12,'Averages NSE'!$C$1:$I$2084,'Charts Order Book'!J$1,0),0)</f>
        <v>0</v>
      </c>
      <c r="J12" s="28">
        <f>IFERROR(VLOOKUP($A12,'Averages NSE'!$C$1:$I$2084,'Charts Order Book'!K$1,0),0)</f>
        <v>0</v>
      </c>
      <c r="K12" s="28">
        <f>IFERROR(VLOOKUP($A12,'Averages NSE'!$C$1:$I$2084,'Charts Order Book'!L$1,0),0)</f>
        <v>0</v>
      </c>
      <c r="L12" s="28">
        <f>IFERROR(VLOOKUP($A12,'Averages NSE'!$C$1:$I$2084,'Charts Order Book'!M$1,0),0)</f>
        <v>0</v>
      </c>
      <c r="M12" s="28">
        <f>IFERROR(VLOOKUP($A12,'Averages NSE'!$C$1:$I$2084,'Charts Order Book'!N$1,0),0)</f>
        <v>0</v>
      </c>
      <c r="N12" s="26"/>
      <c r="O12" s="26" t="str">
        <f t="shared" si="0"/>
        <v/>
      </c>
      <c r="P12" s="26" t="str">
        <f t="shared" si="1"/>
        <v/>
      </c>
      <c r="Q12" s="26" t="str">
        <f t="shared" si="2"/>
        <v>aboveMax</v>
      </c>
      <c r="R12" s="3"/>
      <c r="S12" s="28">
        <f t="shared" si="3"/>
        <v>0</v>
      </c>
      <c r="T12" s="28">
        <f t="shared" si="4"/>
        <v>0</v>
      </c>
      <c r="U12" s="3"/>
      <c r="V12" s="3"/>
      <c r="W12" s="3"/>
      <c r="X12" s="3"/>
      <c r="Y12" s="3"/>
      <c r="Z12" s="3"/>
      <c r="AA12" s="3"/>
      <c r="AB12" s="3"/>
      <c r="AC12" s="3"/>
    </row>
    <row r="13" spans="1:29" x14ac:dyDescent="0.25">
      <c r="A13" s="23" t="str">
        <f>+[1]Pivots!M38</f>
        <v>Ksolves India</v>
      </c>
      <c r="B13" s="23" t="str">
        <f>+[1]Pivots!N38</f>
        <v>KSOLVES</v>
      </c>
      <c r="C13" s="24">
        <f>+[1]Pivots!O38</f>
        <v>0</v>
      </c>
      <c r="D13" s="25">
        <f>+[1]Pivots!P38</f>
        <v>2000</v>
      </c>
      <c r="E13" s="25">
        <f>+[1]Pivots!Q38</f>
        <v>448.00000000000006</v>
      </c>
      <c r="F13" s="25">
        <f>+[1]Pivots!R38</f>
        <v>1059</v>
      </c>
      <c r="G13" s="23"/>
      <c r="H13" s="25">
        <f>IFERROR(VLOOKUP($A13,'Averages NSE'!$C$1:$I$2084,'Charts Order Book'!I$1,0),0)</f>
        <v>0</v>
      </c>
      <c r="I13" s="25">
        <f>IFERROR(VLOOKUP($A13,'Averages NSE'!$C$1:$I$2084,'Charts Order Book'!J$1,0),0)</f>
        <v>0</v>
      </c>
      <c r="J13" s="25">
        <f>IFERROR(VLOOKUP($A13,'Averages NSE'!$C$1:$I$2084,'Charts Order Book'!K$1,0),0)</f>
        <v>0</v>
      </c>
      <c r="K13" s="25">
        <f>IFERROR(VLOOKUP($A13,'Averages NSE'!$C$1:$I$2084,'Charts Order Book'!L$1,0),0)</f>
        <v>0</v>
      </c>
      <c r="L13" s="25">
        <f>IFERROR(VLOOKUP($A13,'Averages NSE'!$C$1:$I$2084,'Charts Order Book'!M$1,0),0)</f>
        <v>0</v>
      </c>
      <c r="M13" s="25">
        <f>IFERROR(VLOOKUP($A13,'Averages NSE'!$C$1:$I$2084,'Charts Order Book'!N$1,0),0)</f>
        <v>0</v>
      </c>
      <c r="N13" s="23"/>
      <c r="O13" s="23" t="str">
        <f t="shared" si="0"/>
        <v/>
      </c>
      <c r="P13" s="23" t="str">
        <f t="shared" si="1"/>
        <v/>
      </c>
      <c r="Q13" s="23" t="str">
        <f t="shared" si="2"/>
        <v>aboveMax</v>
      </c>
      <c r="R13" s="3"/>
      <c r="S13" s="25">
        <f t="shared" si="3"/>
        <v>0</v>
      </c>
      <c r="T13" s="25">
        <f t="shared" si="4"/>
        <v>0</v>
      </c>
      <c r="U13" s="3"/>
      <c r="V13" s="3"/>
      <c r="W13" s="3"/>
      <c r="X13" s="3"/>
      <c r="Y13" s="3"/>
      <c r="Z13" s="3"/>
      <c r="AA13" s="3"/>
      <c r="AB13" s="3"/>
      <c r="AC13" s="3"/>
    </row>
    <row r="14" spans="1:29" x14ac:dyDescent="0.25">
      <c r="A14" s="26" t="str">
        <f>+[1]Pivots!M39</f>
        <v>Canfin Homes</v>
      </c>
      <c r="B14" s="26" t="str">
        <f>+[1]Pivots!N39</f>
        <v>CANFINHOME</v>
      </c>
      <c r="C14" s="27">
        <f>+[1]Pivots!O39</f>
        <v>0</v>
      </c>
      <c r="D14" s="28">
        <f>+[1]Pivots!P39</f>
        <v>2500</v>
      </c>
      <c r="E14" s="28">
        <f>+[1]Pivots!Q39</f>
        <v>515.4</v>
      </c>
      <c r="F14" s="28">
        <f>+[1]Pivots!R39</f>
        <v>758.5</v>
      </c>
      <c r="G14" s="26"/>
      <c r="H14" s="28">
        <f>IFERROR(VLOOKUP($A14,'Averages NSE'!$C$1:$I$2084,'Charts Order Book'!I$1,0),0)</f>
        <v>0</v>
      </c>
      <c r="I14" s="28">
        <f>IFERROR(VLOOKUP($A14,'Averages NSE'!$C$1:$I$2084,'Charts Order Book'!J$1,0),0)</f>
        <v>0</v>
      </c>
      <c r="J14" s="28">
        <f>IFERROR(VLOOKUP($A14,'Averages NSE'!$C$1:$I$2084,'Charts Order Book'!K$1,0),0)</f>
        <v>0</v>
      </c>
      <c r="K14" s="28">
        <f>IFERROR(VLOOKUP($A14,'Averages NSE'!$C$1:$I$2084,'Charts Order Book'!L$1,0),0)</f>
        <v>0</v>
      </c>
      <c r="L14" s="28">
        <f>IFERROR(VLOOKUP($A14,'Averages NSE'!$C$1:$I$2084,'Charts Order Book'!M$1,0),0)</f>
        <v>0</v>
      </c>
      <c r="M14" s="28">
        <f>IFERROR(VLOOKUP($A14,'Averages NSE'!$C$1:$I$2084,'Charts Order Book'!N$1,0),0)</f>
        <v>0</v>
      </c>
      <c r="N14" s="26"/>
      <c r="O14" s="26" t="str">
        <f t="shared" si="0"/>
        <v/>
      </c>
      <c r="P14" s="26" t="str">
        <f t="shared" si="1"/>
        <v/>
      </c>
      <c r="Q14" s="26" t="str">
        <f t="shared" si="2"/>
        <v>aboveMax</v>
      </c>
      <c r="R14" s="3"/>
      <c r="S14" s="28">
        <f t="shared" si="3"/>
        <v>0</v>
      </c>
      <c r="T14" s="28">
        <f t="shared" si="4"/>
        <v>0</v>
      </c>
      <c r="U14" s="3"/>
      <c r="V14" s="3"/>
      <c r="W14" s="3"/>
      <c r="X14" s="3"/>
      <c r="Y14" s="3"/>
      <c r="Z14" s="3"/>
      <c r="AA14" s="3"/>
      <c r="AB14" s="3"/>
      <c r="AC14" s="3"/>
    </row>
    <row r="15" spans="1:29" x14ac:dyDescent="0.25">
      <c r="A15" s="23" t="str">
        <f>+[1]Pivots!M40</f>
        <v>Gland Pharma</v>
      </c>
      <c r="B15" s="23" t="str">
        <f>+[1]Pivots!N40</f>
        <v>GLAND</v>
      </c>
      <c r="C15" s="24">
        <f>+[1]Pivots!O40</f>
        <v>0</v>
      </c>
      <c r="D15" s="25">
        <f>+[1]Pivots!P40</f>
        <v>1000</v>
      </c>
      <c r="E15" s="25">
        <f>+[1]Pivots!Q40</f>
        <v>1798.3560000000004</v>
      </c>
      <c r="F15" s="25">
        <f>+[1]Pivots!R40</f>
        <v>1634.95</v>
      </c>
      <c r="G15" s="23"/>
      <c r="H15" s="25">
        <f>IFERROR(VLOOKUP($A15,'Averages NSE'!$C$1:$I$2084,'Charts Order Book'!I$1,0),0)</f>
        <v>0</v>
      </c>
      <c r="I15" s="25">
        <f>IFERROR(VLOOKUP($A15,'Averages NSE'!$C$1:$I$2084,'Charts Order Book'!J$1,0),0)</f>
        <v>0</v>
      </c>
      <c r="J15" s="25">
        <f>IFERROR(VLOOKUP($A15,'Averages NSE'!$C$1:$I$2084,'Charts Order Book'!K$1,0),0)</f>
        <v>0</v>
      </c>
      <c r="K15" s="25">
        <f>IFERROR(VLOOKUP($A15,'Averages NSE'!$C$1:$I$2084,'Charts Order Book'!L$1,0),0)</f>
        <v>0</v>
      </c>
      <c r="L15" s="25">
        <f>IFERROR(VLOOKUP($A15,'Averages NSE'!$C$1:$I$2084,'Charts Order Book'!M$1,0),0)</f>
        <v>0</v>
      </c>
      <c r="M15" s="25">
        <f>IFERROR(VLOOKUP($A15,'Averages NSE'!$C$1:$I$2084,'Charts Order Book'!N$1,0),0)</f>
        <v>0</v>
      </c>
      <c r="N15" s="23"/>
      <c r="O15" s="23" t="str">
        <f t="shared" si="0"/>
        <v/>
      </c>
      <c r="P15" s="23" t="str">
        <f t="shared" si="1"/>
        <v/>
      </c>
      <c r="Q15" s="23" t="str">
        <f t="shared" si="2"/>
        <v>aboveMax</v>
      </c>
      <c r="R15" s="3"/>
      <c r="S15" s="25">
        <f t="shared" si="3"/>
        <v>0</v>
      </c>
      <c r="T15" s="25">
        <f t="shared" si="4"/>
        <v>0</v>
      </c>
      <c r="U15" s="3"/>
      <c r="V15" s="3"/>
      <c r="W15" s="3"/>
      <c r="X15" s="3"/>
      <c r="Y15" s="3"/>
      <c r="Z15" s="3"/>
      <c r="AA15" s="3"/>
      <c r="AB15" s="3"/>
      <c r="AC15" s="3"/>
    </row>
    <row r="16" spans="1:29" x14ac:dyDescent="0.25">
      <c r="A16" s="26" t="str">
        <f>+[1]Pivots!M41</f>
        <v>Indigo Paints</v>
      </c>
      <c r="B16" s="26" t="str">
        <f>+[1]Pivots!N41</f>
        <v>INDIGOPNTS</v>
      </c>
      <c r="C16" s="27">
        <f>+[1]Pivots!O41</f>
        <v>0</v>
      </c>
      <c r="D16" s="28">
        <f>+[1]Pivots!P41</f>
        <v>1000</v>
      </c>
      <c r="E16" s="28">
        <f>+[1]Pivots!Q41</f>
        <v>1448.7574999999999</v>
      </c>
      <c r="F16" s="28">
        <f>+[1]Pivots!R41</f>
        <v>1464.85</v>
      </c>
      <c r="G16" s="26"/>
      <c r="H16" s="28">
        <f>IFERROR(VLOOKUP($A16,'Averages NSE'!$C$1:$I$2084,'Charts Order Book'!I$1,0),0)</f>
        <v>0</v>
      </c>
      <c r="I16" s="28">
        <f>IFERROR(VLOOKUP($A16,'Averages NSE'!$C$1:$I$2084,'Charts Order Book'!J$1,0),0)</f>
        <v>0</v>
      </c>
      <c r="J16" s="28">
        <f>IFERROR(VLOOKUP($A16,'Averages NSE'!$C$1:$I$2084,'Charts Order Book'!K$1,0),0)</f>
        <v>0</v>
      </c>
      <c r="K16" s="28">
        <f>IFERROR(VLOOKUP($A16,'Averages NSE'!$C$1:$I$2084,'Charts Order Book'!L$1,0),0)</f>
        <v>0</v>
      </c>
      <c r="L16" s="28">
        <f>IFERROR(VLOOKUP($A16,'Averages NSE'!$C$1:$I$2084,'Charts Order Book'!M$1,0),0)</f>
        <v>0</v>
      </c>
      <c r="M16" s="28">
        <f>IFERROR(VLOOKUP($A16,'Averages NSE'!$C$1:$I$2084,'Charts Order Book'!N$1,0),0)</f>
        <v>0</v>
      </c>
      <c r="N16" s="26"/>
      <c r="O16" s="26" t="str">
        <f t="shared" si="0"/>
        <v/>
      </c>
      <c r="P16" s="26" t="str">
        <f t="shared" si="1"/>
        <v/>
      </c>
      <c r="Q16" s="26" t="str">
        <f t="shared" si="2"/>
        <v>aboveMax</v>
      </c>
      <c r="R16" s="3"/>
      <c r="S16" s="28">
        <f t="shared" si="3"/>
        <v>0</v>
      </c>
      <c r="T16" s="28">
        <f t="shared" si="4"/>
        <v>0</v>
      </c>
      <c r="U16" s="3"/>
      <c r="V16" s="3"/>
      <c r="W16" s="3"/>
      <c r="X16" s="3"/>
      <c r="Y16" s="3"/>
      <c r="Z16" s="3"/>
      <c r="AA16" s="3"/>
      <c r="AB16" s="3"/>
      <c r="AC16" s="3"/>
    </row>
    <row r="17" spans="1:29" x14ac:dyDescent="0.25">
      <c r="A17" s="23" t="str">
        <f>+[1]Pivots!M42</f>
        <v>Kirloskar Oil Engines</v>
      </c>
      <c r="B17" s="23" t="str">
        <f>+[1]Pivots!N42</f>
        <v>KIRLOSENG</v>
      </c>
      <c r="C17" s="24">
        <f>+[1]Pivots!O42</f>
        <v>0</v>
      </c>
      <c r="D17" s="25">
        <f>+[1]Pivots!P42</f>
        <v>2500</v>
      </c>
      <c r="E17" s="25">
        <f>+[1]Pivots!Q42</f>
        <v>458.29599999999988</v>
      </c>
      <c r="F17" s="25">
        <f>+[1]Pivots!R42</f>
        <v>535.54999999999995</v>
      </c>
      <c r="G17" s="23"/>
      <c r="H17" s="25">
        <f>IFERROR(VLOOKUP($A17,'Averages NSE'!$C$1:$I$2084,'Charts Order Book'!I$1,0),0)</f>
        <v>0</v>
      </c>
      <c r="I17" s="25">
        <f>IFERROR(VLOOKUP($A17,'Averages NSE'!$C$1:$I$2084,'Charts Order Book'!J$1,0),0)</f>
        <v>0</v>
      </c>
      <c r="J17" s="25">
        <f>IFERROR(VLOOKUP($A17,'Averages NSE'!$C$1:$I$2084,'Charts Order Book'!K$1,0),0)</f>
        <v>0</v>
      </c>
      <c r="K17" s="25">
        <f>IFERROR(VLOOKUP($A17,'Averages NSE'!$C$1:$I$2084,'Charts Order Book'!L$1,0),0)</f>
        <v>0</v>
      </c>
      <c r="L17" s="25">
        <f>IFERROR(VLOOKUP($A17,'Averages NSE'!$C$1:$I$2084,'Charts Order Book'!M$1,0),0)</f>
        <v>0</v>
      </c>
      <c r="M17" s="25">
        <f>IFERROR(VLOOKUP($A17,'Averages NSE'!$C$1:$I$2084,'Charts Order Book'!N$1,0),0)</f>
        <v>0</v>
      </c>
      <c r="N17" s="23"/>
      <c r="O17" s="23" t="str">
        <f t="shared" si="0"/>
        <v/>
      </c>
      <c r="P17" s="23" t="str">
        <f t="shared" si="1"/>
        <v/>
      </c>
      <c r="Q17" s="23" t="str">
        <f t="shared" si="2"/>
        <v>aboveMax</v>
      </c>
      <c r="R17" s="3"/>
      <c r="S17" s="25">
        <f t="shared" si="3"/>
        <v>0</v>
      </c>
      <c r="T17" s="25">
        <f t="shared" si="4"/>
        <v>0</v>
      </c>
      <c r="U17" s="3"/>
      <c r="V17" s="3"/>
      <c r="W17" s="3"/>
      <c r="X17" s="3"/>
      <c r="Y17" s="3"/>
      <c r="Z17" s="3"/>
      <c r="AA17" s="3"/>
      <c r="AB17" s="3"/>
      <c r="AC17" s="3"/>
    </row>
    <row r="18" spans="1:29" x14ac:dyDescent="0.25">
      <c r="A18" s="26" t="str">
        <f>+[1]Pivots!M43</f>
        <v>Rel Power</v>
      </c>
      <c r="B18" s="26" t="str">
        <f>+[1]Pivots!N43</f>
        <v>RPOWER</v>
      </c>
      <c r="C18" s="27">
        <f>+[1]Pivots!O43</f>
        <v>0</v>
      </c>
      <c r="D18" s="28">
        <f>+[1]Pivots!P43</f>
        <v>75000</v>
      </c>
      <c r="E18" s="28">
        <f>+[1]Pivots!Q43</f>
        <v>20.206666666666663</v>
      </c>
      <c r="F18" s="28">
        <f>+[1]Pivots!R43</f>
        <v>17.8</v>
      </c>
      <c r="G18" s="26"/>
      <c r="H18" s="28">
        <f>IFERROR(VLOOKUP($A18,'Averages NSE'!$C$1:$I$2084,'Charts Order Book'!I$1,0),0)</f>
        <v>0</v>
      </c>
      <c r="I18" s="28">
        <f>IFERROR(VLOOKUP($A18,'Averages NSE'!$C$1:$I$2084,'Charts Order Book'!J$1,0),0)</f>
        <v>0</v>
      </c>
      <c r="J18" s="28">
        <f>IFERROR(VLOOKUP($A18,'Averages NSE'!$C$1:$I$2084,'Charts Order Book'!K$1,0),0)</f>
        <v>0</v>
      </c>
      <c r="K18" s="28">
        <f>IFERROR(VLOOKUP($A18,'Averages NSE'!$C$1:$I$2084,'Charts Order Book'!L$1,0),0)</f>
        <v>0</v>
      </c>
      <c r="L18" s="28">
        <f>IFERROR(VLOOKUP($A18,'Averages NSE'!$C$1:$I$2084,'Charts Order Book'!M$1,0),0)</f>
        <v>0</v>
      </c>
      <c r="M18" s="28">
        <f>IFERROR(VLOOKUP($A18,'Averages NSE'!$C$1:$I$2084,'Charts Order Book'!N$1,0),0)</f>
        <v>0</v>
      </c>
      <c r="N18" s="26"/>
      <c r="O18" s="26" t="str">
        <f t="shared" si="0"/>
        <v/>
      </c>
      <c r="P18" s="26" t="str">
        <f t="shared" si="1"/>
        <v/>
      </c>
      <c r="Q18" s="26" t="str">
        <f t="shared" si="2"/>
        <v>aboveMax</v>
      </c>
      <c r="R18" s="3"/>
      <c r="S18" s="28">
        <f t="shared" si="3"/>
        <v>0</v>
      </c>
      <c r="T18" s="28">
        <f t="shared" si="4"/>
        <v>0</v>
      </c>
      <c r="U18" s="3"/>
      <c r="V18" s="3"/>
      <c r="W18" s="3"/>
      <c r="X18" s="3"/>
      <c r="Y18" s="3"/>
      <c r="Z18" s="3"/>
      <c r="AA18" s="3"/>
      <c r="AB18" s="3"/>
      <c r="AC18" s="3"/>
    </row>
    <row r="19" spans="1:29" x14ac:dyDescent="0.25">
      <c r="A19" s="23" t="str">
        <f>+[1]Pivots!M44</f>
        <v>Edelweiss</v>
      </c>
      <c r="B19" s="23" t="str">
        <f>+[1]Pivots!N44</f>
        <v>EDELWEISS</v>
      </c>
      <c r="C19" s="24">
        <f>+[1]Pivots!O44</f>
        <v>0</v>
      </c>
      <c r="D19" s="25">
        <f>+[1]Pivots!P44</f>
        <v>20000</v>
      </c>
      <c r="E19" s="25">
        <f>+[1]Pivots!Q44</f>
        <v>63.557499999999997</v>
      </c>
      <c r="F19" s="25">
        <f>+[1]Pivots!R44</f>
        <v>65.95</v>
      </c>
      <c r="G19" s="23"/>
      <c r="H19" s="25">
        <f>IFERROR(VLOOKUP($A19,'Averages NSE'!$C$1:$I$2084,'Charts Order Book'!I$1,0),0)</f>
        <v>61.25</v>
      </c>
      <c r="I19" s="25">
        <f>IFERROR(VLOOKUP($A19,'Averages NSE'!$C$1:$I$2084,'Charts Order Book'!J$1,0),0)</f>
        <v>56.08</v>
      </c>
      <c r="J19" s="25">
        <f>IFERROR(VLOOKUP($A19,'Averages NSE'!$C$1:$I$2084,'Charts Order Book'!K$1,0),0)</f>
        <v>55.05</v>
      </c>
      <c r="K19" s="25">
        <f>IFERROR(VLOOKUP($A19,'Averages NSE'!$C$1:$I$2084,'Charts Order Book'!L$1,0),0)</f>
        <v>54.36</v>
      </c>
      <c r="L19" s="25">
        <f>IFERROR(VLOOKUP($A19,'Averages NSE'!$C$1:$I$2084,'Charts Order Book'!M$1,0),0)</f>
        <v>52.11</v>
      </c>
      <c r="M19" s="25">
        <f>IFERROR(VLOOKUP($A19,'Averages NSE'!$C$1:$I$2084,'Charts Order Book'!N$1,0),0)</f>
        <v>43.77</v>
      </c>
      <c r="N19" s="23"/>
      <c r="O19" s="23" t="str">
        <f t="shared" si="0"/>
        <v/>
      </c>
      <c r="P19" s="23" t="str">
        <f t="shared" si="1"/>
        <v/>
      </c>
      <c r="Q19" s="23" t="str">
        <f t="shared" si="2"/>
        <v>aboveMax</v>
      </c>
      <c r="R19" s="3"/>
      <c r="S19" s="25">
        <f t="shared" si="3"/>
        <v>56.08</v>
      </c>
      <c r="T19" s="25">
        <f t="shared" si="4"/>
        <v>43.77</v>
      </c>
      <c r="U19" s="3"/>
      <c r="V19" s="3"/>
      <c r="W19" s="3"/>
      <c r="X19" s="3"/>
      <c r="Y19" s="3"/>
      <c r="Z19" s="3"/>
      <c r="AA19" s="3"/>
      <c r="AB19" s="3"/>
      <c r="AC19" s="3"/>
    </row>
    <row r="20" spans="1:29" x14ac:dyDescent="0.25">
      <c r="A20" s="26" t="str">
        <f>+[1]Pivots!M45</f>
        <v>Dish TV</v>
      </c>
      <c r="B20" s="26" t="str">
        <f>+[1]Pivots!N45</f>
        <v>DISHTV</v>
      </c>
      <c r="C20" s="27">
        <f>+[1]Pivots!O45</f>
        <v>0</v>
      </c>
      <c r="D20" s="28">
        <f>+[1]Pivots!P45</f>
        <v>75000</v>
      </c>
      <c r="E20" s="28">
        <f>+[1]Pivots!Q45</f>
        <v>22.233333333333334</v>
      </c>
      <c r="F20" s="28">
        <f>+[1]Pivots!R45</f>
        <v>17.45</v>
      </c>
      <c r="G20" s="26"/>
      <c r="H20" s="28">
        <f>IFERROR(VLOOKUP($A20,'Averages NSE'!$C$1:$I$2084,'Charts Order Book'!I$1,0),0)</f>
        <v>0</v>
      </c>
      <c r="I20" s="28">
        <f>IFERROR(VLOOKUP($A20,'Averages NSE'!$C$1:$I$2084,'Charts Order Book'!J$1,0),0)</f>
        <v>0</v>
      </c>
      <c r="J20" s="28">
        <f>IFERROR(VLOOKUP($A20,'Averages NSE'!$C$1:$I$2084,'Charts Order Book'!K$1,0),0)</f>
        <v>0</v>
      </c>
      <c r="K20" s="28">
        <f>IFERROR(VLOOKUP($A20,'Averages NSE'!$C$1:$I$2084,'Charts Order Book'!L$1,0),0)</f>
        <v>0</v>
      </c>
      <c r="L20" s="28">
        <f>IFERROR(VLOOKUP($A20,'Averages NSE'!$C$1:$I$2084,'Charts Order Book'!M$1,0),0)</f>
        <v>0</v>
      </c>
      <c r="M20" s="28">
        <f>IFERROR(VLOOKUP($A20,'Averages NSE'!$C$1:$I$2084,'Charts Order Book'!N$1,0),0)</f>
        <v>0</v>
      </c>
      <c r="N20" s="26"/>
      <c r="O20" s="26" t="str">
        <f t="shared" si="0"/>
        <v/>
      </c>
      <c r="P20" s="26" t="str">
        <f t="shared" si="1"/>
        <v/>
      </c>
      <c r="Q20" s="26" t="str">
        <f t="shared" si="2"/>
        <v>aboveMax</v>
      </c>
      <c r="R20" s="3"/>
      <c r="S20" s="28">
        <f t="shared" si="3"/>
        <v>0</v>
      </c>
      <c r="T20" s="28">
        <f t="shared" si="4"/>
        <v>0</v>
      </c>
      <c r="U20" s="3"/>
      <c r="V20" s="3"/>
      <c r="W20" s="3"/>
      <c r="X20" s="3"/>
      <c r="Y20" s="3"/>
      <c r="Z20" s="3"/>
      <c r="AA20" s="3"/>
      <c r="AB20" s="3"/>
      <c r="AC20" s="3"/>
    </row>
    <row r="21" spans="1:29" x14ac:dyDescent="0.25">
      <c r="A21" s="23" t="str">
        <f>+[1]Pivots!M46</f>
        <v>Adlabs Entertainment</v>
      </c>
      <c r="B21" s="23" t="str">
        <f>+[1]Pivots!N46</f>
        <v>IMAGICAA</v>
      </c>
      <c r="C21" s="24">
        <f>+[1]Pivots!O46</f>
        <v>0</v>
      </c>
      <c r="D21" s="25">
        <f>+[1]Pivots!P46</f>
        <v>25000</v>
      </c>
      <c r="E21" s="25">
        <f>+[1]Pivots!Q46</f>
        <v>61.25</v>
      </c>
      <c r="F21" s="25">
        <f>+[1]Pivots!R46</f>
        <v>50.1</v>
      </c>
      <c r="G21" s="23"/>
      <c r="H21" s="25">
        <f>IFERROR(VLOOKUP($A21,'Averages NSE'!$C$1:$I$2084,'Charts Order Book'!I$1,0),0)</f>
        <v>0</v>
      </c>
      <c r="I21" s="25">
        <f>IFERROR(VLOOKUP($A21,'Averages NSE'!$C$1:$I$2084,'Charts Order Book'!J$1,0),0)</f>
        <v>0</v>
      </c>
      <c r="J21" s="25">
        <f>IFERROR(VLOOKUP($A21,'Averages NSE'!$C$1:$I$2084,'Charts Order Book'!K$1,0),0)</f>
        <v>0</v>
      </c>
      <c r="K21" s="25">
        <f>IFERROR(VLOOKUP($A21,'Averages NSE'!$C$1:$I$2084,'Charts Order Book'!L$1,0),0)</f>
        <v>0</v>
      </c>
      <c r="L21" s="25">
        <f>IFERROR(VLOOKUP($A21,'Averages NSE'!$C$1:$I$2084,'Charts Order Book'!M$1,0),0)</f>
        <v>0</v>
      </c>
      <c r="M21" s="25">
        <f>IFERROR(VLOOKUP($A21,'Averages NSE'!$C$1:$I$2084,'Charts Order Book'!N$1,0),0)</f>
        <v>0</v>
      </c>
      <c r="N21" s="23"/>
      <c r="O21" s="23" t="str">
        <f t="shared" si="0"/>
        <v/>
      </c>
      <c r="P21" s="23" t="str">
        <f t="shared" si="1"/>
        <v/>
      </c>
      <c r="Q21" s="23" t="str">
        <f t="shared" si="2"/>
        <v>aboveMax</v>
      </c>
      <c r="R21" s="3"/>
      <c r="S21" s="25">
        <f t="shared" si="3"/>
        <v>0</v>
      </c>
      <c r="T21" s="25">
        <f t="shared" si="4"/>
        <v>0</v>
      </c>
      <c r="U21" s="3"/>
      <c r="V21" s="3"/>
      <c r="W21" s="3"/>
      <c r="X21" s="3"/>
      <c r="Y21" s="3"/>
      <c r="Z21" s="3"/>
      <c r="AA21" s="3"/>
      <c r="AB21" s="3"/>
      <c r="AC21" s="3"/>
    </row>
    <row r="22" spans="1:29" x14ac:dyDescent="0.25">
      <c r="A22" s="26" t="str">
        <f>+[1]Pivots!M47</f>
        <v>JSW Infra</v>
      </c>
      <c r="B22" s="26" t="str">
        <f>+[1]Pivots!N47</f>
        <v>JSWINFRA</v>
      </c>
      <c r="C22" s="27">
        <f>+[1]Pivots!O47</f>
        <v>0</v>
      </c>
      <c r="D22" s="28">
        <f>+[1]Pivots!P47</f>
        <v>7500</v>
      </c>
      <c r="E22" s="28">
        <f>+[1]Pivots!Q47</f>
        <v>162.30000000000004</v>
      </c>
      <c r="F22" s="28">
        <f>+[1]Pivots!R47</f>
        <v>161.97499999999999</v>
      </c>
      <c r="G22" s="26"/>
      <c r="H22" s="28">
        <f>IFERROR(VLOOKUP($A22,'Averages NSE'!$C$1:$I$2084,'Charts Order Book'!I$1,0),0)</f>
        <v>0</v>
      </c>
      <c r="I22" s="28">
        <f>IFERROR(VLOOKUP($A22,'Averages NSE'!$C$1:$I$2084,'Charts Order Book'!J$1,0),0)</f>
        <v>0</v>
      </c>
      <c r="J22" s="28">
        <f>IFERROR(VLOOKUP($A22,'Averages NSE'!$C$1:$I$2084,'Charts Order Book'!K$1,0),0)</f>
        <v>0</v>
      </c>
      <c r="K22" s="28">
        <f>IFERROR(VLOOKUP($A22,'Averages NSE'!$C$1:$I$2084,'Charts Order Book'!L$1,0),0)</f>
        <v>0</v>
      </c>
      <c r="L22" s="28">
        <f>IFERROR(VLOOKUP($A22,'Averages NSE'!$C$1:$I$2084,'Charts Order Book'!M$1,0),0)</f>
        <v>0</v>
      </c>
      <c r="M22" s="28">
        <f>IFERROR(VLOOKUP($A22,'Averages NSE'!$C$1:$I$2084,'Charts Order Book'!N$1,0),0)</f>
        <v>0</v>
      </c>
      <c r="N22" s="26"/>
      <c r="O22" s="26" t="str">
        <f t="shared" si="0"/>
        <v/>
      </c>
      <c r="P22" s="26" t="str">
        <f t="shared" si="1"/>
        <v/>
      </c>
      <c r="Q22" s="26" t="str">
        <f t="shared" si="2"/>
        <v>aboveMax</v>
      </c>
      <c r="R22" s="3"/>
      <c r="S22" s="28">
        <f t="shared" si="3"/>
        <v>0</v>
      </c>
      <c r="T22" s="28">
        <f t="shared" si="4"/>
        <v>0</v>
      </c>
      <c r="U22" s="3"/>
      <c r="V22" s="3"/>
      <c r="W22" s="3"/>
      <c r="X22" s="3"/>
      <c r="Y22" s="3"/>
      <c r="Z22" s="3"/>
      <c r="AA22" s="3"/>
      <c r="AB22" s="3"/>
      <c r="AC22" s="3"/>
    </row>
    <row r="23" spans="1:29" x14ac:dyDescent="0.25">
      <c r="A23" s="23" t="str">
        <f>+[1]Pivots!M48</f>
        <v>Bank of India</v>
      </c>
      <c r="B23" s="23" t="str">
        <f>+[1]Pivots!N48</f>
        <v>BANKINDIA</v>
      </c>
      <c r="C23" s="24">
        <f>+[1]Pivots!O48</f>
        <v>0</v>
      </c>
      <c r="D23" s="25">
        <f>+[1]Pivots!P48</f>
        <v>10000</v>
      </c>
      <c r="E23" s="25">
        <f>+[1]Pivots!Q48</f>
        <v>106.9</v>
      </c>
      <c r="F23" s="25">
        <f>+[1]Pivots!R48</f>
        <v>107.45</v>
      </c>
      <c r="G23" s="23"/>
      <c r="H23" s="25">
        <f>IFERROR(VLOOKUP($A23,'Averages NSE'!$C$1:$I$2084,'Charts Order Book'!I$1,0),0)</f>
        <v>0</v>
      </c>
      <c r="I23" s="25">
        <f>IFERROR(VLOOKUP($A23,'Averages NSE'!$C$1:$I$2084,'Charts Order Book'!J$1,0),0)</f>
        <v>0</v>
      </c>
      <c r="J23" s="25">
        <f>IFERROR(VLOOKUP($A23,'Averages NSE'!$C$1:$I$2084,'Charts Order Book'!K$1,0),0)</f>
        <v>0</v>
      </c>
      <c r="K23" s="25">
        <f>IFERROR(VLOOKUP($A23,'Averages NSE'!$C$1:$I$2084,'Charts Order Book'!L$1,0),0)</f>
        <v>0</v>
      </c>
      <c r="L23" s="25">
        <f>IFERROR(VLOOKUP($A23,'Averages NSE'!$C$1:$I$2084,'Charts Order Book'!M$1,0),0)</f>
        <v>0</v>
      </c>
      <c r="M23" s="25">
        <f>IFERROR(VLOOKUP($A23,'Averages NSE'!$C$1:$I$2084,'Charts Order Book'!N$1,0),0)</f>
        <v>0</v>
      </c>
      <c r="N23" s="23"/>
      <c r="O23" s="23" t="str">
        <f t="shared" si="0"/>
        <v/>
      </c>
      <c r="P23" s="23" t="str">
        <f t="shared" si="1"/>
        <v/>
      </c>
      <c r="Q23" s="23" t="str">
        <f t="shared" si="2"/>
        <v>aboveMax</v>
      </c>
      <c r="R23" s="3"/>
      <c r="S23" s="25">
        <f t="shared" si="3"/>
        <v>0</v>
      </c>
      <c r="T23" s="25">
        <f t="shared" si="4"/>
        <v>0</v>
      </c>
      <c r="U23" s="3"/>
      <c r="V23" s="3"/>
      <c r="W23" s="3"/>
      <c r="X23" s="3"/>
      <c r="Y23" s="3"/>
      <c r="Z23" s="3"/>
      <c r="AA23" s="3"/>
      <c r="AB23" s="3"/>
      <c r="AC23" s="3"/>
    </row>
    <row r="24" spans="1:29" x14ac:dyDescent="0.25">
      <c r="A24" s="26" t="str">
        <f>+[1]Pivots!M49</f>
        <v>Premier Explosives</v>
      </c>
      <c r="B24" s="26" t="str">
        <f>+[1]Pivots!N49</f>
        <v>PREMEXPLN</v>
      </c>
      <c r="C24" s="27">
        <f>+[1]Pivots!O49</f>
        <v>0</v>
      </c>
      <c r="D24" s="28">
        <f>+[1]Pivots!P49</f>
        <v>1000</v>
      </c>
      <c r="E24" s="28">
        <f>+[1]Pivots!Q49</f>
        <v>850.77</v>
      </c>
      <c r="F24" s="28">
        <f>+[1]Pivots!R49</f>
        <v>1058</v>
      </c>
      <c r="G24" s="26"/>
      <c r="H24" s="28">
        <f>IFERROR(VLOOKUP($A24,'Averages NSE'!$C$1:$I$2084,'Charts Order Book'!I$1,0),0)</f>
        <v>0</v>
      </c>
      <c r="I24" s="28">
        <f>IFERROR(VLOOKUP($A24,'Averages NSE'!$C$1:$I$2084,'Charts Order Book'!J$1,0),0)</f>
        <v>0</v>
      </c>
      <c r="J24" s="28">
        <f>IFERROR(VLOOKUP($A24,'Averages NSE'!$C$1:$I$2084,'Charts Order Book'!K$1,0),0)</f>
        <v>0</v>
      </c>
      <c r="K24" s="28">
        <f>IFERROR(VLOOKUP($A24,'Averages NSE'!$C$1:$I$2084,'Charts Order Book'!L$1,0),0)</f>
        <v>0</v>
      </c>
      <c r="L24" s="28">
        <f>IFERROR(VLOOKUP($A24,'Averages NSE'!$C$1:$I$2084,'Charts Order Book'!M$1,0),0)</f>
        <v>0</v>
      </c>
      <c r="M24" s="28">
        <f>IFERROR(VLOOKUP($A24,'Averages NSE'!$C$1:$I$2084,'Charts Order Book'!N$1,0),0)</f>
        <v>0</v>
      </c>
      <c r="N24" s="26"/>
      <c r="O24" s="26" t="str">
        <f t="shared" si="0"/>
        <v/>
      </c>
      <c r="P24" s="26" t="str">
        <f t="shared" si="1"/>
        <v/>
      </c>
      <c r="Q24" s="26" t="str">
        <f t="shared" si="2"/>
        <v>aboveMax</v>
      </c>
      <c r="R24" s="3"/>
      <c r="S24" s="28">
        <f t="shared" si="3"/>
        <v>0</v>
      </c>
      <c r="T24" s="28">
        <f t="shared" si="4"/>
        <v>0</v>
      </c>
      <c r="U24" s="3"/>
      <c r="V24" s="3"/>
      <c r="W24" s="3"/>
      <c r="X24" s="3"/>
      <c r="Y24" s="3"/>
      <c r="Z24" s="3"/>
      <c r="AA24" s="3"/>
      <c r="AB24" s="3"/>
      <c r="AC24" s="3"/>
    </row>
    <row r="25" spans="1:29" x14ac:dyDescent="0.25">
      <c r="A25" s="23" t="str">
        <f>+[1]Pivots!M50</f>
        <v>Kotak Mahindra Bank</v>
      </c>
      <c r="B25" s="23" t="str">
        <f>+[1]Pivots!N50</f>
        <v>KOTAKBANK</v>
      </c>
      <c r="C25" s="24">
        <f>+[1]Pivots!O50</f>
        <v>0</v>
      </c>
      <c r="D25" s="25">
        <f>+[1]Pivots!P50</f>
        <v>600</v>
      </c>
      <c r="E25" s="25">
        <f>+[1]Pivots!Q50</f>
        <v>1721.05</v>
      </c>
      <c r="F25" s="25">
        <f>+[1]Pivots!R50</f>
        <v>1762.3</v>
      </c>
      <c r="G25" s="23"/>
      <c r="H25" s="25">
        <f>IFERROR(VLOOKUP($A25,'Averages NSE'!$C$1:$I$2084,'Charts Order Book'!I$1,0),0)</f>
        <v>0</v>
      </c>
      <c r="I25" s="25">
        <f>IFERROR(VLOOKUP($A25,'Averages NSE'!$C$1:$I$2084,'Charts Order Book'!J$1,0),0)</f>
        <v>0</v>
      </c>
      <c r="J25" s="25">
        <f>IFERROR(VLOOKUP($A25,'Averages NSE'!$C$1:$I$2084,'Charts Order Book'!K$1,0),0)</f>
        <v>0</v>
      </c>
      <c r="K25" s="25">
        <f>IFERROR(VLOOKUP($A25,'Averages NSE'!$C$1:$I$2084,'Charts Order Book'!L$1,0),0)</f>
        <v>0</v>
      </c>
      <c r="L25" s="25">
        <f>IFERROR(VLOOKUP($A25,'Averages NSE'!$C$1:$I$2084,'Charts Order Book'!M$1,0),0)</f>
        <v>0</v>
      </c>
      <c r="M25" s="25">
        <f>IFERROR(VLOOKUP($A25,'Averages NSE'!$C$1:$I$2084,'Charts Order Book'!N$1,0),0)</f>
        <v>0</v>
      </c>
      <c r="N25" s="23"/>
      <c r="O25" s="23" t="str">
        <f t="shared" si="0"/>
        <v/>
      </c>
      <c r="P25" s="23" t="str">
        <f t="shared" si="1"/>
        <v/>
      </c>
      <c r="Q25" s="23" t="str">
        <f t="shared" si="2"/>
        <v>aboveMax</v>
      </c>
      <c r="R25" s="3"/>
      <c r="S25" s="25">
        <f t="shared" si="3"/>
        <v>0</v>
      </c>
      <c r="T25" s="25">
        <f t="shared" si="4"/>
        <v>0</v>
      </c>
      <c r="U25" s="3"/>
      <c r="V25" s="3"/>
      <c r="W25" s="3"/>
      <c r="X25" s="3"/>
      <c r="Y25" s="3"/>
      <c r="Z25" s="3"/>
      <c r="AA25" s="3"/>
      <c r="AB25" s="3"/>
      <c r="AC25" s="3"/>
    </row>
    <row r="26" spans="1:29" x14ac:dyDescent="0.25">
      <c r="A26" s="26" t="str">
        <f>+[1]Pivots!M51</f>
        <v>Surya Roshni</v>
      </c>
      <c r="B26" s="26" t="str">
        <f>+[1]Pivots!N51</f>
        <v>SURYAROSNI</v>
      </c>
      <c r="C26" s="27">
        <f>+[1]Pivots!O51</f>
        <v>0</v>
      </c>
      <c r="D26" s="28">
        <f>+[1]Pivots!P51</f>
        <v>2000</v>
      </c>
      <c r="E26" s="28">
        <f>+[1]Pivots!Q51</f>
        <v>330.07300000000009</v>
      </c>
      <c r="F26" s="28">
        <f>+[1]Pivots!R51</f>
        <v>522.69999999999993</v>
      </c>
      <c r="G26" s="26"/>
      <c r="H26" s="28">
        <f>IFERROR(VLOOKUP($A26,'Averages NSE'!$C$1:$I$2084,'Charts Order Book'!I$1,0),0)</f>
        <v>0</v>
      </c>
      <c r="I26" s="28">
        <f>IFERROR(VLOOKUP($A26,'Averages NSE'!$C$1:$I$2084,'Charts Order Book'!J$1,0),0)</f>
        <v>0</v>
      </c>
      <c r="J26" s="28">
        <f>IFERROR(VLOOKUP($A26,'Averages NSE'!$C$1:$I$2084,'Charts Order Book'!K$1,0),0)</f>
        <v>0</v>
      </c>
      <c r="K26" s="28">
        <f>IFERROR(VLOOKUP($A26,'Averages NSE'!$C$1:$I$2084,'Charts Order Book'!L$1,0),0)</f>
        <v>0</v>
      </c>
      <c r="L26" s="28">
        <f>IFERROR(VLOOKUP($A26,'Averages NSE'!$C$1:$I$2084,'Charts Order Book'!M$1,0),0)</f>
        <v>0</v>
      </c>
      <c r="M26" s="28">
        <f>IFERROR(VLOOKUP($A26,'Averages NSE'!$C$1:$I$2084,'Charts Order Book'!N$1,0),0)</f>
        <v>0</v>
      </c>
      <c r="N26" s="26"/>
      <c r="O26" s="26" t="str">
        <f t="shared" si="0"/>
        <v/>
      </c>
      <c r="P26" s="26" t="str">
        <f t="shared" si="1"/>
        <v/>
      </c>
      <c r="Q26" s="26" t="str">
        <f t="shared" si="2"/>
        <v>aboveMax</v>
      </c>
      <c r="R26" s="3"/>
      <c r="S26" s="28">
        <f t="shared" si="3"/>
        <v>0</v>
      </c>
      <c r="T26" s="28">
        <f t="shared" si="4"/>
        <v>0</v>
      </c>
      <c r="U26" s="3"/>
      <c r="V26" s="3"/>
      <c r="W26" s="3"/>
      <c r="X26" s="3"/>
      <c r="Y26" s="3"/>
      <c r="Z26" s="3"/>
      <c r="AA26" s="3"/>
      <c r="AB26" s="3"/>
      <c r="AC26" s="3"/>
    </row>
    <row r="27" spans="1:29" x14ac:dyDescent="0.25">
      <c r="A27" s="23" t="str">
        <f>+[1]Pivots!M52</f>
        <v>Parag Milk</v>
      </c>
      <c r="B27" s="23" t="str">
        <f>+[1]Pivots!N52</f>
        <v>PARAGMILK</v>
      </c>
      <c r="C27" s="24">
        <f>+[1]Pivots!O52</f>
        <v>0</v>
      </c>
      <c r="D27" s="25">
        <f>+[1]Pivots!P52</f>
        <v>5000</v>
      </c>
      <c r="E27" s="25">
        <f>+[1]Pivots!Q52</f>
        <v>200.24500000000003</v>
      </c>
      <c r="F27" s="25">
        <f>+[1]Pivots!R52</f>
        <v>204.95000000000002</v>
      </c>
      <c r="G27" s="23"/>
      <c r="H27" s="25">
        <f>IFERROR(VLOOKUP($A27,'Averages NSE'!$C$1:$I$2084,'Charts Order Book'!I$1,0),0)</f>
        <v>0</v>
      </c>
      <c r="I27" s="25">
        <f>IFERROR(VLOOKUP($A27,'Averages NSE'!$C$1:$I$2084,'Charts Order Book'!J$1,0),0)</f>
        <v>0</v>
      </c>
      <c r="J27" s="25">
        <f>IFERROR(VLOOKUP($A27,'Averages NSE'!$C$1:$I$2084,'Charts Order Book'!K$1,0),0)</f>
        <v>0</v>
      </c>
      <c r="K27" s="25">
        <f>IFERROR(VLOOKUP($A27,'Averages NSE'!$C$1:$I$2084,'Charts Order Book'!L$1,0),0)</f>
        <v>0</v>
      </c>
      <c r="L27" s="25">
        <f>IFERROR(VLOOKUP($A27,'Averages NSE'!$C$1:$I$2084,'Charts Order Book'!M$1,0),0)</f>
        <v>0</v>
      </c>
      <c r="M27" s="25">
        <f>IFERROR(VLOOKUP($A27,'Averages NSE'!$C$1:$I$2084,'Charts Order Book'!N$1,0),0)</f>
        <v>0</v>
      </c>
      <c r="N27" s="23"/>
      <c r="O27" s="23" t="str">
        <f t="shared" si="0"/>
        <v/>
      </c>
      <c r="P27" s="23" t="str">
        <f t="shared" si="1"/>
        <v/>
      </c>
      <c r="Q27" s="23" t="str">
        <f t="shared" si="2"/>
        <v>aboveMax</v>
      </c>
      <c r="R27" s="3"/>
      <c r="S27" s="25">
        <f t="shared" si="3"/>
        <v>0</v>
      </c>
      <c r="T27" s="25">
        <f t="shared" si="4"/>
        <v>0</v>
      </c>
      <c r="U27" s="3"/>
      <c r="V27" s="3"/>
      <c r="W27" s="3"/>
      <c r="X27" s="3"/>
      <c r="Y27" s="3"/>
      <c r="Z27" s="3"/>
      <c r="AA27" s="3"/>
      <c r="AB27" s="3"/>
      <c r="AC27" s="3"/>
    </row>
    <row r="28" spans="1:29" x14ac:dyDescent="0.25">
      <c r="A28" s="26" t="str">
        <f>+[1]Pivots!M53</f>
        <v>Virtuoso OptoElectronics</v>
      </c>
      <c r="B28" s="26">
        <f>+[1]Pivots!N53</f>
        <v>0</v>
      </c>
      <c r="C28" s="27">
        <f>+[1]Pivots!O53</f>
        <v>543597</v>
      </c>
      <c r="D28" s="28">
        <f>+[1]Pivots!P53</f>
        <v>4000</v>
      </c>
      <c r="E28" s="28">
        <f>+[1]Pivots!Q53</f>
        <v>-83.499999999999901</v>
      </c>
      <c r="F28" s="28">
        <f>+[1]Pivots!R53</f>
        <v>234.45000000000002</v>
      </c>
      <c r="G28" s="26"/>
      <c r="H28" s="28">
        <f>IFERROR(VLOOKUP($A28,'Averages NSE'!$C$1:$I$2084,'Charts Order Book'!I$1,0),0)</f>
        <v>0</v>
      </c>
      <c r="I28" s="28">
        <f>IFERROR(VLOOKUP($A28,'Averages NSE'!$C$1:$I$2084,'Charts Order Book'!J$1,0),0)</f>
        <v>0</v>
      </c>
      <c r="J28" s="28">
        <f>IFERROR(VLOOKUP($A28,'Averages NSE'!$C$1:$I$2084,'Charts Order Book'!K$1,0),0)</f>
        <v>0</v>
      </c>
      <c r="K28" s="28">
        <f>IFERROR(VLOOKUP($A28,'Averages NSE'!$C$1:$I$2084,'Charts Order Book'!L$1,0),0)</f>
        <v>0</v>
      </c>
      <c r="L28" s="28">
        <f>IFERROR(VLOOKUP($A28,'Averages NSE'!$C$1:$I$2084,'Charts Order Book'!M$1,0),0)</f>
        <v>0</v>
      </c>
      <c r="M28" s="28">
        <f>IFERROR(VLOOKUP($A28,'Averages NSE'!$C$1:$I$2084,'Charts Order Book'!N$1,0),0)</f>
        <v>0</v>
      </c>
      <c r="N28" s="26"/>
      <c r="O28" s="26" t="str">
        <f t="shared" si="0"/>
        <v/>
      </c>
      <c r="P28" s="26" t="str">
        <f t="shared" si="1"/>
        <v/>
      </c>
      <c r="Q28" s="26" t="str">
        <f t="shared" si="2"/>
        <v/>
      </c>
      <c r="R28" s="3"/>
      <c r="S28" s="28">
        <f t="shared" si="3"/>
        <v>0</v>
      </c>
      <c r="T28" s="28">
        <f t="shared" si="4"/>
        <v>0</v>
      </c>
      <c r="U28" s="3"/>
      <c r="V28" s="3"/>
      <c r="W28" s="3"/>
      <c r="X28" s="3"/>
      <c r="Y28" s="3"/>
      <c r="Z28" s="3"/>
      <c r="AA28" s="3"/>
      <c r="AB28" s="3"/>
      <c r="AC28" s="3"/>
    </row>
    <row r="29" spans="1:29" x14ac:dyDescent="0.25">
      <c r="A29" s="23" t="str">
        <f>+[1]Pivots!M54</f>
        <v>HEG</v>
      </c>
      <c r="B29" s="23" t="str">
        <f>+[1]Pivots!N54</f>
        <v>HEG</v>
      </c>
      <c r="C29" s="24">
        <f>+[1]Pivots!O54</f>
        <v>0</v>
      </c>
      <c r="D29" s="25">
        <f>+[1]Pivots!P54</f>
        <v>500</v>
      </c>
      <c r="E29" s="25">
        <f>+[1]Pivots!Q54</f>
        <v>1894.48</v>
      </c>
      <c r="F29" s="25">
        <f>+[1]Pivots!R54</f>
        <v>1781.25</v>
      </c>
      <c r="G29" s="23"/>
      <c r="H29" s="25">
        <f>IFERROR(VLOOKUP($A29,'Averages NSE'!$C$1:$I$2084,'Charts Order Book'!I$1,0),0)</f>
        <v>1723.3</v>
      </c>
      <c r="I29" s="25">
        <f>IFERROR(VLOOKUP($A29,'Averages NSE'!$C$1:$I$2084,'Charts Order Book'!J$1,0),0)</f>
        <v>1720.91</v>
      </c>
      <c r="J29" s="25">
        <f>IFERROR(VLOOKUP($A29,'Averages NSE'!$C$1:$I$2084,'Charts Order Book'!K$1,0),0)</f>
        <v>1725.83</v>
      </c>
      <c r="K29" s="25">
        <f>IFERROR(VLOOKUP($A29,'Averages NSE'!$C$1:$I$2084,'Charts Order Book'!L$1,0),0)</f>
        <v>1731.94</v>
      </c>
      <c r="L29" s="25">
        <f>IFERROR(VLOOKUP($A29,'Averages NSE'!$C$1:$I$2084,'Charts Order Book'!M$1,0),0)</f>
        <v>1696.21</v>
      </c>
      <c r="M29" s="25">
        <f>IFERROR(VLOOKUP($A29,'Averages NSE'!$C$1:$I$2084,'Charts Order Book'!N$1,0),0)</f>
        <v>1428.95</v>
      </c>
      <c r="N29" s="23"/>
      <c r="O29" s="23" t="str">
        <f t="shared" si="0"/>
        <v/>
      </c>
      <c r="P29" s="23" t="str">
        <f t="shared" si="1"/>
        <v>SELL</v>
      </c>
      <c r="Q29" s="23" t="str">
        <f t="shared" si="2"/>
        <v>aboveMax</v>
      </c>
      <c r="R29" s="3"/>
      <c r="S29" s="25">
        <f t="shared" si="3"/>
        <v>1731.94</v>
      </c>
      <c r="T29" s="25">
        <f t="shared" si="4"/>
        <v>1428.95</v>
      </c>
      <c r="U29" s="3"/>
      <c r="V29" s="3"/>
      <c r="W29" s="3"/>
      <c r="X29" s="3"/>
      <c r="Y29" s="3"/>
      <c r="Z29" s="3"/>
      <c r="AA29" s="3"/>
      <c r="AB29" s="3"/>
      <c r="AC29" s="3"/>
    </row>
    <row r="30" spans="1:29" x14ac:dyDescent="0.25">
      <c r="A30" s="26" t="str">
        <f>+[1]Pivots!M55</f>
        <v>JM Financial</v>
      </c>
      <c r="B30" s="26" t="str">
        <f>+[1]Pivots!N55</f>
        <v>JMFINANCIL</v>
      </c>
      <c r="C30" s="27">
        <f>+[1]Pivots!O55</f>
        <v>0</v>
      </c>
      <c r="D30" s="28">
        <f>+[1]Pivots!P55</f>
        <v>10000</v>
      </c>
      <c r="E30" s="28">
        <f>+[1]Pivots!Q55</f>
        <v>94.762500000000003</v>
      </c>
      <c r="F30" s="28">
        <f>+[1]Pivots!R55</f>
        <v>86.8</v>
      </c>
      <c r="G30" s="26"/>
      <c r="H30" s="28">
        <f>IFERROR(VLOOKUP($A30,'Averages NSE'!$C$1:$I$2084,'Charts Order Book'!I$1,0),0)</f>
        <v>0</v>
      </c>
      <c r="I30" s="28">
        <f>IFERROR(VLOOKUP($A30,'Averages NSE'!$C$1:$I$2084,'Charts Order Book'!J$1,0),0)</f>
        <v>0</v>
      </c>
      <c r="J30" s="28">
        <f>IFERROR(VLOOKUP($A30,'Averages NSE'!$C$1:$I$2084,'Charts Order Book'!K$1,0),0)</f>
        <v>0</v>
      </c>
      <c r="K30" s="28">
        <f>IFERROR(VLOOKUP($A30,'Averages NSE'!$C$1:$I$2084,'Charts Order Book'!L$1,0),0)</f>
        <v>0</v>
      </c>
      <c r="L30" s="28">
        <f>IFERROR(VLOOKUP($A30,'Averages NSE'!$C$1:$I$2084,'Charts Order Book'!M$1,0),0)</f>
        <v>0</v>
      </c>
      <c r="M30" s="28">
        <f>IFERROR(VLOOKUP($A30,'Averages NSE'!$C$1:$I$2084,'Charts Order Book'!N$1,0),0)</f>
        <v>0</v>
      </c>
      <c r="N30" s="26"/>
      <c r="O30" s="26" t="str">
        <f t="shared" si="0"/>
        <v/>
      </c>
      <c r="P30" s="26" t="str">
        <f t="shared" si="1"/>
        <v/>
      </c>
      <c r="Q30" s="26" t="str">
        <f t="shared" si="2"/>
        <v>aboveMax</v>
      </c>
      <c r="R30" s="3"/>
      <c r="S30" s="28">
        <f t="shared" si="3"/>
        <v>0</v>
      </c>
      <c r="T30" s="28">
        <f t="shared" si="4"/>
        <v>0</v>
      </c>
      <c r="U30" s="3"/>
      <c r="V30" s="3"/>
      <c r="W30" s="3"/>
      <c r="X30" s="3"/>
      <c r="Y30" s="3"/>
      <c r="Z30" s="3"/>
      <c r="AA30" s="3"/>
      <c r="AB30" s="3"/>
      <c r="AC30" s="3"/>
    </row>
    <row r="31" spans="1:29" x14ac:dyDescent="0.25">
      <c r="A31" s="23" t="str">
        <f>+[1]Pivots!M56</f>
        <v>TRIL</v>
      </c>
      <c r="B31" s="23" t="str">
        <f>+[1]Pivots!N56</f>
        <v>TRIL</v>
      </c>
      <c r="C31" s="24">
        <f>+[1]Pivots!O56</f>
        <v>0</v>
      </c>
      <c r="D31" s="25">
        <f>+[1]Pivots!P56</f>
        <v>5000</v>
      </c>
      <c r="E31" s="25">
        <f>+[1]Pivots!Q56</f>
        <v>164.12400000000002</v>
      </c>
      <c r="F31" s="25">
        <f>+[1]Pivots!R56</f>
        <v>168.15</v>
      </c>
      <c r="G31" s="23"/>
      <c r="H31" s="25">
        <f>IFERROR(VLOOKUP($A31,'Averages NSE'!$C$1:$I$2084,'Charts Order Book'!I$1,0),0)</f>
        <v>171.7</v>
      </c>
      <c r="I31" s="25">
        <f>IFERROR(VLOOKUP($A31,'Averages NSE'!$C$1:$I$2084,'Charts Order Book'!J$1,0),0)</f>
        <v>166.12</v>
      </c>
      <c r="J31" s="25">
        <f>IFERROR(VLOOKUP($A31,'Averages NSE'!$C$1:$I$2084,'Charts Order Book'!K$1,0),0)</f>
        <v>162.1</v>
      </c>
      <c r="K31" s="25">
        <f>IFERROR(VLOOKUP($A31,'Averages NSE'!$C$1:$I$2084,'Charts Order Book'!L$1,0),0)</f>
        <v>152.05000000000001</v>
      </c>
      <c r="L31" s="25">
        <f>IFERROR(VLOOKUP($A31,'Averages NSE'!$C$1:$I$2084,'Charts Order Book'!M$1,0),0)</f>
        <v>130.13999999999999</v>
      </c>
      <c r="M31" s="25">
        <f>IFERROR(VLOOKUP($A31,'Averages NSE'!$C$1:$I$2084,'Charts Order Book'!N$1,0),0)</f>
        <v>90.68</v>
      </c>
      <c r="N31" s="23"/>
      <c r="O31" s="23" t="str">
        <f t="shared" si="0"/>
        <v/>
      </c>
      <c r="P31" s="23" t="str">
        <f t="shared" si="1"/>
        <v/>
      </c>
      <c r="Q31" s="23" t="str">
        <f t="shared" si="2"/>
        <v/>
      </c>
      <c r="R31" s="3"/>
      <c r="S31" s="25">
        <f t="shared" si="3"/>
        <v>166.12</v>
      </c>
      <c r="T31" s="25">
        <f t="shared" si="4"/>
        <v>90.68</v>
      </c>
      <c r="U31" s="3"/>
      <c r="V31" s="3"/>
      <c r="W31" s="3"/>
      <c r="X31" s="3"/>
      <c r="Y31" s="3"/>
      <c r="Z31" s="3"/>
      <c r="AA31" s="3"/>
      <c r="AB31" s="3"/>
      <c r="AC31" s="3"/>
    </row>
    <row r="32" spans="1:29" x14ac:dyDescent="0.25">
      <c r="A32" s="26" t="str">
        <f>+[1]Pivots!M57</f>
        <v>IndBul Real Estate</v>
      </c>
      <c r="B32" s="26" t="str">
        <f>+[1]Pivots!N57</f>
        <v>IBREALEST</v>
      </c>
      <c r="C32" s="27">
        <f>+[1]Pivots!O57</f>
        <v>0</v>
      </c>
      <c r="D32" s="28">
        <f>+[1]Pivots!P57</f>
        <v>10000</v>
      </c>
      <c r="E32" s="28">
        <f>+[1]Pivots!Q57</f>
        <v>76.319999999999993</v>
      </c>
      <c r="F32" s="28">
        <f>+[1]Pivots!R57</f>
        <v>81.45</v>
      </c>
      <c r="G32" s="26"/>
      <c r="H32" s="28">
        <f>IFERROR(VLOOKUP($A32,'Averages NSE'!$C$1:$I$2084,'Charts Order Book'!I$1,0),0)</f>
        <v>0</v>
      </c>
      <c r="I32" s="28">
        <f>IFERROR(VLOOKUP($A32,'Averages NSE'!$C$1:$I$2084,'Charts Order Book'!J$1,0),0)</f>
        <v>0</v>
      </c>
      <c r="J32" s="28">
        <f>IFERROR(VLOOKUP($A32,'Averages NSE'!$C$1:$I$2084,'Charts Order Book'!K$1,0),0)</f>
        <v>0</v>
      </c>
      <c r="K32" s="28">
        <f>IFERROR(VLOOKUP($A32,'Averages NSE'!$C$1:$I$2084,'Charts Order Book'!L$1,0),0)</f>
        <v>0</v>
      </c>
      <c r="L32" s="28">
        <f>IFERROR(VLOOKUP($A32,'Averages NSE'!$C$1:$I$2084,'Charts Order Book'!M$1,0),0)</f>
        <v>0</v>
      </c>
      <c r="M32" s="28">
        <f>IFERROR(VLOOKUP($A32,'Averages NSE'!$C$1:$I$2084,'Charts Order Book'!N$1,0),0)</f>
        <v>0</v>
      </c>
      <c r="N32" s="26"/>
      <c r="O32" s="26" t="str">
        <f t="shared" si="0"/>
        <v/>
      </c>
      <c r="P32" s="26" t="str">
        <f t="shared" si="1"/>
        <v/>
      </c>
      <c r="Q32" s="26" t="str">
        <f t="shared" si="2"/>
        <v>aboveMax</v>
      </c>
      <c r="R32" s="3"/>
      <c r="S32" s="28">
        <f t="shared" si="3"/>
        <v>0</v>
      </c>
      <c r="T32" s="28">
        <f t="shared" si="4"/>
        <v>0</v>
      </c>
      <c r="U32" s="3"/>
      <c r="V32" s="3"/>
      <c r="W32" s="3"/>
      <c r="X32" s="3"/>
      <c r="Y32" s="3"/>
      <c r="Z32" s="3"/>
      <c r="AA32" s="3"/>
      <c r="AB32" s="3"/>
      <c r="AC32" s="3"/>
    </row>
    <row r="33" spans="1:29" x14ac:dyDescent="0.25">
      <c r="A33" s="23" t="str">
        <f>+[1]Pivots!M58</f>
        <v>Prime Securities</v>
      </c>
      <c r="B33" s="23" t="str">
        <f>+[1]Pivots!N58</f>
        <v>PRIMESECU</v>
      </c>
      <c r="C33" s="24">
        <f>+[1]Pivots!O58</f>
        <v>0</v>
      </c>
      <c r="D33" s="25">
        <f>+[1]Pivots!P58</f>
        <v>5000</v>
      </c>
      <c r="E33" s="25">
        <f>+[1]Pivots!Q58</f>
        <v>139.99</v>
      </c>
      <c r="F33" s="25">
        <f>+[1]Pivots!R58</f>
        <v>152.15</v>
      </c>
      <c r="G33" s="23"/>
      <c r="H33" s="25">
        <f>IFERROR(VLOOKUP($A33,'Averages NSE'!$C$1:$I$2084,'Charts Order Book'!I$1,0),0)</f>
        <v>0</v>
      </c>
      <c r="I33" s="25">
        <f>IFERROR(VLOOKUP($A33,'Averages NSE'!$C$1:$I$2084,'Charts Order Book'!J$1,0),0)</f>
        <v>0</v>
      </c>
      <c r="J33" s="25">
        <f>IFERROR(VLOOKUP($A33,'Averages NSE'!$C$1:$I$2084,'Charts Order Book'!K$1,0),0)</f>
        <v>0</v>
      </c>
      <c r="K33" s="25">
        <f>IFERROR(VLOOKUP($A33,'Averages NSE'!$C$1:$I$2084,'Charts Order Book'!L$1,0),0)</f>
        <v>0</v>
      </c>
      <c r="L33" s="25">
        <f>IFERROR(VLOOKUP($A33,'Averages NSE'!$C$1:$I$2084,'Charts Order Book'!M$1,0),0)</f>
        <v>0</v>
      </c>
      <c r="M33" s="25">
        <f>IFERROR(VLOOKUP($A33,'Averages NSE'!$C$1:$I$2084,'Charts Order Book'!N$1,0),0)</f>
        <v>0</v>
      </c>
      <c r="N33" s="23"/>
      <c r="O33" s="23" t="str">
        <f t="shared" si="0"/>
        <v/>
      </c>
      <c r="P33" s="23" t="str">
        <f t="shared" si="1"/>
        <v/>
      </c>
      <c r="Q33" s="23" t="str">
        <f t="shared" si="2"/>
        <v>aboveMax</v>
      </c>
      <c r="R33" s="3"/>
      <c r="S33" s="25">
        <f t="shared" si="3"/>
        <v>0</v>
      </c>
      <c r="T33" s="25">
        <f t="shared" si="4"/>
        <v>0</v>
      </c>
      <c r="U33" s="3"/>
      <c r="V33" s="3"/>
      <c r="W33" s="3"/>
      <c r="X33" s="3"/>
      <c r="Y33" s="3"/>
      <c r="Z33" s="3"/>
      <c r="AA33" s="3"/>
      <c r="AB33" s="3"/>
      <c r="AC33" s="3"/>
    </row>
    <row r="34" spans="1:29" x14ac:dyDescent="0.25">
      <c r="A34" s="26" t="str">
        <f>+[1]Pivots!M59</f>
        <v>Suzlon Energy</v>
      </c>
      <c r="B34" s="26" t="str">
        <f>+[1]Pivots!N59</f>
        <v>SUZLON</v>
      </c>
      <c r="C34" s="27">
        <f>+[1]Pivots!O59</f>
        <v>0</v>
      </c>
      <c r="D34" s="28">
        <f>+[1]Pivots!P59</f>
        <v>25000</v>
      </c>
      <c r="E34" s="28">
        <f>+[1]Pivots!Q59</f>
        <v>-5.2399999999999807</v>
      </c>
      <c r="F34" s="28">
        <f>+[1]Pivots!R59</f>
        <v>26.5</v>
      </c>
      <c r="G34" s="26"/>
      <c r="H34" s="28">
        <f>IFERROR(VLOOKUP($A34,'Averages NSE'!$C$1:$I$2084,'Charts Order Book'!I$1,0),0)</f>
        <v>0</v>
      </c>
      <c r="I34" s="28">
        <f>IFERROR(VLOOKUP($A34,'Averages NSE'!$C$1:$I$2084,'Charts Order Book'!J$1,0),0)</f>
        <v>0</v>
      </c>
      <c r="J34" s="28">
        <f>IFERROR(VLOOKUP($A34,'Averages NSE'!$C$1:$I$2084,'Charts Order Book'!K$1,0),0)</f>
        <v>0</v>
      </c>
      <c r="K34" s="28">
        <f>IFERROR(VLOOKUP($A34,'Averages NSE'!$C$1:$I$2084,'Charts Order Book'!L$1,0),0)</f>
        <v>0</v>
      </c>
      <c r="L34" s="28">
        <f>IFERROR(VLOOKUP($A34,'Averages NSE'!$C$1:$I$2084,'Charts Order Book'!M$1,0),0)</f>
        <v>0</v>
      </c>
      <c r="M34" s="28">
        <f>IFERROR(VLOOKUP($A34,'Averages NSE'!$C$1:$I$2084,'Charts Order Book'!N$1,0),0)</f>
        <v>0</v>
      </c>
      <c r="N34" s="26"/>
      <c r="O34" s="26" t="str">
        <f t="shared" si="0"/>
        <v/>
      </c>
      <c r="P34" s="26" t="str">
        <f t="shared" si="1"/>
        <v/>
      </c>
      <c r="Q34" s="26" t="str">
        <f t="shared" si="2"/>
        <v/>
      </c>
      <c r="R34" s="3"/>
      <c r="S34" s="28">
        <f t="shared" si="3"/>
        <v>0</v>
      </c>
      <c r="T34" s="28">
        <f t="shared" si="4"/>
        <v>0</v>
      </c>
      <c r="U34" s="3"/>
      <c r="V34" s="3"/>
      <c r="W34" s="3"/>
      <c r="X34" s="3"/>
      <c r="Y34" s="3"/>
      <c r="Z34" s="3"/>
      <c r="AA34" s="3"/>
      <c r="AB34" s="3"/>
      <c r="AC34" s="3"/>
    </row>
    <row r="35" spans="1:29" x14ac:dyDescent="0.25">
      <c r="A35" s="23" t="str">
        <f>+[1]Pivots!M60</f>
        <v>Thomas Cook</v>
      </c>
      <c r="B35" s="23" t="str">
        <f>+[1]Pivots!N60</f>
        <v>THOMASCOOK</v>
      </c>
      <c r="C35" s="24">
        <f>+[1]Pivots!O60</f>
        <v>0</v>
      </c>
      <c r="D35" s="25">
        <f>+[1]Pivots!P60</f>
        <v>5000</v>
      </c>
      <c r="E35" s="25">
        <f>+[1]Pivots!Q60</f>
        <v>95.08499999999998</v>
      </c>
      <c r="F35" s="25">
        <f>+[1]Pivots!R60</f>
        <v>124</v>
      </c>
      <c r="G35" s="23"/>
      <c r="H35" s="25">
        <f>IFERROR(VLOOKUP($A35,'Averages NSE'!$C$1:$I$2084,'Charts Order Book'!I$1,0),0)</f>
        <v>0</v>
      </c>
      <c r="I35" s="25">
        <f>IFERROR(VLOOKUP($A35,'Averages NSE'!$C$1:$I$2084,'Charts Order Book'!J$1,0),0)</f>
        <v>0</v>
      </c>
      <c r="J35" s="25">
        <f>IFERROR(VLOOKUP($A35,'Averages NSE'!$C$1:$I$2084,'Charts Order Book'!K$1,0),0)</f>
        <v>0</v>
      </c>
      <c r="K35" s="25">
        <f>IFERROR(VLOOKUP($A35,'Averages NSE'!$C$1:$I$2084,'Charts Order Book'!L$1,0),0)</f>
        <v>0</v>
      </c>
      <c r="L35" s="25">
        <f>IFERROR(VLOOKUP($A35,'Averages NSE'!$C$1:$I$2084,'Charts Order Book'!M$1,0),0)</f>
        <v>0</v>
      </c>
      <c r="M35" s="25">
        <f>IFERROR(VLOOKUP($A35,'Averages NSE'!$C$1:$I$2084,'Charts Order Book'!N$1,0),0)</f>
        <v>0</v>
      </c>
      <c r="N35" s="23"/>
      <c r="O35" s="23" t="str">
        <f t="shared" si="0"/>
        <v/>
      </c>
      <c r="P35" s="23" t="str">
        <f t="shared" si="1"/>
        <v/>
      </c>
      <c r="Q35" s="23" t="str">
        <f t="shared" si="2"/>
        <v>aboveMax</v>
      </c>
      <c r="R35" s="3"/>
      <c r="S35" s="25">
        <f t="shared" si="3"/>
        <v>0</v>
      </c>
      <c r="T35" s="25">
        <f t="shared" si="4"/>
        <v>0</v>
      </c>
      <c r="U35" s="3"/>
      <c r="V35" s="3"/>
      <c r="W35" s="3"/>
      <c r="X35" s="3"/>
      <c r="Y35" s="3"/>
      <c r="Z35" s="3"/>
      <c r="AA35" s="3"/>
      <c r="AB35" s="3"/>
      <c r="AC35" s="3"/>
    </row>
    <row r="36" spans="1:29" x14ac:dyDescent="0.25">
      <c r="A36" s="26" t="str">
        <f>+[1]Pivots!M61</f>
        <v>HPL Electric</v>
      </c>
      <c r="B36" s="26" t="str">
        <f>+[1]Pivots!N61</f>
        <v>HPL</v>
      </c>
      <c r="C36" s="27">
        <f>+[1]Pivots!O61</f>
        <v>0</v>
      </c>
      <c r="D36" s="28">
        <f>+[1]Pivots!P61</f>
        <v>2500</v>
      </c>
      <c r="E36" s="28">
        <f>+[1]Pivots!Q61</f>
        <v>-75.450000000000088</v>
      </c>
      <c r="F36" s="28">
        <f>+[1]Pivots!R61</f>
        <v>217</v>
      </c>
      <c r="G36" s="26"/>
      <c r="H36" s="28">
        <f>IFERROR(VLOOKUP($A36,'Averages NSE'!$C$1:$I$2084,'Charts Order Book'!I$1,0),0)</f>
        <v>0</v>
      </c>
      <c r="I36" s="28">
        <f>IFERROR(VLOOKUP($A36,'Averages NSE'!$C$1:$I$2084,'Charts Order Book'!J$1,0),0)</f>
        <v>0</v>
      </c>
      <c r="J36" s="28">
        <f>IFERROR(VLOOKUP($A36,'Averages NSE'!$C$1:$I$2084,'Charts Order Book'!K$1,0),0)</f>
        <v>0</v>
      </c>
      <c r="K36" s="28">
        <f>IFERROR(VLOOKUP($A36,'Averages NSE'!$C$1:$I$2084,'Charts Order Book'!L$1,0),0)</f>
        <v>0</v>
      </c>
      <c r="L36" s="28">
        <f>IFERROR(VLOOKUP($A36,'Averages NSE'!$C$1:$I$2084,'Charts Order Book'!M$1,0),0)</f>
        <v>0</v>
      </c>
      <c r="M36" s="28">
        <f>IFERROR(VLOOKUP($A36,'Averages NSE'!$C$1:$I$2084,'Charts Order Book'!N$1,0),0)</f>
        <v>0</v>
      </c>
      <c r="N36" s="26"/>
      <c r="O36" s="26" t="str">
        <f t="shared" si="0"/>
        <v/>
      </c>
      <c r="P36" s="26" t="str">
        <f t="shared" si="1"/>
        <v/>
      </c>
      <c r="Q36" s="26" t="str">
        <f t="shared" si="2"/>
        <v/>
      </c>
      <c r="R36" s="3"/>
      <c r="S36" s="28">
        <f t="shared" si="3"/>
        <v>0</v>
      </c>
      <c r="T36" s="28">
        <f t="shared" si="4"/>
        <v>0</v>
      </c>
      <c r="U36" s="3"/>
      <c r="V36" s="3"/>
      <c r="W36" s="3"/>
      <c r="X36" s="3"/>
      <c r="Y36" s="3"/>
      <c r="Z36" s="3"/>
      <c r="AA36" s="3"/>
      <c r="AB36" s="3"/>
      <c r="AC36" s="3"/>
    </row>
    <row r="37" spans="1:29" x14ac:dyDescent="0.25">
      <c r="A37" s="23" t="str">
        <f>+[1]Pivots!M62</f>
        <v>ITD Cementation</v>
      </c>
      <c r="B37" s="23" t="str">
        <f>+[1]Pivots!N62</f>
        <v>ITDCEM</v>
      </c>
      <c r="C37" s="24">
        <f>+[1]Pivots!O62</f>
        <v>0</v>
      </c>
      <c r="D37" s="25">
        <f>+[1]Pivots!P62</f>
        <v>2500</v>
      </c>
      <c r="E37" s="25">
        <f>+[1]Pivots!Q62</f>
        <v>235</v>
      </c>
      <c r="F37" s="25">
        <f>+[1]Pivots!R62</f>
        <v>215.85</v>
      </c>
      <c r="G37" s="23"/>
      <c r="H37" s="25">
        <f>IFERROR(VLOOKUP($A37,'Averages NSE'!$C$1:$I$2084,'Charts Order Book'!I$1,0),0)</f>
        <v>0</v>
      </c>
      <c r="I37" s="25">
        <f>IFERROR(VLOOKUP($A37,'Averages NSE'!$C$1:$I$2084,'Charts Order Book'!J$1,0),0)</f>
        <v>0</v>
      </c>
      <c r="J37" s="25">
        <f>IFERROR(VLOOKUP($A37,'Averages NSE'!$C$1:$I$2084,'Charts Order Book'!K$1,0),0)</f>
        <v>0</v>
      </c>
      <c r="K37" s="25">
        <f>IFERROR(VLOOKUP($A37,'Averages NSE'!$C$1:$I$2084,'Charts Order Book'!L$1,0),0)</f>
        <v>0</v>
      </c>
      <c r="L37" s="25">
        <f>IFERROR(VLOOKUP($A37,'Averages NSE'!$C$1:$I$2084,'Charts Order Book'!M$1,0),0)</f>
        <v>0</v>
      </c>
      <c r="M37" s="25">
        <f>IFERROR(VLOOKUP($A37,'Averages NSE'!$C$1:$I$2084,'Charts Order Book'!N$1,0),0)</f>
        <v>0</v>
      </c>
      <c r="N37" s="23"/>
      <c r="O37" s="23" t="str">
        <f t="shared" si="0"/>
        <v/>
      </c>
      <c r="P37" s="23" t="str">
        <f t="shared" si="1"/>
        <v/>
      </c>
      <c r="Q37" s="23" t="str">
        <f t="shared" si="2"/>
        <v>aboveMax</v>
      </c>
      <c r="R37" s="3"/>
      <c r="S37" s="25">
        <f t="shared" si="3"/>
        <v>0</v>
      </c>
      <c r="T37" s="25">
        <f t="shared" si="4"/>
        <v>0</v>
      </c>
      <c r="U37" s="3"/>
      <c r="V37" s="3"/>
      <c r="W37" s="3"/>
      <c r="X37" s="3"/>
      <c r="Y37" s="3"/>
      <c r="Z37" s="3"/>
      <c r="AA37" s="3"/>
      <c r="AB37" s="3"/>
      <c r="AC37" s="3"/>
    </row>
    <row r="38" spans="1:29" x14ac:dyDescent="0.25">
      <c r="A38" s="26" t="str">
        <f>+[1]Pivots!M63</f>
        <v>Donear Industries</v>
      </c>
      <c r="B38" s="26" t="str">
        <f>+[1]Pivots!N63</f>
        <v>DONEAR</v>
      </c>
      <c r="C38" s="27">
        <f>+[1]Pivots!O63</f>
        <v>0</v>
      </c>
      <c r="D38" s="28">
        <f>+[1]Pivots!P63</f>
        <v>5000</v>
      </c>
      <c r="E38" s="28">
        <f>+[1]Pivots!Q63</f>
        <v>120</v>
      </c>
      <c r="F38" s="28">
        <f>+[1]Pivots!R63</f>
        <v>104.9</v>
      </c>
      <c r="G38" s="26"/>
      <c r="H38" s="28">
        <f>IFERROR(VLOOKUP($A38,'Averages NSE'!$C$1:$I$2084,'Charts Order Book'!I$1,0),0)</f>
        <v>0</v>
      </c>
      <c r="I38" s="28">
        <f>IFERROR(VLOOKUP($A38,'Averages NSE'!$C$1:$I$2084,'Charts Order Book'!J$1,0),0)</f>
        <v>0</v>
      </c>
      <c r="J38" s="28">
        <f>IFERROR(VLOOKUP($A38,'Averages NSE'!$C$1:$I$2084,'Charts Order Book'!K$1,0),0)</f>
        <v>0</v>
      </c>
      <c r="K38" s="28">
        <f>IFERROR(VLOOKUP($A38,'Averages NSE'!$C$1:$I$2084,'Charts Order Book'!L$1,0),0)</f>
        <v>0</v>
      </c>
      <c r="L38" s="28">
        <f>IFERROR(VLOOKUP($A38,'Averages NSE'!$C$1:$I$2084,'Charts Order Book'!M$1,0),0)</f>
        <v>0</v>
      </c>
      <c r="M38" s="28">
        <f>IFERROR(VLOOKUP($A38,'Averages NSE'!$C$1:$I$2084,'Charts Order Book'!N$1,0),0)</f>
        <v>0</v>
      </c>
      <c r="N38" s="26"/>
      <c r="O38" s="26" t="str">
        <f t="shared" si="0"/>
        <v/>
      </c>
      <c r="P38" s="26" t="str">
        <f t="shared" si="1"/>
        <v/>
      </c>
      <c r="Q38" s="26" t="str">
        <f t="shared" si="2"/>
        <v>aboveMax</v>
      </c>
      <c r="R38" s="3"/>
      <c r="S38" s="28">
        <f t="shared" si="3"/>
        <v>0</v>
      </c>
      <c r="T38" s="28">
        <f t="shared" si="4"/>
        <v>0</v>
      </c>
      <c r="U38" s="3"/>
      <c r="V38" s="3"/>
      <c r="W38" s="3"/>
      <c r="X38" s="3"/>
      <c r="Y38" s="3"/>
      <c r="Z38" s="3"/>
      <c r="AA38" s="3"/>
      <c r="AB38" s="3"/>
      <c r="AC38" s="3"/>
    </row>
    <row r="39" spans="1:29" x14ac:dyDescent="0.25">
      <c r="A39" s="23" t="str">
        <f>+[1]Pivots!M64</f>
        <v>Union Bank</v>
      </c>
      <c r="B39" s="23" t="str">
        <f>+[1]Pivots!N64</f>
        <v>UNIONBANK</v>
      </c>
      <c r="C39" s="24">
        <f>+[1]Pivots!O64</f>
        <v>0</v>
      </c>
      <c r="D39" s="25">
        <f>+[1]Pivots!P64</f>
        <v>5000</v>
      </c>
      <c r="E39" s="25">
        <f>+[1]Pivots!Q64</f>
        <v>96.904999999999959</v>
      </c>
      <c r="F39" s="25">
        <f>+[1]Pivots!R64</f>
        <v>102.95</v>
      </c>
      <c r="G39" s="23"/>
      <c r="H39" s="25">
        <f>IFERROR(VLOOKUP($A39,'Averages NSE'!$C$1:$I$2084,'Charts Order Book'!I$1,0),0)</f>
        <v>0</v>
      </c>
      <c r="I39" s="25">
        <f>IFERROR(VLOOKUP($A39,'Averages NSE'!$C$1:$I$2084,'Charts Order Book'!J$1,0),0)</f>
        <v>0</v>
      </c>
      <c r="J39" s="25">
        <f>IFERROR(VLOOKUP($A39,'Averages NSE'!$C$1:$I$2084,'Charts Order Book'!K$1,0),0)</f>
        <v>0</v>
      </c>
      <c r="K39" s="25">
        <f>IFERROR(VLOOKUP($A39,'Averages NSE'!$C$1:$I$2084,'Charts Order Book'!L$1,0),0)</f>
        <v>0</v>
      </c>
      <c r="L39" s="25">
        <f>IFERROR(VLOOKUP($A39,'Averages NSE'!$C$1:$I$2084,'Charts Order Book'!M$1,0),0)</f>
        <v>0</v>
      </c>
      <c r="M39" s="25">
        <f>IFERROR(VLOOKUP($A39,'Averages NSE'!$C$1:$I$2084,'Charts Order Book'!N$1,0),0)</f>
        <v>0</v>
      </c>
      <c r="N39" s="23"/>
      <c r="O39" s="23" t="str">
        <f t="shared" si="0"/>
        <v/>
      </c>
      <c r="P39" s="23" t="str">
        <f t="shared" si="1"/>
        <v/>
      </c>
      <c r="Q39" s="23" t="str">
        <f t="shared" si="2"/>
        <v>aboveMax</v>
      </c>
      <c r="R39" s="3"/>
      <c r="S39" s="25">
        <f t="shared" si="3"/>
        <v>0</v>
      </c>
      <c r="T39" s="25">
        <f t="shared" si="4"/>
        <v>0</v>
      </c>
      <c r="U39" s="3"/>
      <c r="V39" s="3"/>
      <c r="W39" s="3"/>
      <c r="X39" s="3"/>
      <c r="Y39" s="3"/>
      <c r="Z39" s="3"/>
      <c r="AA39" s="3"/>
      <c r="AB39" s="3"/>
      <c r="AC39" s="3"/>
    </row>
    <row r="40" spans="1:29" x14ac:dyDescent="0.25">
      <c r="A40" s="26" t="str">
        <f>+[1]Pivots!M65</f>
        <v>BL Kashyap</v>
      </c>
      <c r="B40" s="26" t="str">
        <f>+[1]Pivots!N65</f>
        <v>BLKASHYAP</v>
      </c>
      <c r="C40" s="27">
        <f>+[1]Pivots!O65</f>
        <v>0</v>
      </c>
      <c r="D40" s="28">
        <f>+[1]Pivots!P65</f>
        <v>7500</v>
      </c>
      <c r="E40" s="28">
        <f>+[1]Pivots!Q65</f>
        <v>51.31404533333334</v>
      </c>
      <c r="F40" s="28">
        <f>+[1]Pivots!R65</f>
        <v>67.900000000000006</v>
      </c>
      <c r="G40" s="26"/>
      <c r="H40" s="28">
        <f>IFERROR(VLOOKUP($A40,'Averages NSE'!$C$1:$I$2084,'Charts Order Book'!I$1,0),0)</f>
        <v>0</v>
      </c>
      <c r="I40" s="28">
        <f>IFERROR(VLOOKUP($A40,'Averages NSE'!$C$1:$I$2084,'Charts Order Book'!J$1,0),0)</f>
        <v>0</v>
      </c>
      <c r="J40" s="28">
        <f>IFERROR(VLOOKUP($A40,'Averages NSE'!$C$1:$I$2084,'Charts Order Book'!K$1,0),0)</f>
        <v>0</v>
      </c>
      <c r="K40" s="28">
        <f>IFERROR(VLOOKUP($A40,'Averages NSE'!$C$1:$I$2084,'Charts Order Book'!L$1,0),0)</f>
        <v>0</v>
      </c>
      <c r="L40" s="28">
        <f>IFERROR(VLOOKUP($A40,'Averages NSE'!$C$1:$I$2084,'Charts Order Book'!M$1,0),0)</f>
        <v>0</v>
      </c>
      <c r="M40" s="28">
        <f>IFERROR(VLOOKUP($A40,'Averages NSE'!$C$1:$I$2084,'Charts Order Book'!N$1,0),0)</f>
        <v>0</v>
      </c>
      <c r="N40" s="26"/>
      <c r="O40" s="26" t="str">
        <f t="shared" si="0"/>
        <v/>
      </c>
      <c r="P40" s="26" t="str">
        <f t="shared" si="1"/>
        <v/>
      </c>
      <c r="Q40" s="26" t="str">
        <f t="shared" si="2"/>
        <v>aboveMax</v>
      </c>
      <c r="R40" s="3"/>
      <c r="S40" s="28">
        <f t="shared" si="3"/>
        <v>0</v>
      </c>
      <c r="T40" s="28">
        <f t="shared" si="4"/>
        <v>0</v>
      </c>
      <c r="U40" s="3"/>
      <c r="V40" s="3"/>
      <c r="W40" s="3"/>
      <c r="X40" s="3"/>
      <c r="Y40" s="3"/>
      <c r="Z40" s="3"/>
      <c r="AA40" s="3"/>
      <c r="AB40" s="3"/>
      <c r="AC40" s="3"/>
    </row>
    <row r="41" spans="1:29" x14ac:dyDescent="0.25">
      <c r="A41" s="23" t="str">
        <f>+[1]Pivots!M66</f>
        <v>Strides Arcolab</v>
      </c>
      <c r="B41" s="23" t="str">
        <f>+[1]Pivots!N66</f>
        <v>STAR</v>
      </c>
      <c r="C41" s="24">
        <f>+[1]Pivots!O66</f>
        <v>0</v>
      </c>
      <c r="D41" s="25">
        <f>+[1]Pivots!P66</f>
        <v>1000</v>
      </c>
      <c r="E41" s="25">
        <f>+[1]Pivots!Q66</f>
        <v>452.59999999999968</v>
      </c>
      <c r="F41" s="25">
        <f>+[1]Pivots!R66</f>
        <v>506.5</v>
      </c>
      <c r="G41" s="23"/>
      <c r="H41" s="25">
        <f>IFERROR(VLOOKUP($A41,'Averages NSE'!$C$1:$I$2084,'Charts Order Book'!I$1,0),0)</f>
        <v>0</v>
      </c>
      <c r="I41" s="25">
        <f>IFERROR(VLOOKUP($A41,'Averages NSE'!$C$1:$I$2084,'Charts Order Book'!J$1,0),0)</f>
        <v>0</v>
      </c>
      <c r="J41" s="25">
        <f>IFERROR(VLOOKUP($A41,'Averages NSE'!$C$1:$I$2084,'Charts Order Book'!K$1,0),0)</f>
        <v>0</v>
      </c>
      <c r="K41" s="25">
        <f>IFERROR(VLOOKUP($A41,'Averages NSE'!$C$1:$I$2084,'Charts Order Book'!L$1,0),0)</f>
        <v>0</v>
      </c>
      <c r="L41" s="25">
        <f>IFERROR(VLOOKUP($A41,'Averages NSE'!$C$1:$I$2084,'Charts Order Book'!M$1,0),0)</f>
        <v>0</v>
      </c>
      <c r="M41" s="25">
        <f>IFERROR(VLOOKUP($A41,'Averages NSE'!$C$1:$I$2084,'Charts Order Book'!N$1,0),0)</f>
        <v>0</v>
      </c>
      <c r="N41" s="23"/>
      <c r="O41" s="23"/>
      <c r="P41" s="23"/>
      <c r="Q41" s="23" t="str">
        <f t="shared" si="2"/>
        <v>aboveMax</v>
      </c>
      <c r="R41" s="3"/>
      <c r="S41" s="25">
        <f t="shared" si="3"/>
        <v>0</v>
      </c>
      <c r="T41" s="25">
        <f t="shared" si="4"/>
        <v>0</v>
      </c>
      <c r="U41" s="3"/>
      <c r="V41" s="3"/>
      <c r="W41" s="3"/>
      <c r="X41" s="3"/>
      <c r="Y41" s="3"/>
      <c r="Z41" s="3"/>
      <c r="AA41" s="3"/>
      <c r="AB41" s="3"/>
      <c r="AC41" s="3"/>
    </row>
    <row r="42" spans="1:29" x14ac:dyDescent="0.25">
      <c r="A42" s="26"/>
      <c r="B42" s="26"/>
      <c r="C42" s="27"/>
      <c r="D42" s="28"/>
      <c r="E42" s="28"/>
      <c r="F42" s="28"/>
      <c r="G42" s="26"/>
      <c r="H42" s="28"/>
      <c r="I42" s="28"/>
      <c r="J42" s="28"/>
      <c r="K42" s="28"/>
      <c r="L42" s="28"/>
      <c r="M42" s="28"/>
      <c r="N42" s="26"/>
      <c r="O42" s="26"/>
      <c r="P42" s="26"/>
      <c r="Q42" s="26" t="str">
        <f t="shared" si="2"/>
        <v/>
      </c>
      <c r="R42" s="3"/>
      <c r="S42" s="28"/>
      <c r="T42" s="28"/>
      <c r="U42" s="3"/>
      <c r="V42" s="3"/>
      <c r="W42" s="3"/>
      <c r="X42" s="3"/>
      <c r="Y42" s="3"/>
      <c r="Z42" s="3"/>
      <c r="AA42" s="3"/>
      <c r="AB42" s="3"/>
      <c r="AC42" s="3"/>
    </row>
    <row r="43" spans="1:29" x14ac:dyDescent="0.25">
      <c r="A43" s="23"/>
      <c r="B43" s="23"/>
      <c r="C43" s="24"/>
      <c r="D43" s="25"/>
      <c r="E43" s="25"/>
      <c r="F43" s="25"/>
      <c r="G43" s="23"/>
      <c r="H43" s="25"/>
      <c r="I43" s="25"/>
      <c r="J43" s="25"/>
      <c r="K43" s="25"/>
      <c r="L43" s="25"/>
      <c r="M43" s="25"/>
      <c r="N43" s="23"/>
      <c r="O43" s="23"/>
      <c r="P43" s="23"/>
      <c r="Q43" s="23" t="str">
        <f t="shared" si="2"/>
        <v/>
      </c>
      <c r="R43" s="3"/>
      <c r="S43" s="25"/>
      <c r="T43" s="25"/>
      <c r="U43" s="3"/>
      <c r="V43" s="3"/>
      <c r="W43" s="3"/>
      <c r="X43" s="3"/>
      <c r="Y43" s="3"/>
      <c r="Z43" s="3"/>
      <c r="AA43" s="3"/>
      <c r="AB43" s="3"/>
      <c r="AC43" s="3"/>
    </row>
    <row r="44" spans="1:29" x14ac:dyDescent="0.25">
      <c r="A44" s="26"/>
      <c r="B44" s="26"/>
      <c r="C44" s="27"/>
      <c r="D44" s="28"/>
      <c r="E44" s="28"/>
      <c r="F44" s="28"/>
      <c r="G44" s="26"/>
      <c r="H44" s="28"/>
      <c r="I44" s="28"/>
      <c r="J44" s="28"/>
      <c r="K44" s="28"/>
      <c r="L44" s="28"/>
      <c r="M44" s="28"/>
      <c r="N44" s="26"/>
      <c r="O44" s="26"/>
      <c r="P44" s="26"/>
      <c r="Q44" s="26" t="str">
        <f t="shared" si="2"/>
        <v/>
      </c>
      <c r="R44" s="3"/>
      <c r="S44" s="28"/>
      <c r="T44" s="28"/>
      <c r="U44" s="3"/>
      <c r="V44" s="3"/>
      <c r="W44" s="3"/>
      <c r="X44" s="3"/>
      <c r="Y44" s="3"/>
      <c r="Z44" s="3"/>
      <c r="AA44" s="3"/>
      <c r="AB44" s="3"/>
      <c r="AC44" s="3"/>
    </row>
    <row r="45" spans="1:29" x14ac:dyDescent="0.25">
      <c r="C45" s="16"/>
      <c r="D45" s="15"/>
      <c r="E45" s="15"/>
      <c r="F45" s="15"/>
      <c r="G45" s="3"/>
      <c r="H45" s="3"/>
      <c r="I45" s="3"/>
      <c r="J45" s="3"/>
      <c r="K45" s="3"/>
      <c r="L45" s="3"/>
      <c r="M45" s="3"/>
      <c r="N45" s="3"/>
      <c r="O45" s="3"/>
      <c r="P45" s="3"/>
      <c r="Q45" s="3"/>
      <c r="R45" s="3"/>
      <c r="S45" s="3"/>
      <c r="T45" s="3"/>
      <c r="U45" s="3"/>
      <c r="V45" s="3"/>
      <c r="W45" s="3"/>
      <c r="X45" s="3"/>
      <c r="Y45" s="3"/>
      <c r="Z45" s="3"/>
      <c r="AA45" s="3"/>
      <c r="AB45" s="3"/>
      <c r="AC45" s="3"/>
    </row>
    <row r="46" spans="1:29" x14ac:dyDescent="0.25">
      <c r="C46" s="16"/>
      <c r="D46" s="15"/>
      <c r="E46" s="15"/>
      <c r="F46" s="15"/>
      <c r="G46" s="3"/>
      <c r="H46" s="3"/>
      <c r="I46" s="3"/>
      <c r="J46" s="3"/>
      <c r="K46" s="3"/>
      <c r="L46" s="3"/>
      <c r="M46" s="3"/>
      <c r="N46" s="3"/>
      <c r="O46" s="3"/>
      <c r="P46" s="3"/>
      <c r="Q46" s="3"/>
      <c r="R46" s="3"/>
      <c r="S46" s="3"/>
      <c r="T46" s="3"/>
      <c r="U46" s="3"/>
      <c r="V46" s="3"/>
      <c r="W46" s="3"/>
      <c r="X46" s="3"/>
      <c r="Y46" s="3"/>
      <c r="Z46" s="3"/>
      <c r="AA46" s="3"/>
      <c r="AB46" s="3"/>
      <c r="AC46" s="3"/>
    </row>
    <row r="47" spans="1:29" x14ac:dyDescent="0.25">
      <c r="C47" s="16"/>
      <c r="D47" s="15"/>
      <c r="E47" s="15"/>
      <c r="F47" s="15"/>
      <c r="G47" s="3"/>
      <c r="H47" s="3"/>
      <c r="I47" s="3"/>
      <c r="J47" s="3"/>
      <c r="K47" s="3"/>
      <c r="L47" s="3"/>
      <c r="M47" s="3"/>
      <c r="N47" s="3"/>
      <c r="O47" s="3"/>
      <c r="P47" s="3"/>
      <c r="Q47" s="3"/>
      <c r="R47" s="3"/>
      <c r="S47" s="3"/>
      <c r="T47" s="3"/>
      <c r="U47" s="3"/>
      <c r="V47" s="3"/>
      <c r="W47" s="3"/>
      <c r="X47" s="3"/>
      <c r="Y47" s="3"/>
      <c r="Z47" s="3"/>
      <c r="AA47" s="3"/>
      <c r="AB47" s="3"/>
      <c r="AC47" s="3"/>
    </row>
    <row r="48" spans="1:29" x14ac:dyDescent="0.25">
      <c r="C48" s="16"/>
      <c r="D48" s="15"/>
      <c r="E48" s="15"/>
      <c r="F48" s="15"/>
      <c r="G48" s="3"/>
      <c r="H48" s="3"/>
      <c r="I48" s="3"/>
      <c r="J48" s="3"/>
      <c r="K48" s="3"/>
      <c r="L48" s="3"/>
      <c r="M48" s="3"/>
      <c r="N48" s="3"/>
      <c r="O48" s="3"/>
      <c r="P48" s="3"/>
      <c r="Q48" s="3"/>
      <c r="R48" s="3"/>
      <c r="S48" s="3"/>
      <c r="T48" s="3"/>
      <c r="U48" s="3"/>
      <c r="V48" s="3"/>
      <c r="W48" s="3"/>
      <c r="X48" s="3"/>
      <c r="Y48" s="3"/>
      <c r="Z48" s="3"/>
      <c r="AA48" s="3"/>
      <c r="AB48" s="3"/>
      <c r="AC48" s="3"/>
    </row>
    <row r="49" spans="3:29" x14ac:dyDescent="0.25">
      <c r="C49" s="16"/>
      <c r="D49" s="15"/>
      <c r="E49" s="15"/>
      <c r="F49" s="15"/>
      <c r="G49" s="3"/>
      <c r="H49" s="3"/>
      <c r="I49" s="3"/>
      <c r="J49" s="3"/>
      <c r="K49" s="3"/>
      <c r="L49" s="3"/>
      <c r="M49" s="3"/>
      <c r="N49" s="3"/>
      <c r="O49" s="3"/>
      <c r="P49" s="3"/>
      <c r="Q49" s="3"/>
      <c r="R49" s="3"/>
      <c r="S49" s="3"/>
      <c r="T49" s="3"/>
      <c r="U49" s="3"/>
      <c r="V49" s="3"/>
      <c r="W49" s="3"/>
      <c r="X49" s="3"/>
      <c r="Y49" s="3"/>
      <c r="Z49" s="3"/>
      <c r="AA49" s="3"/>
      <c r="AB49" s="3"/>
      <c r="AC49" s="3"/>
    </row>
    <row r="50" spans="3:29" x14ac:dyDescent="0.25">
      <c r="C50" s="16"/>
      <c r="D50" s="15"/>
      <c r="E50" s="15"/>
      <c r="F50" s="15"/>
      <c r="G50" s="3"/>
      <c r="H50" s="3"/>
      <c r="I50" s="3"/>
      <c r="J50" s="3"/>
      <c r="K50" s="3"/>
      <c r="L50" s="3"/>
      <c r="M50" s="3"/>
      <c r="N50" s="3"/>
      <c r="O50" s="3"/>
      <c r="P50" s="3"/>
      <c r="Q50" s="3"/>
      <c r="R50" s="3"/>
      <c r="S50" s="3"/>
      <c r="T50" s="3"/>
      <c r="U50" s="3"/>
      <c r="V50" s="3"/>
      <c r="W50" s="3"/>
      <c r="X50" s="3"/>
      <c r="Y50" s="3"/>
      <c r="Z50" s="3"/>
      <c r="AA50" s="3"/>
      <c r="AB50" s="3"/>
      <c r="AC50" s="3"/>
    </row>
    <row r="51" spans="3:29" x14ac:dyDescent="0.25">
      <c r="C51" s="16"/>
      <c r="D51" s="15"/>
      <c r="E51" s="15"/>
      <c r="F51" s="15"/>
      <c r="G51" s="3"/>
      <c r="H51" s="3"/>
      <c r="I51" s="3"/>
      <c r="J51" s="3"/>
      <c r="K51" s="3"/>
      <c r="L51" s="3"/>
      <c r="M51" s="3"/>
      <c r="N51" s="3"/>
      <c r="O51" s="3"/>
      <c r="P51" s="3"/>
      <c r="Q51" s="3"/>
      <c r="R51" s="3"/>
      <c r="S51" s="3"/>
      <c r="T51" s="3"/>
      <c r="U51" s="3"/>
      <c r="V51" s="3"/>
      <c r="W51" s="3"/>
      <c r="X51" s="3"/>
      <c r="Y51" s="3"/>
      <c r="Z51" s="3"/>
      <c r="AA51" s="3"/>
      <c r="AB51" s="3"/>
      <c r="AC51" s="3"/>
    </row>
    <row r="52" spans="3:29" x14ac:dyDescent="0.25">
      <c r="C52" s="16"/>
      <c r="D52" s="15"/>
      <c r="E52" s="15"/>
      <c r="F52" s="15"/>
      <c r="G52" s="3"/>
      <c r="H52" s="3"/>
      <c r="I52" s="3"/>
      <c r="J52" s="3"/>
      <c r="K52" s="3"/>
      <c r="L52" s="3"/>
      <c r="M52" s="3"/>
      <c r="N52" s="3"/>
      <c r="O52" s="3"/>
      <c r="P52" s="3"/>
      <c r="Q52" s="3"/>
      <c r="R52" s="3"/>
      <c r="S52" s="3"/>
      <c r="T52" s="3"/>
      <c r="U52" s="3"/>
      <c r="V52" s="3"/>
      <c r="W52" s="3"/>
      <c r="X52" s="3"/>
      <c r="Y52" s="3"/>
      <c r="Z52" s="3"/>
      <c r="AA52" s="3"/>
      <c r="AB52" s="3"/>
      <c r="AC52" s="3"/>
    </row>
    <row r="53" spans="3:29" x14ac:dyDescent="0.25">
      <c r="C53" s="16"/>
      <c r="D53" s="15"/>
      <c r="E53" s="15"/>
      <c r="F53" s="15"/>
      <c r="G53" s="3"/>
      <c r="H53" s="3"/>
      <c r="I53" s="3"/>
      <c r="J53" s="3"/>
      <c r="K53" s="3"/>
      <c r="L53" s="3"/>
      <c r="M53" s="3"/>
      <c r="N53" s="3"/>
      <c r="O53" s="3"/>
      <c r="P53" s="3"/>
      <c r="Q53" s="3"/>
      <c r="R53" s="3"/>
      <c r="S53" s="3"/>
      <c r="T53" s="3"/>
      <c r="U53" s="3"/>
      <c r="V53" s="3"/>
      <c r="W53" s="3"/>
      <c r="X53" s="3"/>
      <c r="Y53" s="3"/>
      <c r="Z53" s="3"/>
      <c r="AA53" s="3"/>
      <c r="AB53" s="3"/>
      <c r="AC53" s="3"/>
    </row>
    <row r="54" spans="3:29" x14ac:dyDescent="0.25">
      <c r="C54" s="16"/>
      <c r="D54" s="15"/>
      <c r="E54" s="15"/>
      <c r="F54" s="15"/>
      <c r="G54" s="3"/>
      <c r="H54" s="3"/>
      <c r="I54" s="3"/>
      <c r="J54" s="3"/>
      <c r="K54" s="3"/>
      <c r="L54" s="3"/>
      <c r="M54" s="3"/>
      <c r="N54" s="3"/>
      <c r="O54" s="3"/>
      <c r="P54" s="3"/>
      <c r="Q54" s="3"/>
      <c r="R54" s="3"/>
      <c r="S54" s="3"/>
      <c r="T54" s="3"/>
      <c r="U54" s="3"/>
      <c r="V54" s="3"/>
      <c r="W54" s="3"/>
      <c r="X54" s="3"/>
      <c r="Y54" s="3"/>
      <c r="Z54" s="3"/>
      <c r="AA54" s="3"/>
      <c r="AB54" s="3"/>
      <c r="AC54" s="3"/>
    </row>
    <row r="55" spans="3:29" x14ac:dyDescent="0.25">
      <c r="C55" s="16"/>
      <c r="D55" s="15"/>
      <c r="E55" s="15"/>
      <c r="F55" s="15"/>
      <c r="G55" s="3"/>
      <c r="H55" s="3"/>
      <c r="I55" s="3"/>
      <c r="J55" s="3"/>
      <c r="K55" s="3"/>
      <c r="L55" s="3"/>
      <c r="M55" s="3"/>
      <c r="N55" s="3"/>
      <c r="O55" s="3"/>
      <c r="P55" s="3"/>
      <c r="Q55" s="3"/>
      <c r="R55" s="3"/>
      <c r="S55" s="3"/>
      <c r="T55" s="3"/>
      <c r="U55" s="3"/>
      <c r="V55" s="3"/>
      <c r="W55" s="3"/>
      <c r="X55" s="3"/>
      <c r="Y55" s="3"/>
      <c r="Z55" s="3"/>
      <c r="AA55" s="3"/>
      <c r="AB55" s="3"/>
      <c r="AC55" s="3"/>
    </row>
    <row r="56" spans="3:29" x14ac:dyDescent="0.25">
      <c r="C56" s="16"/>
      <c r="D56" s="15"/>
      <c r="E56" s="15"/>
      <c r="F56" s="15"/>
      <c r="G56" s="3"/>
      <c r="H56" s="3"/>
      <c r="I56" s="3"/>
      <c r="J56" s="3"/>
      <c r="K56" s="3"/>
      <c r="L56" s="3"/>
      <c r="M56" s="3"/>
      <c r="N56" s="3"/>
      <c r="O56" s="3"/>
      <c r="P56" s="3"/>
      <c r="Q56" s="3"/>
      <c r="R56" s="3"/>
      <c r="S56" s="3"/>
      <c r="T56" s="3"/>
      <c r="U56" s="3"/>
      <c r="V56" s="3"/>
      <c r="W56" s="3"/>
      <c r="X56" s="3"/>
      <c r="Y56" s="3"/>
      <c r="Z56" s="3"/>
      <c r="AA56" s="3"/>
      <c r="AB56" s="3"/>
      <c r="AC56" s="3"/>
    </row>
    <row r="57" spans="3:29" x14ac:dyDescent="0.25">
      <c r="C57" s="16"/>
      <c r="D57" s="15"/>
      <c r="E57" s="15"/>
      <c r="F57" s="15"/>
      <c r="G57" s="3"/>
      <c r="H57" s="3"/>
      <c r="I57" s="3"/>
      <c r="J57" s="3"/>
      <c r="K57" s="3"/>
      <c r="L57" s="3"/>
      <c r="M57" s="3"/>
      <c r="N57" s="3"/>
      <c r="O57" s="3"/>
      <c r="P57" s="3"/>
      <c r="Q57" s="3"/>
      <c r="R57" s="3"/>
      <c r="S57" s="3"/>
      <c r="T57" s="3"/>
      <c r="U57" s="3"/>
      <c r="V57" s="3"/>
      <c r="W57" s="3"/>
      <c r="X57" s="3"/>
      <c r="Y57" s="3"/>
      <c r="Z57" s="3"/>
      <c r="AA57" s="3"/>
      <c r="AB57" s="3"/>
      <c r="AC57" s="3"/>
    </row>
    <row r="58" spans="3:29" x14ac:dyDescent="0.25">
      <c r="C58" s="16"/>
      <c r="D58" s="15"/>
      <c r="E58" s="15"/>
      <c r="F58" s="15"/>
      <c r="G58" s="3"/>
      <c r="H58" s="3"/>
      <c r="I58" s="3"/>
      <c r="J58" s="3"/>
      <c r="K58" s="3"/>
      <c r="L58" s="3"/>
      <c r="M58" s="3"/>
      <c r="N58" s="3"/>
      <c r="O58" s="3"/>
      <c r="P58" s="3"/>
      <c r="Q58" s="3"/>
      <c r="R58" s="3"/>
      <c r="S58" s="3"/>
      <c r="T58" s="3"/>
      <c r="U58" s="3"/>
      <c r="V58" s="3"/>
      <c r="W58" s="3"/>
      <c r="X58" s="3"/>
      <c r="Y58" s="3"/>
      <c r="Z58" s="3"/>
      <c r="AA58" s="3"/>
      <c r="AB58" s="3"/>
      <c r="AC58" s="3"/>
    </row>
    <row r="59" spans="3:29" x14ac:dyDescent="0.25">
      <c r="C59" s="16"/>
      <c r="D59" s="15"/>
      <c r="E59" s="15"/>
      <c r="F59" s="15"/>
      <c r="G59" s="3"/>
      <c r="H59" s="3"/>
      <c r="I59" s="3"/>
      <c r="J59" s="3"/>
      <c r="K59" s="3"/>
      <c r="L59" s="3"/>
      <c r="M59" s="3"/>
      <c r="N59" s="3"/>
      <c r="O59" s="3"/>
      <c r="P59" s="3"/>
      <c r="Q59" s="3"/>
      <c r="R59" s="3"/>
      <c r="S59" s="3"/>
      <c r="T59" s="3"/>
      <c r="U59" s="3"/>
      <c r="V59" s="3"/>
      <c r="W59" s="3"/>
      <c r="X59" s="3"/>
      <c r="Y59" s="3"/>
      <c r="Z59" s="3"/>
      <c r="AA59" s="3"/>
      <c r="AB59" s="3"/>
      <c r="AC59" s="3"/>
    </row>
    <row r="60" spans="3:29" x14ac:dyDescent="0.25">
      <c r="C60" s="16"/>
      <c r="D60" s="15"/>
      <c r="E60" s="15"/>
      <c r="F60" s="15"/>
      <c r="G60" s="3"/>
      <c r="H60" s="3"/>
      <c r="I60" s="3"/>
      <c r="J60" s="3"/>
      <c r="K60" s="3"/>
      <c r="L60" s="3"/>
      <c r="M60" s="3"/>
      <c r="N60" s="3"/>
      <c r="O60" s="3"/>
      <c r="P60" s="3"/>
      <c r="Q60" s="3"/>
      <c r="R60" s="3"/>
      <c r="S60" s="3"/>
      <c r="T60" s="3"/>
      <c r="U60" s="3"/>
      <c r="V60" s="3"/>
      <c r="W60" s="3"/>
      <c r="X60" s="3"/>
      <c r="Y60" s="3"/>
      <c r="Z60" s="3"/>
      <c r="AA60" s="3"/>
      <c r="AB60" s="3"/>
      <c r="AC60" s="3"/>
    </row>
    <row r="61" spans="3:29" x14ac:dyDescent="0.25">
      <c r="C61" s="16"/>
      <c r="D61" s="15"/>
      <c r="E61" s="15"/>
      <c r="F61" s="15"/>
      <c r="G61" s="3"/>
      <c r="H61" s="3"/>
      <c r="I61" s="3"/>
      <c r="J61" s="3"/>
      <c r="K61" s="3"/>
      <c r="L61" s="3"/>
      <c r="M61" s="3"/>
      <c r="N61" s="3"/>
      <c r="O61" s="3"/>
      <c r="P61" s="3"/>
      <c r="Q61" s="3"/>
      <c r="R61" s="3"/>
      <c r="S61" s="3"/>
      <c r="T61" s="3"/>
      <c r="U61" s="3"/>
      <c r="V61" s="3"/>
      <c r="W61" s="3"/>
      <c r="X61" s="3"/>
      <c r="Y61" s="3"/>
      <c r="Z61" s="3"/>
      <c r="AA61" s="3"/>
      <c r="AB61" s="3"/>
      <c r="AC61" s="3"/>
    </row>
    <row r="62" spans="3:29" x14ac:dyDescent="0.25">
      <c r="C62" s="16"/>
      <c r="D62" s="15"/>
      <c r="E62" s="15"/>
      <c r="F62" s="15"/>
      <c r="G62" s="3"/>
      <c r="H62" s="3"/>
      <c r="I62" s="3"/>
      <c r="J62" s="3"/>
      <c r="K62" s="3"/>
      <c r="L62" s="3"/>
      <c r="M62" s="3"/>
      <c r="N62" s="3"/>
      <c r="O62" s="3"/>
      <c r="P62" s="3"/>
      <c r="Q62" s="3"/>
      <c r="R62" s="3"/>
      <c r="S62" s="3"/>
      <c r="T62" s="3"/>
      <c r="U62" s="3"/>
      <c r="V62" s="3"/>
      <c r="W62" s="3"/>
      <c r="X62" s="3"/>
      <c r="Y62" s="3"/>
      <c r="Z62" s="3"/>
      <c r="AA62" s="3"/>
      <c r="AB62" s="3"/>
      <c r="AC62" s="3"/>
    </row>
    <row r="63" spans="3:29" x14ac:dyDescent="0.25">
      <c r="C63" s="16"/>
      <c r="D63" s="15"/>
      <c r="E63" s="15"/>
      <c r="F63" s="15"/>
      <c r="G63" s="3"/>
      <c r="H63" s="3"/>
      <c r="I63" s="3"/>
      <c r="J63" s="3"/>
      <c r="K63" s="3"/>
      <c r="L63" s="3"/>
      <c r="M63" s="3"/>
      <c r="N63" s="3"/>
      <c r="O63" s="3"/>
      <c r="P63" s="3"/>
      <c r="Q63" s="3"/>
      <c r="R63" s="3"/>
      <c r="S63" s="3"/>
      <c r="T63" s="3"/>
      <c r="U63" s="3"/>
      <c r="V63" s="3"/>
      <c r="W63" s="3"/>
      <c r="X63" s="3"/>
      <c r="Y63" s="3"/>
      <c r="Z63" s="3"/>
      <c r="AA63" s="3"/>
      <c r="AB63" s="3"/>
      <c r="AC63" s="3"/>
    </row>
    <row r="64" spans="3:29" x14ac:dyDescent="0.25">
      <c r="C64" s="16"/>
      <c r="D64" s="15"/>
      <c r="E64" s="15"/>
      <c r="F64" s="15"/>
      <c r="G64" s="3"/>
      <c r="H64" s="3"/>
      <c r="I64" s="3"/>
      <c r="J64" s="3"/>
      <c r="K64" s="3"/>
      <c r="L64" s="3"/>
      <c r="M64" s="3"/>
      <c r="N64" s="3"/>
      <c r="O64" s="3"/>
      <c r="P64" s="3"/>
      <c r="Q64" s="3"/>
      <c r="R64" s="3"/>
      <c r="S64" s="3"/>
      <c r="T64" s="3"/>
      <c r="U64" s="3"/>
      <c r="V64" s="3"/>
      <c r="W64" s="3"/>
      <c r="X64" s="3"/>
      <c r="Y64" s="3"/>
      <c r="Z64" s="3"/>
      <c r="AA64" s="3"/>
      <c r="AB64" s="3"/>
      <c r="AC64" s="3"/>
    </row>
    <row r="65" spans="3:29" x14ac:dyDescent="0.25">
      <c r="C65" s="16"/>
      <c r="D65" s="15"/>
      <c r="E65" s="15"/>
      <c r="F65" s="15"/>
      <c r="G65" s="3"/>
      <c r="H65" s="3"/>
      <c r="I65" s="3"/>
      <c r="J65" s="3"/>
      <c r="K65" s="3"/>
      <c r="L65" s="3"/>
      <c r="M65" s="3"/>
      <c r="N65" s="3"/>
      <c r="O65" s="3"/>
      <c r="P65" s="3"/>
      <c r="Q65" s="3"/>
      <c r="R65" s="3"/>
      <c r="S65" s="3"/>
      <c r="T65" s="3"/>
      <c r="U65" s="3"/>
      <c r="V65" s="3"/>
      <c r="W65" s="3"/>
      <c r="X65" s="3"/>
      <c r="Y65" s="3"/>
      <c r="Z65" s="3"/>
      <c r="AA65" s="3"/>
      <c r="AB65" s="3"/>
      <c r="AC65" s="3"/>
    </row>
    <row r="66" spans="3:29" x14ac:dyDescent="0.25">
      <c r="C66" s="16"/>
      <c r="D66" s="15"/>
      <c r="E66" s="15"/>
      <c r="F66" s="15"/>
      <c r="G66" s="3"/>
      <c r="H66" s="3"/>
      <c r="I66" s="3"/>
      <c r="J66" s="3"/>
      <c r="K66" s="3"/>
      <c r="L66" s="3"/>
      <c r="M66" s="3"/>
      <c r="N66" s="3"/>
      <c r="O66" s="3"/>
      <c r="P66" s="3"/>
      <c r="Q66" s="3"/>
      <c r="R66" s="3"/>
      <c r="S66" s="3"/>
      <c r="T66" s="3"/>
      <c r="U66" s="3"/>
      <c r="V66" s="3"/>
      <c r="W66" s="3"/>
      <c r="X66" s="3"/>
      <c r="Y66" s="3"/>
      <c r="Z66" s="3"/>
      <c r="AA66" s="3"/>
      <c r="AB66" s="3"/>
      <c r="AC66" s="3"/>
    </row>
    <row r="67" spans="3:29" x14ac:dyDescent="0.25">
      <c r="C67" s="16"/>
      <c r="D67" s="15"/>
      <c r="E67" s="15"/>
      <c r="F67" s="15"/>
      <c r="G67" s="3"/>
      <c r="H67" s="3"/>
      <c r="I67" s="3"/>
      <c r="J67" s="3"/>
      <c r="K67" s="3"/>
      <c r="L67" s="3"/>
      <c r="M67" s="3"/>
      <c r="N67" s="3"/>
      <c r="O67" s="3"/>
      <c r="P67" s="3"/>
      <c r="Q67" s="3"/>
      <c r="R67" s="3"/>
      <c r="S67" s="3"/>
      <c r="T67" s="3"/>
      <c r="U67" s="3"/>
      <c r="V67" s="3"/>
      <c r="W67" s="3"/>
      <c r="X67" s="3"/>
      <c r="Y67" s="3"/>
      <c r="Z67" s="3"/>
      <c r="AA67" s="3"/>
      <c r="AB67" s="3"/>
      <c r="AC67" s="3"/>
    </row>
    <row r="68" spans="3:29" x14ac:dyDescent="0.25">
      <c r="C68" s="16"/>
      <c r="D68" s="15"/>
      <c r="E68" s="15"/>
      <c r="F68" s="15"/>
      <c r="G68" s="3"/>
      <c r="H68" s="3"/>
      <c r="I68" s="3"/>
      <c r="J68" s="3"/>
      <c r="K68" s="3"/>
      <c r="L68" s="3"/>
      <c r="M68" s="3"/>
      <c r="N68" s="3"/>
      <c r="O68" s="3"/>
      <c r="P68" s="3"/>
      <c r="Q68" s="3"/>
      <c r="R68" s="3"/>
      <c r="S68" s="3"/>
      <c r="T68" s="3"/>
      <c r="U68" s="3"/>
      <c r="V68" s="3"/>
      <c r="W68" s="3"/>
      <c r="X68" s="3"/>
      <c r="Y68" s="3"/>
      <c r="Z68" s="3"/>
      <c r="AA68" s="3"/>
      <c r="AB68" s="3"/>
      <c r="AC68" s="3"/>
    </row>
    <row r="69" spans="3:29" x14ac:dyDescent="0.25">
      <c r="C69" s="16"/>
      <c r="D69" s="15"/>
      <c r="E69" s="15"/>
      <c r="F69" s="15"/>
      <c r="G69" s="3"/>
      <c r="H69" s="3"/>
      <c r="I69" s="3"/>
      <c r="J69" s="3"/>
      <c r="K69" s="3"/>
      <c r="L69" s="3"/>
      <c r="M69" s="3"/>
      <c r="N69" s="3"/>
      <c r="O69" s="3"/>
      <c r="P69" s="3"/>
      <c r="Q69" s="3"/>
      <c r="R69" s="3"/>
      <c r="S69" s="3"/>
      <c r="T69" s="3"/>
      <c r="U69" s="3"/>
      <c r="V69" s="3"/>
      <c r="W69" s="3"/>
      <c r="X69" s="3"/>
      <c r="Y69" s="3"/>
      <c r="Z69" s="3"/>
      <c r="AA69" s="3"/>
      <c r="AB69" s="3"/>
      <c r="AC69" s="3"/>
    </row>
    <row r="70" spans="3:29" x14ac:dyDescent="0.25">
      <c r="C70" s="16"/>
      <c r="D70" s="15"/>
      <c r="E70" s="15"/>
      <c r="F70" s="15"/>
      <c r="G70" s="3"/>
      <c r="H70" s="3"/>
      <c r="I70" s="3"/>
      <c r="J70" s="3"/>
      <c r="K70" s="3"/>
      <c r="L70" s="3"/>
      <c r="M70" s="3"/>
      <c r="N70" s="3"/>
      <c r="O70" s="3"/>
      <c r="P70" s="3"/>
      <c r="Q70" s="3"/>
      <c r="R70" s="3"/>
      <c r="S70" s="3"/>
      <c r="T70" s="3"/>
      <c r="U70" s="3"/>
      <c r="V70" s="3"/>
      <c r="W70" s="3"/>
      <c r="X70" s="3"/>
      <c r="Y70" s="3"/>
      <c r="Z70" s="3"/>
      <c r="AA70" s="3"/>
      <c r="AB70" s="3"/>
      <c r="AC70" s="3"/>
    </row>
    <row r="71" spans="3:29" x14ac:dyDescent="0.25">
      <c r="C71" s="16"/>
      <c r="D71" s="15"/>
      <c r="E71" s="15"/>
      <c r="F71" s="15"/>
      <c r="G71" s="3"/>
      <c r="H71" s="3"/>
      <c r="I71" s="3"/>
      <c r="J71" s="3"/>
      <c r="K71" s="3"/>
      <c r="L71" s="3"/>
      <c r="M71" s="3"/>
      <c r="N71" s="3"/>
      <c r="O71" s="3"/>
      <c r="P71" s="3"/>
      <c r="Q71" s="3"/>
      <c r="R71" s="3"/>
      <c r="S71" s="3"/>
      <c r="T71" s="3"/>
      <c r="U71" s="3"/>
      <c r="V71" s="3"/>
      <c r="W71" s="3"/>
      <c r="X71" s="3"/>
      <c r="Y71" s="3"/>
      <c r="Z71" s="3"/>
      <c r="AA71" s="3"/>
      <c r="AB71" s="3"/>
      <c r="AC71" s="3"/>
    </row>
    <row r="72" spans="3:29" x14ac:dyDescent="0.25">
      <c r="C72" s="16"/>
      <c r="D72" s="15"/>
      <c r="E72" s="15"/>
      <c r="F72" s="15"/>
      <c r="G72" s="3"/>
      <c r="H72" s="3"/>
      <c r="I72" s="3"/>
      <c r="J72" s="3"/>
      <c r="K72" s="3"/>
      <c r="L72" s="3"/>
      <c r="M72" s="3"/>
      <c r="N72" s="3"/>
      <c r="O72" s="3"/>
      <c r="P72" s="3"/>
      <c r="Q72" s="3"/>
      <c r="R72" s="3"/>
      <c r="S72" s="3"/>
      <c r="T72" s="3"/>
      <c r="U72" s="3"/>
      <c r="V72" s="3"/>
      <c r="W72" s="3"/>
      <c r="X72" s="3"/>
      <c r="Y72" s="3"/>
      <c r="Z72" s="3"/>
      <c r="AA72" s="3"/>
      <c r="AB72" s="3"/>
      <c r="AC72" s="3"/>
    </row>
    <row r="73" spans="3:29" x14ac:dyDescent="0.25">
      <c r="C73" s="16"/>
      <c r="D73" s="15"/>
      <c r="E73" s="15"/>
      <c r="F73" s="15"/>
      <c r="G73" s="3"/>
      <c r="H73" s="3"/>
      <c r="I73" s="3"/>
      <c r="J73" s="3"/>
      <c r="K73" s="3"/>
      <c r="L73" s="3"/>
      <c r="M73" s="3"/>
      <c r="N73" s="3"/>
      <c r="O73" s="3"/>
      <c r="P73" s="3"/>
      <c r="Q73" s="3"/>
      <c r="R73" s="3"/>
      <c r="S73" s="3"/>
      <c r="T73" s="3"/>
      <c r="U73" s="3"/>
      <c r="V73" s="3"/>
      <c r="W73" s="3"/>
      <c r="X73" s="3"/>
      <c r="Y73" s="3"/>
      <c r="Z73" s="3"/>
      <c r="AA73" s="3"/>
      <c r="AB73" s="3"/>
      <c r="AC73" s="3"/>
    </row>
    <row r="74" spans="3:29" x14ac:dyDescent="0.25">
      <c r="C74" s="16"/>
      <c r="D74" s="15"/>
      <c r="E74" s="15"/>
      <c r="F74" s="15"/>
      <c r="G74" s="3"/>
      <c r="H74" s="3"/>
      <c r="I74" s="3"/>
      <c r="J74" s="3"/>
      <c r="K74" s="3"/>
      <c r="L74" s="3"/>
      <c r="M74" s="3"/>
      <c r="N74" s="3"/>
      <c r="O74" s="3"/>
      <c r="P74" s="3"/>
      <c r="Q74" s="3"/>
      <c r="R74" s="3"/>
      <c r="S74" s="3"/>
      <c r="T74" s="3"/>
      <c r="U74" s="3"/>
      <c r="V74" s="3"/>
      <c r="W74" s="3"/>
      <c r="X74" s="3"/>
      <c r="Y74" s="3"/>
      <c r="Z74" s="3"/>
      <c r="AA74" s="3"/>
      <c r="AB74" s="3"/>
      <c r="AC74" s="3"/>
    </row>
    <row r="75" spans="3:29" x14ac:dyDescent="0.25">
      <c r="C75" s="16"/>
      <c r="D75" s="15"/>
      <c r="E75" s="15"/>
      <c r="F75" s="15"/>
      <c r="G75" s="3"/>
      <c r="H75" s="3"/>
      <c r="I75" s="3"/>
      <c r="J75" s="3"/>
      <c r="K75" s="3"/>
      <c r="L75" s="3"/>
      <c r="M75" s="3"/>
      <c r="N75" s="3"/>
      <c r="O75" s="3"/>
      <c r="P75" s="3"/>
      <c r="Q75" s="3"/>
      <c r="R75" s="3"/>
      <c r="S75" s="3"/>
      <c r="T75" s="3"/>
      <c r="U75" s="3"/>
      <c r="V75" s="3"/>
      <c r="W75" s="3"/>
      <c r="X75" s="3"/>
      <c r="Y75" s="3"/>
      <c r="Z75" s="3"/>
      <c r="AA75" s="3"/>
      <c r="AB75" s="3"/>
      <c r="AC75" s="3"/>
    </row>
    <row r="76" spans="3:29" x14ac:dyDescent="0.25">
      <c r="C76" s="16"/>
      <c r="D76" s="15"/>
      <c r="E76" s="15"/>
      <c r="F76" s="15"/>
      <c r="G76" s="3"/>
      <c r="H76" s="3"/>
      <c r="I76" s="3"/>
      <c r="J76" s="3"/>
      <c r="K76" s="3"/>
      <c r="L76" s="3"/>
      <c r="M76" s="3"/>
      <c r="N76" s="3"/>
      <c r="O76" s="3"/>
      <c r="P76" s="3"/>
      <c r="Q76" s="3"/>
      <c r="R76" s="3"/>
      <c r="S76" s="3"/>
      <c r="T76" s="3"/>
      <c r="U76" s="3"/>
      <c r="V76" s="3"/>
      <c r="W76" s="3"/>
      <c r="X76" s="3"/>
      <c r="Y76" s="3"/>
      <c r="Z76" s="3"/>
      <c r="AA76" s="3"/>
      <c r="AB76" s="3"/>
      <c r="AC76" s="3"/>
    </row>
    <row r="77" spans="3:29" x14ac:dyDescent="0.25">
      <c r="C77" s="16"/>
      <c r="D77" s="15"/>
      <c r="E77" s="15"/>
      <c r="F77" s="15"/>
      <c r="G77" s="3"/>
      <c r="H77" s="3"/>
      <c r="I77" s="3"/>
      <c r="J77" s="3"/>
      <c r="K77" s="3"/>
      <c r="L77" s="3"/>
      <c r="M77" s="3"/>
      <c r="N77" s="3"/>
      <c r="O77" s="3"/>
      <c r="P77" s="3"/>
      <c r="Q77" s="3"/>
      <c r="R77" s="3"/>
      <c r="S77" s="3"/>
      <c r="T77" s="3"/>
      <c r="U77" s="3"/>
      <c r="V77" s="3"/>
      <c r="W77" s="3"/>
      <c r="X77" s="3"/>
      <c r="Y77" s="3"/>
      <c r="Z77" s="3"/>
      <c r="AA77" s="3"/>
      <c r="AB77" s="3"/>
      <c r="AC77" s="3"/>
    </row>
    <row r="78" spans="3:29" x14ac:dyDescent="0.25">
      <c r="C78" s="16"/>
      <c r="D78" s="15"/>
      <c r="E78" s="15"/>
      <c r="F78" s="15"/>
      <c r="G78" s="3"/>
      <c r="H78" s="3"/>
      <c r="I78" s="3"/>
      <c r="J78" s="3"/>
      <c r="K78" s="3"/>
      <c r="L78" s="3"/>
      <c r="M78" s="3"/>
      <c r="N78" s="3"/>
      <c r="O78" s="3"/>
      <c r="P78" s="3"/>
      <c r="Q78" s="3"/>
      <c r="R78" s="3"/>
      <c r="S78" s="3"/>
      <c r="T78" s="3"/>
      <c r="U78" s="3"/>
      <c r="V78" s="3"/>
      <c r="W78" s="3"/>
      <c r="X78" s="3"/>
      <c r="Y78" s="3"/>
      <c r="Z78" s="3"/>
      <c r="AA78" s="3"/>
      <c r="AB78" s="3"/>
      <c r="AC78" s="3"/>
    </row>
    <row r="79" spans="3:29" x14ac:dyDescent="0.25">
      <c r="C79" s="16"/>
      <c r="D79" s="15"/>
      <c r="E79" s="15"/>
      <c r="F79" s="15"/>
      <c r="G79" s="3"/>
      <c r="H79" s="3"/>
      <c r="I79" s="3"/>
      <c r="J79" s="3"/>
      <c r="K79" s="3"/>
      <c r="L79" s="3"/>
      <c r="M79" s="3"/>
      <c r="N79" s="3"/>
      <c r="O79" s="3"/>
      <c r="P79" s="3"/>
      <c r="Q79" s="3"/>
      <c r="R79" s="3"/>
      <c r="S79" s="3"/>
      <c r="T79" s="3"/>
      <c r="U79" s="3"/>
      <c r="V79" s="3"/>
      <c r="W79" s="3"/>
      <c r="X79" s="3"/>
      <c r="Y79" s="3"/>
      <c r="Z79" s="3"/>
      <c r="AA79" s="3"/>
      <c r="AB79" s="3"/>
      <c r="AC79" s="3"/>
    </row>
    <row r="80" spans="3:29" x14ac:dyDescent="0.25">
      <c r="C80" s="16"/>
      <c r="D80" s="15"/>
      <c r="E80" s="15"/>
      <c r="F80" s="15"/>
      <c r="G80" s="3"/>
      <c r="H80" s="3"/>
      <c r="I80" s="3"/>
      <c r="J80" s="3"/>
      <c r="K80" s="3"/>
      <c r="L80" s="3"/>
      <c r="M80" s="3"/>
      <c r="N80" s="3"/>
      <c r="O80" s="3"/>
      <c r="P80" s="3"/>
      <c r="Q80" s="3"/>
      <c r="R80" s="3"/>
      <c r="S80" s="3"/>
      <c r="T80" s="3"/>
      <c r="U80" s="3"/>
      <c r="V80" s="3"/>
      <c r="W80" s="3"/>
      <c r="X80" s="3"/>
      <c r="Y80" s="3"/>
      <c r="Z80" s="3"/>
      <c r="AA80" s="3"/>
      <c r="AB80" s="3"/>
      <c r="AC80" s="3"/>
    </row>
    <row r="81" spans="3:29" x14ac:dyDescent="0.25">
      <c r="C81" s="16"/>
      <c r="D81" s="15"/>
      <c r="E81" s="15"/>
      <c r="F81" s="15"/>
      <c r="G81" s="3"/>
      <c r="H81" s="3"/>
      <c r="I81" s="3"/>
      <c r="J81" s="3"/>
      <c r="K81" s="3"/>
      <c r="L81" s="3"/>
      <c r="M81" s="3"/>
      <c r="N81" s="3"/>
      <c r="O81" s="3"/>
      <c r="P81" s="3"/>
      <c r="Q81" s="3"/>
      <c r="R81" s="3"/>
      <c r="S81" s="3"/>
      <c r="T81" s="3"/>
      <c r="U81" s="3"/>
      <c r="V81" s="3"/>
      <c r="W81" s="3"/>
      <c r="X81" s="3"/>
      <c r="Y81" s="3"/>
      <c r="Z81" s="3"/>
      <c r="AA81" s="3"/>
      <c r="AB81" s="3"/>
      <c r="AC81" s="3"/>
    </row>
    <row r="82" spans="3:29" x14ac:dyDescent="0.25">
      <c r="C82" s="16"/>
      <c r="D82" s="15"/>
      <c r="E82" s="15"/>
      <c r="F82" s="15"/>
      <c r="G82" s="3"/>
      <c r="H82" s="3"/>
      <c r="I82" s="3"/>
      <c r="J82" s="3"/>
      <c r="K82" s="3"/>
      <c r="L82" s="3"/>
      <c r="M82" s="3"/>
      <c r="N82" s="3"/>
      <c r="O82" s="3"/>
      <c r="P82" s="3"/>
      <c r="Q82" s="3"/>
      <c r="R82" s="3"/>
      <c r="S82" s="3"/>
      <c r="T82" s="3"/>
      <c r="U82" s="3"/>
      <c r="V82" s="3"/>
      <c r="W82" s="3"/>
      <c r="X82" s="3"/>
      <c r="Y82" s="3"/>
      <c r="Z82" s="3"/>
      <c r="AA82" s="3"/>
      <c r="AB82" s="3"/>
      <c r="AC82" s="3"/>
    </row>
    <row r="83" spans="3:29" x14ac:dyDescent="0.25">
      <c r="C83" s="16"/>
      <c r="D83" s="15"/>
      <c r="E83" s="15"/>
      <c r="F83" s="15"/>
      <c r="G83" s="3"/>
      <c r="H83" s="3"/>
      <c r="I83" s="3"/>
      <c r="J83" s="3"/>
      <c r="K83" s="3"/>
      <c r="L83" s="3"/>
      <c r="M83" s="3"/>
      <c r="N83" s="3"/>
      <c r="O83" s="3"/>
      <c r="P83" s="3"/>
      <c r="Q83" s="3"/>
      <c r="R83" s="3"/>
      <c r="S83" s="3"/>
      <c r="T83" s="3"/>
      <c r="U83" s="3"/>
      <c r="V83" s="3"/>
      <c r="W83" s="3"/>
      <c r="X83" s="3"/>
      <c r="Y83" s="3"/>
      <c r="Z83" s="3"/>
      <c r="AA83" s="3"/>
      <c r="AB83" s="3"/>
      <c r="AC83" s="3"/>
    </row>
    <row r="84" spans="3:29" x14ac:dyDescent="0.25">
      <c r="C84" s="16"/>
      <c r="D84" s="15"/>
      <c r="E84" s="15"/>
      <c r="F84" s="15"/>
      <c r="G84" s="3"/>
      <c r="H84" s="3"/>
      <c r="I84" s="3"/>
      <c r="J84" s="3"/>
      <c r="K84" s="3"/>
      <c r="L84" s="3"/>
      <c r="M84" s="3"/>
      <c r="N84" s="3"/>
      <c r="O84" s="3"/>
      <c r="P84" s="3"/>
      <c r="Q84" s="3"/>
      <c r="R84" s="3"/>
      <c r="S84" s="3"/>
      <c r="T84" s="3"/>
      <c r="U84" s="3"/>
      <c r="V84" s="3"/>
      <c r="W84" s="3"/>
      <c r="X84" s="3"/>
      <c r="Y84" s="3"/>
      <c r="Z84" s="3"/>
      <c r="AA84" s="3"/>
      <c r="AB84" s="3"/>
      <c r="AC84" s="3"/>
    </row>
    <row r="85" spans="3:29" x14ac:dyDescent="0.25">
      <c r="C85" s="16"/>
      <c r="D85" s="15"/>
      <c r="E85" s="15"/>
      <c r="F85" s="15"/>
      <c r="G85" s="3"/>
      <c r="H85" s="3"/>
      <c r="I85" s="3"/>
      <c r="J85" s="3"/>
      <c r="K85" s="3"/>
      <c r="L85" s="3"/>
      <c r="M85" s="3"/>
      <c r="N85" s="3"/>
      <c r="O85" s="3"/>
      <c r="P85" s="3"/>
      <c r="Q85" s="3"/>
      <c r="R85" s="3"/>
      <c r="S85" s="3"/>
      <c r="T85" s="3"/>
      <c r="U85" s="3"/>
      <c r="V85" s="3"/>
      <c r="W85" s="3"/>
      <c r="X85" s="3"/>
      <c r="Y85" s="3"/>
      <c r="Z85" s="3"/>
      <c r="AA85" s="3"/>
      <c r="AB85" s="3"/>
      <c r="AC85" s="3"/>
    </row>
    <row r="86" spans="3:29" x14ac:dyDescent="0.25">
      <c r="C86" s="16"/>
      <c r="D86" s="15"/>
      <c r="E86" s="15"/>
      <c r="F86" s="15"/>
      <c r="G86" s="3"/>
      <c r="H86" s="3"/>
      <c r="I86" s="3"/>
      <c r="J86" s="3"/>
      <c r="K86" s="3"/>
      <c r="L86" s="3"/>
      <c r="M86" s="3"/>
      <c r="N86" s="3"/>
      <c r="O86" s="3"/>
      <c r="P86" s="3"/>
      <c r="Q86" s="3"/>
      <c r="R86" s="3"/>
      <c r="S86" s="3"/>
      <c r="T86" s="3"/>
      <c r="U86" s="3"/>
      <c r="V86" s="3"/>
      <c r="W86" s="3"/>
      <c r="X86" s="3"/>
      <c r="Y86" s="3"/>
      <c r="Z86" s="3"/>
      <c r="AA86" s="3"/>
      <c r="AB86" s="3"/>
      <c r="AC86" s="3"/>
    </row>
    <row r="87" spans="3:29" x14ac:dyDescent="0.25">
      <c r="C87" s="16"/>
      <c r="D87" s="15"/>
      <c r="E87" s="15"/>
      <c r="F87" s="15"/>
      <c r="G87" s="3"/>
      <c r="H87" s="3"/>
      <c r="I87" s="3"/>
      <c r="J87" s="3"/>
      <c r="K87" s="3"/>
      <c r="L87" s="3"/>
      <c r="M87" s="3"/>
      <c r="N87" s="3"/>
      <c r="O87" s="3"/>
      <c r="P87" s="3"/>
      <c r="Q87" s="3"/>
      <c r="R87" s="3"/>
      <c r="S87" s="3"/>
      <c r="T87" s="3"/>
      <c r="U87" s="3"/>
      <c r="V87" s="3"/>
      <c r="W87" s="3"/>
      <c r="X87" s="3"/>
      <c r="Y87" s="3"/>
      <c r="Z87" s="3"/>
      <c r="AA87" s="3"/>
      <c r="AB87" s="3"/>
      <c r="AC87" s="3"/>
    </row>
    <row r="88" spans="3:29" x14ac:dyDescent="0.25">
      <c r="C88" s="16"/>
      <c r="D88" s="15"/>
      <c r="E88" s="15"/>
      <c r="F88" s="15"/>
      <c r="G88" s="3"/>
      <c r="H88" s="3"/>
      <c r="I88" s="3"/>
      <c r="J88" s="3"/>
      <c r="K88" s="3"/>
      <c r="L88" s="3"/>
      <c r="M88" s="3"/>
      <c r="N88" s="3"/>
      <c r="O88" s="3"/>
      <c r="P88" s="3"/>
      <c r="Q88" s="3"/>
      <c r="R88" s="3"/>
      <c r="S88" s="3"/>
      <c r="T88" s="3"/>
      <c r="U88" s="3"/>
      <c r="V88" s="3"/>
      <c r="W88" s="3"/>
      <c r="X88" s="3"/>
      <c r="Y88" s="3"/>
      <c r="Z88" s="3"/>
      <c r="AA88" s="3"/>
      <c r="AB88" s="3"/>
      <c r="AC88" s="3"/>
    </row>
    <row r="89" spans="3:29" x14ac:dyDescent="0.25">
      <c r="C89" s="16"/>
      <c r="D89" s="15"/>
      <c r="E89" s="15"/>
      <c r="F89" s="15"/>
      <c r="G89" s="3"/>
      <c r="H89" s="3"/>
      <c r="I89" s="3"/>
      <c r="J89" s="3"/>
      <c r="K89" s="3"/>
      <c r="L89" s="3"/>
      <c r="M89" s="3"/>
      <c r="N89" s="3"/>
      <c r="O89" s="3"/>
      <c r="P89" s="3"/>
      <c r="Q89" s="3"/>
      <c r="R89" s="3"/>
      <c r="S89" s="3"/>
      <c r="T89" s="3"/>
      <c r="U89" s="3"/>
      <c r="V89" s="3"/>
      <c r="W89" s="3"/>
      <c r="X89" s="3"/>
      <c r="Y89" s="3"/>
      <c r="Z89" s="3"/>
      <c r="AA89" s="3"/>
      <c r="AB89" s="3"/>
      <c r="AC89" s="3"/>
    </row>
    <row r="90" spans="3:29" x14ac:dyDescent="0.25">
      <c r="C90" s="16"/>
      <c r="D90" s="15"/>
      <c r="E90" s="15"/>
      <c r="F90" s="15"/>
      <c r="G90" s="3"/>
      <c r="H90" s="3"/>
      <c r="I90" s="3"/>
      <c r="J90" s="3"/>
      <c r="K90" s="3"/>
      <c r="L90" s="3"/>
      <c r="M90" s="3"/>
      <c r="N90" s="3"/>
      <c r="O90" s="3"/>
      <c r="P90" s="3"/>
      <c r="Q90" s="3"/>
      <c r="R90" s="3"/>
      <c r="S90" s="3"/>
      <c r="T90" s="3"/>
      <c r="U90" s="3"/>
      <c r="V90" s="3"/>
      <c r="W90" s="3"/>
      <c r="X90" s="3"/>
      <c r="Y90" s="3"/>
      <c r="Z90" s="3"/>
      <c r="AA90" s="3"/>
      <c r="AB90" s="3"/>
      <c r="AC90" s="3"/>
    </row>
    <row r="91" spans="3:29" x14ac:dyDescent="0.25">
      <c r="C91" s="16"/>
      <c r="D91" s="15"/>
      <c r="E91" s="15"/>
      <c r="F91" s="15"/>
      <c r="G91" s="3"/>
      <c r="H91" s="3"/>
      <c r="I91" s="3"/>
      <c r="J91" s="3"/>
      <c r="K91" s="3"/>
      <c r="L91" s="3"/>
      <c r="M91" s="3"/>
      <c r="N91" s="3"/>
      <c r="O91" s="3"/>
      <c r="P91" s="3"/>
      <c r="Q91" s="3"/>
      <c r="R91" s="3"/>
      <c r="S91" s="3"/>
      <c r="T91" s="3"/>
      <c r="U91" s="3"/>
      <c r="V91" s="3"/>
      <c r="W91" s="3"/>
      <c r="X91" s="3"/>
      <c r="Y91" s="3"/>
      <c r="Z91" s="3"/>
      <c r="AA91" s="3"/>
      <c r="AB91" s="3"/>
      <c r="AC91" s="3"/>
    </row>
    <row r="92" spans="3:29" x14ac:dyDescent="0.25">
      <c r="C92" s="16"/>
      <c r="D92" s="15"/>
      <c r="E92" s="15"/>
      <c r="F92" s="15"/>
      <c r="G92" s="3"/>
      <c r="H92" s="3"/>
      <c r="I92" s="3"/>
      <c r="J92" s="3"/>
      <c r="K92" s="3"/>
      <c r="L92" s="3"/>
      <c r="M92" s="3"/>
      <c r="N92" s="3"/>
      <c r="O92" s="3"/>
      <c r="P92" s="3"/>
      <c r="Q92" s="3"/>
      <c r="R92" s="3"/>
      <c r="S92" s="3"/>
      <c r="T92" s="3"/>
      <c r="U92" s="3"/>
      <c r="V92" s="3"/>
      <c r="W92" s="3"/>
      <c r="X92" s="3"/>
      <c r="Y92" s="3"/>
      <c r="Z92" s="3"/>
      <c r="AA92" s="3"/>
      <c r="AB92" s="3"/>
      <c r="AC92" s="3"/>
    </row>
    <row r="93" spans="3:29" x14ac:dyDescent="0.25">
      <c r="C93" s="16"/>
      <c r="D93" s="15"/>
      <c r="E93" s="15"/>
      <c r="F93" s="15"/>
      <c r="G93" s="3"/>
      <c r="H93" s="3"/>
      <c r="I93" s="3"/>
      <c r="J93" s="3"/>
      <c r="K93" s="3"/>
      <c r="L93" s="3"/>
      <c r="M93" s="3"/>
      <c r="N93" s="3"/>
      <c r="O93" s="3"/>
      <c r="P93" s="3"/>
      <c r="Q93" s="3"/>
      <c r="R93" s="3"/>
      <c r="S93" s="3"/>
      <c r="T93" s="3"/>
      <c r="U93" s="3"/>
      <c r="V93" s="3"/>
      <c r="W93" s="3"/>
      <c r="X93" s="3"/>
      <c r="Y93" s="3"/>
      <c r="Z93" s="3"/>
      <c r="AA93" s="3"/>
      <c r="AB93" s="3"/>
      <c r="AC93" s="3"/>
    </row>
    <row r="94" spans="3:29" x14ac:dyDescent="0.25">
      <c r="C94" s="16"/>
      <c r="D94" s="15"/>
      <c r="E94" s="15"/>
      <c r="F94" s="15"/>
      <c r="G94" s="3"/>
      <c r="H94" s="3"/>
      <c r="I94" s="3"/>
      <c r="J94" s="3"/>
      <c r="K94" s="3"/>
      <c r="L94" s="3"/>
      <c r="M94" s="3"/>
      <c r="N94" s="3"/>
      <c r="O94" s="3"/>
      <c r="P94" s="3"/>
      <c r="Q94" s="3"/>
      <c r="R94" s="3"/>
      <c r="S94" s="3"/>
      <c r="T94" s="3"/>
      <c r="U94" s="3"/>
      <c r="V94" s="3"/>
      <c r="W94" s="3"/>
      <c r="X94" s="3"/>
      <c r="Y94" s="3"/>
      <c r="Z94" s="3"/>
      <c r="AA94" s="3"/>
      <c r="AB94" s="3"/>
      <c r="AC94" s="3"/>
    </row>
    <row r="95" spans="3:29" x14ac:dyDescent="0.25">
      <c r="C95" s="16"/>
      <c r="D95" s="15"/>
      <c r="E95" s="15"/>
      <c r="F95" s="15"/>
      <c r="G95" s="3"/>
      <c r="H95" s="3"/>
      <c r="I95" s="3"/>
      <c r="J95" s="3"/>
      <c r="K95" s="3"/>
      <c r="L95" s="3"/>
      <c r="M95" s="3"/>
      <c r="N95" s="3"/>
      <c r="O95" s="3"/>
      <c r="P95" s="3"/>
      <c r="Q95" s="3"/>
      <c r="R95" s="3"/>
      <c r="S95" s="3"/>
      <c r="T95" s="3"/>
      <c r="U95" s="3"/>
      <c r="V95" s="3"/>
      <c r="W95" s="3"/>
      <c r="X95" s="3"/>
      <c r="Y95" s="3"/>
      <c r="Z95" s="3"/>
      <c r="AA95" s="3"/>
      <c r="AB95" s="3"/>
      <c r="AC95" s="3"/>
    </row>
    <row r="96" spans="3:29" x14ac:dyDescent="0.25">
      <c r="C96" s="16"/>
      <c r="D96" s="15"/>
      <c r="E96" s="15"/>
      <c r="F96" s="15"/>
      <c r="G96" s="3"/>
      <c r="H96" s="3"/>
      <c r="I96" s="3"/>
      <c r="J96" s="3"/>
      <c r="K96" s="3"/>
      <c r="L96" s="3"/>
      <c r="M96" s="3"/>
      <c r="N96" s="3"/>
      <c r="O96" s="3"/>
      <c r="P96" s="3"/>
      <c r="Q96" s="3"/>
      <c r="R96" s="3"/>
      <c r="S96" s="3"/>
      <c r="T96" s="3"/>
      <c r="U96" s="3"/>
      <c r="V96" s="3"/>
      <c r="W96" s="3"/>
      <c r="X96" s="3"/>
      <c r="Y96" s="3"/>
      <c r="Z96" s="3"/>
      <c r="AA96" s="3"/>
      <c r="AB96" s="3"/>
      <c r="AC96" s="3"/>
    </row>
    <row r="97" spans="3:29" x14ac:dyDescent="0.25">
      <c r="C97" s="16"/>
      <c r="D97" s="15"/>
      <c r="E97" s="15"/>
      <c r="F97" s="15"/>
      <c r="G97" s="3"/>
      <c r="H97" s="3"/>
      <c r="I97" s="3"/>
      <c r="J97" s="3"/>
      <c r="K97" s="3"/>
      <c r="L97" s="3"/>
      <c r="M97" s="3"/>
      <c r="N97" s="3"/>
      <c r="O97" s="3"/>
      <c r="P97" s="3"/>
      <c r="Q97" s="3"/>
      <c r="R97" s="3"/>
      <c r="S97" s="3"/>
      <c r="T97" s="3"/>
      <c r="U97" s="3"/>
      <c r="V97" s="3"/>
      <c r="W97" s="3"/>
      <c r="X97" s="3"/>
      <c r="Y97" s="3"/>
      <c r="Z97" s="3"/>
      <c r="AA97" s="3"/>
      <c r="AB97" s="3"/>
      <c r="AC97" s="3"/>
    </row>
    <row r="98" spans="3:29" x14ac:dyDescent="0.25">
      <c r="C98" s="16"/>
      <c r="D98" s="15"/>
      <c r="E98" s="15"/>
      <c r="F98" s="15"/>
      <c r="G98" s="3"/>
      <c r="H98" s="3"/>
      <c r="I98" s="3"/>
      <c r="J98" s="3"/>
      <c r="K98" s="3"/>
      <c r="L98" s="3"/>
      <c r="M98" s="3"/>
      <c r="N98" s="3"/>
      <c r="O98" s="3"/>
      <c r="P98" s="3"/>
      <c r="Q98" s="3"/>
      <c r="R98" s="3"/>
      <c r="S98" s="3"/>
      <c r="T98" s="3"/>
      <c r="U98" s="3"/>
      <c r="V98" s="3"/>
      <c r="W98" s="3"/>
      <c r="X98" s="3"/>
      <c r="Y98" s="3"/>
      <c r="Z98" s="3"/>
      <c r="AA98" s="3"/>
      <c r="AB98" s="3"/>
      <c r="AC98" s="3"/>
    </row>
    <row r="99" spans="3:29" x14ac:dyDescent="0.25">
      <c r="C99" s="16"/>
      <c r="D99" s="15"/>
      <c r="E99" s="15"/>
      <c r="F99" s="15"/>
      <c r="G99" s="3"/>
      <c r="H99" s="3"/>
      <c r="I99" s="3"/>
      <c r="J99" s="3"/>
      <c r="K99" s="3"/>
      <c r="L99" s="3"/>
      <c r="M99" s="3"/>
      <c r="N99" s="3"/>
      <c r="O99" s="3"/>
      <c r="P99" s="3"/>
      <c r="Q99" s="3"/>
      <c r="R99" s="3"/>
      <c r="S99" s="3"/>
      <c r="T99" s="3"/>
      <c r="U99" s="3"/>
      <c r="V99" s="3"/>
      <c r="W99" s="3"/>
      <c r="X99" s="3"/>
      <c r="Y99" s="3"/>
      <c r="Z99" s="3"/>
      <c r="AA99" s="3"/>
      <c r="AB99" s="3"/>
      <c r="AC99" s="3"/>
    </row>
    <row r="100" spans="3:29" x14ac:dyDescent="0.25">
      <c r="C100" s="16"/>
      <c r="D100" s="15"/>
      <c r="E100" s="15"/>
      <c r="F100" s="15"/>
      <c r="G100" s="3"/>
      <c r="H100" s="3"/>
      <c r="I100" s="3"/>
      <c r="J100" s="3"/>
      <c r="K100" s="3"/>
      <c r="L100" s="3"/>
      <c r="M100" s="3"/>
      <c r="N100" s="3"/>
      <c r="O100" s="3"/>
      <c r="P100" s="3"/>
      <c r="Q100" s="3"/>
      <c r="R100" s="3"/>
      <c r="S100" s="3"/>
      <c r="T100" s="3"/>
      <c r="U100" s="3"/>
      <c r="V100" s="3"/>
      <c r="W100" s="3"/>
      <c r="X100" s="3"/>
      <c r="Y100" s="3"/>
      <c r="Z100" s="3"/>
      <c r="AA100" s="3"/>
      <c r="AB100" s="3"/>
      <c r="AC100" s="3"/>
    </row>
    <row r="101" spans="3:29" x14ac:dyDescent="0.25">
      <c r="C101" s="16"/>
      <c r="D101" s="15"/>
      <c r="E101" s="15"/>
      <c r="F101" s="15"/>
      <c r="G101" s="3"/>
      <c r="H101" s="3"/>
      <c r="I101" s="3"/>
      <c r="J101" s="3"/>
      <c r="K101" s="3"/>
      <c r="L101" s="3"/>
      <c r="M101" s="3"/>
      <c r="N101" s="3"/>
      <c r="O101" s="3"/>
      <c r="P101" s="3"/>
      <c r="Q101" s="3"/>
      <c r="R101" s="3"/>
      <c r="S101" s="3"/>
      <c r="T101" s="3"/>
      <c r="U101" s="3"/>
      <c r="V101" s="3"/>
      <c r="W101" s="3"/>
      <c r="X101" s="3"/>
      <c r="Y101" s="3"/>
      <c r="Z101" s="3"/>
      <c r="AA101" s="3"/>
      <c r="AB101" s="3"/>
      <c r="AC101" s="3"/>
    </row>
    <row r="102" spans="3:29" x14ac:dyDescent="0.25">
      <c r="C102" s="16"/>
      <c r="D102" s="15"/>
      <c r="E102" s="15"/>
      <c r="F102" s="15"/>
      <c r="G102" s="3"/>
      <c r="H102" s="3"/>
      <c r="I102" s="3"/>
      <c r="J102" s="3"/>
      <c r="K102" s="3"/>
      <c r="L102" s="3"/>
      <c r="M102" s="3"/>
      <c r="N102" s="3"/>
      <c r="O102" s="3"/>
      <c r="P102" s="3"/>
      <c r="Q102" s="3"/>
      <c r="R102" s="3"/>
      <c r="S102" s="3"/>
      <c r="T102" s="3"/>
      <c r="U102" s="3"/>
      <c r="V102" s="3"/>
      <c r="W102" s="3"/>
      <c r="X102" s="3"/>
      <c r="Y102" s="3"/>
      <c r="Z102" s="3"/>
      <c r="AA102" s="3"/>
      <c r="AB102" s="3"/>
      <c r="AC102" s="3"/>
    </row>
    <row r="103" spans="3:29" x14ac:dyDescent="0.25">
      <c r="C103" s="16"/>
      <c r="D103" s="15"/>
      <c r="E103" s="15"/>
      <c r="F103" s="15"/>
      <c r="G103" s="3"/>
      <c r="H103" s="3"/>
      <c r="I103" s="3"/>
      <c r="J103" s="3"/>
      <c r="K103" s="3"/>
      <c r="L103" s="3"/>
      <c r="M103" s="3"/>
      <c r="N103" s="3"/>
      <c r="O103" s="3"/>
      <c r="P103" s="3"/>
      <c r="Q103" s="3"/>
      <c r="R103" s="3"/>
      <c r="S103" s="3"/>
      <c r="T103" s="3"/>
      <c r="U103" s="3"/>
      <c r="V103" s="3"/>
      <c r="W103" s="3"/>
      <c r="X103" s="3"/>
      <c r="Y103" s="3"/>
      <c r="Z103" s="3"/>
      <c r="AA103" s="3"/>
      <c r="AB103" s="3"/>
      <c r="AC103" s="3"/>
    </row>
    <row r="104" spans="3:29" x14ac:dyDescent="0.25">
      <c r="C104" s="16"/>
      <c r="D104" s="15"/>
      <c r="E104" s="15"/>
      <c r="F104" s="15"/>
      <c r="G104" s="3"/>
      <c r="H104" s="3"/>
      <c r="I104" s="3"/>
      <c r="J104" s="3"/>
      <c r="K104" s="3"/>
      <c r="L104" s="3"/>
      <c r="M104" s="3"/>
      <c r="N104" s="3"/>
      <c r="O104" s="3"/>
      <c r="P104" s="3"/>
      <c r="Q104" s="3"/>
      <c r="R104" s="3"/>
      <c r="S104" s="3"/>
      <c r="T104" s="3"/>
      <c r="U104" s="3"/>
      <c r="V104" s="3"/>
      <c r="W104" s="3"/>
      <c r="X104" s="3"/>
      <c r="Y104" s="3"/>
      <c r="Z104" s="3"/>
      <c r="AA104" s="3"/>
      <c r="AB104" s="3"/>
      <c r="AC104" s="3"/>
    </row>
    <row r="105" spans="3:29" x14ac:dyDescent="0.25">
      <c r="C105" s="16"/>
      <c r="D105" s="15"/>
      <c r="E105" s="15"/>
      <c r="F105" s="15"/>
      <c r="G105" s="3"/>
      <c r="H105" s="3"/>
      <c r="I105" s="3"/>
      <c r="J105" s="3"/>
      <c r="K105" s="3"/>
      <c r="L105" s="3"/>
      <c r="M105" s="3"/>
      <c r="N105" s="3"/>
      <c r="O105" s="3"/>
      <c r="P105" s="3"/>
      <c r="Q105" s="3"/>
      <c r="R105" s="3"/>
      <c r="S105" s="3"/>
      <c r="T105" s="3"/>
      <c r="U105" s="3"/>
      <c r="V105" s="3"/>
      <c r="W105" s="3"/>
      <c r="X105" s="3"/>
      <c r="Y105" s="3"/>
      <c r="Z105" s="3"/>
      <c r="AA105" s="3"/>
      <c r="AB105" s="3"/>
      <c r="AC105" s="3"/>
    </row>
    <row r="106" spans="3:29" x14ac:dyDescent="0.25">
      <c r="C106" s="16"/>
      <c r="D106" s="15"/>
      <c r="E106" s="15"/>
      <c r="F106" s="15"/>
      <c r="G106" s="3"/>
      <c r="H106" s="3"/>
      <c r="I106" s="3"/>
      <c r="J106" s="3"/>
      <c r="K106" s="3"/>
      <c r="L106" s="3"/>
      <c r="M106" s="3"/>
      <c r="N106" s="3"/>
      <c r="O106" s="3"/>
      <c r="P106" s="3"/>
      <c r="Q106" s="3"/>
      <c r="R106" s="3"/>
      <c r="S106" s="3"/>
      <c r="T106" s="3"/>
      <c r="U106" s="3"/>
      <c r="V106" s="3"/>
      <c r="W106" s="3"/>
      <c r="X106" s="3"/>
      <c r="Y106" s="3"/>
      <c r="Z106" s="3"/>
      <c r="AA106" s="3"/>
      <c r="AB106" s="3"/>
      <c r="AC106" s="3"/>
    </row>
    <row r="107" spans="3:29" x14ac:dyDescent="0.25">
      <c r="C107" s="16"/>
      <c r="D107" s="15"/>
      <c r="E107" s="15"/>
      <c r="F107" s="15"/>
      <c r="G107" s="3"/>
      <c r="H107" s="3"/>
      <c r="I107" s="3"/>
      <c r="J107" s="3"/>
      <c r="K107" s="3"/>
      <c r="L107" s="3"/>
      <c r="M107" s="3"/>
      <c r="N107" s="3"/>
      <c r="O107" s="3"/>
      <c r="P107" s="3"/>
      <c r="Q107" s="3"/>
      <c r="R107" s="3"/>
      <c r="S107" s="3"/>
      <c r="T107" s="3"/>
      <c r="U107" s="3"/>
      <c r="V107" s="3"/>
      <c r="W107" s="3"/>
      <c r="X107" s="3"/>
      <c r="Y107" s="3"/>
      <c r="Z107" s="3"/>
      <c r="AA107" s="3"/>
      <c r="AB107" s="3"/>
      <c r="AC107" s="3"/>
    </row>
  </sheetData>
  <conditionalFormatting sqref="G57:G103">
    <cfRule type="expression" dxfId="2" priority="1">
      <formula>D57&gt;0</formula>
    </cfRule>
    <cfRule type="expression" dxfId="1" priority="2">
      <formula>D57&lt;0</formula>
    </cfRule>
    <cfRule type="expression" dxfId="0" priority="3">
      <formula>"r3&lt;0"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Averages NSE</vt:lpstr>
      <vt:lpstr>Charts Order Book</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Tushar Sarda</dc:creator>
  <cp:lastModifiedBy>Tushar Sarda</cp:lastModifiedBy>
  <dcterms:created xsi:type="dcterms:W3CDTF">2023-09-01T03:34:14Z</dcterms:created>
  <dcterms:modified xsi:type="dcterms:W3CDTF">2023-10-10T09:31:55Z</dcterms:modified>
</cp:coreProperties>
</file>