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heckCompatibility="1" autoCompressPictures="0"/>
  <bookViews>
    <workbookView xWindow="0" yWindow="0" windowWidth="38400" windowHeight="210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M4" i="1"/>
  <c r="P4" i="1"/>
  <c r="H5" i="1"/>
  <c r="I5" i="1"/>
  <c r="J5" i="1"/>
  <c r="K5" i="1"/>
  <c r="M5" i="1"/>
  <c r="P5" i="1"/>
  <c r="H6" i="1"/>
  <c r="I6" i="1"/>
  <c r="J6" i="1"/>
  <c r="K6" i="1"/>
  <c r="M6" i="1"/>
  <c r="P6" i="1"/>
  <c r="H9" i="1"/>
  <c r="I9" i="1"/>
  <c r="J9" i="1"/>
  <c r="K9" i="1"/>
  <c r="M9" i="1"/>
  <c r="P9" i="1"/>
  <c r="H10" i="1"/>
  <c r="I10" i="1"/>
  <c r="J10" i="1"/>
  <c r="K10" i="1"/>
  <c r="M10" i="1"/>
  <c r="P10" i="1"/>
  <c r="H11" i="1"/>
  <c r="I11" i="1"/>
  <c r="J11" i="1"/>
  <c r="K11" i="1"/>
  <c r="M11" i="1"/>
  <c r="P11" i="1"/>
  <c r="H12" i="1"/>
  <c r="I12" i="1"/>
  <c r="J12" i="1"/>
  <c r="K12" i="1"/>
  <c r="M12" i="1"/>
  <c r="P12" i="1"/>
  <c r="H15" i="1"/>
  <c r="I15" i="1"/>
  <c r="J15" i="1"/>
  <c r="K15" i="1"/>
  <c r="M15" i="1"/>
  <c r="P15" i="1"/>
  <c r="H16" i="1"/>
  <c r="I16" i="1"/>
  <c r="J16" i="1"/>
  <c r="K16" i="1"/>
  <c r="M16" i="1"/>
  <c r="P16" i="1"/>
  <c r="H17" i="1"/>
  <c r="I17" i="1"/>
  <c r="J17" i="1"/>
  <c r="K17" i="1"/>
  <c r="M17" i="1"/>
  <c r="P17" i="1"/>
  <c r="H18" i="1"/>
  <c r="I18" i="1"/>
  <c r="J18" i="1"/>
  <c r="K18" i="1"/>
  <c r="M18" i="1"/>
  <c r="P18" i="1"/>
  <c r="H21" i="1"/>
  <c r="I21" i="1"/>
  <c r="J21" i="1"/>
  <c r="K21" i="1"/>
  <c r="M21" i="1"/>
  <c r="P21" i="1"/>
  <c r="H22" i="1"/>
  <c r="I22" i="1"/>
  <c r="J22" i="1"/>
  <c r="K22" i="1"/>
  <c r="M22" i="1"/>
  <c r="P22" i="1"/>
  <c r="H23" i="1"/>
  <c r="I23" i="1"/>
  <c r="J23" i="1"/>
  <c r="K23" i="1"/>
  <c r="M23" i="1"/>
  <c r="P23" i="1"/>
  <c r="H24" i="1"/>
  <c r="I24" i="1"/>
  <c r="J24" i="1"/>
  <c r="K24" i="1"/>
  <c r="M24" i="1"/>
  <c r="P24" i="1"/>
  <c r="H3" i="1"/>
  <c r="I3" i="1"/>
  <c r="J3" i="1"/>
  <c r="K3" i="1"/>
  <c r="M3" i="1"/>
  <c r="P3" i="1"/>
  <c r="O22" i="1"/>
  <c r="O23" i="1"/>
  <c r="O24" i="1"/>
  <c r="O21" i="1"/>
  <c r="O16" i="1"/>
  <c r="O17" i="1"/>
  <c r="O18" i="1"/>
  <c r="O15" i="1"/>
  <c r="O10" i="1"/>
  <c r="O11" i="1"/>
  <c r="O12" i="1"/>
  <c r="O9" i="1"/>
  <c r="O4" i="1"/>
  <c r="O5" i="1"/>
  <c r="O6" i="1"/>
  <c r="O3" i="1"/>
</calcChain>
</file>

<file path=xl/sharedStrings.xml><?xml version="1.0" encoding="utf-8"?>
<sst xmlns="http://schemas.openxmlformats.org/spreadsheetml/2006/main" count="7" uniqueCount="7">
  <si>
    <t>StandDEV</t>
  </si>
  <si>
    <t>StandERR</t>
  </si>
  <si>
    <t>Wall travelled (cm)</t>
  </si>
  <si>
    <t>Mean average</t>
  </si>
  <si>
    <t>Δ dist along wall (cm) \ Attempt</t>
  </si>
  <si>
    <t>Dist along wall (cm) \ Attempt</t>
  </si>
  <si>
    <t>Separation from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</si>
</sst>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in wall separation (-8º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Attempt 1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8737972681273"/>
                  <c:y val="0.352150602296431"/>
                </c:manualLayout>
              </c:layout>
              <c:numFmt formatCode="General" sourceLinked="0"/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1.0</c:v>
                </c:pt>
                <c:pt idx="1">
                  <c:v>10.0</c:v>
                </c:pt>
                <c:pt idx="2">
                  <c:v>14.0</c:v>
                </c:pt>
                <c:pt idx="3">
                  <c:v>2.0</c:v>
                </c:pt>
                <c:pt idx="4">
                  <c:v>1.0</c:v>
                </c:pt>
              </c:numCache>
            </c:numRef>
          </c:yVal>
          <c:smooth val="0"/>
        </c:ser>
        <c:ser>
          <c:idx val="2"/>
          <c:order val="1"/>
          <c:tx>
            <c:v>Attempt 2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5771452541795"/>
                  <c:y val="0.2518510514348"/>
                </c:manualLayout>
              </c:layout>
              <c:numFmt formatCode="General" sourceLinked="0"/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2.0</c:v>
                </c:pt>
                <c:pt idx="1">
                  <c:v>7.0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</c:numCache>
            </c:numRef>
          </c:yVal>
          <c:smooth val="0"/>
        </c:ser>
        <c:ser>
          <c:idx val="3"/>
          <c:order val="2"/>
          <c:tx>
            <c:v>Attempt 3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0957728508132"/>
                  <c:y val="0.0451816285494145"/>
                </c:manualLayout>
              </c:layout>
              <c:numFmt formatCode="General" sourceLinked="0"/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7.0</c:v>
                </c:pt>
              </c:numCache>
            </c:numRef>
          </c:yVal>
          <c:smooth val="0"/>
        </c:ser>
        <c:ser>
          <c:idx val="4"/>
          <c:order val="3"/>
          <c:tx>
            <c:v>Attempt 4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680547423248"/>
                  <c:y val="0.0408618194802022"/>
                </c:manualLayout>
              </c:layout>
              <c:numFmt formatCode="General" sourceLinked="0"/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67256"/>
        <c:axId val="-2112861672"/>
      </c:scatterChart>
      <c:valAx>
        <c:axId val="-211286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861672"/>
        <c:crosses val="autoZero"/>
        <c:crossBetween val="midCat"/>
      </c:valAx>
      <c:valAx>
        <c:axId val="-21128616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separation from wall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86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wall separation (-8º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1440331322221"/>
                  <c:y val="0.20356299212598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Sheet1!$N$3:$N$6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4.75</c:v>
                </c:pt>
                <c:pt idx="1">
                  <c:v>5.0</c:v>
                </c:pt>
                <c:pt idx="2">
                  <c:v>1.75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18104"/>
        <c:axId val="2136612904"/>
      </c:scatterChart>
      <c:valAx>
        <c:axId val="-213661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36612904"/>
        <c:crosses val="autoZero"/>
        <c:crossBetween val="midCat"/>
        <c:majorUnit val="30.0"/>
      </c:valAx>
      <c:valAx>
        <c:axId val="2136612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  <a:r>
                  <a:rPr lang="en-US" sz="1200" baseline="0"/>
                  <a:t> in separation from wall (cm)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61810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Change</a:t>
            </a:r>
            <a:r>
              <a:rPr lang="en-US"/>
              <a:t> in wall </a:t>
            </a:r>
            <a:r>
              <a:rPr lang="en-US" sz="1800" b="1" i="0" u="none" strike="noStrike" baseline="0">
                <a:effectLst/>
              </a:rPr>
              <a:t>separation</a:t>
            </a:r>
            <a:r>
              <a:rPr lang="en-US" sz="1800" b="1" i="0" u="none" strike="noStrike" baseline="0"/>
              <a:t> </a:t>
            </a:r>
            <a:r>
              <a:rPr lang="en-US"/>
              <a:t>(-90º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2502982581723"/>
                  <c:y val="0.089567658209390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Sheet1!$N$15:$N$18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Sheet1!$O$15:$O$18</c:f>
              <c:numCache>
                <c:formatCode>General</c:formatCode>
                <c:ptCount val="4"/>
                <c:pt idx="0">
                  <c:v>9.5</c:v>
                </c:pt>
                <c:pt idx="1">
                  <c:v>1.5</c:v>
                </c:pt>
                <c:pt idx="2">
                  <c:v>1.75</c:v>
                </c:pt>
                <c:pt idx="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47128"/>
        <c:axId val="-2108941896"/>
      </c:scatterChart>
      <c:valAx>
        <c:axId val="-210894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8941896"/>
        <c:crosses val="autoZero"/>
        <c:crossBetween val="midCat"/>
        <c:majorUnit val="30.0"/>
      </c:valAx>
      <c:valAx>
        <c:axId val="-210894189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  <a:r>
                  <a:rPr lang="en-US" sz="1200" baseline="0"/>
                  <a:t> in separation from wall (cm)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89471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Change</a:t>
            </a:r>
            <a:r>
              <a:rPr lang="en-US" sz="1800" b="1" i="0" u="none" strike="noStrike" baseline="0"/>
              <a:t> </a:t>
            </a:r>
            <a:r>
              <a:rPr lang="en-US"/>
              <a:t>in wall </a:t>
            </a:r>
            <a:r>
              <a:rPr lang="en-US" sz="1800" b="1" i="0" u="none" strike="noStrike" baseline="0">
                <a:effectLst/>
              </a:rPr>
              <a:t>separation</a:t>
            </a:r>
            <a:r>
              <a:rPr lang="en-US" sz="1800" b="1" i="0" u="none" strike="noStrike" baseline="0"/>
              <a:t> </a:t>
            </a:r>
            <a:r>
              <a:rPr lang="en-US"/>
              <a:t>(0º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6917322834646"/>
                  <c:y val="0.2471270778652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Sheet1!$N$9:$N$12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Sheet1!$O$9:$O$12</c:f>
              <c:numCache>
                <c:formatCode>General</c:formatCode>
                <c:ptCount val="4"/>
                <c:pt idx="0">
                  <c:v>3.5</c:v>
                </c:pt>
                <c:pt idx="1">
                  <c:v>4.5</c:v>
                </c:pt>
                <c:pt idx="2">
                  <c:v>4.75</c:v>
                </c:pt>
                <c:pt idx="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50664"/>
        <c:axId val="-2095214776"/>
      </c:scatterChart>
      <c:valAx>
        <c:axId val="-209475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5214776"/>
        <c:crosses val="autoZero"/>
        <c:crossBetween val="midCat"/>
        <c:majorUnit val="30.0"/>
      </c:valAx>
      <c:valAx>
        <c:axId val="-2095214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  <a:r>
                  <a:rPr lang="en-US" sz="1200" baseline="0"/>
                  <a:t> in separation from wall (cm)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475066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Change</a:t>
            </a:r>
            <a:r>
              <a:rPr lang="en-US" sz="1800" b="1" i="0" u="none" strike="noStrike" baseline="0"/>
              <a:t> </a:t>
            </a:r>
            <a:r>
              <a:rPr lang="en-US"/>
              <a:t>in wall </a:t>
            </a:r>
            <a:r>
              <a:rPr lang="en-US" sz="1800" b="1" i="0" u="none" strike="noStrike" baseline="0">
                <a:effectLst/>
              </a:rPr>
              <a:t>separation</a:t>
            </a:r>
            <a:r>
              <a:rPr lang="en-US" sz="1800" b="1" i="0" u="none" strike="noStrike" baseline="0"/>
              <a:t> </a:t>
            </a:r>
            <a:r>
              <a:rPr lang="en-US"/>
              <a:t>(90º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0260061242345"/>
                  <c:y val="0.2883296879556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Sheet1!$N$21:$N$24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Sheet1!$O$21:$O$24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3.0</c:v>
                </c:pt>
                <c:pt idx="3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779224"/>
        <c:axId val="2129857336"/>
      </c:scatterChart>
      <c:valAx>
        <c:axId val="-210877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9857336"/>
        <c:crosses val="autoZero"/>
        <c:crossBetween val="midCat"/>
      </c:valAx>
      <c:valAx>
        <c:axId val="212985733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  <a:r>
                  <a:rPr lang="en-US" sz="1200" baseline="0"/>
                  <a:t> in separation from wall (cm)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7792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wall separation (-8º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Sheet1!$N$3:$N$6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4.75</c:v>
                </c:pt>
                <c:pt idx="1">
                  <c:v>5.0</c:v>
                </c:pt>
                <c:pt idx="2">
                  <c:v>1.75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03848"/>
        <c:axId val="2131363432"/>
      </c:scatterChart>
      <c:valAx>
        <c:axId val="213170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363432"/>
        <c:crosses val="autoZero"/>
        <c:crossBetween val="midCat"/>
      </c:valAx>
      <c:valAx>
        <c:axId val="213136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separation from wall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03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Change in wall separation</a:t>
            </a:r>
            <a:r>
              <a:rPr lang="en-US"/>
              <a:t> (0º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Sheet1!$N$9:$N$12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Sheet1!$O$9:$O$12</c:f>
              <c:numCache>
                <c:formatCode>General</c:formatCode>
                <c:ptCount val="4"/>
                <c:pt idx="0">
                  <c:v>3.5</c:v>
                </c:pt>
                <c:pt idx="1">
                  <c:v>4.5</c:v>
                </c:pt>
                <c:pt idx="2">
                  <c:v>4.75</c:v>
                </c:pt>
                <c:pt idx="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3416"/>
        <c:axId val="-2136206936"/>
      </c:scatterChart>
      <c:valAx>
        <c:axId val="208255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206936"/>
        <c:crosses val="autoZero"/>
        <c:crossBetween val="midCat"/>
      </c:valAx>
      <c:valAx>
        <c:axId val="-2136206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separation from wall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553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Change in wall separation</a:t>
            </a:r>
            <a:r>
              <a:rPr lang="en-US"/>
              <a:t> (-90º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Sheet1!$N$15:$N$18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Sheet1!$O$15:$O$18</c:f>
              <c:numCache>
                <c:formatCode>General</c:formatCode>
                <c:ptCount val="4"/>
                <c:pt idx="0">
                  <c:v>9.5</c:v>
                </c:pt>
                <c:pt idx="1">
                  <c:v>1.5</c:v>
                </c:pt>
                <c:pt idx="2">
                  <c:v>1.75</c:v>
                </c:pt>
                <c:pt idx="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99992"/>
        <c:axId val="-2112539896"/>
      </c:scatterChart>
      <c:valAx>
        <c:axId val="-211239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539896"/>
        <c:crosses val="autoZero"/>
        <c:crossBetween val="midCat"/>
      </c:valAx>
      <c:valAx>
        <c:axId val="-211253989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separation from wall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39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Change in wall separation</a:t>
            </a:r>
            <a:r>
              <a:rPr lang="en-US"/>
              <a:t> (90º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Sheet1!$N$21:$N$24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Sheet1!$O$21:$O$24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3.0</c:v>
                </c:pt>
                <c:pt idx="3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3784"/>
        <c:axId val="2131343128"/>
      </c:scatterChart>
      <c:valAx>
        <c:axId val="213168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343128"/>
        <c:crosses val="autoZero"/>
        <c:crossBetween val="midCat"/>
      </c:valAx>
      <c:valAx>
        <c:axId val="21313431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separation from wall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683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wall separation (-8º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1440331322221"/>
                  <c:y val="0.20356299212598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Sheet1!$N$3:$N$6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4.75</c:v>
                </c:pt>
                <c:pt idx="1">
                  <c:v>5.0</c:v>
                </c:pt>
                <c:pt idx="2">
                  <c:v>1.75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41928"/>
        <c:axId val="-2136301928"/>
      </c:scatterChart>
      <c:valAx>
        <c:axId val="-211304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301928"/>
        <c:crosses val="autoZero"/>
        <c:crossBetween val="midCat"/>
      </c:valAx>
      <c:valAx>
        <c:axId val="-2136301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  <a:r>
                  <a:rPr lang="en-US" sz="1200" baseline="0"/>
                  <a:t> in separation from wall (cm)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30419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Change</a:t>
            </a:r>
            <a:r>
              <a:rPr lang="en-US" sz="1800" b="1" i="0" u="none" strike="noStrike" baseline="0"/>
              <a:t> </a:t>
            </a:r>
            <a:r>
              <a:rPr lang="en-US"/>
              <a:t>in wall </a:t>
            </a:r>
            <a:r>
              <a:rPr lang="en-US" sz="1800" b="1" i="0" u="none" strike="noStrike" baseline="0">
                <a:effectLst/>
              </a:rPr>
              <a:t>separation</a:t>
            </a:r>
            <a:r>
              <a:rPr lang="en-US" sz="1800" b="1" i="0" u="none" strike="noStrike" baseline="0"/>
              <a:t> </a:t>
            </a:r>
            <a:r>
              <a:rPr lang="en-US"/>
              <a:t>(0º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6917322834646"/>
                  <c:y val="0.2471270778652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Sheet1!$N$9:$N$12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Sheet1!$O$9:$O$12</c:f>
              <c:numCache>
                <c:formatCode>General</c:formatCode>
                <c:ptCount val="4"/>
                <c:pt idx="0">
                  <c:v>3.5</c:v>
                </c:pt>
                <c:pt idx="1">
                  <c:v>4.5</c:v>
                </c:pt>
                <c:pt idx="2">
                  <c:v>4.75</c:v>
                </c:pt>
                <c:pt idx="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42664"/>
        <c:axId val="-2136346728"/>
      </c:scatterChart>
      <c:valAx>
        <c:axId val="-213634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346728"/>
        <c:crosses val="autoZero"/>
        <c:crossBetween val="midCat"/>
      </c:valAx>
      <c:valAx>
        <c:axId val="-2136346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  <a:r>
                  <a:rPr lang="en-US" sz="1200" baseline="0"/>
                  <a:t> in separation from wall (cm)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34266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Change</a:t>
            </a:r>
            <a:r>
              <a:rPr lang="en-US"/>
              <a:t> in wall </a:t>
            </a:r>
            <a:r>
              <a:rPr lang="en-US" sz="1800" b="1" i="0" u="none" strike="noStrike" baseline="0">
                <a:effectLst/>
              </a:rPr>
              <a:t>separation</a:t>
            </a:r>
            <a:r>
              <a:rPr lang="en-US" sz="1800" b="1" i="0" u="none" strike="noStrike" baseline="0"/>
              <a:t> </a:t>
            </a:r>
            <a:r>
              <a:rPr lang="en-US"/>
              <a:t>(-90º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2502982581723"/>
                  <c:y val="0.089567658209390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Sheet1!$N$15:$N$18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Sheet1!$O$15:$O$18</c:f>
              <c:numCache>
                <c:formatCode>General</c:formatCode>
                <c:ptCount val="4"/>
                <c:pt idx="0">
                  <c:v>9.5</c:v>
                </c:pt>
                <c:pt idx="1">
                  <c:v>1.5</c:v>
                </c:pt>
                <c:pt idx="2">
                  <c:v>1.75</c:v>
                </c:pt>
                <c:pt idx="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9928"/>
        <c:axId val="-2136374712"/>
      </c:scatterChart>
      <c:valAx>
        <c:axId val="-213637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374712"/>
        <c:crosses val="autoZero"/>
        <c:crossBetween val="midCat"/>
      </c:valAx>
      <c:valAx>
        <c:axId val="-213637471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  <a:r>
                  <a:rPr lang="en-US" sz="1200" baseline="0"/>
                  <a:t> in separation from wall (cm)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3799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Change</a:t>
            </a:r>
            <a:r>
              <a:rPr lang="en-US" sz="1800" b="1" i="0" u="none" strike="noStrike" baseline="0"/>
              <a:t> </a:t>
            </a:r>
            <a:r>
              <a:rPr lang="en-US"/>
              <a:t>in wall </a:t>
            </a:r>
            <a:r>
              <a:rPr lang="en-US" sz="1800" b="1" i="0" u="none" strike="noStrike" baseline="0">
                <a:effectLst/>
              </a:rPr>
              <a:t>separation</a:t>
            </a:r>
            <a:r>
              <a:rPr lang="en-US" sz="1800" b="1" i="0" u="none" strike="noStrike" baseline="0"/>
              <a:t> </a:t>
            </a:r>
            <a:r>
              <a:rPr lang="en-US"/>
              <a:t>(90º turn)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0260061242345"/>
                  <c:y val="0.2883296879556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1"/>
            <c:pl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plus>
            <c:minus>
              <c:numRef>
                <c:f>Sheet1!$P$3:$P$6</c:f>
                <c:numCache>
                  <c:formatCode>General</c:formatCode>
                  <c:ptCount val="4"/>
                  <c:pt idx="0">
                    <c:v>2.25</c:v>
                  </c:pt>
                  <c:pt idx="1">
                    <c:v>3.027650354097492</c:v>
                  </c:pt>
                  <c:pt idx="2">
                    <c:v>0.629152869605896</c:v>
                  </c:pt>
                  <c:pt idx="3">
                    <c:v>1.5</c:v>
                  </c:pt>
                </c:numCache>
              </c:numRef>
            </c:minus>
          </c:errBars>
          <c:xVal>
            <c:numRef>
              <c:f>Sheet1!$N$21:$N$24</c:f>
              <c:numCache>
                <c:formatCode>General</c:formatCode>
                <c:ptCount val="4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</c:numCache>
            </c:numRef>
          </c:xVal>
          <c:yVal>
            <c:numRef>
              <c:f>Sheet1!$O$21:$O$24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3.0</c:v>
                </c:pt>
                <c:pt idx="3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24664"/>
        <c:axId val="-2136430616"/>
      </c:scatterChart>
      <c:valAx>
        <c:axId val="-213642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Wall travelled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6430616"/>
        <c:crosses val="autoZero"/>
        <c:crossBetween val="midCat"/>
      </c:valAx>
      <c:valAx>
        <c:axId val="-2136430616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  <a:r>
                  <a:rPr lang="en-US" sz="1200" baseline="0"/>
                  <a:t> in separation from wall (cm)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42466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26</xdr:row>
      <xdr:rowOff>25400</xdr:rowOff>
    </xdr:from>
    <xdr:to>
      <xdr:col>11</xdr:col>
      <xdr:colOff>63500</xdr:colOff>
      <xdr:row>54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88900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0</xdr:row>
      <xdr:rowOff>0</xdr:rowOff>
    </xdr:from>
    <xdr:to>
      <xdr:col>16</xdr:col>
      <xdr:colOff>228600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15</xdr:row>
      <xdr:rowOff>25400</xdr:rowOff>
    </xdr:from>
    <xdr:to>
      <xdr:col>7</xdr:col>
      <xdr:colOff>114300</xdr:colOff>
      <xdr:row>29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15</xdr:row>
      <xdr:rowOff>25400</xdr:rowOff>
    </xdr:from>
    <xdr:to>
      <xdr:col>13</xdr:col>
      <xdr:colOff>520700</xdr:colOff>
      <xdr:row>29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</xdr:row>
      <xdr:rowOff>50800</xdr:rowOff>
    </xdr:from>
    <xdr:to>
      <xdr:col>10</xdr:col>
      <xdr:colOff>622300</xdr:colOff>
      <xdr:row>29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9</xdr:row>
      <xdr:rowOff>63500</xdr:rowOff>
    </xdr:from>
    <xdr:to>
      <xdr:col>20</xdr:col>
      <xdr:colOff>774700</xdr:colOff>
      <xdr:row>30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30</xdr:row>
      <xdr:rowOff>114300</xdr:rowOff>
    </xdr:from>
    <xdr:to>
      <xdr:col>10</xdr:col>
      <xdr:colOff>660400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787400</xdr:colOff>
      <xdr:row>30</xdr:row>
      <xdr:rowOff>114300</xdr:rowOff>
    </xdr:from>
    <xdr:to>
      <xdr:col>20</xdr:col>
      <xdr:colOff>800100</xdr:colOff>
      <xdr:row>51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15</xdr:row>
      <xdr:rowOff>12700</xdr:rowOff>
    </xdr:from>
    <xdr:to>
      <xdr:col>6</xdr:col>
      <xdr:colOff>643849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0</xdr:row>
      <xdr:rowOff>101600</xdr:rowOff>
    </xdr:from>
    <xdr:to>
      <xdr:col>6</xdr:col>
      <xdr:colOff>671879</xdr:colOff>
      <xdr:row>14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30</xdr:row>
      <xdr:rowOff>38100</xdr:rowOff>
    </xdr:from>
    <xdr:to>
      <xdr:col>6</xdr:col>
      <xdr:colOff>631447</xdr:colOff>
      <xdr:row>44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88900</xdr:rowOff>
    </xdr:from>
    <xdr:to>
      <xdr:col>6</xdr:col>
      <xdr:colOff>626139</xdr:colOff>
      <xdr:row>14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7" workbookViewId="0">
      <selection activeCell="M53" sqref="M53"/>
    </sheetView>
  </sheetViews>
  <sheetFormatPr baseColWidth="10" defaultRowHeight="15" x14ac:dyDescent="0"/>
  <cols>
    <col min="1" max="1" width="26.33203125" bestFit="1" customWidth="1"/>
    <col min="7" max="7" width="27.83203125" bestFit="1" customWidth="1"/>
  </cols>
  <sheetData>
    <row r="1" spans="1:16">
      <c r="A1" t="s">
        <v>6</v>
      </c>
    </row>
    <row r="2" spans="1:16">
      <c r="A2" s="1" t="s">
        <v>5</v>
      </c>
      <c r="B2" s="1">
        <v>1</v>
      </c>
      <c r="C2" s="1">
        <v>2</v>
      </c>
      <c r="D2" s="1">
        <v>3</v>
      </c>
      <c r="E2" s="1">
        <v>4</v>
      </c>
      <c r="G2" s="1" t="s">
        <v>4</v>
      </c>
      <c r="H2" s="1">
        <v>1</v>
      </c>
      <c r="I2" s="1">
        <v>2</v>
      </c>
      <c r="J2" s="1">
        <v>3</v>
      </c>
      <c r="K2" s="1">
        <v>4</v>
      </c>
      <c r="M2" t="s">
        <v>0</v>
      </c>
      <c r="N2" t="s">
        <v>2</v>
      </c>
      <c r="O2" t="s">
        <v>3</v>
      </c>
      <c r="P2" t="s">
        <v>1</v>
      </c>
    </row>
    <row r="3" spans="1:16">
      <c r="A3" s="1">
        <v>0</v>
      </c>
      <c r="B3">
        <v>17</v>
      </c>
      <c r="C3">
        <v>19</v>
      </c>
      <c r="D3">
        <v>27</v>
      </c>
      <c r="E3">
        <v>26</v>
      </c>
      <c r="G3" s="1">
        <v>30</v>
      </c>
      <c r="H3">
        <f t="shared" ref="H3:K6" si="0">ABS(B3-B4)</f>
        <v>10</v>
      </c>
      <c r="I3">
        <f t="shared" si="0"/>
        <v>7</v>
      </c>
      <c r="J3">
        <f t="shared" si="0"/>
        <v>1</v>
      </c>
      <c r="K3">
        <f t="shared" si="0"/>
        <v>1</v>
      </c>
      <c r="M3">
        <f>STDEV(H3:K3)</f>
        <v>4.5</v>
      </c>
      <c r="N3">
        <v>30</v>
      </c>
      <c r="O3">
        <f>AVERAGE(H3:K3)</f>
        <v>4.75</v>
      </c>
      <c r="P3">
        <f>M3/SQRT(4)</f>
        <v>2.25</v>
      </c>
    </row>
    <row r="4" spans="1:16">
      <c r="A4" s="1">
        <v>30</v>
      </c>
      <c r="B4">
        <v>7</v>
      </c>
      <c r="C4">
        <v>26</v>
      </c>
      <c r="D4">
        <v>26</v>
      </c>
      <c r="E4">
        <v>27</v>
      </c>
      <c r="G4" s="1">
        <v>60</v>
      </c>
      <c r="H4">
        <f t="shared" si="0"/>
        <v>14</v>
      </c>
      <c r="I4">
        <f t="shared" si="0"/>
        <v>3</v>
      </c>
      <c r="J4">
        <f t="shared" si="0"/>
        <v>2</v>
      </c>
      <c r="K4">
        <f t="shared" si="0"/>
        <v>1</v>
      </c>
      <c r="M4">
        <f>STDEV(H4:K4)</f>
        <v>6.0553007081949835</v>
      </c>
      <c r="N4">
        <v>60</v>
      </c>
      <c r="O4">
        <f>AVERAGE(H4:K4)</f>
        <v>5</v>
      </c>
      <c r="P4">
        <f>M4/SQRT(4)</f>
        <v>3.0276503540974917</v>
      </c>
    </row>
    <row r="5" spans="1:16">
      <c r="A5" s="1">
        <v>60</v>
      </c>
      <c r="B5">
        <v>21</v>
      </c>
      <c r="C5">
        <v>23</v>
      </c>
      <c r="D5">
        <v>24</v>
      </c>
      <c r="E5">
        <v>26</v>
      </c>
      <c r="G5" s="1">
        <v>90</v>
      </c>
      <c r="H5">
        <f t="shared" si="0"/>
        <v>2</v>
      </c>
      <c r="I5">
        <f t="shared" si="0"/>
        <v>2</v>
      </c>
      <c r="J5">
        <f t="shared" si="0"/>
        <v>3</v>
      </c>
      <c r="K5">
        <f t="shared" si="0"/>
        <v>0</v>
      </c>
      <c r="M5">
        <f>STDEV(H5:K5)</f>
        <v>1.2583057392117916</v>
      </c>
      <c r="N5">
        <v>90</v>
      </c>
      <c r="O5">
        <f>AVERAGE(H5:K5)</f>
        <v>1.75</v>
      </c>
      <c r="P5">
        <f>M5/SQRT(4)</f>
        <v>0.62915286960589578</v>
      </c>
    </row>
    <row r="6" spans="1:16">
      <c r="A6" s="1">
        <v>90</v>
      </c>
      <c r="B6">
        <v>23</v>
      </c>
      <c r="C6">
        <v>21</v>
      </c>
      <c r="D6">
        <v>21</v>
      </c>
      <c r="E6">
        <v>26</v>
      </c>
      <c r="G6" s="1">
        <v>120</v>
      </c>
      <c r="H6">
        <f t="shared" si="0"/>
        <v>1</v>
      </c>
      <c r="I6">
        <f t="shared" si="0"/>
        <v>1</v>
      </c>
      <c r="J6">
        <f t="shared" si="0"/>
        <v>7</v>
      </c>
      <c r="K6">
        <f t="shared" si="0"/>
        <v>1</v>
      </c>
      <c r="M6">
        <f>STDEV(H6:K6)</f>
        <v>3</v>
      </c>
      <c r="N6">
        <v>120</v>
      </c>
      <c r="O6">
        <f>AVERAGE(H6:K6)</f>
        <v>2.5</v>
      </c>
      <c r="P6">
        <f>M6/SQRT(4)</f>
        <v>1.5</v>
      </c>
    </row>
    <row r="7" spans="1:16">
      <c r="A7" s="1">
        <v>120</v>
      </c>
      <c r="B7">
        <v>24</v>
      </c>
      <c r="C7">
        <v>22</v>
      </c>
      <c r="D7">
        <v>28</v>
      </c>
      <c r="E7">
        <v>25</v>
      </c>
    </row>
    <row r="9" spans="1:16">
      <c r="B9">
        <v>18</v>
      </c>
      <c r="C9">
        <v>16</v>
      </c>
      <c r="D9">
        <v>13</v>
      </c>
      <c r="E9">
        <v>24</v>
      </c>
      <c r="H9">
        <f t="shared" ref="H9:K12" si="1">ABS(B9-B10)</f>
        <v>3</v>
      </c>
      <c r="I9">
        <f t="shared" si="1"/>
        <v>4</v>
      </c>
      <c r="J9">
        <f t="shared" si="1"/>
        <v>3</v>
      </c>
      <c r="K9">
        <f t="shared" si="1"/>
        <v>4</v>
      </c>
      <c r="M9">
        <f>STDEV(H9:K9)</f>
        <v>0.57735026918962573</v>
      </c>
      <c r="N9">
        <v>30</v>
      </c>
      <c r="O9">
        <f>AVERAGE(H9:K9)</f>
        <v>3.5</v>
      </c>
      <c r="P9">
        <f>M9/SQRT(4)</f>
        <v>0.28867513459481287</v>
      </c>
    </row>
    <row r="10" spans="1:16">
      <c r="B10">
        <v>21</v>
      </c>
      <c r="C10">
        <v>20</v>
      </c>
      <c r="D10">
        <v>16</v>
      </c>
      <c r="E10">
        <v>28</v>
      </c>
      <c r="H10">
        <f t="shared" si="1"/>
        <v>5</v>
      </c>
      <c r="I10">
        <f t="shared" si="1"/>
        <v>3</v>
      </c>
      <c r="J10">
        <f t="shared" si="1"/>
        <v>2</v>
      </c>
      <c r="K10">
        <f t="shared" si="1"/>
        <v>8</v>
      </c>
      <c r="M10">
        <f>STDEV(H10:K10)</f>
        <v>2.6457513110645907</v>
      </c>
      <c r="N10">
        <v>60</v>
      </c>
      <c r="O10">
        <f>AVERAGE(H10:K10)</f>
        <v>4.5</v>
      </c>
      <c r="P10">
        <f>M10/SQRT(4)</f>
        <v>1.3228756555322954</v>
      </c>
    </row>
    <row r="11" spans="1:16">
      <c r="B11">
        <v>26</v>
      </c>
      <c r="C11">
        <v>23</v>
      </c>
      <c r="D11">
        <v>18</v>
      </c>
      <c r="E11">
        <v>20</v>
      </c>
      <c r="H11">
        <f t="shared" si="1"/>
        <v>2</v>
      </c>
      <c r="I11">
        <f t="shared" si="1"/>
        <v>3</v>
      </c>
      <c r="J11">
        <f t="shared" si="1"/>
        <v>2</v>
      </c>
      <c r="K11">
        <f t="shared" si="1"/>
        <v>12</v>
      </c>
      <c r="M11">
        <f>STDEV(H11:K11)</f>
        <v>4.8562674281111553</v>
      </c>
      <c r="N11">
        <v>90</v>
      </c>
      <c r="O11">
        <f>AVERAGE(H11:K11)</f>
        <v>4.75</v>
      </c>
      <c r="P11">
        <f>M11/SQRT(4)</f>
        <v>2.4281337140555777</v>
      </c>
    </row>
    <row r="12" spans="1:16">
      <c r="B12">
        <v>28</v>
      </c>
      <c r="C12">
        <v>26</v>
      </c>
      <c r="D12">
        <v>20</v>
      </c>
      <c r="E12">
        <v>32</v>
      </c>
      <c r="H12">
        <f t="shared" si="1"/>
        <v>2</v>
      </c>
      <c r="I12">
        <f t="shared" si="1"/>
        <v>2</v>
      </c>
      <c r="J12">
        <f t="shared" si="1"/>
        <v>2</v>
      </c>
      <c r="K12">
        <f t="shared" si="1"/>
        <v>2</v>
      </c>
      <c r="M12">
        <f>STDEV(H12:K12)</f>
        <v>0</v>
      </c>
      <c r="N12">
        <v>120</v>
      </c>
      <c r="O12">
        <f>AVERAGE(H12:K12)</f>
        <v>2</v>
      </c>
      <c r="P12">
        <f>M12/SQRT(4)</f>
        <v>0</v>
      </c>
    </row>
    <row r="13" spans="1:16">
      <c r="B13">
        <v>30</v>
      </c>
      <c r="C13">
        <v>28</v>
      </c>
      <c r="D13">
        <v>22</v>
      </c>
      <c r="E13">
        <v>34</v>
      </c>
    </row>
    <row r="15" spans="1:16">
      <c r="B15">
        <v>27</v>
      </c>
      <c r="C15">
        <v>19</v>
      </c>
      <c r="D15">
        <v>18</v>
      </c>
      <c r="E15">
        <v>27</v>
      </c>
      <c r="H15">
        <f t="shared" ref="H15:K18" si="2">ABS(B15-B16)</f>
        <v>1</v>
      </c>
      <c r="I15">
        <f t="shared" si="2"/>
        <v>11</v>
      </c>
      <c r="J15">
        <f t="shared" si="2"/>
        <v>10</v>
      </c>
      <c r="K15">
        <f t="shared" si="2"/>
        <v>16</v>
      </c>
      <c r="M15">
        <f>STDEV(H15:K15)</f>
        <v>6.2449979983983983</v>
      </c>
      <c r="N15">
        <v>30</v>
      </c>
      <c r="O15">
        <f>AVERAGE(H15:K15)</f>
        <v>9.5</v>
      </c>
      <c r="P15">
        <f>M15/SQRT(4)</f>
        <v>3.1224989991991992</v>
      </c>
    </row>
    <row r="16" spans="1:16">
      <c r="B16">
        <v>26</v>
      </c>
      <c r="C16">
        <v>8</v>
      </c>
      <c r="D16">
        <v>8</v>
      </c>
      <c r="E16">
        <v>11</v>
      </c>
      <c r="H16">
        <f t="shared" si="2"/>
        <v>2</v>
      </c>
      <c r="I16">
        <f t="shared" si="2"/>
        <v>1</v>
      </c>
      <c r="J16">
        <f t="shared" si="2"/>
        <v>1</v>
      </c>
      <c r="K16">
        <f t="shared" si="2"/>
        <v>2</v>
      </c>
      <c r="M16">
        <f>STDEV(H16:K16)</f>
        <v>0.57735026918962573</v>
      </c>
      <c r="N16">
        <v>60</v>
      </c>
      <c r="O16">
        <f>AVERAGE(H16:K16)</f>
        <v>1.5</v>
      </c>
      <c r="P16">
        <f>M16/SQRT(4)</f>
        <v>0.28867513459481287</v>
      </c>
    </row>
    <row r="17" spans="2:16">
      <c r="B17">
        <v>28</v>
      </c>
      <c r="C17">
        <v>7</v>
      </c>
      <c r="D17">
        <v>7</v>
      </c>
      <c r="E17">
        <v>13</v>
      </c>
      <c r="H17">
        <f t="shared" si="2"/>
        <v>2</v>
      </c>
      <c r="I17">
        <f t="shared" si="2"/>
        <v>1</v>
      </c>
      <c r="J17">
        <f t="shared" si="2"/>
        <v>1</v>
      </c>
      <c r="K17">
        <f t="shared" si="2"/>
        <v>3</v>
      </c>
      <c r="M17">
        <f>STDEV(H17:K17)</f>
        <v>0.9574271077563381</v>
      </c>
      <c r="N17">
        <v>90</v>
      </c>
      <c r="O17">
        <f>AVERAGE(H17:K17)</f>
        <v>1.75</v>
      </c>
      <c r="P17">
        <f>M17/SQRT(4)</f>
        <v>0.47871355387816905</v>
      </c>
    </row>
    <row r="18" spans="2:16">
      <c r="B18">
        <v>30</v>
      </c>
      <c r="C18">
        <v>8</v>
      </c>
      <c r="D18">
        <v>8</v>
      </c>
      <c r="E18">
        <v>16</v>
      </c>
      <c r="H18">
        <f t="shared" si="2"/>
        <v>4</v>
      </c>
      <c r="I18">
        <f t="shared" si="2"/>
        <v>1</v>
      </c>
      <c r="J18">
        <f t="shared" si="2"/>
        <v>1</v>
      </c>
      <c r="K18">
        <f t="shared" si="2"/>
        <v>2</v>
      </c>
      <c r="M18">
        <f>STDEV(H18:K18)</f>
        <v>1.4142135623730951</v>
      </c>
      <c r="N18">
        <v>120</v>
      </c>
      <c r="O18">
        <f>AVERAGE(H18:K18)</f>
        <v>2</v>
      </c>
      <c r="P18">
        <f>M18/SQRT(4)</f>
        <v>0.70710678118654757</v>
      </c>
    </row>
    <row r="19" spans="2:16">
      <c r="B19">
        <v>34</v>
      </c>
      <c r="C19">
        <v>9</v>
      </c>
      <c r="D19">
        <v>9</v>
      </c>
      <c r="E19">
        <v>18</v>
      </c>
    </row>
    <row r="21" spans="2:16">
      <c r="B21">
        <v>14</v>
      </c>
      <c r="C21">
        <v>19</v>
      </c>
      <c r="D21">
        <v>10</v>
      </c>
      <c r="E21">
        <v>18</v>
      </c>
      <c r="H21">
        <f t="shared" ref="H21:K24" si="3">ABS(B21-B22)</f>
        <v>1</v>
      </c>
      <c r="I21">
        <f t="shared" si="3"/>
        <v>1</v>
      </c>
      <c r="J21">
        <f t="shared" si="3"/>
        <v>1</v>
      </c>
      <c r="K21">
        <f t="shared" si="3"/>
        <v>3</v>
      </c>
      <c r="M21">
        <f>STDEV(H21:K21)</f>
        <v>1</v>
      </c>
      <c r="N21">
        <v>30</v>
      </c>
      <c r="O21">
        <f>AVERAGE(H21:K21)</f>
        <v>1.5</v>
      </c>
      <c r="P21">
        <f>M21/SQRT(4)</f>
        <v>0.5</v>
      </c>
    </row>
    <row r="22" spans="2:16">
      <c r="B22">
        <v>15</v>
      </c>
      <c r="C22">
        <v>20</v>
      </c>
      <c r="D22">
        <v>9</v>
      </c>
      <c r="E22">
        <v>21</v>
      </c>
      <c r="H22">
        <f t="shared" si="3"/>
        <v>2</v>
      </c>
      <c r="I22">
        <f t="shared" si="3"/>
        <v>2</v>
      </c>
      <c r="J22">
        <f t="shared" si="3"/>
        <v>3</v>
      </c>
      <c r="K22">
        <f t="shared" si="3"/>
        <v>3</v>
      </c>
      <c r="M22">
        <f>STDEV(H22:K22)</f>
        <v>0.57735026918962573</v>
      </c>
      <c r="N22">
        <v>60</v>
      </c>
      <c r="O22">
        <f>AVERAGE(H22:K22)</f>
        <v>2.5</v>
      </c>
      <c r="P22">
        <f>M22/SQRT(4)</f>
        <v>0.28867513459481287</v>
      </c>
    </row>
    <row r="23" spans="2:16">
      <c r="B23">
        <v>17</v>
      </c>
      <c r="C23">
        <v>22</v>
      </c>
      <c r="D23">
        <v>12</v>
      </c>
      <c r="E23">
        <v>24</v>
      </c>
      <c r="H23">
        <f t="shared" si="3"/>
        <v>2</v>
      </c>
      <c r="I23">
        <f t="shared" si="3"/>
        <v>4</v>
      </c>
      <c r="J23">
        <f t="shared" si="3"/>
        <v>2</v>
      </c>
      <c r="K23">
        <f t="shared" si="3"/>
        <v>4</v>
      </c>
      <c r="M23">
        <f>STDEV(H23:K23)</f>
        <v>1.1547005383792515</v>
      </c>
      <c r="N23">
        <v>90</v>
      </c>
      <c r="O23">
        <f>AVERAGE(H23:K23)</f>
        <v>3</v>
      </c>
      <c r="P23">
        <f>M23/SQRT(4)</f>
        <v>0.57735026918962573</v>
      </c>
    </row>
    <row r="24" spans="2:16">
      <c r="B24">
        <v>19</v>
      </c>
      <c r="C24">
        <v>26</v>
      </c>
      <c r="D24">
        <v>14</v>
      </c>
      <c r="E24">
        <v>28</v>
      </c>
      <c r="H24">
        <f t="shared" si="3"/>
        <v>2</v>
      </c>
      <c r="I24">
        <f t="shared" si="3"/>
        <v>4</v>
      </c>
      <c r="J24">
        <f t="shared" si="3"/>
        <v>2</v>
      </c>
      <c r="K24">
        <f t="shared" si="3"/>
        <v>1</v>
      </c>
      <c r="M24">
        <f>STDEV(H24:K24)</f>
        <v>1.2583057392117916</v>
      </c>
      <c r="N24">
        <v>120</v>
      </c>
      <c r="O24">
        <f>AVERAGE(H24:K24)</f>
        <v>2.25</v>
      </c>
      <c r="P24">
        <f>M24/SQRT(4)</f>
        <v>0.62915286960589578</v>
      </c>
    </row>
    <row r="25" spans="2:16">
      <c r="B25">
        <v>21</v>
      </c>
      <c r="C25">
        <v>30</v>
      </c>
      <c r="D25">
        <v>16</v>
      </c>
      <c r="E25">
        <v>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7" sqref="R2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Y34" sqref="Y34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I1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workbookViewId="0">
      <selection activeCell="I23" sqref="I23"/>
    </sheetView>
  </sheetViews>
  <sheetFormatPr baseColWidth="10" defaultRowHeight="15" x14ac:dyDescent="0"/>
  <sheetData/>
  <phoneticPr fontId="4" type="noConversion"/>
  <pageMargins left="0" right="0" top="0" bottom="0" header="0" footer="0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>
      <selection activeCell="H20" sqref="H20"/>
    </sheetView>
  </sheetViews>
  <sheetFormatPr baseColWidth="10" defaultRowHeight="15" x14ac:dyDescent="0"/>
  <sheetData/>
  <phoneticPr fontId="4" type="noConversion"/>
  <pageMargins left="0" right="0" top="0" bottom="0" header="0" footer="0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Bottled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Birch</dc:creator>
  <cp:lastModifiedBy>Alex Birch</cp:lastModifiedBy>
  <cp:lastPrinted>2014-03-06T15:16:39Z</cp:lastPrinted>
  <dcterms:created xsi:type="dcterms:W3CDTF">2014-03-05T19:25:36Z</dcterms:created>
  <dcterms:modified xsi:type="dcterms:W3CDTF">2014-03-06T16:10:30Z</dcterms:modified>
</cp:coreProperties>
</file>