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052-MappingMuseums/plots/geodemo_analysis/population/"/>
    </mc:Choice>
  </mc:AlternateContent>
  <xr:revisionPtr revIDLastSave="0" documentId="13_ncr:1_{C3EA3D33-A01D-D54C-B767-A4C40777FD44}" xr6:coauthVersionLast="45" xr6:coauthVersionMax="45" xr10:uidLastSave="{00000000-0000-0000-0000-000000000000}"/>
  <bookViews>
    <workbookView xWindow="5620" yWindow="460" windowWidth="18100" windowHeight="13600" xr2:uid="{00000000-000D-0000-FFFF-FFFF00000000}"/>
  </bookViews>
  <sheets>
    <sheet name="museums vs pop" sheetId="1" r:id="rId1"/>
    <sheet name="pop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4" i="1"/>
  <c r="E2" i="1"/>
  <c r="E3" i="1"/>
  <c r="E5" i="1"/>
  <c r="C5" i="1" l="1"/>
  <c r="B5" i="1"/>
</calcChain>
</file>

<file path=xl/sharedStrings.xml><?xml version="1.0" encoding="utf-8"?>
<sst xmlns="http://schemas.openxmlformats.org/spreadsheetml/2006/main" count="40" uniqueCount="32">
  <si>
    <t>Scotland</t>
  </si>
  <si>
    <t>South East</t>
  </si>
  <si>
    <t>South West</t>
  </si>
  <si>
    <t>East of England</t>
  </si>
  <si>
    <t>North West</t>
  </si>
  <si>
    <t>West Midlands</t>
  </si>
  <si>
    <t>Yorkshire and The Humber</t>
  </si>
  <si>
    <t>East Midlands</t>
  </si>
  <si>
    <t>London</t>
  </si>
  <si>
    <t>Wales</t>
  </si>
  <si>
    <t>North East</t>
  </si>
  <si>
    <t>Northern Ireland</t>
  </si>
  <si>
    <t>NOT_AVAIL</t>
  </si>
  <si>
    <t>n_museums</t>
  </si>
  <si>
    <t>n_museums_PC</t>
  </si>
  <si>
    <t>region</t>
  </si>
  <si>
    <t>England</t>
  </si>
  <si>
    <t>museums_per_100kpop</t>
  </si>
  <si>
    <t>pop_2017</t>
  </si>
  <si>
    <t>DIGITS</t>
  </si>
  <si>
    <t>Pop source:</t>
  </si>
  <si>
    <t>https://www.ons.gov.uk/peoplepopulationandcommunity/populationandmigration/populationestimates/datasets/populationestimatesforukenglandandwalesscotlandandnorthernireland</t>
  </si>
  <si>
    <t>NORTH EAST</t>
  </si>
  <si>
    <t>Region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</si>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</sst>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4.33203125" customWidth="1"/>
    <col min="3" max="3" width="13.1640625" bestFit="1" customWidth="1"/>
    <col min="4" max="4" width="13" customWidth="1"/>
    <col min="5" max="5" width="19.83203125" bestFit="1" customWidth="1"/>
  </cols>
  <sheetData>
    <row r="1" spans="1:5" s="1" customFormat="1" x14ac:dyDescent="0.2">
      <c r="A1" s="1" t="s">
        <v>15</v>
      </c>
      <c r="B1" s="1" t="s">
        <v>13</v>
      </c>
      <c r="C1" s="1" t="s">
        <v>14</v>
      </c>
      <c r="D1" s="1" t="s">
        <v>18</v>
      </c>
      <c r="E1" s="1" t="s">
        <v>17</v>
      </c>
    </row>
    <row r="2" spans="1:5" x14ac:dyDescent="0.2">
      <c r="A2" t="s">
        <v>0</v>
      </c>
      <c r="B2">
        <v>484</v>
      </c>
      <c r="C2">
        <v>14.84</v>
      </c>
      <c r="D2" s="3">
        <v>5424800</v>
      </c>
      <c r="E2">
        <f>ROUND(B2/D2*100000,$B$19)</f>
        <v>8.9220000000000006</v>
      </c>
    </row>
    <row r="3" spans="1:5" x14ac:dyDescent="0.2">
      <c r="A3" t="s">
        <v>9</v>
      </c>
      <c r="B3">
        <v>202</v>
      </c>
      <c r="C3">
        <v>6.19</v>
      </c>
      <c r="D3" s="3">
        <v>3125165</v>
      </c>
      <c r="E3">
        <f>ROUND(B3/D3*100000,$B$19)</f>
        <v>6.4640000000000004</v>
      </c>
    </row>
    <row r="4" spans="1:5" x14ac:dyDescent="0.2">
      <c r="A4" t="s">
        <v>11</v>
      </c>
      <c r="B4">
        <v>85</v>
      </c>
      <c r="C4">
        <v>2.61</v>
      </c>
      <c r="D4" s="3">
        <v>1870834</v>
      </c>
      <c r="E4">
        <f>ROUND(B4/D4*100000,$B$19)</f>
        <v>4.5430000000000001</v>
      </c>
    </row>
    <row r="5" spans="1:5" x14ac:dyDescent="0.2">
      <c r="A5" t="s">
        <v>16</v>
      </c>
      <c r="B5">
        <f>SUM(B7:B15)</f>
        <v>2454</v>
      </c>
      <c r="C5">
        <f>100-SUM(C2:C4,C17)</f>
        <v>75.23</v>
      </c>
      <c r="D5">
        <v>55619430</v>
      </c>
      <c r="E5">
        <f>ROUND(B5/D5*100000,$B$19)</f>
        <v>4.4119999999999999</v>
      </c>
    </row>
    <row r="6" spans="1:5" ht="10" customHeight="1" x14ac:dyDescent="0.2"/>
    <row r="7" spans="1:5" x14ac:dyDescent="0.2">
      <c r="A7" t="s">
        <v>1</v>
      </c>
      <c r="B7">
        <v>477</v>
      </c>
      <c r="C7">
        <v>14.62</v>
      </c>
      <c r="D7" s="3">
        <v>9080825</v>
      </c>
      <c r="E7">
        <f t="shared" ref="E7:E15" si="0">ROUND(B7/D7*100000,$B$19)</f>
        <v>5.2530000000000001</v>
      </c>
    </row>
    <row r="8" spans="1:5" x14ac:dyDescent="0.2">
      <c r="A8" t="s">
        <v>2</v>
      </c>
      <c r="B8">
        <v>415</v>
      </c>
      <c r="C8">
        <v>12.72</v>
      </c>
      <c r="D8" s="3">
        <v>5559316</v>
      </c>
      <c r="E8">
        <f t="shared" si="0"/>
        <v>7.4649999999999999</v>
      </c>
    </row>
    <row r="9" spans="1:5" x14ac:dyDescent="0.2">
      <c r="A9" t="s">
        <v>3</v>
      </c>
      <c r="B9">
        <v>329</v>
      </c>
      <c r="C9">
        <v>10.09</v>
      </c>
      <c r="D9" s="3">
        <v>6168432</v>
      </c>
      <c r="E9">
        <f t="shared" si="0"/>
        <v>5.3339999999999996</v>
      </c>
    </row>
    <row r="10" spans="1:5" x14ac:dyDescent="0.2">
      <c r="A10" t="s">
        <v>4</v>
      </c>
      <c r="B10">
        <v>241</v>
      </c>
      <c r="C10">
        <v>7.39</v>
      </c>
      <c r="D10" s="3">
        <v>7258627</v>
      </c>
      <c r="E10">
        <f t="shared" si="0"/>
        <v>3.32</v>
      </c>
    </row>
    <row r="11" spans="1:5" x14ac:dyDescent="0.2">
      <c r="A11" t="s">
        <v>5</v>
      </c>
      <c r="B11">
        <v>230</v>
      </c>
      <c r="C11">
        <v>7.05</v>
      </c>
      <c r="D11" s="3">
        <v>5860706</v>
      </c>
      <c r="E11">
        <f t="shared" si="0"/>
        <v>3.9239999999999999</v>
      </c>
    </row>
    <row r="12" spans="1:5" x14ac:dyDescent="0.2">
      <c r="A12" t="s">
        <v>6</v>
      </c>
      <c r="B12">
        <v>224</v>
      </c>
      <c r="C12">
        <v>6.87</v>
      </c>
      <c r="D12" s="3">
        <v>5450130</v>
      </c>
      <c r="E12">
        <f t="shared" si="0"/>
        <v>4.1100000000000003</v>
      </c>
    </row>
    <row r="13" spans="1:5" x14ac:dyDescent="0.2">
      <c r="A13" t="s">
        <v>7</v>
      </c>
      <c r="B13">
        <v>223</v>
      </c>
      <c r="C13">
        <v>6.84</v>
      </c>
      <c r="D13" s="3">
        <v>4771666</v>
      </c>
      <c r="E13">
        <f t="shared" si="0"/>
        <v>4.673</v>
      </c>
    </row>
    <row r="14" spans="1:5" x14ac:dyDescent="0.2">
      <c r="A14" t="s">
        <v>8</v>
      </c>
      <c r="B14">
        <v>223</v>
      </c>
      <c r="C14">
        <v>6.84</v>
      </c>
      <c r="D14" s="3">
        <v>8825001</v>
      </c>
      <c r="E14">
        <f t="shared" si="0"/>
        <v>2.5270000000000001</v>
      </c>
    </row>
    <row r="15" spans="1:5" x14ac:dyDescent="0.2">
      <c r="A15" t="s">
        <v>10</v>
      </c>
      <c r="B15">
        <v>92</v>
      </c>
      <c r="C15">
        <v>2.82</v>
      </c>
      <c r="D15">
        <v>2644727</v>
      </c>
      <c r="E15">
        <f t="shared" si="0"/>
        <v>3.4790000000000001</v>
      </c>
    </row>
    <row r="16" spans="1:5" ht="9" customHeight="1" x14ac:dyDescent="0.2"/>
    <row r="17" spans="1:3" x14ac:dyDescent="0.2">
      <c r="A17" t="s">
        <v>12</v>
      </c>
      <c r="B17">
        <v>37</v>
      </c>
      <c r="C17">
        <v>1.1299999999999999</v>
      </c>
    </row>
    <row r="19" spans="1:3" x14ac:dyDescent="0.2">
      <c r="A19" t="s">
        <v>19</v>
      </c>
      <c r="B19">
        <v>3</v>
      </c>
    </row>
    <row r="21" spans="1:3" x14ac:dyDescent="0.2">
      <c r="A21" t="s">
        <v>20</v>
      </c>
      <c r="B21" s="2" t="s">
        <v>21</v>
      </c>
    </row>
  </sheetData>
  <conditionalFormatting sqref="E2:E15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B21" r:id="rId1" xr:uid="{6F908670-BF23-5140-B7EE-A23D5FF0E5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B0C8-75B5-114B-99B2-EF3F32E6F025}">
  <dimension ref="A1:C9"/>
  <sheetViews>
    <sheetView workbookViewId="0">
      <selection activeCell="C8" sqref="C8"/>
    </sheetView>
  </sheetViews>
  <sheetFormatPr baseColWidth="10" defaultRowHeight="15" x14ac:dyDescent="0.2"/>
  <cols>
    <col min="1" max="1" width="19.5" customWidth="1"/>
  </cols>
  <sheetData>
    <row r="1" spans="1:3" x14ac:dyDescent="0.2">
      <c r="A1" s="4" t="s">
        <v>22</v>
      </c>
      <c r="B1" s="4" t="s">
        <v>23</v>
      </c>
      <c r="C1" s="5">
        <v>2644727</v>
      </c>
    </row>
    <row r="2" spans="1:3" x14ac:dyDescent="0.2">
      <c r="A2" s="4" t="s">
        <v>24</v>
      </c>
      <c r="B2" s="4" t="s">
        <v>23</v>
      </c>
      <c r="C2" s="5">
        <v>7258627</v>
      </c>
    </row>
    <row r="3" spans="1:3" x14ac:dyDescent="0.2">
      <c r="A3" s="4" t="s">
        <v>25</v>
      </c>
      <c r="B3" s="4" t="s">
        <v>23</v>
      </c>
      <c r="C3" s="5">
        <v>5450130</v>
      </c>
    </row>
    <row r="4" spans="1:3" x14ac:dyDescent="0.2">
      <c r="A4" s="4" t="s">
        <v>26</v>
      </c>
      <c r="B4" s="4" t="s">
        <v>23</v>
      </c>
      <c r="C4" s="5">
        <v>4771666</v>
      </c>
    </row>
    <row r="5" spans="1:3" x14ac:dyDescent="0.2">
      <c r="A5" s="4" t="s">
        <v>27</v>
      </c>
      <c r="B5" s="4" t="s">
        <v>23</v>
      </c>
      <c r="C5" s="5">
        <v>5860706</v>
      </c>
    </row>
    <row r="6" spans="1:3" x14ac:dyDescent="0.2">
      <c r="A6" s="4" t="s">
        <v>28</v>
      </c>
      <c r="B6" s="4" t="s">
        <v>23</v>
      </c>
      <c r="C6" s="5">
        <v>6168432</v>
      </c>
    </row>
    <row r="7" spans="1:3" x14ac:dyDescent="0.2">
      <c r="A7" s="4" t="s">
        <v>29</v>
      </c>
      <c r="B7" s="4" t="s">
        <v>23</v>
      </c>
      <c r="C7" s="5">
        <v>8825001</v>
      </c>
    </row>
    <row r="8" spans="1:3" x14ac:dyDescent="0.2">
      <c r="A8" s="4" t="s">
        <v>30</v>
      </c>
      <c r="B8" s="4" t="s">
        <v>23</v>
      </c>
      <c r="C8" s="5">
        <v>9080825</v>
      </c>
    </row>
    <row r="9" spans="1:3" x14ac:dyDescent="0.2">
      <c r="A9" s="4" t="s">
        <v>31</v>
      </c>
      <c r="B9" s="4" t="s">
        <v>23</v>
      </c>
      <c r="C9" s="5">
        <v>5559316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museums vs pop</vt:lpstr>
      <vt:lpstr>pop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B</cp:lastModifiedBy>
  <dcterms:created xsi:type="dcterms:W3CDTF">2019-10-01T12:55:53Z</dcterms:created>
  <dcterms:modified xsi:type="dcterms:W3CDTF">2019-10-10T15:20:25Z</dcterms:modified>
</cp:coreProperties>
</file>