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carmenaguilargarcia/Documents/MA Data Journalism/newsroom/"/>
    </mc:Choice>
  </mc:AlternateContent>
  <bookViews>
    <workbookView xWindow="0" yWindow="460" windowWidth="25740" windowHeight="16200"/>
  </bookViews>
  <sheets>
    <sheet name="England" sheetId="1" r:id="rId1"/>
    <sheet name="visualising" sheetId="6" r:id="rId2"/>
    <sheet name="Key" sheetId="4" r:id="rId3"/>
    <sheet name="Scot" sheetId="2" r:id="rId4"/>
    <sheet name="Overseas" sheetId="3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3" i="3"/>
  <c r="J4" i="3"/>
  <c r="J5" i="3"/>
  <c r="J6" i="3"/>
  <c r="J7" i="3"/>
  <c r="J8" i="3"/>
  <c r="J9" i="3"/>
  <c r="J10" i="3"/>
  <c r="J11" i="3"/>
  <c r="J12" i="3"/>
  <c r="I13" i="3"/>
  <c r="J13" i="3"/>
  <c r="J14" i="3"/>
  <c r="J15" i="3"/>
  <c r="J16" i="3"/>
  <c r="J2" i="3"/>
  <c r="I17" i="3"/>
  <c r="I16" i="3"/>
  <c r="I15" i="3"/>
  <c r="I14" i="3"/>
  <c r="I12" i="3"/>
  <c r="I11" i="3"/>
  <c r="I10" i="3"/>
  <c r="I9" i="3"/>
  <c r="I8" i="3"/>
  <c r="I7" i="3"/>
  <c r="I6" i="3"/>
  <c r="I5" i="3"/>
  <c r="I4" i="3"/>
  <c r="I3" i="3"/>
  <c r="I2" i="3"/>
  <c r="B15" i="6"/>
  <c r="B16" i="6"/>
  <c r="B17" i="6"/>
  <c r="B18" i="6"/>
  <c r="B14" i="6"/>
  <c r="C18" i="6"/>
  <c r="B5" i="6"/>
  <c r="B4" i="6"/>
  <c r="B3" i="6"/>
  <c r="B2" i="6"/>
  <c r="H32" i="1"/>
  <c r="H31" i="1"/>
  <c r="H26" i="1"/>
  <c r="H27" i="1"/>
  <c r="H19" i="1"/>
  <c r="H23" i="1"/>
  <c r="H22" i="1"/>
  <c r="H21" i="1"/>
  <c r="H18" i="1"/>
  <c r="H17" i="1"/>
  <c r="H16" i="1"/>
  <c r="H12" i="1"/>
  <c r="H13" i="1"/>
  <c r="H11" i="1"/>
  <c r="J3" i="1"/>
  <c r="I3" i="1"/>
  <c r="H7" i="1"/>
  <c r="H3" i="1"/>
</calcChain>
</file>

<file path=xl/sharedStrings.xml><?xml version="1.0" encoding="utf-8"?>
<sst xmlns="http://schemas.openxmlformats.org/spreadsheetml/2006/main" count="1081" uniqueCount="616">
  <si>
    <t>Key</t>
  </si>
  <si>
    <t>England</t>
  </si>
  <si>
    <t>Carillion  Private  Finance  (Education)  2016  Limited</t>
  </si>
  <si>
    <t>A</t>
  </si>
  <si>
    <t>Carillion  Private  Finance  (Health)  2013  Limited</t>
  </si>
  <si>
    <t>A</t>
  </si>
  <si>
    <t>02063449</t>
  </si>
  <si>
    <t>lst  Insulation  Parmers  Limited</t>
  </si>
  <si>
    <t>A</t>
  </si>
  <si>
    <t>Carillion  Private  Finance  (Health)  2015  Limited</t>
  </si>
  <si>
    <t>A</t>
  </si>
  <si>
    <t>04364773</t>
  </si>
  <si>
    <t>ACM  Health  Solutions  Limited</t>
  </si>
  <si>
    <t>A</t>
  </si>
  <si>
    <t>Carillion  Private  Finance  (Secure)  Limited</t>
  </si>
  <si>
    <t>02191494</t>
  </si>
  <si>
    <t>AFR  Limited</t>
  </si>
  <si>
    <t>Carillion  Private  Finance  (Transpon)  Limited</t>
  </si>
  <si>
    <t>Alfred  McAlpine  Asset  Management  Services  Limited</t>
  </si>
  <si>
    <t>Carillion  Private  Finance  Limited*</t>
  </si>
  <si>
    <t>Allred  McAlpine  International  Limited</t>
  </si>
  <si>
    <t>Carillion  Professional  Services  Limited*</t>
  </si>
  <si>
    <t>Allred  McAlpine  Pension  Trustees  Limited</t>
  </si>
  <si>
    <t>Carillion  Project  Investments  Limited</t>
  </si>
  <si>
    <t>AM  Norrunces  Limited</t>
  </si>
  <si>
    <t>Carillion  Project  Services  Holdings  Limited</t>
  </si>
  <si>
    <t>ARE  Hamilton  Limited</t>
  </si>
  <si>
    <t>Carillion  Property  Services  Limited</t>
  </si>
  <si>
    <t>07807709</t>
  </si>
  <si>
    <t>Arlington  Real  Estate  (Durham  City)  Limited</t>
  </si>
  <si>
    <t>Carillion  Ouest  Trustee  Limited</t>
  </si>
  <si>
    <t>0C392861</t>
  </si>
  <si>
    <t>Ask  Carillion  Developments  LLP</t>
  </si>
  <si>
    <t>Carillion  Regcneration  Limited*</t>
  </si>
  <si>
    <t>Ask  Central  Limited</t>
  </si>
  <si>
    <t>Carillion  Resourcing  Ltd</t>
  </si>
  <si>
    <t>08084031</t>
  </si>
  <si>
    <t>Ask  Real  Estate  Ltd</t>
  </si>
  <si>
    <t>Carillion  Regional  Construction  Limited*</t>
  </si>
  <si>
    <t>09008001</t>
  </si>
  <si>
    <t>Ask  Real  Estate  Onvestments)  Ltd</t>
  </si>
  <si>
    <t>Carillion  Richardson  Anchorwood  Limited</t>
  </si>
  <si>
    <t>08987222</t>
  </si>
  <si>
    <t>Ask  Real  Estate  (Embankment)  Ltd</t>
  </si>
  <si>
    <t>05504709</t>
  </si>
  <si>
    <t>Carillion  Richardson  Cwmbran  Limited</t>
  </si>
  <si>
    <t>06404740</t>
  </si>
  <si>
    <t>Ask  (Exchange  East)  Developments  Ltd</t>
  </si>
  <si>
    <t>N/A</t>
  </si>
  <si>
    <t>Carillion  Richardson  Partnership</t>
  </si>
  <si>
    <t>06404751</t>
  </si>
  <si>
    <t>Ask  (Exchange  East)  Ltd</t>
  </si>
  <si>
    <t>Carillion  Richardson  Thanct  Phase  2  Limited</t>
  </si>
  <si>
    <t>Aspire  Defence  Services  Limited</t>
  </si>
  <si>
    <t>Carillion  Richardson  Worcester  Limited</t>
  </si>
  <si>
    <t>Avery  Hill  Developments  Holdings  Limited</t>
  </si>
  <si>
    <t>Carillion  Services  2006  Limited</t>
  </si>
  <si>
    <t>Avery  Hill  Developments  Limited</t>
  </si>
  <si>
    <t>Carillion  Services  Limited*</t>
  </si>
  <si>
    <t>Barclay  Mowlem  (Asia)  Limited</t>
  </si>
  <si>
    <t>Carillion  (Singapore)  Limited</t>
  </si>
  <si>
    <t>06137874</t>
  </si>
  <si>
    <t>Brooklands  Court  (Kettering)  Management  Ltd</t>
  </si>
  <si>
    <t>Carillion  Solar  1  Limited</t>
  </si>
  <si>
    <t>Building  Environmental  Hygiene  Limited</t>
  </si>
  <si>
    <t>Carillion  Specialist  Services  Limited</t>
  </si>
  <si>
    <t>Carillion  (AM)  Limited*</t>
  </si>
  <si>
    <t>Carillion  Support  Services  &amp;  Investments  Limited</t>
  </si>
  <si>
    <t>CarillionAmey  Limited</t>
  </si>
  <si>
    <t>Carillion  Swindon  Limited*</t>
  </si>
  <si>
    <t>CarillionAmey  (Housing  Prime)  Limited</t>
  </si>
  <si>
    <t>Carillion  Technical  Services  Onstallation)  Limited</t>
  </si>
  <si>
    <t>05704083</t>
  </si>
  <si>
    <t>Carillion  (Aspire  Construction)  Holdings  Limited</t>
  </si>
  <si>
    <t>00728599</t>
  </si>
  <si>
    <t>Carillion  Utility  Services  Limited</t>
  </si>
  <si>
    <t>05704108</t>
  </si>
  <si>
    <t>Carillion  (Aspire  Construction)  Holdings  No  2  Limited</t>
  </si>
  <si>
    <t>01521006</t>
  </si>
  <si>
    <t>Carillion  Utility  Services  Group  Limited</t>
  </si>
  <si>
    <t>05704135</t>
  </si>
  <si>
    <t>Carillion  (Aspire  Construction)  Limited</t>
  </si>
  <si>
    <t>02355338</t>
  </si>
  <si>
    <t>Carillion  Utility  Services  S.E.  Limited</t>
  </si>
  <si>
    <t>05704064</t>
  </si>
  <si>
    <t>Carillion  (Aspire  Services)  Holdings  Limited</t>
  </si>
  <si>
    <t>Carillion  Wyse  Holdings  Limited</t>
  </si>
  <si>
    <t>05704172</t>
  </si>
  <si>
    <t>Carillion  (Aspire  Services)  Holdings  No.2  Limited</t>
  </si>
  <si>
    <t>Centrac  Limited</t>
  </si>
  <si>
    <t>05704254</t>
  </si>
  <si>
    <t>Carillion  (Aspire  Services)  Limited</t>
  </si>
  <si>
    <t>Churchward  Plc</t>
  </si>
  <si>
    <t>09323071</t>
  </si>
  <si>
    <t>Carillion  Academies  Trust</t>
  </si>
  <si>
    <t>A</t>
  </si>
  <si>
    <t>Clinicenta  Limited*</t>
  </si>
  <si>
    <t>Carillion  Advice  Services  Limited</t>
  </si>
  <si>
    <t>A</t>
  </si>
  <si>
    <t>Clinicenta  (Hertfordshire)  Limited</t>
  </si>
  <si>
    <t>Carillion  AM  Developments  Limited</t>
  </si>
  <si>
    <t>A</t>
  </si>
  <si>
    <t>Cultural  Community  Solutions  Limited</t>
  </si>
  <si>
    <t>Carillion  AM  Government  Limited</t>
  </si>
  <si>
    <t>Dudley  Bower  Group  Plc</t>
  </si>
  <si>
    <t>Aqumen  Management  Services  Limited</t>
  </si>
  <si>
    <t>Eaga  Energy  Solutions  Limited</t>
  </si>
  <si>
    <t>Carillion  Asset  Management  Limited</t>
  </si>
  <si>
    <t>05754891</t>
  </si>
  <si>
    <t>Eaga  Heating  Limited</t>
  </si>
  <si>
    <t>Carillion-Breathe  Limited</t>
  </si>
  <si>
    <t>02969358</t>
  </si>
  <si>
    <t>Eaga  Services  Limited</t>
  </si>
  <si>
    <t>Carillion  Capital  Projects  Limited</t>
  </si>
  <si>
    <t>Eastbourne  Harbour  Company  Limited</t>
  </si>
  <si>
    <t>Carillion  Construction  (Contracts)  Limited</t>
  </si>
  <si>
    <t>02023634</t>
  </si>
  <si>
    <t>E.).  Horrocks  Limited</t>
  </si>
  <si>
    <t>Carillion  Construction  (Nominees)  Limited</t>
  </si>
  <si>
    <t>Ernest  Ireland  Construction  Limited</t>
  </si>
  <si>
    <t>A</t>
  </si>
  <si>
    <t>Carillion  Construction  (West  Indies)  Limited</t>
  </si>
  <si>
    <t>Everprime  Limited</t>
  </si>
  <si>
    <t>A</t>
  </si>
  <si>
    <t>Carillion  Construction  Llmited*</t>
  </si>
  <si>
    <t>Formsole  Limited</t>
  </si>
  <si>
    <t>A</t>
  </si>
  <si>
    <t>Carillion  Construction  Overseas  Limited</t>
  </si>
  <si>
    <t>02836739</t>
  </si>
  <si>
    <t>George  Howe  Limited</t>
  </si>
  <si>
    <t>Carillion  CR  Limited</t>
  </si>
  <si>
    <t>A</t>
  </si>
  <si>
    <t>G  T  Railway  Maintenance  Holdings  Limited*</t>
  </si>
  <si>
    <t>Carillion  (Denmark)  Limited</t>
  </si>
  <si>
    <t>A</t>
  </si>
  <si>
    <t>G  T  Railway  Maintenance  Limited</t>
  </si>
  <si>
    <t>Carillion  Developments  Limited</t>
  </si>
  <si>
    <t>A</t>
  </si>
  <si>
    <t>Hall  &amp;  Tawse  Northern  Limited</t>
  </si>
  <si>
    <t>Carillion  Eltel  JV  Limited</t>
  </si>
  <si>
    <t>A</t>
  </si>
  <si>
    <t>Infrasig  Limited</t>
  </si>
  <si>
    <t>Carillion  Energy  Services  Limited*</t>
  </si>
  <si>
    <t>A</t>
  </si>
  <si>
    <t>Inspiredspaces  Limited</t>
  </si>
  <si>
    <t>Carillion  Fleet  Management  Limited*</t>
  </si>
  <si>
    <t>A</t>
  </si>
  <si>
    <t>Inspiredspaces  Durham  (PSP1)  Limited</t>
  </si>
  <si>
    <t>Carillion  GB  Limited</t>
  </si>
  <si>
    <t>Inspiredspaces  Durham  Limited</t>
  </si>
  <si>
    <t>04996458</t>
  </si>
  <si>
    <t>Carillion  Fleating  Services  Limited</t>
  </si>
  <si>
    <t>Inspiredspaces  Nottingham  (Holdings  21  Limited</t>
  </si>
  <si>
    <t>Carillion  Hi-Tech  Limited</t>
  </si>
  <si>
    <t>Inspiredspaces  Nottingham  (ProjectCo  21  Limited</t>
  </si>
  <si>
    <t>Carillion  Holdings  Limited*</t>
  </si>
  <si>
    <t>Inspiredspaces  Nottingham  (PSP1)  Limited</t>
  </si>
  <si>
    <t>01686252</t>
  </si>
  <si>
    <t>Carillion  Home  Services  Limited</t>
  </si>
  <si>
    <t>Inspiredspaces  Nottingham  (PSP3)Limited</t>
  </si>
  <si>
    <t>Carillion-Igloo  Limited</t>
  </si>
  <si>
    <t>Inspiredspaces  Nottingham  Limited</t>
  </si>
  <si>
    <t>LP015092</t>
  </si>
  <si>
    <t>Carillion-Igloo  Limited  Partnership</t>
  </si>
  <si>
    <t>Inspiredspaces  Rochdale  Limited</t>
  </si>
  <si>
    <t>Carillion-Igloo  Nominces  Limited</t>
  </si>
  <si>
    <t>Inspiredspaces  Rochdale  (ProjectCo  1)Limited</t>
  </si>
  <si>
    <t>Carillion  Insurance  Adviscrs  Limited*</t>
  </si>
  <si>
    <t>Inspiredspaces  Rochdale  (ProjectCo  21  Limited</t>
  </si>
  <si>
    <t>Carillion  Integrated  Services  Limited</t>
  </si>
  <si>
    <t>Inspiredspaces  Rochdale  (Holdings  11  Limited</t>
  </si>
  <si>
    <t>Carillion  JM  Limited*</t>
  </si>
  <si>
    <t>Inspiredspaces  Rochdale  (Holdings  2)  Limited</t>
  </si>
  <si>
    <t>Carillion  LGS  Limited*</t>
  </si>
  <si>
    <t>Inspiredspaces  Rochdale  (PSP  1)  Limited</t>
  </si>
  <si>
    <t>03130297</t>
  </si>
  <si>
    <t>Carillion  Managed  Services  Limited</t>
  </si>
  <si>
    <t>Inspiredspaces  Rochdale  (PSP  2)  Limited</t>
  </si>
  <si>
    <t>Carillion  (Maple  Oak)  Limited</t>
  </si>
  <si>
    <t>Inspiredspaces  Rochdale  (PSP  3)  Limited</t>
  </si>
  <si>
    <t>Carillion  MENA  Limited</t>
  </si>
  <si>
    <t>Inspiredspaces  STaG  (PSP  11  Limited</t>
  </si>
  <si>
    <t>A</t>
  </si>
  <si>
    <t>Carillion  Nominccs  Limited*</t>
  </si>
  <si>
    <t>Inspiredspaces  STaG  Limited</t>
  </si>
  <si>
    <t>A</t>
  </si>
  <si>
    <t>Carillion  Powerlines  Limited</t>
  </si>
  <si>
    <t>InspiredspacesTameside  (PSP  1)  Limited</t>
  </si>
  <si>
    <t>A</t>
  </si>
  <si>
    <t>Carillion  Private  Finance  (Education)  2012  Limited</t>
  </si>
  <si>
    <t>Inspiredspaces  Tameside  (PSP  2)  Limited</t>
  </si>
  <si>
    <t>A</t>
  </si>
  <si>
    <t>Carillion  Private  Finance  (Education)  2015  Limited</t>
  </si>
  <si>
    <t>Inspiredspaces  Tameside  Limited</t>
  </si>
  <si>
    <t>Inspiredspaces  Wolverhampton  (PSP  1)  Limited</t>
  </si>
  <si>
    <t>08649446</t>
  </si>
  <si>
    <t>Inspiredspaces  Wolverhampton  (PSP  31  Limited</t>
  </si>
  <si>
    <t>Inspiredspaces  Wolverhampton  Limited</t>
  </si>
  <si>
    <t>F.  Miller  Properties  Limited</t>
  </si>
  <si>
    <t>lohn  Mowlem  Construction  Plc</t>
  </si>
  <si>
    <t>Johnston  Construction  Limited</t>
  </si>
  <si>
    <t>Lodge  Park  Commercial  Developments  Limited</t>
  </si>
  <si>
    <t>Maling  Street  Management  Company  Ltd</t>
  </si>
  <si>
    <t>Marchwiel  Investments  Limited</t>
  </si>
  <si>
    <t>Marchwiel  Properues  Limited</t>
  </si>
  <si>
    <t>00326348</t>
  </si>
  <si>
    <t>McAlpine  Infrastructure  Services  Limited</t>
  </si>
  <si>
    <t>0C40231</t>
  </si>
  <si>
    <t>MGH  Card  LLP</t>
  </si>
  <si>
    <t>MGH  Partner  Company  Limited</t>
  </si>
  <si>
    <t>Mowlem  Environmental  Sciences  Group  Limited</t>
  </si>
  <si>
    <t>05543634</t>
  </si>
  <si>
    <t>New  World  Barnsley  Limited</t>
  </si>
  <si>
    <t>05477550</t>
  </si>
  <si>
    <t>New  World  Crewe  Limited</t>
  </si>
  <si>
    <t>05186128</t>
  </si>
  <si>
    <t>New  World  Haydock  Limited</t>
  </si>
  <si>
    <t>05380578</t>
  </si>
  <si>
    <t>Ncw  World  Leisure  Limited</t>
  </si>
  <si>
    <t>05848066</t>
  </si>
  <si>
    <t>New  World  (NEC)  Limited</t>
  </si>
  <si>
    <t>Oaklands  Oflice  Park  (Management)  Limited</t>
  </si>
  <si>
    <t>Planned  Maintenance  Engineering  Limited*</t>
  </si>
  <si>
    <t>Plot  85  SA1Management  Company  Limited</t>
  </si>
  <si>
    <t>PME  Partnerships  Limited</t>
  </si>
  <si>
    <t>PME  Technical  Services  Limited</t>
  </si>
  <si>
    <t>Postworth  Limited*</t>
  </si>
  <si>
    <t>09598377</t>
  </si>
  <si>
    <t>PSBP  Midlands  Limited</t>
  </si>
  <si>
    <t>09598495</t>
  </si>
  <si>
    <t>PSBP  Midlands  (DebtCol  Limited</t>
  </si>
  <si>
    <t>09598536</t>
  </si>
  <si>
    <t>PSBP  Midlands  (Holdings)  Limited</t>
  </si>
  <si>
    <t>Raine  Limited</t>
  </si>
  <si>
    <t>01052014</t>
  </si>
  <si>
    <t>R  G  Francis  Limited</t>
  </si>
  <si>
    <t>Road  Management  Services  (A13)  plc</t>
  </si>
  <si>
    <t>Road  Management  Services  (A13)  Holdings  Limited</t>
  </si>
  <si>
    <t>0C307955</t>
  </si>
  <si>
    <t>SA1  Developments  LLP</t>
  </si>
  <si>
    <t>Schal  International  Management  Limited*</t>
  </si>
  <si>
    <t>Sovereign  Consultancy  Services  Limited</t>
  </si>
  <si>
    <t>Sovereign  Harbour  Limited</t>
  </si>
  <si>
    <t>Sovereign  Harbour  Waterf  ront  Holdings  Limited</t>
  </si>
  <si>
    <t>Sovereign  Harbour  Waterf  ront  Limited</t>
  </si>
  <si>
    <t>Sovereign  Hospital  Services  Limited</t>
  </si>
  <si>
    <t>Stephenson  Maintenance  Limited</t>
  </si>
  <si>
    <t>Stiell  Facilities  Limited</t>
  </si>
  <si>
    <t>TBV  Power  Limited</t>
  </si>
  <si>
    <t>The  Acorns  Residents  Management  Company  Limited</t>
  </si>
  <si>
    <t>0C402027</t>
  </si>
  <si>
    <t>The  Hospital  Company  (Liverpooll  Limited</t>
  </si>
  <si>
    <t>The  Hospital  Company  (Liverpooll  Holdings  Limited</t>
  </si>
  <si>
    <t>The  Hospital  Company  (Sandwell)  Limited</t>
  </si>
  <si>
    <t>The  Hospital  Company  (Sandwell)  Holdings  Limited</t>
  </si>
  <si>
    <t>The  Management  Company  (Castlegate  Phase  21  Limited</t>
  </si>
  <si>
    <t>TPS  Consult  Limited</t>
  </si>
  <si>
    <t>W  A  Investments  Limited</t>
  </si>
  <si>
    <t>Wakeremote  Limited*</t>
  </si>
  <si>
    <t>Walter  Lawrence  Developments  Limited</t>
  </si>
  <si>
    <t>Walter  Lawrence  Homes  Chilterns  Limited</t>
  </si>
  <si>
    <t>Walter  Lawrence  Housing  Investments  Limited</t>
  </si>
  <si>
    <t>Ward  Street  Uevelopments  Limited</t>
  </si>
  <si>
    <t>05769525</t>
  </si>
  <si>
    <t>Warmsure  Limited</t>
  </si>
  <si>
    <t>Wyseproperty</t>
  </si>
  <si>
    <t>08723467</t>
  </si>
  <si>
    <t>Airport  City  (Asset  Manager)  Limited</t>
  </si>
  <si>
    <t>B</t>
  </si>
  <si>
    <t>08723477</t>
  </si>
  <si>
    <t>Airport  City  (General  Partner)  Limited</t>
  </si>
  <si>
    <t>LP016256</t>
  </si>
  <si>
    <t>Airport  City  Limited  Partnership</t>
  </si>
  <si>
    <t>0C394683</t>
  </si>
  <si>
    <t>Siglion  LLP</t>
  </si>
  <si>
    <t>C</t>
  </si>
  <si>
    <t>09164628</t>
  </si>
  <si>
    <t>Siglion  Nominee  Limited</t>
  </si>
  <si>
    <t>0C394705</t>
  </si>
  <si>
    <t>Siglion  Developments  LLP</t>
  </si>
  <si>
    <t>0C394707</t>
  </si>
  <si>
    <t>Siglion  Investments  LLP</t>
  </si>
  <si>
    <t>LP015253</t>
  </si>
  <si>
    <t>European  Property  Investors  Special  Opportunities  3LP</t>
  </si>
  <si>
    <t>D</t>
  </si>
  <si>
    <t>Scotland</t>
  </si>
  <si>
    <t>SC292392</t>
  </si>
  <si>
    <t>AMBS  1  Limited</t>
  </si>
  <si>
    <t>E</t>
  </si>
  <si>
    <t>5C203910</t>
  </si>
  <si>
    <t>Carillion  (AMBS)  Holdings  Limited</t>
  </si>
  <si>
    <t>SC20258</t>
  </si>
  <si>
    <t>Carillion  (AMBS)Limited</t>
  </si>
  <si>
    <t>SC102827</t>
  </si>
  <si>
    <t>Carillion  Energy  Services  Scottand  Limited</t>
  </si>
  <si>
    <t>5C14842</t>
  </si>
  <si>
    <t>SC23190</t>
  </si>
  <si>
    <t>Mowlem  Scolland  Limited</t>
  </si>
  <si>
    <t>5C83991</t>
  </si>
  <si>
    <t>Stiell  InIraman  Limited</t>
  </si>
  <si>
    <t>5C489526</t>
  </si>
  <si>
    <t>Aberdeen  Roads  Holdings  Limited</t>
  </si>
  <si>
    <t>F</t>
  </si>
  <si>
    <t>Australia</t>
  </si>
  <si>
    <t>ACNI19335787 Carillion  Australia  Pty  Limited</t>
  </si>
  <si>
    <t>G</t>
  </si>
  <si>
    <t>Canada</t>
  </si>
  <si>
    <t>Boreal  Health  Partnership</t>
  </si>
  <si>
    <t>H</t>
  </si>
  <si>
    <t>Carillion  Canada  Holdings  Inc.</t>
  </si>
  <si>
    <t>Carillion  Canada  Inc</t>
  </si>
  <si>
    <t>Ontario  Inc.</t>
  </si>
  <si>
    <t>1-1</t>
  </si>
  <si>
    <t>C  (Adams  Park)  Limited  Partnership</t>
  </si>
  <si>
    <t>C  (Adams  Park)General  Partners  Inc.</t>
  </si>
  <si>
    <t>Democrat  Adams  Park  Limited</t>
  </si>
  <si>
    <t>C  (Angus)  General  Partner  Inc.</t>
  </si>
  <si>
    <t>C  (Angus)  Limited  Partnership</t>
  </si>
  <si>
    <t>C  (Aurora)  General  Partner  Inc.</t>
  </si>
  <si>
    <t>C  (Auroral  Limited  Partnership</t>
  </si>
  <si>
    <t>C  (Port  Dover)  General  Partner  Inc.</t>
  </si>
  <si>
    <t>C  (Port  Dover)  Limited  Partnership  Inc.</t>
  </si>
  <si>
    <t>Democrat  Port  Dover  Ltd.</t>
  </si>
  <si>
    <t>C  (King)  Holdings  Inc.</t>
  </si>
  <si>
    <t>CR  General  Partner  Inc.</t>
  </si>
  <si>
    <t>CR  (King  North)  Limited  Partnership</t>
  </si>
  <si>
    <t>CR  (King  Dufferin)Limited  Partnership</t>
  </si>
  <si>
    <t>CR  (King  Rocks)  Limited  Partnership</t>
  </si>
  <si>
    <t>CR  (King  Green)  Limited  Partnership</t>
  </si>
  <si>
    <t>CR  (Vallcy  King)  Limited  Partnership</t>
  </si>
  <si>
    <t>CR  (Brooklin  Southeast)  Limited  Partnership</t>
  </si>
  <si>
    <t>CR  (Brooklin  Northeast)  Limited  Partnership</t>
  </si>
  <si>
    <t>CR  (Cookstown)  Limited  Partnership</t>
  </si>
  <si>
    <t>Cookstown  Developments  CR  Inc</t>
  </si>
  <si>
    <t>CR  (Cooksglen)  Limited  Partnership</t>
  </si>
  <si>
    <t>Maplewood  Properttes  Inc.  (Riverfield)</t>
  </si>
  <si>
    <t>TWD  Roads  Management  Inc.</t>
  </si>
  <si>
    <t>Carillion  Build  Finance  Inc.</t>
  </si>
  <si>
    <t>Vanbrook Construction  Corporation</t>
  </si>
  <si>
    <t>2)42545</t>
  </si>
  <si>
    <t>Vanmed  Construction  Corporation</t>
  </si>
  <si>
    <t>Carillion  EllisDon  Services  (NOH)  Inc.</t>
  </si>
  <si>
    <t>Carillion  EllisDon  Services  (Sault)  Inc./Services  Carillion</t>
  </si>
  <si>
    <t>EllisDon  (Sault)  Inc.</t>
  </si>
  <si>
    <t>Carillion  Services  (Sault)  Inc.</t>
  </si>
  <si>
    <t>Carillion  Investments  (Canada)  Inc.</t>
  </si>
  <si>
    <t>Carillion  Services  (CAMH)  Inc.</t>
  </si>
  <si>
    <t>Carillion  Services  (Defence  Solutions)  Inc.</t>
  </si>
  <si>
    <t>Carillion  Services  (FSCC)Inc.</t>
  </si>
  <si>
    <t>Carillion  Services  (ROH)  Inc.</t>
  </si>
  <si>
    <t>Carillion  Services  (WOHLI  Inc.</t>
  </si>
  <si>
    <t>Hospital  Infrastructure  Partners  Inc./Partenaires</t>
  </si>
  <si>
    <t>D'Infrastructures  Hospita(ieres  Inc.</t>
  </si>
  <si>
    <t>Carillion  IT  Services  Inc.</t>
  </si>
  <si>
    <t>Carillion  Services  Inc.</t>
  </si>
  <si>
    <t>Carillion  Canada  (WONC)  Investments  Inc.</t>
  </si>
  <si>
    <t>Carillion  Canada  (WOHC)Inc.</t>
  </si>
  <si>
    <t>Carillion  Construction  Inc.</t>
  </si>
  <si>
    <t>Carillion  Pacific  Construction  Inc.</t>
  </si>
  <si>
    <t>Carillion  HIP  (N01-1)  Holdings  Inc.</t>
  </si>
  <si>
    <t>France</t>
  </si>
  <si>
    <t>Carillion  (CAMH)  Holdings  Inc.</t>
  </si>
  <si>
    <t>Carillion  (FSCC)Holdings  Inc.</t>
  </si>
  <si>
    <t>Carillion  France  SA*</t>
  </si>
  <si>
    <t>EE</t>
  </si>
  <si>
    <t>Carillion  Ot  tawa  Floldings  Inc.</t>
  </si>
  <si>
    <t>Germany</t>
  </si>
  <si>
    <t>The  Healthcare  Infrastructure  Company  of  Canada  (ROH)  Inc.  H</t>
  </si>
  <si>
    <t>6/37I33</t>
  </si>
  <si>
    <t>TCon  Bauten  GmbH</t>
  </si>
  <si>
    <t>FF</t>
  </si>
  <si>
    <t>Carillion  BHP  (STH)  Holdings  Inc.</t>
  </si>
  <si>
    <t>Carillion  BHP  (STH)  GP  Holdings  Inc.</t>
  </si>
  <si>
    <t>Hungary</t>
  </si>
  <si>
    <t>Carillion  APP  Holdings  Inc.</t>
  </si>
  <si>
    <t>0109674549  TBV  Power  Hungary  Ltd</t>
  </si>
  <si>
    <t>GG</t>
  </si>
  <si>
    <t>Carillion  Canada  Finance  Corp*</t>
  </si>
  <si>
    <t>Ireland</t>
  </si>
  <si>
    <t>Access  Prairies  Partnership</t>
  </si>
  <si>
    <t>Alfred  McAlpine  Irish  Pension  Trustees  Ltd</t>
  </si>
  <si>
    <t>HH</t>
  </si>
  <si>
    <t>Carillion  APP  GP  Holdings  Inc.</t>
  </si>
  <si>
    <t>Carillion  Irishenco  Ltd</t>
  </si>
  <si>
    <t>1-1H</t>
  </si>
  <si>
    <t>MacIntyre  Creek  Developments  Limited  Partnership</t>
  </si>
  <si>
    <t>Inspiredspaces  Bundle  5  (Ireland)  Holdings  Ltd</t>
  </si>
  <si>
    <t>Senator  Homes  Discovery  (11)  Inc.</t>
  </si>
  <si>
    <t>Inspiredspaces  Bundle  5  (Ireland)  Ltd</t>
  </si>
  <si>
    <t>Brookvalley  Developments  (Auroral  Ltd.</t>
  </si>
  <si>
    <t>PJ  Walls  (Civil)  Ltd</t>
  </si>
  <si>
    <t>Kin  North  Developments  CR  Inc.</t>
  </si>
  <si>
    <t>Vanbors  C  Itic  Limited</t>
  </si>
  <si>
    <t>Jj</t>
  </si>
  <si>
    <t>Kin    Dulferin  Developments  CR  Inc.</t>
  </si>
  <si>
    <t>Kin  Rocks  Developments  CR  Inc.</t>
  </si>
  <si>
    <t>Isle  of  Man</t>
  </si>
  <si>
    <t>King  Green  Developments  CR  Inc.</t>
  </si>
  <si>
    <t>014576</t>
  </si>
  <si>
    <t>Allred  McAlpine  Construction  Isle  of  Man  Ltd</t>
  </si>
  <si>
    <t>KK</t>
  </si>
  <si>
    <t>Val  cy  King  Developments  Ltd.</t>
  </si>
  <si>
    <t>Malaysia</t>
  </si>
  <si>
    <t>Brooklin  Southeast  Developments  CR  Inc.</t>
  </si>
  <si>
    <t>303524-H</t>
  </si>
  <si>
    <t>TBV  Power  Malaysia  Sdn  Bhd</t>
  </si>
  <si>
    <t>LL</t>
  </si>
  <si>
    <t>Brooklin  Northeast  Developments  CR  Inc.</t>
  </si>
  <si>
    <t>Cooksglen  Developments  CR  Inc.</t>
  </si>
  <si>
    <t>Northern  Ireland</t>
  </si>
  <si>
    <t>Carillion  General  Partner  (B.C.)  Inc.</t>
  </si>
  <si>
    <t>N1040904</t>
  </si>
  <si>
    <t>Eaga  NI  Ltd</t>
  </si>
  <si>
    <t>MM</t>
  </si>
  <si>
    <t>CCI  (B.C.)  Limited  Partnership</t>
  </si>
  <si>
    <t>N1016109</t>
  </si>
  <si>
    <t>Heat  Energy  and  Associatcd  Technology  Ltd</t>
  </si>
  <si>
    <t>RPC  Limited  Partnership</t>
  </si>
  <si>
    <t>Rokstad  Power  GP  Inc.</t>
  </si>
  <si>
    <t>Netherlands</t>
  </si>
  <si>
    <t>0891115</t>
  </si>
  <si>
    <t>B.C.  Ltd.</t>
  </si>
  <si>
    <t>Carillion  Investments  BV*</t>
  </si>
  <si>
    <t>NN</t>
  </si>
  <si>
    <t>BC0971978</t>
  </si>
  <si>
    <t>Golden  Ears  Painting  and  Sandblasting  Ltd.</t>
  </si>
  <si>
    <t>Mowlem  Aqumen  BV</t>
  </si>
  <si>
    <t>00</t>
  </si>
  <si>
    <t>BC0999148</t>
  </si>
  <si>
    <t>Plowe  Power  Systems  Ltd.</t>
  </si>
  <si>
    <t>Mowlem  Holdings  BV</t>
  </si>
  <si>
    <t>Bouchier  Contracting  Ltd.</t>
  </si>
  <si>
    <t>Trin  idad  and  Tobago</t>
  </si>
  <si>
    <t>Bouchier  Management  Services  Ltd.</t>
  </si>
  <si>
    <t>C3241(c)</t>
  </si>
  <si>
    <t>Carillion  (Caribbean)  Limited</t>
  </si>
  <si>
    <t>PP</t>
  </si>
  <si>
    <t>Bouchier  Site  Services  Ltd.</t>
  </si>
  <si>
    <t>LP14941629</t>
  </si>
  <si>
    <t>Bouchier  Management  Services  LP</t>
  </si>
  <si>
    <t>Middle  East  and  North  Africa</t>
  </si>
  <si>
    <t>LP14941595</t>
  </si>
  <si>
    <t>Bouchier  Site  Services  LP</t>
  </si>
  <si>
    <t>Al  Futtaim  Carillion  LLC</t>
  </si>
  <si>
    <t>AP  Services  General  Partner  Inc.</t>
  </si>
  <si>
    <t>Al  Futtaim  Carillion  (Abu  Dhabi)  LLC</t>
  </si>
  <si>
    <t>RR</t>
  </si>
  <si>
    <t>AP  Services  Limited  Partnership</t>
  </si>
  <si>
    <t>Al  Futtaim  Carillion  Contracting  S.A.E.</t>
  </si>
  <si>
    <t>SS</t>
  </si>
  <si>
    <t>Carillion  HIP  (NOH)  LP  Inc.</t>
  </si>
  <si>
    <t>Emrill  Services  LLC*</t>
  </si>
  <si>
    <t>TT</t>
  </si>
  <si>
    <t>8C0491313</t>
  </si>
  <si>
    <t>491313  B.C.  Ltd.</t>
  </si>
  <si>
    <t>R</t>
  </si>
  <si>
    <t>Carillion  (Oatar)  LLC</t>
  </si>
  <si>
    <t>UU</t>
  </si>
  <si>
    <t>8C0444551</t>
  </si>
  <si>
    <t>Outland  Camps  Inc.</t>
  </si>
  <si>
    <t>S</t>
  </si>
  <si>
    <t>)01031785</t>
  </si>
  <si>
    <t>Carillion  (Saudi  Arabial  LLC</t>
  </si>
  <si>
    <t>VV</t>
  </si>
  <si>
    <t>9198-4468  Ouebec  Inc.</t>
  </si>
  <si>
    <t>Carillion  Alawi  LLC</t>
  </si>
  <si>
    <t>C5165</t>
  </si>
  <si>
    <t>Tangmaarvik  Inland  Camp  Services  Inc.</t>
  </si>
  <si>
    <t>United  States</t>
  </si>
  <si>
    <t>Outland  Resources  Inc.</t>
  </si>
  <si>
    <t>V</t>
  </si>
  <si>
    <t>Bearhills  Fire  Inc.</t>
  </si>
  <si>
    <t>✓</t>
  </si>
  <si>
    <t>Carillion  USA  Inc</t>
  </si>
  <si>
    <t>XX</t>
  </si>
  <si>
    <t>Carillion  LP  Holdings  (I)  Inc.</t>
  </si>
  <si>
    <t>W</t>
  </si>
  <si>
    <t>Roksrad  Power  Inc.</t>
  </si>
  <si>
    <t>YY</t>
  </si>
  <si>
    <t>Carillion  (FSCC)  LP  Holdings  Inc.</t>
  </si>
  <si>
    <t>Carillion  (Sault)Holdings  Inc.</t>
  </si>
  <si>
    <t>*Shares  of  those  undertakings  marked  with  an  asterisk  are  directly  owned  by  Carillion  plc.</t>
  </si>
  <si>
    <t>EAGA  Canada  Inc.</t>
  </si>
  <si>
    <t>BC0821731</t>
  </si>
  <si>
    <t>EAGA  Canada  Services  Inc.</t>
  </si>
  <si>
    <t>Homeworks  Services  Inc.</t>
  </si>
  <si>
    <t>X</t>
  </si>
  <si>
    <t>BCO233802</t>
  </si>
  <si>
    <t>Inregrated  Energy  Systems  Ltd.</t>
  </si>
  <si>
    <t>Channel  Islands</t>
  </si>
  <si>
    <t>Carillion  Finance  ()ersey)  Ltd*</t>
  </si>
  <si>
    <t>Y</t>
  </si>
  <si>
    <t>Carillion  (jersey)  Ucl</t>
  </si>
  <si>
    <t>Z</t>
  </si>
  <si>
    <t>Carillion  Insurance  Company  Ltd</t>
  </si>
  <si>
    <t>AA</t>
  </si>
  <si>
    <t>john  Mowlem  (Guernsey)Ltd</t>
  </si>
  <si>
    <t>BB</t>
  </si>
  <si>
    <t>WPL  Estates  Ltd</t>
  </si>
  <si>
    <t>CC</t>
  </si>
  <si>
    <t>China</t>
  </si>
  <si>
    <t>Yu  Lan  Limited</t>
  </si>
  <si>
    <t>DD</t>
  </si>
  <si>
    <t>Company number</t>
  </si>
  <si>
    <t>Company names</t>
  </si>
  <si>
    <t>Proportion of ownership interest</t>
  </si>
  <si>
    <t>Proportion of ownership</t>
  </si>
  <si>
    <t>Registered  office</t>
  </si>
  <si>
    <t>Carillion  House,  84  Salop  Street,  Wolverhamplon,  WV3  OSR.  United  Kingdom</t>
  </si>
  <si>
    <t>6th  Floor,  Olympic  House,  Manchester  Airport,  Manchester  M90  10X,  United  Kingdom</t>
  </si>
  <si>
    <t>Unit  lb,  Echo  24  Building,  West  Wear  Street,  Sunderland  SRI  IXD,  United  Kingdom</t>
  </si>
  <si>
    <t>Berkley  Square  House,  8th  Floor,  Berkley  Square,  London,  W1J  6BE</t>
  </si>
  <si>
    <t>Dean  House,  24  Ravelston  Terrace,  Edinburgh,  EH4  3TP,  United  Kingdom</t>
  </si>
  <si>
    <t>13  Le  Vesinet  Drive,  Hunters  Hill,  New  South  Wales,  2110,  Australia</t>
  </si>
  <si>
    <t>7077  Keele  Street,  Vaughan,  Ontario  L4K  0(36,Canada</t>
  </si>
  <si>
    <t>1500,188IScarthy,  Regina,  SK  S4P  4K9,  Canada</t>
  </si>
  <si>
    <t>3290  Line  Five  R.R.  #1,  Bradford,  ON  L3C  2AZ,  Canada</t>
  </si>
  <si>
    <t>250  Lesmill  Road,  Toronto,  ON  M3B  21-5,  Canada</t>
  </si>
  <si>
    <t>L</t>
  </si>
  <si>
    <t>137  Bowes  Road,  Concord,  Ontario,  L4K1H3,  Canada</t>
  </si>
  <si>
    <t>900-400  St.  Mary  Avenue,  Winnipeg,  MB  R3C  4K5,  Canada</t>
  </si>
  <si>
    <t>O</t>
  </si>
  <si>
    <t>707  -  7th  Avenue  SW.  Calgary,  AB  T2P  3H6,  Canada</t>
  </si>
  <si>
    <t>P</t>
  </si>
  <si>
    <t>P.O.  Box  6607,  Fort  McMurray,  Alberta,T9H  5N4,  Canada</t>
  </si>
  <si>
    <t>900-400  St.  Mary  Avenue,  Winnipeg,  Manitoba,  R3C  4K5,  Canada</t>
  </si>
  <si>
    <t>50  Acadia  Avenue,  Markham,  Ontario,  L3R  083,  Canada</t>
  </si>
  <si>
    <t>2600.595  Burrard  Street,  Vancouver,  British  Columbia,  V7X1L3,  Canada</t>
  </si>
  <si>
    <t>200  6E  OuesL  Amos,  Ouebec,  J9T  21.5,  Canada</t>
  </si>
  <si>
    <t>House  2436,  P.O.  Box  1734,  lqualuit,  Nunavut,  X0A  OHO,  Canada</t>
  </si>
  <si>
    <t>855  2  Street  SW,  Suite  3500,  Calgary,  Alberta,  T2P  4J8,  Canada</t>
  </si>
  <si>
    <t>900-400  St.  Mary  Avenue,  Winnipeg  Manitoba,  R3C  4K5,  Canada</t>
  </si>
  <si>
    <t>2600.595  Burrard  Street,  Vancouver,  BC  V7X1L3,  Canada</t>
  </si>
  <si>
    <t>47  Esplanade,  St  Helier,  JE1  OBD,  jersey</t>
  </si>
  <si>
    <t>Bedell  Trust  Company  Limited,  PO  Box  75,  26  New  Street,  St  Helicr,  JE4  8PP,  jersey</t>
  </si>
  <si>
    <t>Fourth  Floor,  The  Albany  South  Esplanade,  St  Peter  Port,GYI4NF,  Guernsey</t>
  </si>
  <si>
    <t>PO  Box  25,  Regency  Court,  Glategny  Esplanade,  St  Peter  Port,  GY13AP,  Guernsey</t>
  </si>
  <si>
    <t>East  Wing,Trafalgar  Court,  Admiral  Park,  St  Peter  Port,  GY13EL,  Guernsey</t>
  </si>
  <si>
    <t>Room  2001,  East  Block,  Costal  City,3rd  Haide  Road,  Nanshan  District,  Shenzen,  China</t>
  </si>
  <si>
    <t>Zone  Industrielle,  le're  Avenue,  06510,  Carros  Le  Broc</t>
  </si>
  <si>
    <t>Pankgrafenstr.  3,13125  Berlin,  Germany</t>
  </si>
  <si>
    <t>1139  Budapest,  Vaci  ut  99,  Hungary</t>
  </si>
  <si>
    <t>1Stokes  Place,  KPMG,  St.  Stephen's  Green,  Dublin  2,  Ireland</t>
  </si>
  <si>
    <t>Ciry  junction  Business  Park,  Northern  Cross,  Malahide  Road,  Dublin17,  Ireland</t>
  </si>
  <si>
    <t>6th  Floor,  South  Bank  House,  Barrow  Street,  Dublin  4,  Ireland</t>
  </si>
  <si>
    <t>6th  Floor,  Victory  House,  Prospect  Hill,  Douglas,  Isle  of  Man,  IMIIE0</t>
  </si>
  <si>
    <t>16  Lorong  Batu,  Nilam,  I40,  Bandar  Bukit,  Tinggi,  41200  Klang,  Selangor,  Malaysia</t>
  </si>
  <si>
    <t>Fuel  House,  27.29  Sydenham  Road,  Belfast,  BT3  9DH,  Northern  Ireland</t>
  </si>
  <si>
    <t>Luchthavenweg  38,  5657EB  Eindhoven,  The  Netherlands</t>
  </si>
  <si>
    <t>Herikerbergweg  238,110ICM  Amsterdam,  The  Netherlands</t>
  </si>
  <si>
    <t>LP#8  Brickfield  Road,  Watertoo,  Trinidad  and  Tobago</t>
  </si>
  <si>
    <t>PO  Box  1811,  Dubai,  United  Arab  Emirates</t>
  </si>
  <si>
    <t>Building  67,  Teseen  Road,  Zonel,  5th  Settlement,  New  Cairo,  Cairo,  Egypt</t>
  </si>
  <si>
    <t>PO  Box  38083,  Dubai,  United  Arab  Emirates</t>
  </si>
  <si>
    <t>3rd  floor,  Jafco  Building,  PO  Box  30024,  Al  Khaif  Street,  Al  Muntaza,  Doha,  State  of  Oatar</t>
  </si>
  <si>
    <t>WW</t>
  </si>
  <si>
    <t>PO  Box1436,  Postal  Code112,  Ruwi,  Sultanate  ol  Oman</t>
  </si>
  <si>
    <t>515  East  Las  Olas  Boulevard  Suitc  1200,  FT.  Lauderdale,  Florida  33301</t>
  </si>
  <si>
    <t>1111Filkens  Road,  Newark,  New  York  14513</t>
  </si>
  <si>
    <t>Fenick  House,  I  Lister  Way,  Hamilton  Imernational  Technology  Park,  Blantyre,  G72  OFT, United Kingdom</t>
  </si>
  <si>
    <t>I</t>
  </si>
  <si>
    <t>J</t>
  </si>
  <si>
    <t>K</t>
  </si>
  <si>
    <t>M</t>
  </si>
  <si>
    <t>N</t>
  </si>
  <si>
    <t>2600-595  Burrard  Street,  Vancouver,  BC  V7X1L3  00-595  Burrard  Street.  Vancouver, BC  V7X  IL3,  BC  V7X  IL3,  Canada</t>
  </si>
  <si>
    <t>Q</t>
  </si>
  <si>
    <t>T</t>
  </si>
  <si>
    <t>U</t>
  </si>
  <si>
    <t>II</t>
  </si>
  <si>
    <t>JJ</t>
  </si>
  <si>
    <t>OO</t>
  </si>
  <si>
    <t>QQ</t>
  </si>
  <si>
    <t>PO  Box107099  Abu  Dhabi,  Mazyad  Complcx  Building1,11th  Floor, Mohammad  Bin  Zayed  City,  Mussaffah,  Abu  Dhabi,  United  Arab  Emirates</t>
  </si>
  <si>
    <t>2nd  Floor,  Almas  Plaza,  Prince  Mohammed  bin  Abdul  Aziz  Road  (Tahlia  SO,  PO  Box  8633, Riyadh12223,  Kingdom  of  Saudi  Arabia</t>
  </si>
  <si>
    <t>The  Carillion  Arlingion  RichardsonDevelopments  Partnership  LLP</t>
  </si>
  <si>
    <t>The  Carillion  Construction  Company (East  Alrical  Limited</t>
  </si>
  <si>
    <t>CANADA</t>
  </si>
  <si>
    <t>44030/503224571</t>
  </si>
  <si>
    <t xml:space="preserve">WW </t>
  </si>
  <si>
    <t>130311824-5290930</t>
  </si>
  <si>
    <t>130333715-5305877</t>
  </si>
  <si>
    <t xml:space="preserve">H  </t>
  </si>
  <si>
    <t xml:space="preserve"> Inn%</t>
  </si>
  <si>
    <t>Glasgow  StockhotdersTrusiPublic  Limited  Company</t>
  </si>
  <si>
    <t>TOTAL</t>
  </si>
  <si>
    <t>TOTAL ENGLAND</t>
  </si>
  <si>
    <t>TOTAL SCOTLAND</t>
  </si>
  <si>
    <t>TOTAL OVERSEAS</t>
  </si>
  <si>
    <t>%</t>
  </si>
  <si>
    <t>% OF ENGLAND</t>
  </si>
  <si>
    <t>% OF TOTAL</t>
  </si>
  <si>
    <t>HOW MANY A ARE 100%?</t>
  </si>
  <si>
    <t xml:space="preserve">% OF THE TOTAL </t>
  </si>
  <si>
    <t>HOW MAY A ARE OVER 50%?</t>
  </si>
  <si>
    <t>% OF THE TOTAL</t>
  </si>
  <si>
    <t>% OF THE ENGLAND</t>
  </si>
  <si>
    <t>100% ENGLAND</t>
  </si>
  <si>
    <t>50-99.9 ENGLAND</t>
  </si>
  <si>
    <t>0-49.9 IN ENGLAND</t>
  </si>
  <si>
    <t>A=WOVELHAMPTON</t>
  </si>
  <si>
    <t>% of A</t>
  </si>
  <si>
    <t xml:space="preserve">% of </t>
  </si>
  <si>
    <t>How many A are over 50% and 89.9%</t>
  </si>
  <si>
    <t>How many A over 50%?</t>
  </si>
  <si>
    <t>Other parts of England</t>
  </si>
  <si>
    <t>Wolverhampton</t>
  </si>
  <si>
    <t>Overseas</t>
  </si>
  <si>
    <t>Place</t>
  </si>
  <si>
    <t>Cities in England</t>
  </si>
  <si>
    <t>Manchester</t>
  </si>
  <si>
    <t>Sunderland</t>
  </si>
  <si>
    <t>London</t>
  </si>
  <si>
    <t>Number</t>
  </si>
  <si>
    <t>Total</t>
  </si>
  <si>
    <t>Overseas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</si>
</sst>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9" x14ac:knownFonts="1">
    <font>
      <sz val="10"/>
      <name val="Arial"/>
      <family val="2"/>
    </font>
    <font>
      <sz val="10"/>
      <name val="Arial"/>
      <family val="2"/>
    </font>
    <font>
      <sz val="8"/>
      <name val="Times New Roman"/>
      <family val="2"/>
    </font>
    <font>
      <sz val="8"/>
      <name val="Arial Unicode MS"/>
      <family val="2"/>
    </font>
    <font>
      <b/>
      <sz val="10"/>
      <name val="Arial"/>
      <family val="2"/>
    </font>
    <font>
      <b/>
      <sz val="8"/>
      <name val="Times New Roman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6"/>
      <color rgb="FF2F2F2F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Fill="1"/>
    <xf numFmtId="0" fontId="2" fillId="0" borderId="0" xfId="0" applyNumberFormat="1" applyFont="1" applyFill="1"/>
    <xf numFmtId="0" fontId="3" fillId="0" borderId="0" xfId="0" applyNumberFormat="1" applyFont="1"/>
    <xf numFmtId="0" fontId="4" fillId="0" borderId="0" xfId="0" applyFont="1"/>
    <xf numFmtId="0" fontId="4" fillId="0" borderId="0" xfId="0" applyFont="1" applyFill="1"/>
    <xf numFmtId="0" fontId="5" fillId="0" borderId="0" xfId="0" applyNumberFormat="1" applyFont="1"/>
    <xf numFmtId="0" fontId="5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8" fillId="0" borderId="0" xfId="0" applyFont="1"/>
    <xf numFmtId="9" fontId="0" fillId="0" borderId="0" xfId="1" applyFont="1"/>
    <xf numFmtId="165" fontId="0" fillId="0" borderId="0" xfId="1" applyNumberFormat="1" applyFont="1"/>
    <xf numFmtId="0" fontId="2" fillId="2" borderId="0" xfId="0" applyNumberFormat="1" applyFont="1" applyFill="1"/>
  </cellXfs>
  <cellStyles count="1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topLeftCell="D1" zoomScale="160" zoomScaleNormal="160" workbookViewId="0">
      <selection activeCell="J6" sqref="J6"/>
    </sheetView>
  </sheetViews>
  <sheetFormatPr baseColWidth="10" defaultColWidth="8.83203125" defaultRowHeight="13" x14ac:dyDescent="0.15"/>
  <cols>
    <col min="2" max="2" width="23.1640625" style="6" customWidth="1"/>
    <col min="6" max="6" width="22.6640625" style="6" customWidth="1"/>
    <col min="7" max="7" width="20.5" customWidth="1"/>
  </cols>
  <sheetData>
    <row r="1" spans="1:14" s="9" customFormat="1" x14ac:dyDescent="0.15">
      <c r="A1" s="9" t="s">
        <v>503</v>
      </c>
      <c r="B1" s="10" t="s">
        <v>504</v>
      </c>
      <c r="C1" s="9" t="s">
        <v>0</v>
      </c>
      <c r="D1" s="11" t="s">
        <v>505</v>
      </c>
      <c r="F1" s="10"/>
      <c r="H1" s="11"/>
      <c r="K1" s="11"/>
      <c r="N1" s="11"/>
    </row>
    <row r="2" spans="1:14" x14ac:dyDescent="0.15">
      <c r="A2" s="1" t="s">
        <v>1</v>
      </c>
      <c r="I2" t="s">
        <v>590</v>
      </c>
      <c r="J2" t="s">
        <v>591</v>
      </c>
    </row>
    <row r="3" spans="1:14" x14ac:dyDescent="0.15">
      <c r="A3" s="1" t="s">
        <v>6</v>
      </c>
      <c r="B3" s="7" t="s">
        <v>7</v>
      </c>
      <c r="C3" s="1" t="s">
        <v>8</v>
      </c>
      <c r="D3" s="3">
        <v>1</v>
      </c>
      <c r="G3" t="s">
        <v>600</v>
      </c>
      <c r="H3">
        <f>COUNTIF(C:C, C3)</f>
        <v>199</v>
      </c>
      <c r="I3">
        <f>H3/H4</f>
        <v>0.96135265700483097</v>
      </c>
      <c r="J3">
        <f>H3/H7</f>
        <v>0.59402985074626868</v>
      </c>
    </row>
    <row r="4" spans="1:14" x14ac:dyDescent="0.15">
      <c r="A4" s="1" t="s">
        <v>11</v>
      </c>
      <c r="B4" s="7" t="s">
        <v>12</v>
      </c>
      <c r="C4" s="1" t="s">
        <v>13</v>
      </c>
      <c r="D4" s="4">
        <v>0.33333000000000002</v>
      </c>
      <c r="G4" t="s">
        <v>586</v>
      </c>
      <c r="H4">
        <v>207</v>
      </c>
    </row>
    <row r="5" spans="1:14" x14ac:dyDescent="0.15">
      <c r="A5" s="1" t="s">
        <v>15</v>
      </c>
      <c r="B5" s="7" t="s">
        <v>16</v>
      </c>
      <c r="C5" t="s">
        <v>3</v>
      </c>
      <c r="D5" s="3">
        <v>1</v>
      </c>
      <c r="G5" t="s">
        <v>587</v>
      </c>
      <c r="H5">
        <v>8</v>
      </c>
    </row>
    <row r="6" spans="1:14" x14ac:dyDescent="0.15">
      <c r="A6" s="2">
        <v>1505628</v>
      </c>
      <c r="B6" s="7" t="s">
        <v>18</v>
      </c>
      <c r="C6" s="1" t="s">
        <v>3</v>
      </c>
      <c r="D6" s="3">
        <v>1</v>
      </c>
      <c r="G6" t="s">
        <v>588</v>
      </c>
      <c r="H6">
        <v>120</v>
      </c>
      <c r="J6">
        <f>H6/H7</f>
        <v>0.35820895522388058</v>
      </c>
    </row>
    <row r="7" spans="1:14" x14ac:dyDescent="0.15">
      <c r="A7" s="2">
        <v>1449086</v>
      </c>
      <c r="B7" s="7" t="s">
        <v>20</v>
      </c>
      <c r="C7" s="1" t="s">
        <v>3</v>
      </c>
      <c r="D7" s="3">
        <v>1</v>
      </c>
      <c r="G7" t="s">
        <v>585</v>
      </c>
      <c r="H7">
        <f>SUM(H4:H6)</f>
        <v>335</v>
      </c>
    </row>
    <row r="8" spans="1:14" x14ac:dyDescent="0.15">
      <c r="A8" s="2">
        <v>1528870</v>
      </c>
      <c r="B8" s="7" t="s">
        <v>22</v>
      </c>
      <c r="C8" s="1" t="s">
        <v>3</v>
      </c>
      <c r="D8" s="3">
        <v>1</v>
      </c>
    </row>
    <row r="9" spans="1:14" x14ac:dyDescent="0.15">
      <c r="A9" s="2">
        <v>1808326</v>
      </c>
      <c r="B9" s="7" t="s">
        <v>24</v>
      </c>
      <c r="C9" s="1" t="s">
        <v>3</v>
      </c>
      <c r="D9" s="3">
        <v>1</v>
      </c>
    </row>
    <row r="10" spans="1:14" x14ac:dyDescent="0.15">
      <c r="A10" s="2">
        <v>9693421</v>
      </c>
      <c r="B10" s="7" t="s">
        <v>26</v>
      </c>
      <c r="C10" s="1" t="s">
        <v>3</v>
      </c>
      <c r="D10" s="3">
        <v>1</v>
      </c>
    </row>
    <row r="11" spans="1:14" x14ac:dyDescent="0.15">
      <c r="A11" s="1" t="s">
        <v>28</v>
      </c>
      <c r="B11" s="7" t="s">
        <v>29</v>
      </c>
      <c r="C11" s="1" t="s">
        <v>3</v>
      </c>
      <c r="D11" s="3">
        <v>1</v>
      </c>
      <c r="G11" t="s">
        <v>597</v>
      </c>
      <c r="H11">
        <f>COUNTIF(D:D, 100%)</f>
        <v>137</v>
      </c>
    </row>
    <row r="12" spans="1:14" x14ac:dyDescent="0.15">
      <c r="A12" s="1" t="s">
        <v>31</v>
      </c>
      <c r="B12" s="7" t="s">
        <v>32</v>
      </c>
      <c r="C12" s="1" t="s">
        <v>3</v>
      </c>
      <c r="D12" s="3">
        <v>0.67</v>
      </c>
      <c r="G12" t="s">
        <v>598</v>
      </c>
      <c r="H12">
        <f>COUNTIFS(D:D,"&gt;="&amp;50%,D:D,"&lt;"&amp;99.9%)</f>
        <v>49</v>
      </c>
    </row>
    <row r="13" spans="1:14" x14ac:dyDescent="0.15">
      <c r="A13" s="2">
        <v>10027959</v>
      </c>
      <c r="B13" s="7" t="s">
        <v>34</v>
      </c>
      <c r="C13" s="1" t="s">
        <v>3</v>
      </c>
      <c r="D13" s="3">
        <v>0.67</v>
      </c>
      <c r="G13" t="s">
        <v>599</v>
      </c>
      <c r="H13">
        <f>COUNTIF(D:D, "&lt;"&amp;49%)</f>
        <v>21</v>
      </c>
    </row>
    <row r="14" spans="1:14" x14ac:dyDescent="0.15">
      <c r="A14" s="1" t="s">
        <v>36</v>
      </c>
      <c r="B14" s="7" t="s">
        <v>37</v>
      </c>
      <c r="C14" s="1" t="s">
        <v>3</v>
      </c>
      <c r="D14" s="3">
        <v>0.67</v>
      </c>
    </row>
    <row r="15" spans="1:14" ht="20" x14ac:dyDescent="0.2">
      <c r="A15" s="1" t="s">
        <v>39</v>
      </c>
      <c r="B15" s="7" t="s">
        <v>40</v>
      </c>
      <c r="C15" s="1" t="s">
        <v>3</v>
      </c>
      <c r="D15" s="3">
        <v>0.67</v>
      </c>
      <c r="H15" s="16"/>
    </row>
    <row r="16" spans="1:14" x14ac:dyDescent="0.15">
      <c r="A16" s="1" t="s">
        <v>42</v>
      </c>
      <c r="B16" s="7" t="s">
        <v>43</v>
      </c>
      <c r="C16" s="1" t="s">
        <v>3</v>
      </c>
      <c r="D16" s="3">
        <v>0.67</v>
      </c>
      <c r="G16" t="s">
        <v>592</v>
      </c>
      <c r="H16">
        <f>COUNTIFS(C:C,C3,D:D,"&gt;" &amp;99%)</f>
        <v>138</v>
      </c>
    </row>
    <row r="17" spans="1:8" x14ac:dyDescent="0.15">
      <c r="A17" s="1" t="s">
        <v>46</v>
      </c>
      <c r="B17" s="7" t="s">
        <v>47</v>
      </c>
      <c r="C17" s="1" t="s">
        <v>3</v>
      </c>
      <c r="D17" s="3">
        <v>0.67</v>
      </c>
      <c r="G17" t="s">
        <v>593</v>
      </c>
      <c r="H17">
        <f>H16/H7</f>
        <v>0.41194029850746267</v>
      </c>
    </row>
    <row r="18" spans="1:8" x14ac:dyDescent="0.15">
      <c r="A18" s="1" t="s">
        <v>50</v>
      </c>
      <c r="B18" s="7" t="s">
        <v>51</v>
      </c>
      <c r="C18" s="1" t="s">
        <v>3</v>
      </c>
      <c r="D18" s="3">
        <v>0.67</v>
      </c>
      <c r="G18" t="s">
        <v>590</v>
      </c>
      <c r="H18">
        <f>H16/H4</f>
        <v>0.66666666666666663</v>
      </c>
    </row>
    <row r="19" spans="1:8" x14ac:dyDescent="0.15">
      <c r="A19" s="2">
        <v>4556471</v>
      </c>
      <c r="B19" s="7" t="s">
        <v>53</v>
      </c>
      <c r="C19" s="1" t="s">
        <v>3</v>
      </c>
      <c r="D19" s="3">
        <v>0.5</v>
      </c>
      <c r="G19" t="s">
        <v>601</v>
      </c>
      <c r="H19">
        <f>H16/H3</f>
        <v>0.69346733668341709</v>
      </c>
    </row>
    <row r="20" spans="1:8" x14ac:dyDescent="0.15">
      <c r="A20" s="2">
        <v>2990586</v>
      </c>
      <c r="B20" s="7" t="s">
        <v>55</v>
      </c>
      <c r="C20" s="1" t="s">
        <v>3</v>
      </c>
      <c r="D20" s="3">
        <v>1</v>
      </c>
    </row>
    <row r="21" spans="1:8" x14ac:dyDescent="0.15">
      <c r="A21" s="2">
        <v>2987829</v>
      </c>
      <c r="B21" s="7" t="s">
        <v>57</v>
      </c>
      <c r="C21" s="1" t="s">
        <v>3</v>
      </c>
      <c r="D21" s="3">
        <v>1</v>
      </c>
      <c r="G21" t="s">
        <v>594</v>
      </c>
      <c r="H21">
        <f>SUM(H12+H11)</f>
        <v>186</v>
      </c>
    </row>
    <row r="22" spans="1:8" x14ac:dyDescent="0.15">
      <c r="A22" s="2">
        <v>2811168</v>
      </c>
      <c r="B22" s="7" t="s">
        <v>59</v>
      </c>
      <c r="C22" s="1" t="s">
        <v>3</v>
      </c>
      <c r="D22" s="3">
        <v>1</v>
      </c>
      <c r="G22" t="s">
        <v>595</v>
      </c>
      <c r="H22">
        <f>H21/H7</f>
        <v>0.55522388059701488</v>
      </c>
    </row>
    <row r="23" spans="1:8" x14ac:dyDescent="0.15">
      <c r="A23" s="1" t="s">
        <v>61</v>
      </c>
      <c r="B23" s="7" t="s">
        <v>62</v>
      </c>
      <c r="C23" s="1" t="s">
        <v>3</v>
      </c>
      <c r="D23" s="3">
        <v>0.5</v>
      </c>
      <c r="G23" t="s">
        <v>596</v>
      </c>
      <c r="H23">
        <f>H21/H4</f>
        <v>0.89855072463768115</v>
      </c>
    </row>
    <row r="24" spans="1:8" x14ac:dyDescent="0.15">
      <c r="A24" s="2">
        <v>2404092</v>
      </c>
      <c r="B24" s="7" t="s">
        <v>64</v>
      </c>
      <c r="C24" s="1" t="s">
        <v>3</v>
      </c>
      <c r="D24" s="3">
        <v>1</v>
      </c>
    </row>
    <row r="25" spans="1:8" x14ac:dyDescent="0.15">
      <c r="A25" s="2">
        <v>1367044</v>
      </c>
      <c r="B25" s="7" t="s">
        <v>66</v>
      </c>
      <c r="C25" s="1" t="s">
        <v>3</v>
      </c>
      <c r="D25" s="3">
        <v>1</v>
      </c>
    </row>
    <row r="26" spans="1:8" x14ac:dyDescent="0.15">
      <c r="A26" s="2">
        <v>5428762</v>
      </c>
      <c r="B26" s="7" t="s">
        <v>68</v>
      </c>
      <c r="C26" s="1" t="s">
        <v>3</v>
      </c>
      <c r="D26" s="3">
        <v>0.5</v>
      </c>
      <c r="G26" t="s">
        <v>603</v>
      </c>
      <c r="H26">
        <f>COUNTIFS(C:C,C3,D:D,"&gt;" &amp;49.9%,D:D,"&lt;"&amp;98.9%)</f>
        <v>44</v>
      </c>
    </row>
    <row r="27" spans="1:8" x14ac:dyDescent="0.15">
      <c r="A27" s="2">
        <v>5428732</v>
      </c>
      <c r="B27" s="7" t="s">
        <v>70</v>
      </c>
      <c r="C27" s="1" t="s">
        <v>3</v>
      </c>
      <c r="D27" s="5">
        <v>0.66700000000000004</v>
      </c>
      <c r="G27" t="s">
        <v>602</v>
      </c>
      <c r="H27">
        <f>H26/H3</f>
        <v>0.22110552763819097</v>
      </c>
    </row>
    <row r="28" spans="1:8" x14ac:dyDescent="0.15">
      <c r="A28" s="1" t="s">
        <v>72</v>
      </c>
      <c r="B28" s="7" t="s">
        <v>73</v>
      </c>
      <c r="C28" s="1" t="s">
        <v>3</v>
      </c>
      <c r="D28" s="3">
        <v>1</v>
      </c>
    </row>
    <row r="29" spans="1:8" x14ac:dyDescent="0.15">
      <c r="A29" s="1" t="s">
        <v>76</v>
      </c>
      <c r="B29" s="7" t="s">
        <v>77</v>
      </c>
      <c r="C29" s="1" t="s">
        <v>3</v>
      </c>
      <c r="D29" s="3">
        <v>1</v>
      </c>
    </row>
    <row r="30" spans="1:8" x14ac:dyDescent="0.15">
      <c r="A30" s="1" t="s">
        <v>80</v>
      </c>
      <c r="B30" s="7" t="s">
        <v>81</v>
      </c>
      <c r="C30" s="1" t="s">
        <v>3</v>
      </c>
      <c r="D30" s="3">
        <v>1</v>
      </c>
    </row>
    <row r="31" spans="1:8" x14ac:dyDescent="0.15">
      <c r="A31" s="1" t="s">
        <v>84</v>
      </c>
      <c r="B31" s="7" t="s">
        <v>85</v>
      </c>
      <c r="C31" s="1" t="s">
        <v>3</v>
      </c>
      <c r="D31" s="3">
        <v>1</v>
      </c>
      <c r="G31" t="s">
        <v>604</v>
      </c>
      <c r="H31">
        <f>SUM(H26+H16)</f>
        <v>182</v>
      </c>
    </row>
    <row r="32" spans="1:8" x14ac:dyDescent="0.15">
      <c r="A32" s="1" t="s">
        <v>87</v>
      </c>
      <c r="B32" s="7" t="s">
        <v>88</v>
      </c>
      <c r="C32" s="1" t="s">
        <v>3</v>
      </c>
      <c r="D32" s="3">
        <v>1</v>
      </c>
      <c r="G32" t="s">
        <v>601</v>
      </c>
      <c r="H32">
        <f>H31/H3</f>
        <v>0.914572864321608</v>
      </c>
    </row>
    <row r="33" spans="1:4" x14ac:dyDescent="0.15">
      <c r="A33" s="1" t="s">
        <v>90</v>
      </c>
      <c r="B33" s="7" t="s">
        <v>91</v>
      </c>
      <c r="C33" s="1" t="s">
        <v>3</v>
      </c>
      <c r="D33" s="3">
        <v>1</v>
      </c>
    </row>
    <row r="34" spans="1:4" x14ac:dyDescent="0.15">
      <c r="A34" s="1" t="s">
        <v>93</v>
      </c>
      <c r="B34" s="7" t="s">
        <v>94</v>
      </c>
      <c r="C34" s="1" t="s">
        <v>95</v>
      </c>
      <c r="D34" s="4">
        <v>0.33333000000000002</v>
      </c>
    </row>
    <row r="35" spans="1:4" x14ac:dyDescent="0.15">
      <c r="A35" s="2">
        <v>10556292</v>
      </c>
      <c r="B35" s="7" t="s">
        <v>97</v>
      </c>
      <c r="C35" s="1" t="s">
        <v>98</v>
      </c>
      <c r="D35" s="3">
        <v>1</v>
      </c>
    </row>
    <row r="36" spans="1:4" x14ac:dyDescent="0.15">
      <c r="A36" s="2">
        <v>1685693</v>
      </c>
      <c r="B36" s="7" t="s">
        <v>100</v>
      </c>
      <c r="C36" s="1" t="s">
        <v>101</v>
      </c>
      <c r="D36" s="3">
        <v>1</v>
      </c>
    </row>
    <row r="37" spans="1:4" x14ac:dyDescent="0.15">
      <c r="A37" s="2">
        <v>885404</v>
      </c>
      <c r="B37" s="7" t="s">
        <v>103</v>
      </c>
      <c r="C37" s="1" t="s">
        <v>3</v>
      </c>
      <c r="D37" s="3">
        <v>1</v>
      </c>
    </row>
    <row r="38" spans="1:4" x14ac:dyDescent="0.15">
      <c r="A38" s="2">
        <v>3902700</v>
      </c>
      <c r="B38" s="7" t="s">
        <v>105</v>
      </c>
      <c r="C38" s="1" t="s">
        <v>3</v>
      </c>
      <c r="D38" s="3">
        <v>1</v>
      </c>
    </row>
    <row r="39" spans="1:4" x14ac:dyDescent="0.15">
      <c r="A39" s="2">
        <v>1122808</v>
      </c>
      <c r="B39" s="7" t="s">
        <v>107</v>
      </c>
      <c r="C39" s="1" t="s">
        <v>3</v>
      </c>
      <c r="D39" s="3">
        <v>1</v>
      </c>
    </row>
    <row r="40" spans="1:4" x14ac:dyDescent="0.15">
      <c r="A40" s="2">
        <v>8404799</v>
      </c>
      <c r="B40" s="7" t="s">
        <v>110</v>
      </c>
      <c r="C40" s="1" t="s">
        <v>3</v>
      </c>
      <c r="D40" s="3">
        <v>0.5</v>
      </c>
    </row>
    <row r="41" spans="1:4" x14ac:dyDescent="0.15">
      <c r="A41" s="2">
        <v>247624</v>
      </c>
      <c r="B41" s="7" t="s">
        <v>113</v>
      </c>
      <c r="C41" s="1" t="s">
        <v>3</v>
      </c>
      <c r="D41" s="3">
        <v>1</v>
      </c>
    </row>
    <row r="42" spans="1:4" x14ac:dyDescent="0.15">
      <c r="A42" s="2">
        <v>156617</v>
      </c>
      <c r="B42" s="7" t="s">
        <v>115</v>
      </c>
      <c r="C42" s="1" t="s">
        <v>3</v>
      </c>
      <c r="D42" s="3">
        <v>1</v>
      </c>
    </row>
    <row r="43" spans="1:4" x14ac:dyDescent="0.15">
      <c r="A43" s="2">
        <v>2556935</v>
      </c>
      <c r="B43" s="7" t="s">
        <v>118</v>
      </c>
      <c r="C43" s="1" t="s">
        <v>3</v>
      </c>
      <c r="D43" s="3">
        <v>1</v>
      </c>
    </row>
    <row r="44" spans="1:4" x14ac:dyDescent="0.15">
      <c r="A44" s="2">
        <v>883233</v>
      </c>
      <c r="B44" s="7" t="s">
        <v>121</v>
      </c>
      <c r="C44" s="1" t="s">
        <v>3</v>
      </c>
      <c r="D44" s="3">
        <v>1</v>
      </c>
    </row>
    <row r="45" spans="1:4" x14ac:dyDescent="0.15">
      <c r="A45" s="2">
        <v>594581</v>
      </c>
      <c r="B45" s="7" t="s">
        <v>124</v>
      </c>
      <c r="C45" s="1" t="s">
        <v>3</v>
      </c>
      <c r="D45" s="3">
        <v>1</v>
      </c>
    </row>
    <row r="46" spans="1:4" x14ac:dyDescent="0.15">
      <c r="A46" s="2">
        <v>1270381</v>
      </c>
      <c r="B46" s="7" t="s">
        <v>127</v>
      </c>
      <c r="C46" s="1" t="s">
        <v>3</v>
      </c>
      <c r="D46" s="3">
        <v>1</v>
      </c>
    </row>
    <row r="47" spans="1:4" x14ac:dyDescent="0.15">
      <c r="A47" s="2">
        <v>3783015</v>
      </c>
      <c r="B47" s="7" t="s">
        <v>130</v>
      </c>
      <c r="C47" s="1" t="s">
        <v>131</v>
      </c>
      <c r="D47" s="3">
        <v>1</v>
      </c>
    </row>
    <row r="48" spans="1:4" x14ac:dyDescent="0.15">
      <c r="A48" s="2">
        <v>3256112</v>
      </c>
      <c r="B48" s="7" t="s">
        <v>133</v>
      </c>
      <c r="C48" s="1" t="s">
        <v>134</v>
      </c>
      <c r="D48" s="3">
        <v>1</v>
      </c>
    </row>
    <row r="49" spans="1:4" x14ac:dyDescent="0.15">
      <c r="A49" s="2">
        <v>9203709</v>
      </c>
      <c r="B49" s="7" t="s">
        <v>136</v>
      </c>
      <c r="C49" s="1" t="s">
        <v>137</v>
      </c>
      <c r="D49" s="3">
        <v>1</v>
      </c>
    </row>
    <row r="50" spans="1:4" x14ac:dyDescent="0.15">
      <c r="A50" s="2">
        <v>7966837</v>
      </c>
      <c r="B50" s="7" t="s">
        <v>139</v>
      </c>
      <c r="C50" s="1" t="s">
        <v>140</v>
      </c>
      <c r="D50" s="3">
        <v>0.5</v>
      </c>
    </row>
    <row r="51" spans="1:4" x14ac:dyDescent="0.15">
      <c r="A51" s="2">
        <v>3858865</v>
      </c>
      <c r="B51" s="7" t="s">
        <v>142</v>
      </c>
      <c r="C51" s="1" t="s">
        <v>143</v>
      </c>
      <c r="D51" s="3">
        <v>1</v>
      </c>
    </row>
    <row r="52" spans="1:4" x14ac:dyDescent="0.15">
      <c r="A52" s="2">
        <v>537677</v>
      </c>
      <c r="B52" s="7" t="s">
        <v>145</v>
      </c>
      <c r="C52" s="1" t="s">
        <v>146</v>
      </c>
      <c r="D52" s="3">
        <v>1</v>
      </c>
    </row>
    <row r="53" spans="1:4" x14ac:dyDescent="0.15">
      <c r="A53" s="2">
        <v>3105686</v>
      </c>
      <c r="B53" s="7" t="s">
        <v>148</v>
      </c>
      <c r="C53" s="1" t="s">
        <v>3</v>
      </c>
      <c r="D53" s="3">
        <v>1</v>
      </c>
    </row>
    <row r="54" spans="1:4" x14ac:dyDescent="0.15">
      <c r="A54" s="1" t="s">
        <v>150</v>
      </c>
      <c r="B54" s="7" t="s">
        <v>151</v>
      </c>
      <c r="C54" s="1" t="s">
        <v>3</v>
      </c>
      <c r="D54" s="3">
        <v>1</v>
      </c>
    </row>
    <row r="55" spans="1:4" x14ac:dyDescent="0.15">
      <c r="A55" s="2">
        <v>159414</v>
      </c>
      <c r="B55" s="7" t="s">
        <v>153</v>
      </c>
      <c r="C55" s="1" t="s">
        <v>3</v>
      </c>
      <c r="D55" s="3">
        <v>1</v>
      </c>
    </row>
    <row r="56" spans="1:4" x14ac:dyDescent="0.15">
      <c r="A56" s="2">
        <v>3783019</v>
      </c>
      <c r="B56" s="7" t="s">
        <v>155</v>
      </c>
      <c r="C56" s="1" t="s">
        <v>3</v>
      </c>
      <c r="D56" s="3">
        <v>1</v>
      </c>
    </row>
    <row r="57" spans="1:4" x14ac:dyDescent="0.15">
      <c r="A57" s="1" t="s">
        <v>157</v>
      </c>
      <c r="B57" s="7" t="s">
        <v>158</v>
      </c>
      <c r="C57" s="1" t="s">
        <v>3</v>
      </c>
      <c r="D57" s="3">
        <v>1</v>
      </c>
    </row>
    <row r="58" spans="1:4" x14ac:dyDescent="0.15">
      <c r="A58" s="2">
        <v>7211684</v>
      </c>
      <c r="B58" s="7" t="s">
        <v>160</v>
      </c>
      <c r="C58" s="1" t="s">
        <v>3</v>
      </c>
      <c r="D58" s="3">
        <v>0.5</v>
      </c>
    </row>
    <row r="59" spans="1:4" x14ac:dyDescent="0.15">
      <c r="A59" s="1" t="s">
        <v>162</v>
      </c>
      <c r="B59" s="7" t="s">
        <v>163</v>
      </c>
      <c r="C59" s="1" t="s">
        <v>3</v>
      </c>
      <c r="D59" s="3">
        <v>0.5</v>
      </c>
    </row>
    <row r="60" spans="1:4" x14ac:dyDescent="0.15">
      <c r="A60" s="2">
        <v>8137485</v>
      </c>
      <c r="B60" s="7" t="s">
        <v>165</v>
      </c>
      <c r="C60" s="1" t="s">
        <v>3</v>
      </c>
      <c r="D60" s="3">
        <v>1</v>
      </c>
    </row>
    <row r="61" spans="1:4" x14ac:dyDescent="0.15">
      <c r="A61" s="2">
        <v>349002</v>
      </c>
      <c r="B61" s="7" t="s">
        <v>167</v>
      </c>
      <c r="C61" s="1" t="s">
        <v>3</v>
      </c>
      <c r="D61" s="3">
        <v>1</v>
      </c>
    </row>
    <row r="62" spans="1:4" x14ac:dyDescent="0.15">
      <c r="A62" s="2">
        <v>3679838</v>
      </c>
      <c r="B62" s="7" t="s">
        <v>169</v>
      </c>
      <c r="C62" s="1" t="s">
        <v>3</v>
      </c>
      <c r="D62" s="3">
        <v>1</v>
      </c>
    </row>
    <row r="63" spans="1:4" x14ac:dyDescent="0.15">
      <c r="A63" s="2">
        <v>77628</v>
      </c>
      <c r="B63" s="7" t="s">
        <v>171</v>
      </c>
      <c r="C63" s="1" t="s">
        <v>3</v>
      </c>
      <c r="D63" s="3">
        <v>1</v>
      </c>
    </row>
    <row r="64" spans="1:4" x14ac:dyDescent="0.15">
      <c r="A64" s="2">
        <v>3198709</v>
      </c>
      <c r="B64" s="7" t="s">
        <v>173</v>
      </c>
      <c r="C64" s="1" t="s">
        <v>3</v>
      </c>
      <c r="D64" s="3">
        <v>1</v>
      </c>
    </row>
    <row r="65" spans="1:4" x14ac:dyDescent="0.15">
      <c r="A65" s="1" t="s">
        <v>175</v>
      </c>
      <c r="B65" s="7" t="s">
        <v>176</v>
      </c>
      <c r="C65" s="1" t="s">
        <v>3</v>
      </c>
      <c r="D65" s="3">
        <v>1</v>
      </c>
    </row>
    <row r="66" spans="1:4" x14ac:dyDescent="0.15">
      <c r="A66" s="2">
        <v>1469541</v>
      </c>
      <c r="B66" s="7" t="s">
        <v>178</v>
      </c>
      <c r="C66" s="1" t="s">
        <v>3</v>
      </c>
      <c r="D66" s="3">
        <v>1</v>
      </c>
    </row>
    <row r="67" spans="1:4" x14ac:dyDescent="0.15">
      <c r="A67" s="2">
        <v>398443</v>
      </c>
      <c r="B67" s="7" t="s">
        <v>180</v>
      </c>
      <c r="C67" s="1" t="s">
        <v>3</v>
      </c>
      <c r="D67" s="3">
        <v>1</v>
      </c>
    </row>
    <row r="68" spans="1:4" x14ac:dyDescent="0.15">
      <c r="A68" s="2">
        <v>3787277</v>
      </c>
      <c r="B68" s="7" t="s">
        <v>183</v>
      </c>
      <c r="C68" s="1" t="s">
        <v>3</v>
      </c>
      <c r="D68" s="3">
        <v>1</v>
      </c>
    </row>
    <row r="69" spans="1:4" x14ac:dyDescent="0.15">
      <c r="A69" s="2">
        <v>8884783</v>
      </c>
      <c r="B69" s="7" t="s">
        <v>186</v>
      </c>
      <c r="C69" s="1" t="s">
        <v>3</v>
      </c>
      <c r="D69" s="3">
        <v>0.5</v>
      </c>
    </row>
    <row r="70" spans="1:4" x14ac:dyDescent="0.15">
      <c r="A70" s="2">
        <v>8113991</v>
      </c>
      <c r="B70" s="7" t="s">
        <v>189</v>
      </c>
      <c r="C70" s="1" t="s">
        <v>3</v>
      </c>
      <c r="D70" s="3">
        <v>1</v>
      </c>
    </row>
    <row r="71" spans="1:4" x14ac:dyDescent="0.15">
      <c r="A71" s="2">
        <v>9684392</v>
      </c>
      <c r="B71" s="7" t="s">
        <v>192</v>
      </c>
      <c r="C71" s="1" t="s">
        <v>3</v>
      </c>
      <c r="D71" s="3">
        <v>1</v>
      </c>
    </row>
    <row r="72" spans="1:4" x14ac:dyDescent="0.15">
      <c r="A72" s="2">
        <v>9961994</v>
      </c>
      <c r="B72" s="7" t="s">
        <v>2</v>
      </c>
      <c r="C72" s="1" t="s">
        <v>3</v>
      </c>
      <c r="D72" s="3">
        <v>1</v>
      </c>
    </row>
    <row r="73" spans="1:4" x14ac:dyDescent="0.15">
      <c r="A73" s="2">
        <v>8684413</v>
      </c>
      <c r="B73" s="7" t="s">
        <v>4</v>
      </c>
      <c r="C73" s="1" t="s">
        <v>5</v>
      </c>
      <c r="D73" s="3">
        <v>1</v>
      </c>
    </row>
    <row r="74" spans="1:4" x14ac:dyDescent="0.15">
      <c r="A74" s="2">
        <v>9822736</v>
      </c>
      <c r="B74" s="7" t="s">
        <v>9</v>
      </c>
      <c r="C74" s="1" t="s">
        <v>10</v>
      </c>
      <c r="D74" s="3">
        <v>1</v>
      </c>
    </row>
    <row r="75" spans="1:4" x14ac:dyDescent="0.15">
      <c r="A75" s="2">
        <v>5753809</v>
      </c>
      <c r="B75" s="7" t="s">
        <v>14</v>
      </c>
      <c r="C75" s="1" t="s">
        <v>3</v>
      </c>
      <c r="D75" s="3">
        <v>1</v>
      </c>
    </row>
    <row r="76" spans="1:4" x14ac:dyDescent="0.15">
      <c r="A76" s="2">
        <v>5753751</v>
      </c>
      <c r="B76" s="7" t="s">
        <v>17</v>
      </c>
      <c r="C76" s="1" t="s">
        <v>3</v>
      </c>
      <c r="D76" s="3">
        <v>1</v>
      </c>
    </row>
    <row r="77" spans="1:4" x14ac:dyDescent="0.15">
      <c r="A77" s="2">
        <v>2997859</v>
      </c>
      <c r="B77" s="7" t="s">
        <v>19</v>
      </c>
      <c r="C77" s="1" t="s">
        <v>3</v>
      </c>
      <c r="D77" s="3">
        <v>1</v>
      </c>
    </row>
    <row r="78" spans="1:4" x14ac:dyDescent="0.15">
      <c r="A78" s="2">
        <v>2916489</v>
      </c>
      <c r="B78" s="7" t="s">
        <v>21</v>
      </c>
      <c r="C78" s="1" t="s">
        <v>3</v>
      </c>
      <c r="D78" s="3">
        <v>1</v>
      </c>
    </row>
    <row r="79" spans="1:4" x14ac:dyDescent="0.15">
      <c r="A79" s="2">
        <v>1417540</v>
      </c>
      <c r="B79" s="7" t="s">
        <v>23</v>
      </c>
      <c r="C79" s="1" t="s">
        <v>3</v>
      </c>
      <c r="D79" s="3">
        <v>1</v>
      </c>
    </row>
    <row r="80" spans="1:4" x14ac:dyDescent="0.15">
      <c r="A80" s="2">
        <v>961738</v>
      </c>
      <c r="B80" s="7" t="s">
        <v>25</v>
      </c>
      <c r="C80" s="1" t="s">
        <v>3</v>
      </c>
      <c r="D80" s="3">
        <v>1</v>
      </c>
    </row>
    <row r="81" spans="1:4" x14ac:dyDescent="0.15">
      <c r="A81" s="2">
        <v>4322876</v>
      </c>
      <c r="B81" s="7" t="s">
        <v>27</v>
      </c>
      <c r="C81" s="1" t="s">
        <v>3</v>
      </c>
      <c r="D81" s="3">
        <v>1</v>
      </c>
    </row>
    <row r="82" spans="1:4" x14ac:dyDescent="0.15">
      <c r="A82" s="2">
        <v>3783014</v>
      </c>
      <c r="B82" s="7" t="s">
        <v>30</v>
      </c>
      <c r="C82" s="1" t="s">
        <v>3</v>
      </c>
      <c r="D82" s="3">
        <v>1</v>
      </c>
    </row>
    <row r="83" spans="1:4" x14ac:dyDescent="0.15">
      <c r="A83" s="2">
        <v>2630590</v>
      </c>
      <c r="B83" s="7" t="s">
        <v>33</v>
      </c>
      <c r="C83" s="1" t="s">
        <v>3</v>
      </c>
      <c r="D83" s="3">
        <v>1</v>
      </c>
    </row>
    <row r="84" spans="1:4" x14ac:dyDescent="0.15">
      <c r="A84" s="2">
        <v>10546542</v>
      </c>
      <c r="B84" s="7" t="s">
        <v>35</v>
      </c>
      <c r="C84" s="1" t="s">
        <v>3</v>
      </c>
      <c r="D84" s="3">
        <v>1</v>
      </c>
    </row>
    <row r="85" spans="1:4" x14ac:dyDescent="0.15">
      <c r="A85" s="2">
        <v>303453</v>
      </c>
      <c r="B85" s="7" t="s">
        <v>38</v>
      </c>
      <c r="C85" s="1" t="s">
        <v>3</v>
      </c>
      <c r="D85" s="3">
        <v>1</v>
      </c>
    </row>
    <row r="86" spans="1:4" x14ac:dyDescent="0.15">
      <c r="A86" s="2">
        <v>5308544</v>
      </c>
      <c r="B86" s="7" t="s">
        <v>41</v>
      </c>
      <c r="C86" s="1" t="s">
        <v>3</v>
      </c>
      <c r="D86" s="15">
        <v>0.5</v>
      </c>
    </row>
    <row r="87" spans="1:4" x14ac:dyDescent="0.15">
      <c r="A87" s="1" t="s">
        <v>44</v>
      </c>
      <c r="B87" s="7" t="s">
        <v>45</v>
      </c>
      <c r="C87" s="1" t="s">
        <v>3</v>
      </c>
      <c r="D87" s="15">
        <v>0.5</v>
      </c>
    </row>
    <row r="88" spans="1:4" x14ac:dyDescent="0.15">
      <c r="A88" s="1" t="s">
        <v>48</v>
      </c>
      <c r="B88" s="7" t="s">
        <v>49</v>
      </c>
      <c r="C88" s="1" t="s">
        <v>3</v>
      </c>
      <c r="D88" s="15">
        <v>0.5</v>
      </c>
    </row>
    <row r="89" spans="1:4" x14ac:dyDescent="0.15">
      <c r="A89" s="2">
        <v>4435931</v>
      </c>
      <c r="B89" s="7" t="s">
        <v>52</v>
      </c>
      <c r="C89" s="1" t="s">
        <v>3</v>
      </c>
      <c r="D89" s="15">
        <v>0.5</v>
      </c>
    </row>
    <row r="90" spans="1:4" x14ac:dyDescent="0.15">
      <c r="A90" s="2">
        <v>5173289</v>
      </c>
      <c r="B90" s="7" t="s">
        <v>54</v>
      </c>
      <c r="C90" s="1" t="s">
        <v>3</v>
      </c>
      <c r="D90" s="15">
        <v>0.5</v>
      </c>
    </row>
    <row r="91" spans="1:4" x14ac:dyDescent="0.15">
      <c r="A91" s="2">
        <v>2684154</v>
      </c>
      <c r="B91" s="7" t="s">
        <v>56</v>
      </c>
      <c r="C91" s="1" t="s">
        <v>3</v>
      </c>
      <c r="D91" s="15">
        <v>1</v>
      </c>
    </row>
    <row r="92" spans="1:4" x14ac:dyDescent="0.15">
      <c r="A92" s="2">
        <v>3011791</v>
      </c>
      <c r="B92" s="7" t="s">
        <v>58</v>
      </c>
      <c r="C92" s="1" t="s">
        <v>3</v>
      </c>
      <c r="D92" s="3">
        <v>1</v>
      </c>
    </row>
    <row r="93" spans="1:4" x14ac:dyDescent="0.15">
      <c r="A93" s="2">
        <v>551186</v>
      </c>
      <c r="B93" s="7" t="s">
        <v>60</v>
      </c>
      <c r="C93" s="1" t="s">
        <v>3</v>
      </c>
      <c r="D93" s="3">
        <v>1</v>
      </c>
    </row>
    <row r="94" spans="1:4" x14ac:dyDescent="0.15">
      <c r="A94" s="2">
        <v>8684467</v>
      </c>
      <c r="B94" s="7" t="s">
        <v>63</v>
      </c>
      <c r="C94" s="1" t="s">
        <v>3</v>
      </c>
      <c r="D94" s="3">
        <v>1</v>
      </c>
    </row>
    <row r="95" spans="1:4" x14ac:dyDescent="0.15">
      <c r="A95" s="2">
        <v>2574792</v>
      </c>
      <c r="B95" s="7" t="s">
        <v>65</v>
      </c>
      <c r="C95" s="1" t="s">
        <v>3</v>
      </c>
      <c r="D95" s="3">
        <v>1</v>
      </c>
    </row>
    <row r="96" spans="1:4" x14ac:dyDescent="0.15">
      <c r="A96" s="2">
        <v>881324</v>
      </c>
      <c r="B96" s="7" t="s">
        <v>67</v>
      </c>
      <c r="C96" s="1" t="s">
        <v>3</v>
      </c>
      <c r="D96" s="3">
        <v>1</v>
      </c>
    </row>
    <row r="97" spans="1:4" x14ac:dyDescent="0.15">
      <c r="A97" s="2">
        <v>2294384</v>
      </c>
      <c r="B97" s="7" t="s">
        <v>69</v>
      </c>
      <c r="C97" s="1" t="s">
        <v>3</v>
      </c>
      <c r="D97" s="3">
        <v>1</v>
      </c>
    </row>
    <row r="98" spans="1:4" x14ac:dyDescent="0.15">
      <c r="A98" s="2">
        <v>1180475</v>
      </c>
      <c r="B98" s="7" t="s">
        <v>71</v>
      </c>
      <c r="C98" s="1" t="s">
        <v>3</v>
      </c>
      <c r="D98" s="3">
        <v>1</v>
      </c>
    </row>
    <row r="99" spans="1:4" x14ac:dyDescent="0.15">
      <c r="A99" s="1" t="s">
        <v>74</v>
      </c>
      <c r="B99" s="7" t="s">
        <v>75</v>
      </c>
      <c r="C99" s="1" t="s">
        <v>3</v>
      </c>
      <c r="D99" s="3">
        <v>1</v>
      </c>
    </row>
    <row r="100" spans="1:4" x14ac:dyDescent="0.15">
      <c r="A100" s="1" t="s">
        <v>78</v>
      </c>
      <c r="B100" s="7" t="s">
        <v>79</v>
      </c>
      <c r="C100" s="1" t="s">
        <v>3</v>
      </c>
      <c r="D100" s="3">
        <v>1</v>
      </c>
    </row>
    <row r="101" spans="1:4" x14ac:dyDescent="0.15">
      <c r="A101" s="1" t="s">
        <v>82</v>
      </c>
      <c r="B101" s="7" t="s">
        <v>83</v>
      </c>
      <c r="C101" s="1" t="s">
        <v>3</v>
      </c>
      <c r="D101" s="3">
        <v>1</v>
      </c>
    </row>
    <row r="102" spans="1:4" x14ac:dyDescent="0.15">
      <c r="A102" s="2">
        <v>6190456</v>
      </c>
      <c r="B102" s="7" t="s">
        <v>86</v>
      </c>
      <c r="C102" s="1" t="s">
        <v>3</v>
      </c>
      <c r="D102" s="3">
        <v>1</v>
      </c>
    </row>
    <row r="103" spans="1:4" x14ac:dyDescent="0.15">
      <c r="A103" s="2">
        <v>2995364</v>
      </c>
      <c r="B103" s="7" t="s">
        <v>89</v>
      </c>
      <c r="C103" s="1" t="s">
        <v>3</v>
      </c>
      <c r="D103" s="3">
        <v>1</v>
      </c>
    </row>
    <row r="104" spans="1:4" x14ac:dyDescent="0.15">
      <c r="A104" s="2">
        <v>2489314</v>
      </c>
      <c r="B104" s="7" t="s">
        <v>92</v>
      </c>
      <c r="C104" s="1" t="s">
        <v>3</v>
      </c>
      <c r="D104" s="5">
        <v>0.995</v>
      </c>
    </row>
    <row r="105" spans="1:4" x14ac:dyDescent="0.15">
      <c r="A105" s="2">
        <v>5325813</v>
      </c>
      <c r="B105" s="7" t="s">
        <v>96</v>
      </c>
      <c r="C105" s="1" t="s">
        <v>3</v>
      </c>
      <c r="D105" s="3">
        <v>1</v>
      </c>
    </row>
    <row r="106" spans="1:4" x14ac:dyDescent="0.15">
      <c r="A106" s="2">
        <v>6820088</v>
      </c>
      <c r="B106" s="7" t="s">
        <v>99</v>
      </c>
      <c r="C106" s="1" t="s">
        <v>3</v>
      </c>
      <c r="D106" s="3">
        <v>1</v>
      </c>
    </row>
    <row r="107" spans="1:4" x14ac:dyDescent="0.15">
      <c r="A107" s="2">
        <v>6607841</v>
      </c>
      <c r="B107" s="7" t="s">
        <v>102</v>
      </c>
      <c r="C107" s="1" t="s">
        <v>3</v>
      </c>
      <c r="D107" s="3">
        <v>1</v>
      </c>
    </row>
    <row r="108" spans="1:4" x14ac:dyDescent="0.15">
      <c r="A108" s="2">
        <v>566465</v>
      </c>
      <c r="B108" s="7" t="s">
        <v>104</v>
      </c>
      <c r="C108" s="1" t="s">
        <v>3</v>
      </c>
      <c r="D108" s="3">
        <v>1</v>
      </c>
    </row>
    <row r="109" spans="1:4" x14ac:dyDescent="0.15">
      <c r="A109" s="2">
        <v>4448876</v>
      </c>
      <c r="B109" s="7" t="s">
        <v>106</v>
      </c>
      <c r="C109" s="1" t="s">
        <v>3</v>
      </c>
      <c r="D109" s="3">
        <v>1</v>
      </c>
    </row>
    <row r="110" spans="1:4" x14ac:dyDescent="0.15">
      <c r="A110" s="1" t="s">
        <v>108</v>
      </c>
      <c r="B110" s="7" t="s">
        <v>109</v>
      </c>
      <c r="C110" s="1" t="s">
        <v>3</v>
      </c>
      <c r="D110" s="3">
        <v>1</v>
      </c>
    </row>
    <row r="111" spans="1:4" x14ac:dyDescent="0.15">
      <c r="A111" s="1" t="s">
        <v>111</v>
      </c>
      <c r="B111" s="7" t="s">
        <v>112</v>
      </c>
      <c r="C111" s="1" t="s">
        <v>3</v>
      </c>
      <c r="D111" s="3">
        <v>1</v>
      </c>
    </row>
    <row r="112" spans="1:4" x14ac:dyDescent="0.15">
      <c r="A112" s="2">
        <v>1141203</v>
      </c>
      <c r="B112" s="7" t="s">
        <v>114</v>
      </c>
      <c r="C112" s="1" t="s">
        <v>3</v>
      </c>
      <c r="D112" s="3">
        <v>1</v>
      </c>
    </row>
    <row r="113" spans="1:4" x14ac:dyDescent="0.15">
      <c r="A113" s="1" t="s">
        <v>116</v>
      </c>
      <c r="B113" s="7" t="s">
        <v>117</v>
      </c>
      <c r="C113" s="1" t="s">
        <v>3</v>
      </c>
      <c r="D113" s="3">
        <v>1</v>
      </c>
    </row>
    <row r="114" spans="1:4" x14ac:dyDescent="0.15">
      <c r="A114" s="2">
        <v>1294261</v>
      </c>
      <c r="B114" s="7" t="s">
        <v>119</v>
      </c>
      <c r="C114" s="1" t="s">
        <v>120</v>
      </c>
      <c r="D114" s="3">
        <v>1</v>
      </c>
    </row>
    <row r="115" spans="1:4" x14ac:dyDescent="0.15">
      <c r="A115" s="2">
        <v>2840336</v>
      </c>
      <c r="B115" s="7" t="s">
        <v>122</v>
      </c>
      <c r="C115" s="1" t="s">
        <v>123</v>
      </c>
      <c r="D115" s="3">
        <v>1</v>
      </c>
    </row>
    <row r="116" spans="1:4" x14ac:dyDescent="0.15">
      <c r="A116" s="2">
        <v>3523664</v>
      </c>
      <c r="B116" s="7" t="s">
        <v>125</v>
      </c>
      <c r="C116" s="1" t="s">
        <v>126</v>
      </c>
      <c r="D116" s="3">
        <v>0.5</v>
      </c>
    </row>
    <row r="117" spans="1:4" x14ac:dyDescent="0.15">
      <c r="A117" s="1" t="s">
        <v>128</v>
      </c>
      <c r="B117" s="7" t="s">
        <v>129</v>
      </c>
      <c r="C117" s="1" t="s">
        <v>3</v>
      </c>
      <c r="D117" s="3">
        <v>1</v>
      </c>
    </row>
    <row r="118" spans="1:4" x14ac:dyDescent="0.15">
      <c r="A118" s="2">
        <v>3126198</v>
      </c>
      <c r="B118" s="7" t="s">
        <v>132</v>
      </c>
      <c r="C118" s="1" t="s">
        <v>3</v>
      </c>
      <c r="D118" s="3">
        <v>1</v>
      </c>
    </row>
    <row r="119" spans="1:4" x14ac:dyDescent="0.15">
      <c r="A119" s="2">
        <v>2995513</v>
      </c>
      <c r="B119" s="7" t="s">
        <v>135</v>
      </c>
      <c r="C119" s="1" t="s">
        <v>3</v>
      </c>
      <c r="D119" s="3">
        <v>1</v>
      </c>
    </row>
    <row r="120" spans="1:4" x14ac:dyDescent="0.15">
      <c r="A120" s="2">
        <v>369692</v>
      </c>
      <c r="B120" s="7" t="s">
        <v>138</v>
      </c>
      <c r="C120" s="1" t="s">
        <v>3</v>
      </c>
      <c r="D120" s="3">
        <v>1</v>
      </c>
    </row>
    <row r="121" spans="1:4" x14ac:dyDescent="0.15">
      <c r="A121" s="2">
        <v>8018007</v>
      </c>
      <c r="B121" s="7" t="s">
        <v>141</v>
      </c>
      <c r="C121" s="1" t="s">
        <v>3</v>
      </c>
      <c r="D121" s="3">
        <v>0.75</v>
      </c>
    </row>
    <row r="122" spans="1:4" x14ac:dyDescent="0.15">
      <c r="A122" s="2">
        <v>1752119</v>
      </c>
      <c r="B122" s="7" t="s">
        <v>144</v>
      </c>
      <c r="C122" s="1" t="s">
        <v>3</v>
      </c>
      <c r="D122" s="15">
        <v>1</v>
      </c>
    </row>
    <row r="123" spans="1:4" x14ac:dyDescent="0.15">
      <c r="A123" s="2">
        <v>6844186</v>
      </c>
      <c r="B123" s="7" t="s">
        <v>147</v>
      </c>
      <c r="C123" s="1" t="s">
        <v>3</v>
      </c>
      <c r="D123" s="15">
        <v>1</v>
      </c>
    </row>
    <row r="124" spans="1:4" x14ac:dyDescent="0.15">
      <c r="A124" s="2">
        <v>6844166</v>
      </c>
      <c r="B124" s="7" t="s">
        <v>149</v>
      </c>
      <c r="C124" s="1" t="s">
        <v>3</v>
      </c>
      <c r="D124" s="15">
        <v>0.8</v>
      </c>
    </row>
    <row r="125" spans="1:4" x14ac:dyDescent="0.15">
      <c r="A125" s="2">
        <v>8121567</v>
      </c>
      <c r="B125" s="7" t="s">
        <v>152</v>
      </c>
      <c r="C125" s="1" t="s">
        <v>3</v>
      </c>
      <c r="D125" s="15">
        <v>0.08</v>
      </c>
    </row>
    <row r="126" spans="1:4" x14ac:dyDescent="0.15">
      <c r="A126" s="2">
        <v>8121731</v>
      </c>
      <c r="B126" s="7" t="s">
        <v>154</v>
      </c>
      <c r="C126" s="1" t="s">
        <v>3</v>
      </c>
      <c r="D126" s="15">
        <v>0.08</v>
      </c>
    </row>
    <row r="127" spans="1:4" x14ac:dyDescent="0.15">
      <c r="A127" s="2">
        <v>6506298</v>
      </c>
      <c r="B127" s="7" t="s">
        <v>156</v>
      </c>
      <c r="C127" s="1" t="s">
        <v>3</v>
      </c>
      <c r="D127" s="15">
        <v>1</v>
      </c>
    </row>
    <row r="128" spans="1:4" x14ac:dyDescent="0.15">
      <c r="A128" s="2">
        <v>8121929</v>
      </c>
      <c r="B128" s="7" t="s">
        <v>159</v>
      </c>
      <c r="C128" s="1" t="s">
        <v>3</v>
      </c>
      <c r="D128" s="15">
        <v>1</v>
      </c>
    </row>
    <row r="129" spans="1:4" x14ac:dyDescent="0.15">
      <c r="A129" s="2">
        <v>6506329</v>
      </c>
      <c r="B129" s="7" t="s">
        <v>161</v>
      </c>
      <c r="C129" s="1" t="s">
        <v>3</v>
      </c>
      <c r="D129" s="15">
        <v>0.8</v>
      </c>
    </row>
    <row r="130" spans="1:4" x14ac:dyDescent="0.15">
      <c r="A130" s="2">
        <v>7017267</v>
      </c>
      <c r="B130" s="7" t="s">
        <v>164</v>
      </c>
      <c r="C130" s="1" t="s">
        <v>3</v>
      </c>
      <c r="D130" s="15">
        <v>0.8</v>
      </c>
    </row>
    <row r="131" spans="1:4" x14ac:dyDescent="0.15">
      <c r="A131" s="2">
        <v>7017410</v>
      </c>
      <c r="B131" s="7" t="s">
        <v>166</v>
      </c>
      <c r="C131" s="1" t="s">
        <v>3</v>
      </c>
      <c r="D131" s="15">
        <v>0.08</v>
      </c>
    </row>
    <row r="132" spans="1:4" x14ac:dyDescent="0.15">
      <c r="A132" s="2">
        <v>811390</v>
      </c>
      <c r="B132" s="7" t="s">
        <v>168</v>
      </c>
      <c r="C132" s="1" t="s">
        <v>3</v>
      </c>
      <c r="D132" s="15">
        <v>0.08</v>
      </c>
    </row>
    <row r="133" spans="1:4" x14ac:dyDescent="0.15">
      <c r="A133" s="2">
        <v>7017618</v>
      </c>
      <c r="B133" s="7" t="s">
        <v>170</v>
      </c>
      <c r="C133" s="1" t="s">
        <v>3</v>
      </c>
      <c r="D133" s="15">
        <v>0.08</v>
      </c>
    </row>
    <row r="134" spans="1:4" x14ac:dyDescent="0.15">
      <c r="A134" s="2">
        <v>8114138</v>
      </c>
      <c r="B134" s="7" t="s">
        <v>172</v>
      </c>
      <c r="C134" s="1" t="s">
        <v>3</v>
      </c>
      <c r="D134" s="3">
        <v>0.08</v>
      </c>
    </row>
    <row r="135" spans="1:4" x14ac:dyDescent="0.15">
      <c r="A135" s="2">
        <v>7017305</v>
      </c>
      <c r="B135" s="7" t="s">
        <v>174</v>
      </c>
      <c r="C135" s="1" t="s">
        <v>3</v>
      </c>
      <c r="D135" s="3">
        <v>1</v>
      </c>
    </row>
    <row r="136" spans="1:4" x14ac:dyDescent="0.15">
      <c r="A136" s="2">
        <v>7017401</v>
      </c>
      <c r="B136" s="7" t="s">
        <v>177</v>
      </c>
      <c r="C136" s="1" t="s">
        <v>3</v>
      </c>
      <c r="D136" s="3">
        <v>1</v>
      </c>
    </row>
    <row r="137" spans="1:4" x14ac:dyDescent="0.15">
      <c r="A137" s="2">
        <v>8114163</v>
      </c>
      <c r="B137" s="7" t="s">
        <v>179</v>
      </c>
      <c r="C137" s="1" t="s">
        <v>3</v>
      </c>
      <c r="D137" s="3">
        <v>1</v>
      </c>
    </row>
    <row r="138" spans="1:4" x14ac:dyDescent="0.15">
      <c r="A138" s="2">
        <v>6436121</v>
      </c>
      <c r="B138" s="7" t="s">
        <v>181</v>
      </c>
      <c r="C138" s="1" t="s">
        <v>182</v>
      </c>
      <c r="D138" s="5">
        <v>0.54500000000000004</v>
      </c>
    </row>
    <row r="139" spans="1:4" x14ac:dyDescent="0.15">
      <c r="A139" s="2">
        <v>6436101</v>
      </c>
      <c r="B139" s="7" t="s">
        <v>184</v>
      </c>
      <c r="C139" s="1" t="s">
        <v>185</v>
      </c>
      <c r="D139" s="5">
        <v>0.436</v>
      </c>
    </row>
    <row r="140" spans="1:4" x14ac:dyDescent="0.15">
      <c r="A140" s="2">
        <v>6569859</v>
      </c>
      <c r="B140" s="7" t="s">
        <v>187</v>
      </c>
      <c r="C140" s="1" t="s">
        <v>188</v>
      </c>
      <c r="D140" s="3">
        <v>1</v>
      </c>
    </row>
    <row r="141" spans="1:4" x14ac:dyDescent="0.15">
      <c r="A141" s="2">
        <v>6569837</v>
      </c>
      <c r="B141" s="7" t="s">
        <v>190</v>
      </c>
      <c r="C141" s="1" t="s">
        <v>191</v>
      </c>
      <c r="D141" s="3">
        <v>1</v>
      </c>
    </row>
    <row r="142" spans="1:4" x14ac:dyDescent="0.15">
      <c r="A142" s="2">
        <v>6569789</v>
      </c>
      <c r="B142" s="7" t="s">
        <v>193</v>
      </c>
      <c r="C142" s="1" t="s">
        <v>3</v>
      </c>
      <c r="D142" s="3">
        <v>0.8</v>
      </c>
    </row>
    <row r="143" spans="1:4" x14ac:dyDescent="0.15">
      <c r="A143" s="2">
        <v>7155049</v>
      </c>
      <c r="B143" s="7" t="s">
        <v>194</v>
      </c>
      <c r="C143" s="1" t="s">
        <v>3</v>
      </c>
      <c r="D143" s="3">
        <v>1</v>
      </c>
    </row>
    <row r="144" spans="1:4" x14ac:dyDescent="0.15">
      <c r="A144" s="1" t="s">
        <v>195</v>
      </c>
      <c r="B144" s="7" t="s">
        <v>196</v>
      </c>
      <c r="C144" s="1" t="s">
        <v>3</v>
      </c>
      <c r="D144" s="3">
        <v>1</v>
      </c>
    </row>
    <row r="145" spans="1:4" x14ac:dyDescent="0.15">
      <c r="A145" s="2">
        <v>7154960</v>
      </c>
      <c r="B145" s="7" t="s">
        <v>197</v>
      </c>
      <c r="C145" s="1" t="s">
        <v>3</v>
      </c>
      <c r="D145" s="3">
        <v>0.8</v>
      </c>
    </row>
    <row r="146" spans="1:4" x14ac:dyDescent="0.15">
      <c r="A146" s="2">
        <v>404120</v>
      </c>
      <c r="B146" s="7" t="s">
        <v>198</v>
      </c>
      <c r="C146" s="1" t="s">
        <v>3</v>
      </c>
      <c r="D146" s="3">
        <v>1</v>
      </c>
    </row>
    <row r="147" spans="1:4" x14ac:dyDescent="0.15">
      <c r="A147" s="2">
        <v>1947809</v>
      </c>
      <c r="B147" s="7" t="s">
        <v>199</v>
      </c>
      <c r="C147" s="1" t="s">
        <v>3</v>
      </c>
      <c r="D147" s="3">
        <v>1</v>
      </c>
    </row>
    <row r="148" spans="1:4" x14ac:dyDescent="0.15">
      <c r="A148" s="2">
        <v>199835</v>
      </c>
      <c r="B148" s="7" t="s">
        <v>200</v>
      </c>
      <c r="C148" s="1" t="s">
        <v>3</v>
      </c>
      <c r="D148" s="3">
        <v>1</v>
      </c>
    </row>
    <row r="149" spans="1:4" x14ac:dyDescent="0.15">
      <c r="A149" s="2">
        <v>5769391</v>
      </c>
      <c r="B149" s="7" t="s">
        <v>201</v>
      </c>
      <c r="C149" s="1" t="s">
        <v>3</v>
      </c>
      <c r="D149" s="3">
        <v>0.5</v>
      </c>
    </row>
    <row r="150" spans="1:4" x14ac:dyDescent="0.15">
      <c r="A150" s="2">
        <v>9147119</v>
      </c>
      <c r="B150" s="7" t="s">
        <v>202</v>
      </c>
      <c r="C150" s="1" t="s">
        <v>3</v>
      </c>
      <c r="D150" s="3">
        <v>1</v>
      </c>
    </row>
    <row r="151" spans="1:4" x14ac:dyDescent="0.15">
      <c r="A151" s="2">
        <v>1401298</v>
      </c>
      <c r="B151" s="7" t="s">
        <v>203</v>
      </c>
      <c r="C151" s="1" t="s">
        <v>3</v>
      </c>
      <c r="D151" s="3">
        <v>1</v>
      </c>
    </row>
    <row r="152" spans="1:4" x14ac:dyDescent="0.15">
      <c r="A152" s="2">
        <v>662675</v>
      </c>
      <c r="B152" s="7" t="s">
        <v>204</v>
      </c>
      <c r="C152" s="1" t="s">
        <v>3</v>
      </c>
      <c r="D152" s="3">
        <v>1</v>
      </c>
    </row>
    <row r="153" spans="1:4" x14ac:dyDescent="0.15">
      <c r="A153" s="1" t="s">
        <v>205</v>
      </c>
      <c r="B153" s="7" t="s">
        <v>206</v>
      </c>
      <c r="C153" s="1" t="s">
        <v>3</v>
      </c>
      <c r="D153" s="3">
        <v>1</v>
      </c>
    </row>
    <row r="154" spans="1:4" x14ac:dyDescent="0.15">
      <c r="A154" s="1" t="s">
        <v>207</v>
      </c>
      <c r="B154" s="7" t="s">
        <v>208</v>
      </c>
      <c r="C154" s="1" t="s">
        <v>3</v>
      </c>
      <c r="D154" s="4">
        <v>0.33333000000000002</v>
      </c>
    </row>
    <row r="155" spans="1:4" x14ac:dyDescent="0.15">
      <c r="A155" s="2">
        <v>9799665</v>
      </c>
      <c r="B155" s="7" t="s">
        <v>209</v>
      </c>
      <c r="C155" s="1" t="s">
        <v>3</v>
      </c>
      <c r="D155" s="4">
        <v>0.33333000000000002</v>
      </c>
    </row>
    <row r="156" spans="1:4" x14ac:dyDescent="0.15">
      <c r="A156" s="2">
        <v>3392601</v>
      </c>
      <c r="B156" s="7" t="s">
        <v>210</v>
      </c>
      <c r="C156" s="1" t="s">
        <v>3</v>
      </c>
      <c r="D156" s="3">
        <v>1</v>
      </c>
    </row>
    <row r="157" spans="1:4" x14ac:dyDescent="0.15">
      <c r="A157" s="1" t="s">
        <v>211</v>
      </c>
      <c r="B157" s="7" t="s">
        <v>212</v>
      </c>
      <c r="C157" s="1" t="s">
        <v>3</v>
      </c>
      <c r="D157" s="3">
        <v>0.5</v>
      </c>
    </row>
    <row r="158" spans="1:4" x14ac:dyDescent="0.15">
      <c r="A158" s="1" t="s">
        <v>213</v>
      </c>
      <c r="B158" s="7" t="s">
        <v>214</v>
      </c>
      <c r="C158" s="1" t="s">
        <v>3</v>
      </c>
      <c r="D158" s="3">
        <v>0.5</v>
      </c>
    </row>
    <row r="159" spans="1:4" x14ac:dyDescent="0.15">
      <c r="A159" s="1" t="s">
        <v>215</v>
      </c>
      <c r="B159" s="7" t="s">
        <v>216</v>
      </c>
      <c r="C159" s="1" t="s">
        <v>3</v>
      </c>
      <c r="D159" s="3">
        <v>0.5</v>
      </c>
    </row>
    <row r="160" spans="1:4" x14ac:dyDescent="0.15">
      <c r="A160" s="1" t="s">
        <v>217</v>
      </c>
      <c r="B160" s="7" t="s">
        <v>218</v>
      </c>
      <c r="C160" s="1" t="s">
        <v>3</v>
      </c>
      <c r="D160" s="3">
        <v>0.5</v>
      </c>
    </row>
    <row r="161" spans="1:4" x14ac:dyDescent="0.15">
      <c r="A161" s="1" t="s">
        <v>219</v>
      </c>
      <c r="B161" s="7" t="s">
        <v>220</v>
      </c>
      <c r="C161" s="1" t="s">
        <v>3</v>
      </c>
      <c r="D161" s="3">
        <v>0.5</v>
      </c>
    </row>
    <row r="162" spans="1:4" x14ac:dyDescent="0.15">
      <c r="A162" s="2">
        <v>6440415</v>
      </c>
      <c r="B162" s="7" t="s">
        <v>221</v>
      </c>
      <c r="C162" s="1" t="s">
        <v>3</v>
      </c>
      <c r="D162" s="3">
        <v>1</v>
      </c>
    </row>
    <row r="163" spans="1:4" x14ac:dyDescent="0.15">
      <c r="A163" s="2">
        <v>737307</v>
      </c>
      <c r="B163" s="7" t="s">
        <v>222</v>
      </c>
      <c r="C163" s="1" t="s">
        <v>3</v>
      </c>
      <c r="D163" s="3">
        <v>1</v>
      </c>
    </row>
    <row r="164" spans="1:4" x14ac:dyDescent="0.15">
      <c r="A164" s="2">
        <v>5175471</v>
      </c>
      <c r="B164" s="7" t="s">
        <v>223</v>
      </c>
      <c r="C164" s="1" t="s">
        <v>3</v>
      </c>
      <c r="D164" s="3">
        <v>1</v>
      </c>
    </row>
    <row r="165" spans="1:4" x14ac:dyDescent="0.15">
      <c r="A165" s="2">
        <v>3902730</v>
      </c>
      <c r="B165" s="7" t="s">
        <v>224</v>
      </c>
      <c r="C165" s="1" t="s">
        <v>3</v>
      </c>
      <c r="D165" s="3">
        <v>1</v>
      </c>
    </row>
    <row r="166" spans="1:4" x14ac:dyDescent="0.15">
      <c r="A166" s="2">
        <v>531085</v>
      </c>
      <c r="B166" s="7" t="s">
        <v>225</v>
      </c>
      <c r="C166" s="1" t="s">
        <v>3</v>
      </c>
      <c r="D166" s="3">
        <v>1</v>
      </c>
    </row>
    <row r="167" spans="1:4" x14ac:dyDescent="0.15">
      <c r="A167" s="2">
        <v>2508579</v>
      </c>
      <c r="B167" s="7" t="s">
        <v>226</v>
      </c>
      <c r="C167" s="1" t="s">
        <v>3</v>
      </c>
      <c r="D167" s="3">
        <v>1</v>
      </c>
    </row>
    <row r="168" spans="1:4" x14ac:dyDescent="0.15">
      <c r="A168" s="1" t="s">
        <v>227</v>
      </c>
      <c r="B168" s="7" t="s">
        <v>228</v>
      </c>
      <c r="C168" s="1" t="s">
        <v>3</v>
      </c>
      <c r="D168" s="5">
        <v>0.42499999999999999</v>
      </c>
    </row>
    <row r="169" spans="1:4" x14ac:dyDescent="0.15">
      <c r="A169" s="1" t="s">
        <v>229</v>
      </c>
      <c r="B169" s="7" t="s">
        <v>230</v>
      </c>
      <c r="C169" s="1" t="s">
        <v>3</v>
      </c>
      <c r="D169" s="5">
        <v>0.42499999999999999</v>
      </c>
    </row>
    <row r="170" spans="1:4" x14ac:dyDescent="0.15">
      <c r="A170" s="1" t="s">
        <v>231</v>
      </c>
      <c r="B170" s="7" t="s">
        <v>232</v>
      </c>
      <c r="C170" s="1" t="s">
        <v>3</v>
      </c>
      <c r="D170" s="5">
        <v>0.42499999999999999</v>
      </c>
    </row>
    <row r="171" spans="1:4" x14ac:dyDescent="0.15">
      <c r="A171" s="2">
        <v>416147</v>
      </c>
      <c r="B171" s="7" t="s">
        <v>233</v>
      </c>
      <c r="C171" s="1" t="s">
        <v>3</v>
      </c>
      <c r="D171" s="3">
        <v>1</v>
      </c>
    </row>
    <row r="172" spans="1:4" x14ac:dyDescent="0.15">
      <c r="A172" s="1" t="s">
        <v>234</v>
      </c>
      <c r="B172" s="7" t="s">
        <v>235</v>
      </c>
      <c r="C172" s="1" t="s">
        <v>3</v>
      </c>
      <c r="D172" s="3">
        <v>1</v>
      </c>
    </row>
    <row r="173" spans="1:4" x14ac:dyDescent="0.15">
      <c r="A173" s="2">
        <v>3917644</v>
      </c>
      <c r="B173" s="7" t="s">
        <v>236</v>
      </c>
      <c r="C173" s="1" t="s">
        <v>3</v>
      </c>
      <c r="D173" s="3">
        <v>0.25</v>
      </c>
    </row>
    <row r="174" spans="1:4" x14ac:dyDescent="0.15">
      <c r="A174" s="2">
        <v>3917652</v>
      </c>
      <c r="B174" s="7" t="s">
        <v>237</v>
      </c>
      <c r="C174" s="1" t="s">
        <v>3</v>
      </c>
      <c r="D174" s="3">
        <v>0.25</v>
      </c>
    </row>
    <row r="175" spans="1:4" x14ac:dyDescent="0.15">
      <c r="A175" s="1" t="s">
        <v>238</v>
      </c>
      <c r="B175" s="7" t="s">
        <v>239</v>
      </c>
      <c r="C175" s="1" t="s">
        <v>3</v>
      </c>
      <c r="D175" s="3">
        <v>1</v>
      </c>
    </row>
    <row r="176" spans="1:4" x14ac:dyDescent="0.15">
      <c r="A176" s="2">
        <v>2646690</v>
      </c>
      <c r="B176" s="7" t="s">
        <v>240</v>
      </c>
      <c r="C176" s="1" t="s">
        <v>3</v>
      </c>
      <c r="D176" s="3">
        <v>1</v>
      </c>
    </row>
    <row r="177" spans="1:4" x14ac:dyDescent="0.15">
      <c r="A177" s="2">
        <v>680231</v>
      </c>
      <c r="B177" s="7" t="s">
        <v>241</v>
      </c>
      <c r="C177" s="1" t="s">
        <v>3</v>
      </c>
      <c r="D177" s="3">
        <v>1</v>
      </c>
    </row>
    <row r="178" spans="1:4" x14ac:dyDescent="0.15">
      <c r="A178" s="2">
        <v>2217605</v>
      </c>
      <c r="B178" s="7" t="s">
        <v>242</v>
      </c>
      <c r="C178" s="1" t="s">
        <v>3</v>
      </c>
      <c r="D178" s="3">
        <v>1</v>
      </c>
    </row>
    <row r="179" spans="1:4" x14ac:dyDescent="0.15">
      <c r="A179" s="2">
        <v>4135060</v>
      </c>
      <c r="B179" s="7" t="s">
        <v>243</v>
      </c>
      <c r="C179" s="1" t="s">
        <v>3</v>
      </c>
      <c r="D179" s="3">
        <v>1</v>
      </c>
    </row>
    <row r="180" spans="1:4" x14ac:dyDescent="0.15">
      <c r="A180" s="2">
        <v>4979205</v>
      </c>
      <c r="B180" s="7" t="s">
        <v>244</v>
      </c>
      <c r="C180" s="1" t="s">
        <v>3</v>
      </c>
      <c r="D180" s="3">
        <v>1</v>
      </c>
    </row>
    <row r="181" spans="1:4" x14ac:dyDescent="0.15">
      <c r="A181" s="2">
        <v>3232308</v>
      </c>
      <c r="B181" s="7" t="s">
        <v>245</v>
      </c>
      <c r="C181" s="1" t="s">
        <v>3</v>
      </c>
      <c r="D181" s="3">
        <v>1</v>
      </c>
    </row>
    <row r="182" spans="1:4" x14ac:dyDescent="0.15">
      <c r="A182" s="2">
        <v>309997</v>
      </c>
      <c r="B182" s="7" t="s">
        <v>246</v>
      </c>
      <c r="C182" s="1" t="s">
        <v>3</v>
      </c>
      <c r="D182" s="3">
        <v>1</v>
      </c>
    </row>
    <row r="183" spans="1:4" x14ac:dyDescent="0.15">
      <c r="A183" s="2">
        <v>1122105</v>
      </c>
      <c r="B183" s="7" t="s">
        <v>247</v>
      </c>
      <c r="C183" s="1" t="s">
        <v>3</v>
      </c>
      <c r="D183" s="3">
        <v>1</v>
      </c>
    </row>
    <row r="184" spans="1:4" x14ac:dyDescent="0.15">
      <c r="A184" s="2">
        <v>2519780</v>
      </c>
      <c r="B184" s="7" t="s">
        <v>248</v>
      </c>
      <c r="C184" s="1" t="s">
        <v>3</v>
      </c>
      <c r="D184" s="3">
        <v>0.5</v>
      </c>
    </row>
    <row r="185" spans="1:4" x14ac:dyDescent="0.15">
      <c r="A185" s="2">
        <v>10551384</v>
      </c>
      <c r="B185" s="7" t="s">
        <v>249</v>
      </c>
      <c r="C185" s="1" t="s">
        <v>3</v>
      </c>
      <c r="D185" s="3">
        <v>1</v>
      </c>
    </row>
    <row r="186" spans="1:4" x14ac:dyDescent="0.15">
      <c r="A186" s="1" t="s">
        <v>250</v>
      </c>
      <c r="B186" s="7" t="s">
        <v>575</v>
      </c>
      <c r="C186" s="1" t="s">
        <v>3</v>
      </c>
      <c r="D186" s="4">
        <v>0.33333000000000002</v>
      </c>
    </row>
    <row r="187" spans="1:4" x14ac:dyDescent="0.15">
      <c r="A187" s="2">
        <v>775010</v>
      </c>
      <c r="B187" s="7" t="s">
        <v>576</v>
      </c>
      <c r="C187" s="1" t="s">
        <v>3</v>
      </c>
      <c r="D187" s="3">
        <v>1</v>
      </c>
    </row>
    <row r="188" spans="1:4" x14ac:dyDescent="0.15">
      <c r="A188" s="2">
        <v>8747138</v>
      </c>
      <c r="B188" s="7" t="s">
        <v>251</v>
      </c>
      <c r="C188" s="1" t="s">
        <v>3</v>
      </c>
      <c r="D188" s="3">
        <v>0.5</v>
      </c>
    </row>
    <row r="189" spans="1:4" x14ac:dyDescent="0.15">
      <c r="A189" s="2">
        <v>8751752</v>
      </c>
      <c r="B189" s="7" t="s">
        <v>252</v>
      </c>
      <c r="C189" s="1" t="s">
        <v>3</v>
      </c>
      <c r="D189" s="3">
        <v>0.5</v>
      </c>
    </row>
    <row r="190" spans="1:4" x14ac:dyDescent="0.15">
      <c r="A190" s="2">
        <v>9822818</v>
      </c>
      <c r="B190" s="7" t="s">
        <v>253</v>
      </c>
      <c r="C190" s="1" t="s">
        <v>3</v>
      </c>
      <c r="D190" s="3">
        <v>0.5</v>
      </c>
    </row>
    <row r="191" spans="1:4" x14ac:dyDescent="0.15">
      <c r="A191" s="2">
        <v>9822833</v>
      </c>
      <c r="B191" s="7" t="s">
        <v>254</v>
      </c>
      <c r="C191" s="1" t="s">
        <v>3</v>
      </c>
      <c r="D191" s="3">
        <v>0.5</v>
      </c>
    </row>
    <row r="192" spans="1:4" x14ac:dyDescent="0.15">
      <c r="A192" s="2">
        <v>6910378</v>
      </c>
      <c r="B192" s="7" t="s">
        <v>255</v>
      </c>
      <c r="C192" s="1" t="s">
        <v>3</v>
      </c>
      <c r="D192" s="3">
        <v>0.5</v>
      </c>
    </row>
    <row r="193" spans="1:4" x14ac:dyDescent="0.15">
      <c r="A193" s="2">
        <v>2574820</v>
      </c>
      <c r="B193" s="7" t="s">
        <v>256</v>
      </c>
      <c r="C193" s="1" t="s">
        <v>3</v>
      </c>
      <c r="D193" s="3">
        <v>1</v>
      </c>
    </row>
    <row r="194" spans="1:4" x14ac:dyDescent="0.15">
      <c r="A194" s="2">
        <v>1577583</v>
      </c>
      <c r="B194" s="7" t="s">
        <v>257</v>
      </c>
      <c r="C194" s="1" t="s">
        <v>3</v>
      </c>
      <c r="D194" s="3">
        <v>1</v>
      </c>
    </row>
    <row r="195" spans="1:4" x14ac:dyDescent="0.15">
      <c r="A195" s="2">
        <v>2112970</v>
      </c>
      <c r="B195" s="7" t="s">
        <v>258</v>
      </c>
      <c r="C195" s="1" t="s">
        <v>3</v>
      </c>
      <c r="D195" s="3">
        <v>1</v>
      </c>
    </row>
    <row r="196" spans="1:4" x14ac:dyDescent="0.15">
      <c r="A196" s="2">
        <v>1123611</v>
      </c>
      <c r="B196" s="7" t="s">
        <v>259</v>
      </c>
      <c r="C196" s="1" t="s">
        <v>3</v>
      </c>
      <c r="D196" s="3">
        <v>0.75</v>
      </c>
    </row>
    <row r="197" spans="1:4" x14ac:dyDescent="0.15">
      <c r="A197" s="2">
        <v>1273373</v>
      </c>
      <c r="B197" s="7" t="s">
        <v>260</v>
      </c>
      <c r="C197" s="1" t="s">
        <v>3</v>
      </c>
      <c r="D197" s="3">
        <v>1</v>
      </c>
    </row>
    <row r="198" spans="1:4" x14ac:dyDescent="0.15">
      <c r="A198" s="2">
        <v>2062284</v>
      </c>
      <c r="B198" s="7" t="s">
        <v>261</v>
      </c>
      <c r="C198" s="1" t="s">
        <v>3</v>
      </c>
      <c r="D198" s="3">
        <v>1</v>
      </c>
    </row>
    <row r="199" spans="1:4" x14ac:dyDescent="0.15">
      <c r="A199" s="2">
        <v>5052745</v>
      </c>
      <c r="B199" s="7" t="s">
        <v>262</v>
      </c>
      <c r="C199" s="1" t="s">
        <v>3</v>
      </c>
      <c r="D199" s="3">
        <v>0.5</v>
      </c>
    </row>
    <row r="200" spans="1:4" x14ac:dyDescent="0.15">
      <c r="A200" s="1" t="s">
        <v>263</v>
      </c>
      <c r="B200" s="7" t="s">
        <v>264</v>
      </c>
      <c r="C200" s="1" t="s">
        <v>3</v>
      </c>
      <c r="D200" s="3">
        <v>1</v>
      </c>
    </row>
    <row r="201" spans="1:4" x14ac:dyDescent="0.15">
      <c r="A201" s="2">
        <v>3485972</v>
      </c>
      <c r="B201" s="7" t="s">
        <v>265</v>
      </c>
      <c r="C201" s="1" t="s">
        <v>3</v>
      </c>
      <c r="D201" s="3">
        <v>0.5</v>
      </c>
    </row>
    <row r="202" spans="1:4" x14ac:dyDescent="0.15">
      <c r="A202" s="1" t="s">
        <v>266</v>
      </c>
      <c r="B202" s="7" t="s">
        <v>267</v>
      </c>
      <c r="C202" s="1" t="s">
        <v>268</v>
      </c>
      <c r="D202" s="3">
        <v>0.2</v>
      </c>
    </row>
    <row r="203" spans="1:4" x14ac:dyDescent="0.15">
      <c r="A203" s="1" t="s">
        <v>269</v>
      </c>
      <c r="B203" s="7" t="s">
        <v>270</v>
      </c>
      <c r="C203" s="1" t="s">
        <v>268</v>
      </c>
      <c r="D203" s="3">
        <v>0.2</v>
      </c>
    </row>
    <row r="204" spans="1:4" x14ac:dyDescent="0.15">
      <c r="A204" s="1" t="s">
        <v>271</v>
      </c>
      <c r="B204" s="7" t="s">
        <v>272</v>
      </c>
      <c r="C204" s="1" t="s">
        <v>268</v>
      </c>
      <c r="D204" s="3">
        <v>0.2</v>
      </c>
    </row>
    <row r="205" spans="1:4" x14ac:dyDescent="0.15">
      <c r="A205" s="1" t="s">
        <v>273</v>
      </c>
      <c r="B205" s="7" t="s">
        <v>274</v>
      </c>
      <c r="C205" s="1" t="s">
        <v>275</v>
      </c>
      <c r="D205" s="3">
        <v>0.5</v>
      </c>
    </row>
    <row r="206" spans="1:4" x14ac:dyDescent="0.15">
      <c r="A206" s="1" t="s">
        <v>276</v>
      </c>
      <c r="B206" s="7" t="s">
        <v>277</v>
      </c>
      <c r="C206" s="1" t="s">
        <v>275</v>
      </c>
      <c r="D206" s="3">
        <v>0.5</v>
      </c>
    </row>
    <row r="207" spans="1:4" x14ac:dyDescent="0.15">
      <c r="A207" s="1" t="s">
        <v>278</v>
      </c>
      <c r="B207" s="7" t="s">
        <v>279</v>
      </c>
      <c r="C207" s="1" t="s">
        <v>275</v>
      </c>
      <c r="D207" s="3">
        <v>0.5</v>
      </c>
    </row>
    <row r="208" spans="1:4" x14ac:dyDescent="0.15">
      <c r="A208" s="1" t="s">
        <v>280</v>
      </c>
      <c r="B208" s="7" t="s">
        <v>281</v>
      </c>
      <c r="C208" s="1" t="s">
        <v>275</v>
      </c>
      <c r="D208" s="3">
        <v>0.5</v>
      </c>
    </row>
    <row r="209" spans="1:4" x14ac:dyDescent="0.15">
      <c r="A209" s="1" t="s">
        <v>282</v>
      </c>
      <c r="B209" s="7" t="s">
        <v>283</v>
      </c>
      <c r="C209" s="1" t="s">
        <v>284</v>
      </c>
      <c r="D209" s="3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21" sqref="A21:B36"/>
    </sheetView>
  </sheetViews>
  <sheetFormatPr baseColWidth="10" defaultRowHeight="13" x14ac:dyDescent="0.15"/>
  <sheetData>
    <row r="1" spans="1:5" x14ac:dyDescent="0.15">
      <c r="A1" t="s">
        <v>608</v>
      </c>
      <c r="B1" t="s">
        <v>589</v>
      </c>
      <c r="E1" t="s">
        <v>591</v>
      </c>
    </row>
    <row r="2" spans="1:5" x14ac:dyDescent="0.15">
      <c r="A2" t="s">
        <v>606</v>
      </c>
      <c r="B2" s="17">
        <f>C2/C6</f>
        <v>0.59402985074626868</v>
      </c>
      <c r="C2">
        <v>199</v>
      </c>
      <c r="E2">
        <v>0.59402985100000005</v>
      </c>
    </row>
    <row r="3" spans="1:5" x14ac:dyDescent="0.15">
      <c r="A3" t="s">
        <v>285</v>
      </c>
      <c r="B3" s="17">
        <f>C3/C6</f>
        <v>2.3880597014925373E-2</v>
      </c>
      <c r="C3">
        <v>8</v>
      </c>
    </row>
    <row r="4" spans="1:5" x14ac:dyDescent="0.15">
      <c r="A4" t="s">
        <v>607</v>
      </c>
      <c r="B4" s="17">
        <f>C4/C6</f>
        <v>0.35820895522388058</v>
      </c>
      <c r="C4">
        <v>120</v>
      </c>
    </row>
    <row r="5" spans="1:5" x14ac:dyDescent="0.15">
      <c r="A5" t="s">
        <v>605</v>
      </c>
      <c r="B5" s="17">
        <f>C5/C6</f>
        <v>2.3880597014925373E-2</v>
      </c>
      <c r="C5">
        <v>8</v>
      </c>
    </row>
    <row r="6" spans="1:5" x14ac:dyDescent="0.15">
      <c r="A6" t="s">
        <v>585</v>
      </c>
      <c r="C6">
        <v>335</v>
      </c>
    </row>
    <row r="13" spans="1:5" x14ac:dyDescent="0.15">
      <c r="A13" t="s">
        <v>609</v>
      </c>
      <c r="B13" t="s">
        <v>589</v>
      </c>
      <c r="C13" t="s">
        <v>613</v>
      </c>
    </row>
    <row r="14" spans="1:5" x14ac:dyDescent="0.15">
      <c r="A14" t="s">
        <v>606</v>
      </c>
      <c r="B14" s="18">
        <f>C14/207</f>
        <v>0.96135265700483097</v>
      </c>
      <c r="C14">
        <v>199</v>
      </c>
    </row>
    <row r="15" spans="1:5" x14ac:dyDescent="0.15">
      <c r="A15" t="s">
        <v>610</v>
      </c>
      <c r="B15" s="18">
        <f t="shared" ref="B15:B18" si="0">C15/207</f>
        <v>1.4492753623188406E-2</v>
      </c>
      <c r="C15">
        <v>3</v>
      </c>
    </row>
    <row r="16" spans="1:5" x14ac:dyDescent="0.15">
      <c r="A16" t="s">
        <v>611</v>
      </c>
      <c r="B16" s="18">
        <f t="shared" si="0"/>
        <v>1.932367149758454E-2</v>
      </c>
      <c r="C16">
        <v>4</v>
      </c>
    </row>
    <row r="17" spans="1:3" x14ac:dyDescent="0.15">
      <c r="A17" t="s">
        <v>612</v>
      </c>
      <c r="B17" s="18">
        <f t="shared" si="0"/>
        <v>4.830917874396135E-3</v>
      </c>
      <c r="C17">
        <v>1</v>
      </c>
    </row>
    <row r="18" spans="1:3" x14ac:dyDescent="0.15">
      <c r="A18" t="s">
        <v>614</v>
      </c>
      <c r="B18">
        <f t="shared" si="0"/>
        <v>1</v>
      </c>
      <c r="C18">
        <f>SUM(C14:C17)</f>
        <v>207</v>
      </c>
    </row>
    <row r="21" spans="1:3" x14ac:dyDescent="0.15">
      <c r="A21" t="s">
        <v>615</v>
      </c>
      <c r="B21" t="s">
        <v>589</v>
      </c>
    </row>
    <row r="22" spans="1:3" x14ac:dyDescent="0.15">
      <c r="A22" t="s">
        <v>306</v>
      </c>
      <c r="B22" s="18">
        <v>0.72499999999999998</v>
      </c>
    </row>
    <row r="23" spans="1:3" x14ac:dyDescent="0.15">
      <c r="A23" t="s">
        <v>489</v>
      </c>
      <c r="B23" s="18">
        <v>4.1666666666666664E-2</v>
      </c>
    </row>
    <row r="24" spans="1:3" x14ac:dyDescent="0.15">
      <c r="A24" t="s">
        <v>500</v>
      </c>
      <c r="B24" s="18">
        <v>8.3333333333333332E-3</v>
      </c>
    </row>
    <row r="25" spans="1:3" x14ac:dyDescent="0.15">
      <c r="A25" t="s">
        <v>360</v>
      </c>
      <c r="B25" s="18">
        <v>8.3333333333333332E-3</v>
      </c>
    </row>
    <row r="26" spans="1:3" x14ac:dyDescent="0.15">
      <c r="A26" t="s">
        <v>366</v>
      </c>
      <c r="B26" s="18">
        <v>8.3333333333333332E-3</v>
      </c>
    </row>
    <row r="27" spans="1:3" x14ac:dyDescent="0.15">
      <c r="A27" t="s">
        <v>373</v>
      </c>
      <c r="B27" s="18">
        <v>8.3333333333333332E-3</v>
      </c>
    </row>
    <row r="28" spans="1:3" x14ac:dyDescent="0.15">
      <c r="A28" t="s">
        <v>378</v>
      </c>
      <c r="B28" s="18">
        <v>0.05</v>
      </c>
    </row>
    <row r="29" spans="1:3" x14ac:dyDescent="0.15">
      <c r="A29" t="s">
        <v>396</v>
      </c>
      <c r="B29" s="18">
        <v>8.3333333333333332E-3</v>
      </c>
    </row>
    <row r="30" spans="1:3" x14ac:dyDescent="0.15">
      <c r="A30" t="s">
        <v>402</v>
      </c>
      <c r="B30" s="18">
        <v>8.3333333333333332E-3</v>
      </c>
    </row>
    <row r="31" spans="1:3" x14ac:dyDescent="0.15">
      <c r="A31" t="s">
        <v>409</v>
      </c>
      <c r="B31" s="18">
        <v>1.6666666666666666E-2</v>
      </c>
    </row>
    <row r="32" spans="1:3" x14ac:dyDescent="0.15">
      <c r="A32" t="s">
        <v>419</v>
      </c>
      <c r="B32" s="18">
        <v>2.5000000000000001E-2</v>
      </c>
    </row>
    <row r="33" spans="1:2" x14ac:dyDescent="0.15">
      <c r="A33" t="s">
        <v>432</v>
      </c>
      <c r="B33" s="18">
        <v>8.3333333333333332E-3</v>
      </c>
    </row>
    <row r="34" spans="1:2" x14ac:dyDescent="0.15">
      <c r="A34" t="s">
        <v>440</v>
      </c>
      <c r="B34" s="18">
        <v>5.8333333333333334E-2</v>
      </c>
    </row>
    <row r="35" spans="1:2" x14ac:dyDescent="0.15">
      <c r="A35" t="s">
        <v>468</v>
      </c>
      <c r="B35" s="18">
        <v>1.6666666666666666E-2</v>
      </c>
    </row>
    <row r="36" spans="1:2" x14ac:dyDescent="0.15">
      <c r="A36" t="s">
        <v>303</v>
      </c>
      <c r="B36" s="18">
        <v>8.3333333333333332E-3</v>
      </c>
    </row>
    <row r="37" spans="1:2" x14ac:dyDescent="0.15">
      <c r="A37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zoomScale="180" zoomScaleNormal="180" workbookViewId="0">
      <selection activeCell="C2" sqref="C2"/>
    </sheetView>
  </sheetViews>
  <sheetFormatPr baseColWidth="10" defaultRowHeight="13" x14ac:dyDescent="0.15"/>
  <sheetData>
    <row r="1" spans="1:2" x14ac:dyDescent="0.15">
      <c r="A1" s="13" t="s">
        <v>0</v>
      </c>
      <c r="B1" s="13" t="s">
        <v>507</v>
      </c>
    </row>
    <row r="2" spans="1:2" x14ac:dyDescent="0.15">
      <c r="A2" s="13" t="s">
        <v>3</v>
      </c>
      <c r="B2" s="13" t="s">
        <v>508</v>
      </c>
    </row>
    <row r="3" spans="1:2" x14ac:dyDescent="0.15">
      <c r="A3" s="13" t="s">
        <v>268</v>
      </c>
      <c r="B3" s="13" t="s">
        <v>509</v>
      </c>
    </row>
    <row r="4" spans="1:2" x14ac:dyDescent="0.15">
      <c r="A4" s="13" t="s">
        <v>275</v>
      </c>
      <c r="B4" s="13" t="s">
        <v>510</v>
      </c>
    </row>
    <row r="5" spans="1:2" x14ac:dyDescent="0.15">
      <c r="A5" s="13" t="s">
        <v>284</v>
      </c>
      <c r="B5" s="13" t="s">
        <v>511</v>
      </c>
    </row>
    <row r="6" spans="1:2" x14ac:dyDescent="0.15">
      <c r="A6" s="13" t="s">
        <v>288</v>
      </c>
      <c r="B6" s="13" t="s">
        <v>559</v>
      </c>
    </row>
    <row r="7" spans="1:2" x14ac:dyDescent="0.15">
      <c r="A7" s="13" t="s">
        <v>302</v>
      </c>
      <c r="B7" s="13" t="s">
        <v>512</v>
      </c>
    </row>
    <row r="8" spans="1:2" x14ac:dyDescent="0.15">
      <c r="A8" s="13" t="s">
        <v>305</v>
      </c>
      <c r="B8" s="13" t="s">
        <v>513</v>
      </c>
    </row>
    <row r="9" spans="1:2" x14ac:dyDescent="0.15">
      <c r="A9" s="13" t="s">
        <v>308</v>
      </c>
      <c r="B9" s="13" t="s">
        <v>514</v>
      </c>
    </row>
    <row r="10" spans="1:2" x14ac:dyDescent="0.15">
      <c r="A10" s="13" t="s">
        <v>560</v>
      </c>
      <c r="B10" s="13" t="s">
        <v>515</v>
      </c>
    </row>
    <row r="11" spans="1:2" x14ac:dyDescent="0.15">
      <c r="A11" s="13" t="s">
        <v>561</v>
      </c>
      <c r="B11" s="13" t="s">
        <v>516</v>
      </c>
    </row>
    <row r="12" spans="1:2" x14ac:dyDescent="0.15">
      <c r="A12" s="13" t="s">
        <v>562</v>
      </c>
      <c r="B12" s="13" t="s">
        <v>517</v>
      </c>
    </row>
    <row r="13" spans="1:2" x14ac:dyDescent="0.15">
      <c r="A13" s="13" t="s">
        <v>518</v>
      </c>
      <c r="B13" s="13" t="s">
        <v>519</v>
      </c>
    </row>
    <row r="14" spans="1:2" x14ac:dyDescent="0.15">
      <c r="A14" s="13" t="s">
        <v>563</v>
      </c>
      <c r="B14" s="13" t="s">
        <v>520</v>
      </c>
    </row>
    <row r="15" spans="1:2" x14ac:dyDescent="0.15">
      <c r="A15" s="13" t="s">
        <v>564</v>
      </c>
      <c r="B15" s="13" t="s">
        <v>565</v>
      </c>
    </row>
    <row r="16" spans="1:2" x14ac:dyDescent="0.15">
      <c r="A16" s="13" t="s">
        <v>521</v>
      </c>
      <c r="B16" s="13" t="s">
        <v>522</v>
      </c>
    </row>
    <row r="17" spans="1:2" x14ac:dyDescent="0.15">
      <c r="A17" s="13" t="s">
        <v>523</v>
      </c>
      <c r="B17" s="13" t="s">
        <v>524</v>
      </c>
    </row>
    <row r="18" spans="1:2" x14ac:dyDescent="0.15">
      <c r="A18" s="13" t="s">
        <v>566</v>
      </c>
      <c r="B18" s="13" t="s">
        <v>525</v>
      </c>
    </row>
    <row r="19" spans="1:2" x14ac:dyDescent="0.15">
      <c r="A19" s="13" t="s">
        <v>455</v>
      </c>
      <c r="B19" s="13" t="s">
        <v>526</v>
      </c>
    </row>
    <row r="20" spans="1:2" x14ac:dyDescent="0.15">
      <c r="A20" s="13" t="s">
        <v>460</v>
      </c>
      <c r="B20" s="13" t="s">
        <v>527</v>
      </c>
    </row>
    <row r="21" spans="1:2" x14ac:dyDescent="0.15">
      <c r="A21" s="13" t="s">
        <v>567</v>
      </c>
      <c r="B21" s="13" t="s">
        <v>528</v>
      </c>
    </row>
    <row r="22" spans="1:2" x14ac:dyDescent="0.15">
      <c r="A22" s="13" t="s">
        <v>568</v>
      </c>
      <c r="B22" s="13" t="s">
        <v>529</v>
      </c>
    </row>
    <row r="23" spans="1:2" ht="14" x14ac:dyDescent="0.2">
      <c r="A23" s="14" t="s">
        <v>470</v>
      </c>
      <c r="B23" s="13" t="s">
        <v>530</v>
      </c>
    </row>
    <row r="24" spans="1:2" x14ac:dyDescent="0.15">
      <c r="A24" s="13" t="s">
        <v>476</v>
      </c>
      <c r="B24" s="13" t="s">
        <v>531</v>
      </c>
    </row>
    <row r="25" spans="1:2" x14ac:dyDescent="0.15">
      <c r="A25" s="13" t="s">
        <v>486</v>
      </c>
      <c r="B25" s="13" t="s">
        <v>532</v>
      </c>
    </row>
    <row r="26" spans="1:2" x14ac:dyDescent="0.15">
      <c r="A26" s="13" t="s">
        <v>491</v>
      </c>
      <c r="B26" s="13" t="s">
        <v>533</v>
      </c>
    </row>
    <row r="27" spans="1:2" x14ac:dyDescent="0.15">
      <c r="A27" s="13" t="s">
        <v>493</v>
      </c>
      <c r="B27" s="13" t="s">
        <v>534</v>
      </c>
    </row>
    <row r="28" spans="1:2" x14ac:dyDescent="0.15">
      <c r="A28" s="13" t="s">
        <v>495</v>
      </c>
      <c r="B28" s="13" t="s">
        <v>535</v>
      </c>
    </row>
    <row r="29" spans="1:2" x14ac:dyDescent="0.15">
      <c r="A29" s="13" t="s">
        <v>497</v>
      </c>
      <c r="B29" s="13" t="s">
        <v>536</v>
      </c>
    </row>
    <row r="30" spans="1:2" x14ac:dyDescent="0.15">
      <c r="A30" s="13" t="s">
        <v>499</v>
      </c>
      <c r="B30" s="13" t="s">
        <v>537</v>
      </c>
    </row>
    <row r="31" spans="1:2" x14ac:dyDescent="0.15">
      <c r="A31" s="13" t="s">
        <v>502</v>
      </c>
      <c r="B31" s="13" t="s">
        <v>538</v>
      </c>
    </row>
    <row r="32" spans="1:2" x14ac:dyDescent="0.15">
      <c r="A32" s="13" t="s">
        <v>364</v>
      </c>
      <c r="B32" s="13" t="s">
        <v>539</v>
      </c>
    </row>
    <row r="33" spans="1:2" x14ac:dyDescent="0.15">
      <c r="A33" s="13" t="s">
        <v>370</v>
      </c>
      <c r="B33" s="13" t="s">
        <v>540</v>
      </c>
    </row>
    <row r="34" spans="1:2" x14ac:dyDescent="0.15">
      <c r="A34" s="13" t="s">
        <v>376</v>
      </c>
      <c r="B34" s="13" t="s">
        <v>541</v>
      </c>
    </row>
    <row r="35" spans="1:2" x14ac:dyDescent="0.15">
      <c r="A35" s="13" t="s">
        <v>381</v>
      </c>
      <c r="B35" s="13" t="s">
        <v>542</v>
      </c>
    </row>
    <row r="36" spans="1:2" x14ac:dyDescent="0.15">
      <c r="A36" s="2" t="s">
        <v>569</v>
      </c>
      <c r="B36" s="13" t="s">
        <v>543</v>
      </c>
    </row>
    <row r="37" spans="1:2" x14ac:dyDescent="0.15">
      <c r="A37" s="13" t="s">
        <v>570</v>
      </c>
      <c r="B37" s="13" t="s">
        <v>544</v>
      </c>
    </row>
    <row r="38" spans="1:2" x14ac:dyDescent="0.15">
      <c r="A38" s="13" t="s">
        <v>400</v>
      </c>
      <c r="B38" s="13" t="s">
        <v>545</v>
      </c>
    </row>
    <row r="39" spans="1:2" x14ac:dyDescent="0.15">
      <c r="A39" s="13" t="s">
        <v>406</v>
      </c>
      <c r="B39" s="13" t="s">
        <v>546</v>
      </c>
    </row>
    <row r="40" spans="1:2" x14ac:dyDescent="0.15">
      <c r="A40" s="13" t="s">
        <v>413</v>
      </c>
      <c r="B40" s="13" t="s">
        <v>547</v>
      </c>
    </row>
    <row r="41" spans="1:2" x14ac:dyDescent="0.15">
      <c r="A41" s="13" t="s">
        <v>423</v>
      </c>
      <c r="B41" s="13" t="s">
        <v>548</v>
      </c>
    </row>
    <row r="42" spans="1:2" x14ac:dyDescent="0.15">
      <c r="A42" s="13" t="s">
        <v>571</v>
      </c>
      <c r="B42" s="13" t="s">
        <v>549</v>
      </c>
    </row>
    <row r="43" spans="1:2" x14ac:dyDescent="0.15">
      <c r="A43" s="13" t="s">
        <v>436</v>
      </c>
      <c r="B43" s="13" t="s">
        <v>550</v>
      </c>
    </row>
    <row r="44" spans="1:2" x14ac:dyDescent="0.15">
      <c r="A44" s="13" t="s">
        <v>572</v>
      </c>
      <c r="B44" s="13" t="s">
        <v>551</v>
      </c>
    </row>
    <row r="45" spans="1:2" x14ac:dyDescent="0.15">
      <c r="A45" s="13" t="s">
        <v>446</v>
      </c>
      <c r="B45" s="13" t="s">
        <v>573</v>
      </c>
    </row>
    <row r="46" spans="1:2" x14ac:dyDescent="0.15">
      <c r="A46" s="13" t="s">
        <v>449</v>
      </c>
      <c r="B46" s="13" t="s">
        <v>552</v>
      </c>
    </row>
    <row r="47" spans="1:2" x14ac:dyDescent="0.15">
      <c r="A47" s="13" t="s">
        <v>452</v>
      </c>
      <c r="B47" s="13" t="s">
        <v>553</v>
      </c>
    </row>
    <row r="48" spans="1:2" x14ac:dyDescent="0.15">
      <c r="A48" s="13" t="s">
        <v>457</v>
      </c>
      <c r="B48" s="13" t="s">
        <v>554</v>
      </c>
    </row>
    <row r="49" spans="1:2" x14ac:dyDescent="0.15">
      <c r="A49" s="13" t="s">
        <v>463</v>
      </c>
      <c r="B49" s="13" t="s">
        <v>574</v>
      </c>
    </row>
    <row r="50" spans="1:2" x14ac:dyDescent="0.15">
      <c r="A50" s="13" t="s">
        <v>555</v>
      </c>
      <c r="B50" s="13" t="s">
        <v>556</v>
      </c>
    </row>
    <row r="51" spans="1:2" x14ac:dyDescent="0.15">
      <c r="A51" s="13" t="s">
        <v>474</v>
      </c>
      <c r="B51" s="13" t="s">
        <v>557</v>
      </c>
    </row>
    <row r="52" spans="1:2" x14ac:dyDescent="0.15">
      <c r="A52" s="13" t="s">
        <v>478</v>
      </c>
      <c r="B52" s="13" t="s">
        <v>558</v>
      </c>
    </row>
    <row r="53" spans="1:2" x14ac:dyDescent="0.15">
      <c r="B53" s="1"/>
    </row>
    <row r="54" spans="1:2" x14ac:dyDescent="0.15">
      <c r="A54" s="1"/>
      <c r="B54" s="1"/>
    </row>
    <row r="55" spans="1:2" x14ac:dyDescent="0.15">
      <c r="A55" s="1"/>
      <c r="B55" s="1"/>
    </row>
    <row r="56" spans="1:2" x14ac:dyDescent="0.15">
      <c r="A56" s="1"/>
      <c r="B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="160" zoomScaleNormal="160" workbookViewId="0">
      <selection activeCell="D7" sqref="D7"/>
    </sheetView>
  </sheetViews>
  <sheetFormatPr baseColWidth="10" defaultColWidth="8.83203125" defaultRowHeight="13" x14ac:dyDescent="0.15"/>
  <cols>
    <col min="2" max="2" width="16.1640625" customWidth="1"/>
  </cols>
  <sheetData>
    <row r="1" spans="1:13" s="9" customFormat="1" x14ac:dyDescent="0.15">
      <c r="A1" s="9" t="s">
        <v>503</v>
      </c>
      <c r="B1" s="10" t="s">
        <v>504</v>
      </c>
      <c r="C1" s="11" t="s">
        <v>0</v>
      </c>
      <c r="D1" s="12" t="s">
        <v>506</v>
      </c>
      <c r="E1" s="10"/>
      <c r="G1" s="11"/>
      <c r="J1" s="11"/>
      <c r="M1" s="11"/>
    </row>
    <row r="2" spans="1:13" x14ac:dyDescent="0.15">
      <c r="A2" s="1" t="s">
        <v>286</v>
      </c>
      <c r="B2" s="1" t="s">
        <v>287</v>
      </c>
      <c r="C2" s="1" t="s">
        <v>288</v>
      </c>
      <c r="D2" s="3">
        <v>1</v>
      </c>
    </row>
    <row r="3" spans="1:13" x14ac:dyDescent="0.15">
      <c r="A3" s="1" t="s">
        <v>289</v>
      </c>
      <c r="B3" s="1" t="s">
        <v>290</v>
      </c>
      <c r="C3" s="1" t="s">
        <v>288</v>
      </c>
      <c r="D3" s="3">
        <v>1</v>
      </c>
    </row>
    <row r="4" spans="1:13" x14ac:dyDescent="0.15">
      <c r="A4" s="1" t="s">
        <v>291</v>
      </c>
      <c r="B4" s="1" t="s">
        <v>292</v>
      </c>
      <c r="C4" s="1" t="s">
        <v>288</v>
      </c>
      <c r="D4" s="3">
        <v>1</v>
      </c>
    </row>
    <row r="5" spans="1:13" x14ac:dyDescent="0.15">
      <c r="A5" s="1" t="s">
        <v>293</v>
      </c>
      <c r="B5" s="1" t="s">
        <v>294</v>
      </c>
      <c r="C5" s="1" t="s">
        <v>288</v>
      </c>
      <c r="D5" s="3">
        <v>1</v>
      </c>
    </row>
    <row r="6" spans="1:13" x14ac:dyDescent="0.15">
      <c r="A6" s="1" t="s">
        <v>295</v>
      </c>
      <c r="B6" s="1" t="s">
        <v>584</v>
      </c>
      <c r="C6" s="1" t="s">
        <v>288</v>
      </c>
      <c r="D6" s="3">
        <v>1</v>
      </c>
    </row>
    <row r="7" spans="1:13" x14ac:dyDescent="0.15">
      <c r="A7" s="1" t="s">
        <v>296</v>
      </c>
      <c r="B7" s="1" t="s">
        <v>297</v>
      </c>
      <c r="C7" s="1" t="s">
        <v>288</v>
      </c>
      <c r="D7" s="3">
        <v>1</v>
      </c>
    </row>
    <row r="8" spans="1:13" x14ac:dyDescent="0.15">
      <c r="A8" s="1" t="s">
        <v>298</v>
      </c>
      <c r="B8" s="1" t="s">
        <v>299</v>
      </c>
      <c r="C8" s="1" t="s">
        <v>288</v>
      </c>
      <c r="D8" s="3">
        <v>1</v>
      </c>
    </row>
    <row r="9" spans="1:13" x14ac:dyDescent="0.15">
      <c r="A9" s="1" t="s">
        <v>300</v>
      </c>
      <c r="B9" s="1" t="s">
        <v>301</v>
      </c>
      <c r="C9" s="1" t="s">
        <v>302</v>
      </c>
      <c r="D9" s="5">
        <v>0.33300000000000002</v>
      </c>
    </row>
    <row r="49" spans="1:5" x14ac:dyDescent="0.15">
      <c r="B49" s="1" t="s">
        <v>343</v>
      </c>
      <c r="E49" s="1" t="s">
        <v>306</v>
      </c>
    </row>
    <row r="50" spans="1:5" x14ac:dyDescent="0.15">
      <c r="A50" s="2">
        <v>2193927</v>
      </c>
      <c r="B50" s="1" t="s">
        <v>344</v>
      </c>
      <c r="C50" s="1" t="s">
        <v>308</v>
      </c>
      <c r="D50" s="3">
        <v>1</v>
      </c>
      <c r="E50" s="1" t="s">
        <v>306</v>
      </c>
    </row>
    <row r="51" spans="1:5" x14ac:dyDescent="0.15">
      <c r="A51" s="2">
        <v>2423833</v>
      </c>
      <c r="B51" s="1" t="s">
        <v>345</v>
      </c>
      <c r="C51" s="1" t="s">
        <v>308</v>
      </c>
      <c r="D51" s="3">
        <v>1</v>
      </c>
      <c r="E51" s="1" t="s">
        <v>306</v>
      </c>
    </row>
    <row r="52" spans="1:5" x14ac:dyDescent="0.15">
      <c r="A52" s="2">
        <v>2226634</v>
      </c>
      <c r="B52" s="1" t="s">
        <v>346</v>
      </c>
      <c r="C52" s="1" t="s">
        <v>308</v>
      </c>
      <c r="D52" s="3">
        <v>1</v>
      </c>
      <c r="E52" s="1" t="s">
        <v>306</v>
      </c>
    </row>
    <row r="53" spans="1:5" x14ac:dyDescent="0.15">
      <c r="A53" s="2">
        <v>2243591</v>
      </c>
      <c r="B53" s="1" t="s">
        <v>347</v>
      </c>
      <c r="C53" s="1" t="s">
        <v>308</v>
      </c>
      <c r="D53" s="3">
        <v>1</v>
      </c>
      <c r="E53" s="1" t="s">
        <v>306</v>
      </c>
    </row>
    <row r="54" spans="1:5" x14ac:dyDescent="0.15">
      <c r="A54" s="2">
        <v>2244063</v>
      </c>
      <c r="B54" s="1" t="s">
        <v>348</v>
      </c>
      <c r="C54" s="1" t="s">
        <v>308</v>
      </c>
      <c r="D54" s="3">
        <v>1</v>
      </c>
      <c r="E54" s="1" t="s">
        <v>306</v>
      </c>
    </row>
    <row r="55" spans="1:5" x14ac:dyDescent="0.15">
      <c r="A55" s="2">
        <v>1569186</v>
      </c>
      <c r="B55" s="1" t="s">
        <v>349</v>
      </c>
      <c r="C55" s="1" t="s">
        <v>308</v>
      </c>
      <c r="D55" s="3">
        <v>0.7</v>
      </c>
      <c r="E55" s="1" t="s">
        <v>306</v>
      </c>
    </row>
    <row r="56" spans="1:5" x14ac:dyDescent="0.15">
      <c r="A56" s="2">
        <v>1566026</v>
      </c>
      <c r="B56" s="1" t="s">
        <v>350</v>
      </c>
      <c r="C56" s="1" t="s">
        <v>308</v>
      </c>
      <c r="D56" s="3">
        <v>0.7</v>
      </c>
      <c r="E56" s="1" t="s">
        <v>306</v>
      </c>
    </row>
    <row r="57" spans="1:5" x14ac:dyDescent="0.15">
      <c r="A57" s="2">
        <v>2143429</v>
      </c>
      <c r="B57" s="1" t="s">
        <v>351</v>
      </c>
      <c r="C57" s="1" t="s">
        <v>308</v>
      </c>
      <c r="D57" s="3">
        <v>1</v>
      </c>
      <c r="E57" s="1" t="s">
        <v>306</v>
      </c>
    </row>
    <row r="58" spans="1:5" x14ac:dyDescent="0.15">
      <c r="B58" s="1" t="s">
        <v>352</v>
      </c>
      <c r="E58" s="1" t="s">
        <v>306</v>
      </c>
    </row>
    <row r="59" spans="1:5" x14ac:dyDescent="0.15">
      <c r="A59" s="2">
        <v>2199031</v>
      </c>
      <c r="B59" s="1" t="s">
        <v>353</v>
      </c>
      <c r="C59" s="1" t="s">
        <v>308</v>
      </c>
      <c r="D59" s="3">
        <v>1</v>
      </c>
      <c r="E59" s="1" t="s">
        <v>306</v>
      </c>
    </row>
    <row r="60" spans="1:5" x14ac:dyDescent="0.15">
      <c r="A60" s="2">
        <v>2136079</v>
      </c>
      <c r="B60" s="1" t="s">
        <v>311</v>
      </c>
      <c r="C60" s="1" t="s">
        <v>308</v>
      </c>
      <c r="D60" s="3">
        <v>1</v>
      </c>
      <c r="E60" s="1" t="s">
        <v>306</v>
      </c>
    </row>
    <row r="61" spans="1:5" x14ac:dyDescent="0.15">
      <c r="A61" s="2">
        <v>2136080</v>
      </c>
      <c r="B61" s="1" t="s">
        <v>311</v>
      </c>
      <c r="C61" s="1" t="s">
        <v>308</v>
      </c>
      <c r="D61" s="3">
        <v>1</v>
      </c>
      <c r="E61" s="1" t="s">
        <v>306</v>
      </c>
    </row>
    <row r="62" spans="1:5" x14ac:dyDescent="0.15">
      <c r="A62" s="2">
        <v>2529541</v>
      </c>
      <c r="B62" s="1" t="s">
        <v>354</v>
      </c>
      <c r="C62" s="1" t="s">
        <v>308</v>
      </c>
      <c r="D62" s="3">
        <v>1</v>
      </c>
      <c r="E62" s="1" t="s">
        <v>306</v>
      </c>
    </row>
    <row r="63" spans="1:5" x14ac:dyDescent="0.15">
      <c r="A63" s="2">
        <v>2468522</v>
      </c>
      <c r="B63" s="1" t="s">
        <v>355</v>
      </c>
      <c r="C63" s="1" t="s">
        <v>308</v>
      </c>
      <c r="D63" s="3">
        <v>1</v>
      </c>
      <c r="E63" s="1" t="s">
        <v>306</v>
      </c>
    </row>
    <row r="64" spans="1:5" x14ac:dyDescent="0.15">
      <c r="A64" s="2">
        <v>2468523</v>
      </c>
      <c r="B64" s="1" t="s">
        <v>356</v>
      </c>
      <c r="C64" s="1" t="s">
        <v>308</v>
      </c>
      <c r="D64" s="3">
        <v>1</v>
      </c>
      <c r="E64" s="1" t="s">
        <v>306</v>
      </c>
    </row>
    <row r="65" spans="1:5" x14ac:dyDescent="0.15">
      <c r="A65" s="2">
        <v>1780791</v>
      </c>
      <c r="B65" s="1" t="s">
        <v>357</v>
      </c>
      <c r="C65" s="1" t="s">
        <v>308</v>
      </c>
      <c r="D65" s="3">
        <v>1</v>
      </c>
      <c r="E65" s="1" t="s">
        <v>306</v>
      </c>
    </row>
    <row r="66" spans="1:5" x14ac:dyDescent="0.15">
      <c r="A66" s="2">
        <v>1231335</v>
      </c>
      <c r="B66" s="1" t="s">
        <v>358</v>
      </c>
      <c r="C66" s="1" t="s">
        <v>308</v>
      </c>
      <c r="D66" s="3">
        <v>1</v>
      </c>
      <c r="E66" s="1" t="s">
        <v>306</v>
      </c>
    </row>
    <row r="67" spans="1:5" x14ac:dyDescent="0.15">
      <c r="A67" s="2">
        <v>2447586</v>
      </c>
      <c r="B67" s="1" t="s">
        <v>311</v>
      </c>
      <c r="C67" s="1" t="s">
        <v>308</v>
      </c>
      <c r="D67" s="3">
        <v>1</v>
      </c>
      <c r="E67" s="1" t="s">
        <v>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zoomScale="160" zoomScaleNormal="160" workbookViewId="0">
      <selection activeCell="H1" sqref="H1:J17"/>
    </sheetView>
  </sheetViews>
  <sheetFormatPr baseColWidth="10" defaultColWidth="8.83203125" defaultRowHeight="13" x14ac:dyDescent="0.15"/>
  <cols>
    <col min="8" max="8" width="15.33203125" customWidth="1"/>
  </cols>
  <sheetData>
    <row r="1" spans="1:13" x14ac:dyDescent="0.15">
      <c r="A1" s="9" t="s">
        <v>503</v>
      </c>
      <c r="B1" s="9" t="s">
        <v>504</v>
      </c>
      <c r="C1" s="12" t="s">
        <v>0</v>
      </c>
      <c r="D1" s="12" t="s">
        <v>506</v>
      </c>
      <c r="E1" s="12"/>
      <c r="F1" s="12"/>
      <c r="G1" s="12"/>
      <c r="H1" s="9" t="s">
        <v>615</v>
      </c>
      <c r="I1" s="9" t="s">
        <v>613</v>
      </c>
      <c r="J1" s="12"/>
      <c r="K1" s="9"/>
      <c r="L1" s="9"/>
      <c r="M1" s="12"/>
    </row>
    <row r="2" spans="1:13" x14ac:dyDescent="0.15">
      <c r="A2" s="2">
        <v>2286419</v>
      </c>
      <c r="B2" s="1" t="s">
        <v>359</v>
      </c>
      <c r="C2" s="1" t="s">
        <v>308</v>
      </c>
      <c r="D2" s="3">
        <v>1</v>
      </c>
      <c r="E2" s="1" t="s">
        <v>577</v>
      </c>
      <c r="H2" t="s">
        <v>306</v>
      </c>
      <c r="I2">
        <f>COUNTIF(E:E,E2)</f>
        <v>87</v>
      </c>
      <c r="J2" s="17">
        <f>I2/120</f>
        <v>0.72499999999999998</v>
      </c>
    </row>
    <row r="3" spans="1:13" x14ac:dyDescent="0.15">
      <c r="A3" s="2">
        <v>5969566</v>
      </c>
      <c r="B3" s="1" t="s">
        <v>361</v>
      </c>
      <c r="C3" s="1" t="s">
        <v>308</v>
      </c>
      <c r="D3" s="3">
        <v>1</v>
      </c>
      <c r="E3" s="1" t="s">
        <v>577</v>
      </c>
      <c r="H3" s="19" t="s">
        <v>489</v>
      </c>
      <c r="I3">
        <f>COUNTIF(E:E,H3)</f>
        <v>5</v>
      </c>
      <c r="J3" s="17">
        <f t="shared" ref="J3:J16" si="0">I3/120</f>
        <v>4.1666666666666664E-2</v>
      </c>
    </row>
    <row r="4" spans="1:13" x14ac:dyDescent="0.15">
      <c r="A4" s="2">
        <v>2244062</v>
      </c>
      <c r="B4" s="1" t="s">
        <v>362</v>
      </c>
      <c r="C4" s="1" t="s">
        <v>308</v>
      </c>
      <c r="D4" s="3">
        <v>1</v>
      </c>
      <c r="E4" s="1" t="s">
        <v>577</v>
      </c>
      <c r="H4" s="1" t="s">
        <v>500</v>
      </c>
      <c r="I4">
        <f>COUNTIF(E:E,H4)</f>
        <v>1</v>
      </c>
      <c r="J4" s="17">
        <f t="shared" si="0"/>
        <v>8.3333333333333332E-3</v>
      </c>
    </row>
    <row r="5" spans="1:13" x14ac:dyDescent="0.15">
      <c r="A5" s="2">
        <v>1618408</v>
      </c>
      <c r="B5" s="1" t="s">
        <v>365</v>
      </c>
      <c r="C5" s="1" t="s">
        <v>308</v>
      </c>
      <c r="D5" s="3">
        <v>1</v>
      </c>
      <c r="E5" s="1" t="s">
        <v>577</v>
      </c>
      <c r="H5" s="1" t="s">
        <v>360</v>
      </c>
      <c r="I5">
        <f>COUNTIF(E:E,H5)</f>
        <v>1</v>
      </c>
      <c r="J5" s="17">
        <f t="shared" si="0"/>
        <v>8.3333333333333332E-3</v>
      </c>
    </row>
    <row r="6" spans="1:13" x14ac:dyDescent="0.15">
      <c r="A6" s="2">
        <v>2031472</v>
      </c>
      <c r="B6" s="1" t="s">
        <v>367</v>
      </c>
      <c r="D6" s="3">
        <v>0.5</v>
      </c>
      <c r="E6" s="1" t="s">
        <v>577</v>
      </c>
      <c r="H6" s="1" t="s">
        <v>366</v>
      </c>
      <c r="I6">
        <f>COUNTIF(E:E,H6)</f>
        <v>1</v>
      </c>
      <c r="J6" s="17">
        <f t="shared" si="0"/>
        <v>8.3333333333333332E-3</v>
      </c>
    </row>
    <row r="7" spans="1:13" x14ac:dyDescent="0.15">
      <c r="A7" s="2">
        <v>2480723</v>
      </c>
      <c r="B7" s="1" t="s">
        <v>371</v>
      </c>
      <c r="D7" s="3">
        <v>1</v>
      </c>
      <c r="E7" s="1" t="s">
        <v>577</v>
      </c>
      <c r="H7" s="1" t="s">
        <v>373</v>
      </c>
      <c r="I7">
        <f>COUNTIF(E:E,H7)</f>
        <v>1</v>
      </c>
      <c r="J7" s="17">
        <f t="shared" si="0"/>
        <v>8.3333333333333332E-3</v>
      </c>
    </row>
    <row r="8" spans="1:13" x14ac:dyDescent="0.15">
      <c r="A8" s="2">
        <v>2480722</v>
      </c>
      <c r="B8" s="1" t="s">
        <v>372</v>
      </c>
      <c r="D8" s="3">
        <v>1</v>
      </c>
      <c r="E8" s="1" t="s">
        <v>577</v>
      </c>
      <c r="H8" s="1" t="s">
        <v>378</v>
      </c>
      <c r="I8">
        <f>COUNTIF(E:E,H8)</f>
        <v>6</v>
      </c>
      <c r="J8" s="17">
        <f t="shared" si="0"/>
        <v>0.05</v>
      </c>
    </row>
    <row r="9" spans="1:13" x14ac:dyDescent="0.15">
      <c r="A9" s="2">
        <v>2477375</v>
      </c>
      <c r="B9" s="1" t="s">
        <v>374</v>
      </c>
      <c r="D9" s="3">
        <v>1</v>
      </c>
      <c r="E9" s="1" t="s">
        <v>577</v>
      </c>
      <c r="H9" s="19" t="s">
        <v>396</v>
      </c>
      <c r="I9">
        <f>COUNTIF(E:E,H9)</f>
        <v>1</v>
      </c>
      <c r="J9" s="17">
        <f t="shared" si="0"/>
        <v>8.3333333333333332E-3</v>
      </c>
    </row>
    <row r="10" spans="1:13" x14ac:dyDescent="0.15">
      <c r="A10" s="2">
        <v>2022794</v>
      </c>
      <c r="B10" s="1" t="s">
        <v>377</v>
      </c>
      <c r="E10" s="1" t="s">
        <v>577</v>
      </c>
      <c r="H10" s="1" t="s">
        <v>402</v>
      </c>
      <c r="I10">
        <f>COUNTIF(E:E,H10)</f>
        <v>1</v>
      </c>
      <c r="J10" s="17">
        <f t="shared" si="0"/>
        <v>8.3333333333333332E-3</v>
      </c>
    </row>
    <row r="11" spans="1:13" x14ac:dyDescent="0.15">
      <c r="A11" s="2">
        <v>101286808</v>
      </c>
      <c r="B11" s="1" t="s">
        <v>379</v>
      </c>
      <c r="E11" s="1" t="s">
        <v>577</v>
      </c>
      <c r="H11" s="1" t="s">
        <v>409</v>
      </c>
      <c r="I11">
        <f>COUNTIF(E:E,H11)</f>
        <v>2</v>
      </c>
      <c r="J11" s="17">
        <f t="shared" si="0"/>
        <v>1.6666666666666666E-2</v>
      </c>
    </row>
    <row r="12" spans="1:13" x14ac:dyDescent="0.15">
      <c r="A12" s="2">
        <v>101286801</v>
      </c>
      <c r="B12" s="1" t="s">
        <v>382</v>
      </c>
      <c r="E12" s="1" t="s">
        <v>577</v>
      </c>
      <c r="H12" s="1" t="s">
        <v>419</v>
      </c>
      <c r="I12">
        <f>COUNTIF(E:E,H12)</f>
        <v>3</v>
      </c>
      <c r="J12" s="17">
        <f t="shared" si="0"/>
        <v>2.5000000000000001E-2</v>
      </c>
    </row>
    <row r="13" spans="1:13" x14ac:dyDescent="0.15">
      <c r="A13" s="2">
        <v>150191179</v>
      </c>
      <c r="B13" s="1" t="s">
        <v>385</v>
      </c>
      <c r="E13" s="1" t="s">
        <v>577</v>
      </c>
      <c r="H13" s="1" t="s">
        <v>432</v>
      </c>
      <c r="I13">
        <f>COUNTIF(E:E,H13)</f>
        <v>1</v>
      </c>
      <c r="J13" s="17">
        <f t="shared" si="0"/>
        <v>8.3333333333333332E-3</v>
      </c>
    </row>
    <row r="14" spans="1:13" x14ac:dyDescent="0.15">
      <c r="A14" s="2">
        <v>2045734</v>
      </c>
      <c r="B14" s="1" t="s">
        <v>387</v>
      </c>
      <c r="E14" s="1" t="s">
        <v>577</v>
      </c>
      <c r="H14" s="1" t="s">
        <v>440</v>
      </c>
      <c r="I14">
        <f>COUNTIF(E:E,H14)</f>
        <v>7</v>
      </c>
      <c r="J14" s="17">
        <f t="shared" si="0"/>
        <v>5.8333333333333334E-2</v>
      </c>
    </row>
    <row r="15" spans="1:13" x14ac:dyDescent="0.15">
      <c r="A15" s="2">
        <v>2060257</v>
      </c>
      <c r="B15" s="1" t="s">
        <v>389</v>
      </c>
      <c r="E15" s="1" t="s">
        <v>577</v>
      </c>
      <c r="H15" s="1" t="s">
        <v>468</v>
      </c>
      <c r="I15">
        <f>COUNTIF(E:E,H15)</f>
        <v>2</v>
      </c>
      <c r="J15" s="17">
        <f t="shared" si="0"/>
        <v>1.6666666666666666E-2</v>
      </c>
    </row>
    <row r="16" spans="1:13" x14ac:dyDescent="0.15">
      <c r="A16" s="2">
        <v>2114308</v>
      </c>
      <c r="B16" s="1" t="s">
        <v>391</v>
      </c>
      <c r="E16" s="1" t="s">
        <v>577</v>
      </c>
      <c r="H16" s="1" t="s">
        <v>303</v>
      </c>
      <c r="I16">
        <f>COUNTIF(E:E,H16)</f>
        <v>1</v>
      </c>
      <c r="J16" s="17">
        <f t="shared" si="0"/>
        <v>8.3333333333333332E-3</v>
      </c>
    </row>
    <row r="17" spans="1:9" x14ac:dyDescent="0.15">
      <c r="A17" s="2">
        <v>2114305</v>
      </c>
      <c r="B17" s="1" t="s">
        <v>394</v>
      </c>
      <c r="E17" s="1" t="s">
        <v>577</v>
      </c>
      <c r="H17" s="1" t="s">
        <v>614</v>
      </c>
      <c r="I17">
        <f>SUM(I2:I16)</f>
        <v>120</v>
      </c>
    </row>
    <row r="18" spans="1:9" x14ac:dyDescent="0.15">
      <c r="A18" s="2">
        <v>2114302</v>
      </c>
      <c r="B18" s="1" t="s">
        <v>395</v>
      </c>
      <c r="E18" s="1" t="s">
        <v>577</v>
      </c>
    </row>
    <row r="19" spans="1:9" x14ac:dyDescent="0.15">
      <c r="A19" s="2">
        <v>2114306</v>
      </c>
      <c r="B19" s="1" t="s">
        <v>397</v>
      </c>
      <c r="E19" s="1" t="s">
        <v>577</v>
      </c>
    </row>
    <row r="20" spans="1:9" x14ac:dyDescent="0.15">
      <c r="A20" s="2">
        <v>1710357</v>
      </c>
      <c r="B20" s="1" t="s">
        <v>401</v>
      </c>
      <c r="E20" s="1" t="s">
        <v>577</v>
      </c>
    </row>
    <row r="21" spans="1:9" x14ac:dyDescent="0.15">
      <c r="A21" s="2">
        <v>2136287</v>
      </c>
      <c r="B21" s="1" t="s">
        <v>403</v>
      </c>
      <c r="E21" s="1" t="s">
        <v>577</v>
      </c>
    </row>
    <row r="22" spans="1:9" x14ac:dyDescent="0.15">
      <c r="A22" s="2">
        <v>2136289</v>
      </c>
      <c r="B22" s="1" t="s">
        <v>407</v>
      </c>
      <c r="E22" s="1" t="s">
        <v>577</v>
      </c>
    </row>
    <row r="23" spans="1:9" x14ac:dyDescent="0.15">
      <c r="A23" s="2">
        <v>2180957</v>
      </c>
      <c r="B23" s="1" t="s">
        <v>408</v>
      </c>
      <c r="E23" s="1" t="s">
        <v>577</v>
      </c>
    </row>
    <row r="24" spans="1:9" x14ac:dyDescent="0.15">
      <c r="A24" s="2">
        <v>6986006</v>
      </c>
      <c r="B24" s="1" t="s">
        <v>410</v>
      </c>
      <c r="E24" s="1" t="s">
        <v>577</v>
      </c>
    </row>
    <row r="25" spans="1:9" x14ac:dyDescent="0.15">
      <c r="A25" s="2">
        <v>6986014</v>
      </c>
      <c r="B25" s="1" t="s">
        <v>414</v>
      </c>
      <c r="E25" s="1" t="s">
        <v>577</v>
      </c>
    </row>
    <row r="26" spans="1:9" x14ac:dyDescent="0.15">
      <c r="A26" s="2">
        <v>7028271</v>
      </c>
      <c r="B26" s="1" t="s">
        <v>417</v>
      </c>
      <c r="E26" s="1" t="s">
        <v>577</v>
      </c>
    </row>
    <row r="27" spans="1:9" x14ac:dyDescent="0.15">
      <c r="A27" s="2">
        <v>101270283</v>
      </c>
      <c r="B27" s="1" t="s">
        <v>418</v>
      </c>
      <c r="E27" s="1" t="s">
        <v>577</v>
      </c>
    </row>
    <row r="28" spans="1:9" x14ac:dyDescent="0.15">
      <c r="A28" s="1" t="s">
        <v>420</v>
      </c>
      <c r="B28" s="1" t="s">
        <v>421</v>
      </c>
      <c r="E28" s="1" t="s">
        <v>577</v>
      </c>
    </row>
    <row r="29" spans="1:9" x14ac:dyDescent="0.15">
      <c r="A29" s="1" t="s">
        <v>424</v>
      </c>
      <c r="B29" s="1" t="s">
        <v>425</v>
      </c>
      <c r="E29" s="1" t="s">
        <v>577</v>
      </c>
    </row>
    <row r="30" spans="1:9" x14ac:dyDescent="0.15">
      <c r="A30" s="1" t="s">
        <v>428</v>
      </c>
      <c r="B30" s="1" t="s">
        <v>429</v>
      </c>
      <c r="E30" s="1" t="s">
        <v>577</v>
      </c>
    </row>
    <row r="31" spans="1:9" x14ac:dyDescent="0.15">
      <c r="A31" s="2">
        <v>207776550</v>
      </c>
      <c r="B31" s="1" t="s">
        <v>431</v>
      </c>
      <c r="C31" s="2">
        <v>0</v>
      </c>
      <c r="E31" s="1" t="s">
        <v>577</v>
      </c>
    </row>
    <row r="32" spans="1:9" x14ac:dyDescent="0.15">
      <c r="A32" s="2">
        <v>2014143404</v>
      </c>
      <c r="B32" s="1" t="s">
        <v>433</v>
      </c>
      <c r="C32" s="2">
        <v>0</v>
      </c>
      <c r="E32" s="1" t="s">
        <v>577</v>
      </c>
    </row>
    <row r="33" spans="1:5" x14ac:dyDescent="0.15">
      <c r="A33" s="2">
        <v>2014808733</v>
      </c>
      <c r="B33" s="1" t="s">
        <v>437</v>
      </c>
      <c r="E33" s="1" t="s">
        <v>577</v>
      </c>
    </row>
    <row r="34" spans="1:5" x14ac:dyDescent="0.15">
      <c r="A34" s="1" t="s">
        <v>438</v>
      </c>
      <c r="B34" s="1" t="s">
        <v>439</v>
      </c>
      <c r="E34" s="1" t="s">
        <v>577</v>
      </c>
    </row>
    <row r="35" spans="1:5" x14ac:dyDescent="0.15">
      <c r="A35" s="1" t="s">
        <v>441</v>
      </c>
      <c r="B35" s="1" t="s">
        <v>442</v>
      </c>
      <c r="E35" s="1" t="s">
        <v>577</v>
      </c>
    </row>
    <row r="36" spans="1:5" x14ac:dyDescent="0.15">
      <c r="A36" s="2">
        <v>7174226</v>
      </c>
      <c r="B36" s="1" t="s">
        <v>444</v>
      </c>
      <c r="D36" s="3">
        <v>0.8</v>
      </c>
      <c r="E36" s="1" t="s">
        <v>577</v>
      </c>
    </row>
    <row r="37" spans="1:5" x14ac:dyDescent="0.15">
      <c r="A37" s="2">
        <v>7174234</v>
      </c>
      <c r="B37" s="1" t="s">
        <v>447</v>
      </c>
      <c r="D37" s="3">
        <v>0.8</v>
      </c>
      <c r="E37" s="1" t="s">
        <v>577</v>
      </c>
    </row>
    <row r="38" spans="1:5" x14ac:dyDescent="0.15">
      <c r="A38" s="2">
        <v>6295941</v>
      </c>
      <c r="B38" s="1" t="s">
        <v>450</v>
      </c>
      <c r="D38" s="3">
        <v>1</v>
      </c>
      <c r="E38" s="1" t="s">
        <v>577</v>
      </c>
    </row>
    <row r="39" spans="1:5" x14ac:dyDescent="0.15">
      <c r="A39" s="1" t="s">
        <v>453</v>
      </c>
      <c r="B39" s="1" t="s">
        <v>454</v>
      </c>
      <c r="C39" s="1" t="s">
        <v>455</v>
      </c>
      <c r="D39" s="3">
        <v>1</v>
      </c>
      <c r="E39" s="1" t="s">
        <v>577</v>
      </c>
    </row>
    <row r="40" spans="1:5" x14ac:dyDescent="0.15">
      <c r="A40" s="1" t="s">
        <v>458</v>
      </c>
      <c r="B40" s="1" t="s">
        <v>459</v>
      </c>
      <c r="C40" s="1" t="s">
        <v>460</v>
      </c>
      <c r="D40" s="3">
        <v>1</v>
      </c>
      <c r="E40" s="1" t="s">
        <v>577</v>
      </c>
    </row>
    <row r="41" spans="1:5" x14ac:dyDescent="0.15">
      <c r="A41" s="2">
        <v>1165249393</v>
      </c>
      <c r="B41" s="1" t="s">
        <v>464</v>
      </c>
      <c r="D41" s="3">
        <v>0.49</v>
      </c>
      <c r="E41" s="1" t="s">
        <v>577</v>
      </c>
    </row>
    <row r="42" spans="1:5" x14ac:dyDescent="0.15">
      <c r="A42" s="1" t="s">
        <v>466</v>
      </c>
      <c r="B42" s="1" t="s">
        <v>467</v>
      </c>
      <c r="D42" s="3">
        <v>0.49</v>
      </c>
      <c r="E42" s="1" t="s">
        <v>577</v>
      </c>
    </row>
    <row r="43" spans="1:5" x14ac:dyDescent="0.15">
      <c r="A43" s="2">
        <v>2012019341</v>
      </c>
      <c r="B43" s="1" t="s">
        <v>469</v>
      </c>
      <c r="C43" s="1" t="s">
        <v>470</v>
      </c>
      <c r="D43" s="3">
        <v>1</v>
      </c>
      <c r="E43" s="1" t="s">
        <v>577</v>
      </c>
    </row>
    <row r="44" spans="1:5" ht="14" x14ac:dyDescent="0.2">
      <c r="A44" s="2">
        <v>209162692</v>
      </c>
      <c r="B44" s="1" t="s">
        <v>471</v>
      </c>
      <c r="C44" s="8" t="s">
        <v>472</v>
      </c>
      <c r="D44" s="3">
        <v>1</v>
      </c>
      <c r="E44" s="1" t="s">
        <v>577</v>
      </c>
    </row>
    <row r="45" spans="1:5" x14ac:dyDescent="0.15">
      <c r="A45" s="2">
        <v>5969540</v>
      </c>
      <c r="B45" s="1" t="s">
        <v>475</v>
      </c>
      <c r="C45" s="1" t="s">
        <v>476</v>
      </c>
      <c r="D45" s="3">
        <v>1</v>
      </c>
      <c r="E45" s="1" t="s">
        <v>577</v>
      </c>
    </row>
    <row r="46" spans="1:5" x14ac:dyDescent="0.15">
      <c r="A46" s="2">
        <v>6083669</v>
      </c>
      <c r="B46" s="1" t="s">
        <v>479</v>
      </c>
      <c r="C46" s="1" t="s">
        <v>476</v>
      </c>
      <c r="D46" s="3">
        <v>1</v>
      </c>
      <c r="E46" s="1" t="s">
        <v>577</v>
      </c>
    </row>
    <row r="47" spans="1:5" x14ac:dyDescent="0.15">
      <c r="A47" s="2">
        <v>5530245</v>
      </c>
      <c r="B47" s="1" t="s">
        <v>480</v>
      </c>
      <c r="D47" s="3">
        <v>1</v>
      </c>
      <c r="E47" s="1" t="s">
        <v>577</v>
      </c>
    </row>
    <row r="48" spans="1:5" x14ac:dyDescent="0.15">
      <c r="A48" s="2">
        <v>6130381</v>
      </c>
      <c r="B48" s="1" t="s">
        <v>482</v>
      </c>
      <c r="D48" s="3">
        <v>1</v>
      </c>
      <c r="E48" s="1" t="s">
        <v>577</v>
      </c>
    </row>
    <row r="49" spans="1:5" x14ac:dyDescent="0.15">
      <c r="A49" s="1" t="s">
        <v>483</v>
      </c>
      <c r="B49" s="1" t="s">
        <v>484</v>
      </c>
      <c r="D49" s="3">
        <v>1</v>
      </c>
      <c r="E49" s="1" t="s">
        <v>577</v>
      </c>
    </row>
    <row r="50" spans="1:5" x14ac:dyDescent="0.15">
      <c r="A50" s="2">
        <v>6131701</v>
      </c>
      <c r="B50" s="1" t="s">
        <v>485</v>
      </c>
      <c r="C50" s="1" t="s">
        <v>486</v>
      </c>
      <c r="D50" s="3">
        <v>0.75</v>
      </c>
      <c r="E50" s="1" t="s">
        <v>577</v>
      </c>
    </row>
    <row r="51" spans="1:5" x14ac:dyDescent="0.15">
      <c r="A51" s="1" t="s">
        <v>487</v>
      </c>
      <c r="B51" s="1" t="s">
        <v>488</v>
      </c>
      <c r="C51" s="1" t="s">
        <v>486</v>
      </c>
      <c r="D51" s="3">
        <v>1</v>
      </c>
      <c r="E51" s="1" t="s">
        <v>577</v>
      </c>
    </row>
    <row r="52" spans="1:5" x14ac:dyDescent="0.15">
      <c r="A52" s="2">
        <v>117045</v>
      </c>
      <c r="B52" s="1" t="s">
        <v>490</v>
      </c>
      <c r="C52" s="1" t="s">
        <v>491</v>
      </c>
      <c r="D52" s="3">
        <v>1</v>
      </c>
      <c r="E52" s="1" t="s">
        <v>489</v>
      </c>
    </row>
    <row r="53" spans="1:5" x14ac:dyDescent="0.15">
      <c r="A53" s="2">
        <v>1771</v>
      </c>
      <c r="B53" s="1" t="s">
        <v>492</v>
      </c>
      <c r="C53" s="1" t="s">
        <v>493</v>
      </c>
      <c r="D53" s="3">
        <v>1</v>
      </c>
      <c r="E53" s="1" t="s">
        <v>489</v>
      </c>
    </row>
    <row r="54" spans="1:5" x14ac:dyDescent="0.15">
      <c r="A54" s="2">
        <v>24845</v>
      </c>
      <c r="B54" s="1" t="s">
        <v>494</v>
      </c>
      <c r="C54" s="1" t="s">
        <v>495</v>
      </c>
      <c r="D54" s="3">
        <v>1</v>
      </c>
      <c r="E54" s="1" t="s">
        <v>489</v>
      </c>
    </row>
    <row r="55" spans="1:5" x14ac:dyDescent="0.15">
      <c r="A55" s="2">
        <v>39351</v>
      </c>
      <c r="B55" s="1" t="s">
        <v>496</v>
      </c>
      <c r="C55" s="1" t="s">
        <v>497</v>
      </c>
      <c r="D55" s="3">
        <v>1</v>
      </c>
      <c r="E55" s="1" t="s">
        <v>489</v>
      </c>
    </row>
    <row r="56" spans="1:5" x14ac:dyDescent="0.15">
      <c r="A56" s="2">
        <v>42304</v>
      </c>
      <c r="B56" s="1" t="s">
        <v>498</v>
      </c>
      <c r="C56" s="1" t="s">
        <v>499</v>
      </c>
      <c r="D56" s="3">
        <v>0.5</v>
      </c>
      <c r="E56" s="1" t="s">
        <v>489</v>
      </c>
    </row>
    <row r="57" spans="1:5" x14ac:dyDescent="0.15">
      <c r="A57" s="1" t="s">
        <v>578</v>
      </c>
      <c r="B57" s="1" t="s">
        <v>501</v>
      </c>
      <c r="C57" s="1" t="s">
        <v>502</v>
      </c>
      <c r="D57" s="3">
        <v>1</v>
      </c>
      <c r="E57" s="1" t="s">
        <v>500</v>
      </c>
    </row>
    <row r="58" spans="1:5" x14ac:dyDescent="0.15">
      <c r="A58" s="2">
        <v>8384804571</v>
      </c>
      <c r="B58" s="1" t="s">
        <v>363</v>
      </c>
      <c r="C58" s="1" t="s">
        <v>364</v>
      </c>
      <c r="D58" s="3">
        <v>1</v>
      </c>
      <c r="E58" s="1" t="s">
        <v>360</v>
      </c>
    </row>
    <row r="59" spans="1:5" x14ac:dyDescent="0.15">
      <c r="A59" s="1" t="s">
        <v>368</v>
      </c>
      <c r="B59" s="1" t="s">
        <v>369</v>
      </c>
      <c r="C59" s="1" t="s">
        <v>370</v>
      </c>
      <c r="D59" s="3">
        <v>1</v>
      </c>
      <c r="E59" s="1" t="s">
        <v>366</v>
      </c>
    </row>
    <row r="60" spans="1:5" x14ac:dyDescent="0.15">
      <c r="A60" s="1" t="s">
        <v>375</v>
      </c>
      <c r="C60" s="1" t="s">
        <v>376</v>
      </c>
      <c r="D60" s="3">
        <v>0.5</v>
      </c>
      <c r="E60" s="1" t="s">
        <v>373</v>
      </c>
    </row>
    <row r="61" spans="1:5" x14ac:dyDescent="0.15">
      <c r="A61" s="2">
        <v>425449</v>
      </c>
      <c r="B61" s="1" t="s">
        <v>380</v>
      </c>
      <c r="C61" s="1" t="s">
        <v>381</v>
      </c>
      <c r="D61" s="3">
        <v>1</v>
      </c>
      <c r="E61" s="1" t="s">
        <v>378</v>
      </c>
    </row>
    <row r="62" spans="1:5" x14ac:dyDescent="0.15">
      <c r="A62" s="2">
        <v>290713</v>
      </c>
      <c r="B62" s="1" t="s">
        <v>383</v>
      </c>
      <c r="C62" s="1" t="s">
        <v>384</v>
      </c>
      <c r="D62" s="3">
        <v>1</v>
      </c>
      <c r="E62" s="1" t="s">
        <v>378</v>
      </c>
    </row>
    <row r="63" spans="1:5" x14ac:dyDescent="0.15">
      <c r="A63" s="2">
        <v>578490</v>
      </c>
      <c r="B63" s="1" t="s">
        <v>386</v>
      </c>
      <c r="C63" s="1" t="s">
        <v>381</v>
      </c>
      <c r="D63" s="3">
        <v>0.5</v>
      </c>
      <c r="E63" s="1" t="s">
        <v>378</v>
      </c>
    </row>
    <row r="64" spans="1:5" x14ac:dyDescent="0.15">
      <c r="A64" s="2">
        <v>578491</v>
      </c>
      <c r="B64" s="1" t="s">
        <v>388</v>
      </c>
      <c r="C64" s="1" t="s">
        <v>381</v>
      </c>
      <c r="D64" s="3">
        <v>0.5</v>
      </c>
      <c r="E64" s="1" t="s">
        <v>378</v>
      </c>
    </row>
    <row r="65" spans="1:5" x14ac:dyDescent="0.15">
      <c r="A65" s="2">
        <v>111382</v>
      </c>
      <c r="B65" s="1" t="s">
        <v>390</v>
      </c>
      <c r="D65" s="3">
        <v>0.5</v>
      </c>
      <c r="E65" s="1" t="s">
        <v>378</v>
      </c>
    </row>
    <row r="66" spans="1:5" x14ac:dyDescent="0.15">
      <c r="A66" s="2">
        <v>429873</v>
      </c>
      <c r="B66" s="1" t="s">
        <v>392</v>
      </c>
      <c r="C66" s="1" t="s">
        <v>393</v>
      </c>
      <c r="D66" s="3">
        <v>1</v>
      </c>
      <c r="E66" s="1" t="s">
        <v>378</v>
      </c>
    </row>
    <row r="67" spans="1:5" x14ac:dyDescent="0.15">
      <c r="A67" s="1" t="s">
        <v>398</v>
      </c>
      <c r="B67" s="1" t="s">
        <v>399</v>
      </c>
      <c r="C67" s="1" t="s">
        <v>400</v>
      </c>
      <c r="D67" s="3">
        <v>1</v>
      </c>
      <c r="E67" s="1" t="s">
        <v>396</v>
      </c>
    </row>
    <row r="68" spans="1:5" x14ac:dyDescent="0.15">
      <c r="A68" s="1" t="s">
        <v>404</v>
      </c>
      <c r="B68" s="1" t="s">
        <v>405</v>
      </c>
      <c r="C68" s="1" t="s">
        <v>406</v>
      </c>
      <c r="D68" s="3">
        <v>0.5</v>
      </c>
      <c r="E68" s="1" t="s">
        <v>402</v>
      </c>
    </row>
    <row r="69" spans="1:5" x14ac:dyDescent="0.15">
      <c r="A69" s="1" t="s">
        <v>411</v>
      </c>
      <c r="B69" s="1" t="s">
        <v>412</v>
      </c>
      <c r="C69" s="1" t="s">
        <v>413</v>
      </c>
      <c r="D69" s="3">
        <v>1</v>
      </c>
      <c r="E69" s="1" t="s">
        <v>409</v>
      </c>
    </row>
    <row r="70" spans="1:5" x14ac:dyDescent="0.15">
      <c r="A70" s="1" t="s">
        <v>415</v>
      </c>
      <c r="B70" s="1" t="s">
        <v>416</v>
      </c>
      <c r="C70" s="1" t="s">
        <v>413</v>
      </c>
      <c r="D70" s="3">
        <v>1</v>
      </c>
      <c r="E70" s="1" t="s">
        <v>409</v>
      </c>
    </row>
    <row r="71" spans="1:5" x14ac:dyDescent="0.15">
      <c r="A71" s="2">
        <v>1502877</v>
      </c>
      <c r="B71" s="1" t="s">
        <v>422</v>
      </c>
      <c r="C71" s="1" t="s">
        <v>423</v>
      </c>
      <c r="D71" s="3">
        <v>1</v>
      </c>
      <c r="E71" s="1" t="s">
        <v>419</v>
      </c>
    </row>
    <row r="72" spans="1:5" x14ac:dyDescent="0.15">
      <c r="A72" s="2">
        <v>24296440</v>
      </c>
      <c r="B72" s="1" t="s">
        <v>426</v>
      </c>
      <c r="C72" s="1" t="s">
        <v>427</v>
      </c>
      <c r="D72" s="3">
        <v>1</v>
      </c>
      <c r="E72" s="1" t="s">
        <v>419</v>
      </c>
    </row>
    <row r="73" spans="1:5" x14ac:dyDescent="0.15">
      <c r="A73" s="2">
        <v>24296427</v>
      </c>
      <c r="B73" s="1" t="s">
        <v>430</v>
      </c>
      <c r="C73" s="1" t="s">
        <v>427</v>
      </c>
      <c r="D73" s="3">
        <v>1</v>
      </c>
      <c r="E73" s="1" t="s">
        <v>419</v>
      </c>
    </row>
    <row r="74" spans="1:5" x14ac:dyDescent="0.15">
      <c r="A74" s="1" t="s">
        <v>434</v>
      </c>
      <c r="B74" s="1" t="s">
        <v>435</v>
      </c>
      <c r="C74" s="1" t="s">
        <v>436</v>
      </c>
      <c r="D74" s="3">
        <v>1</v>
      </c>
      <c r="E74" s="1" t="s">
        <v>432</v>
      </c>
    </row>
    <row r="75" spans="1:5" x14ac:dyDescent="0.15">
      <c r="A75" s="2">
        <v>6249</v>
      </c>
      <c r="B75" s="1" t="s">
        <v>443</v>
      </c>
      <c r="C75" s="1" t="s">
        <v>427</v>
      </c>
      <c r="D75" s="3">
        <v>0.49</v>
      </c>
      <c r="E75" s="1" t="s">
        <v>440</v>
      </c>
    </row>
    <row r="76" spans="1:5" x14ac:dyDescent="0.15">
      <c r="A76" s="2">
        <v>1076072</v>
      </c>
      <c r="B76" s="1" t="s">
        <v>445</v>
      </c>
      <c r="C76" s="1" t="s">
        <v>446</v>
      </c>
      <c r="D76" s="3">
        <v>0.49</v>
      </c>
      <c r="E76" s="1" t="s">
        <v>440</v>
      </c>
    </row>
    <row r="77" spans="1:5" x14ac:dyDescent="0.15">
      <c r="A77" s="2">
        <v>30797</v>
      </c>
      <c r="B77" s="1" t="s">
        <v>448</v>
      </c>
      <c r="C77" s="1" t="s">
        <v>449</v>
      </c>
      <c r="D77" s="3">
        <v>0.49</v>
      </c>
      <c r="E77" s="1" t="s">
        <v>440</v>
      </c>
    </row>
    <row r="78" spans="1:5" x14ac:dyDescent="0.15">
      <c r="A78" s="2">
        <v>59850</v>
      </c>
      <c r="B78" s="1" t="s">
        <v>451</v>
      </c>
      <c r="C78" s="1" t="s">
        <v>452</v>
      </c>
      <c r="D78" s="4">
        <v>0.33333000000000002</v>
      </c>
      <c r="E78" s="1" t="s">
        <v>440</v>
      </c>
    </row>
    <row r="79" spans="1:5" x14ac:dyDescent="0.15">
      <c r="A79" s="2">
        <v>43790</v>
      </c>
      <c r="B79" s="1" t="s">
        <v>456</v>
      </c>
      <c r="C79" s="1" t="s">
        <v>457</v>
      </c>
      <c r="D79" s="3">
        <v>0.49</v>
      </c>
      <c r="E79" s="1" t="s">
        <v>440</v>
      </c>
    </row>
    <row r="80" spans="1:5" x14ac:dyDescent="0.15">
      <c r="A80" s="1" t="s">
        <v>461</v>
      </c>
      <c r="B80" s="1" t="s">
        <v>462</v>
      </c>
      <c r="C80" s="1" t="s">
        <v>463</v>
      </c>
      <c r="D80" s="3">
        <v>1</v>
      </c>
      <c r="E80" s="1" t="s">
        <v>440</v>
      </c>
    </row>
    <row r="81" spans="1:5" x14ac:dyDescent="0.15">
      <c r="A81" s="2">
        <v>1083481</v>
      </c>
      <c r="B81" s="1" t="s">
        <v>465</v>
      </c>
      <c r="C81" s="1" t="s">
        <v>579</v>
      </c>
      <c r="D81" s="15">
        <v>0.49</v>
      </c>
      <c r="E81" s="1" t="s">
        <v>440</v>
      </c>
    </row>
    <row r="82" spans="1:5" x14ac:dyDescent="0.15">
      <c r="A82" s="1" t="s">
        <v>580</v>
      </c>
      <c r="B82" s="1" t="s">
        <v>473</v>
      </c>
      <c r="C82" s="1" t="s">
        <v>474</v>
      </c>
      <c r="D82" s="3">
        <v>1</v>
      </c>
      <c r="E82" s="1" t="s">
        <v>468</v>
      </c>
    </row>
    <row r="83" spans="1:5" x14ac:dyDescent="0.15">
      <c r="A83" s="1" t="s">
        <v>581</v>
      </c>
      <c r="B83" s="1" t="s">
        <v>477</v>
      </c>
      <c r="C83" s="1" t="s">
        <v>478</v>
      </c>
      <c r="D83" s="3">
        <v>0.6</v>
      </c>
      <c r="E83" s="1" t="s">
        <v>468</v>
      </c>
    </row>
    <row r="84" spans="1:5" x14ac:dyDescent="0.15">
      <c r="A84" s="1" t="s">
        <v>304</v>
      </c>
      <c r="C84" s="1" t="s">
        <v>305</v>
      </c>
      <c r="D84" s="3">
        <v>1</v>
      </c>
      <c r="E84" s="1" t="s">
        <v>303</v>
      </c>
    </row>
    <row r="85" spans="1:5" x14ac:dyDescent="0.15">
      <c r="A85" s="2">
        <v>250852415</v>
      </c>
      <c r="B85" s="1" t="s">
        <v>307</v>
      </c>
      <c r="C85" s="1" t="s">
        <v>308</v>
      </c>
      <c r="D85" s="3">
        <v>0.5</v>
      </c>
      <c r="E85" s="1" t="s">
        <v>577</v>
      </c>
    </row>
    <row r="86" spans="1:5" x14ac:dyDescent="0.15">
      <c r="A86" s="2">
        <v>2177453</v>
      </c>
      <c r="B86" s="1" t="s">
        <v>309</v>
      </c>
      <c r="C86" s="1" t="s">
        <v>308</v>
      </c>
      <c r="D86" s="3">
        <v>1</v>
      </c>
      <c r="E86" s="1" t="s">
        <v>577</v>
      </c>
    </row>
    <row r="87" spans="1:5" x14ac:dyDescent="0.15">
      <c r="A87" s="2">
        <v>1556261</v>
      </c>
      <c r="B87" s="1" t="s">
        <v>310</v>
      </c>
      <c r="C87" s="1" t="s">
        <v>308</v>
      </c>
      <c r="D87" s="3">
        <v>1</v>
      </c>
      <c r="E87" s="1" t="s">
        <v>577</v>
      </c>
    </row>
    <row r="88" spans="1:5" x14ac:dyDescent="0.15">
      <c r="A88" s="2">
        <v>2242343</v>
      </c>
      <c r="B88" s="1" t="s">
        <v>311</v>
      </c>
      <c r="C88" s="1" t="s">
        <v>582</v>
      </c>
      <c r="D88" t="s">
        <v>583</v>
      </c>
      <c r="E88" s="1" t="s">
        <v>577</v>
      </c>
    </row>
    <row r="89" spans="1:5" x14ac:dyDescent="0.15">
      <c r="A89" s="2">
        <v>2056087</v>
      </c>
      <c r="B89" s="1" t="s">
        <v>311</v>
      </c>
      <c r="C89" s="1" t="s">
        <v>308</v>
      </c>
      <c r="D89" s="3">
        <v>1</v>
      </c>
      <c r="E89" s="1" t="s">
        <v>577</v>
      </c>
    </row>
    <row r="90" spans="1:5" x14ac:dyDescent="0.15">
      <c r="A90" s="2">
        <v>2054599</v>
      </c>
      <c r="B90" s="1" t="s">
        <v>311</v>
      </c>
      <c r="C90" s="1" t="s">
        <v>308</v>
      </c>
      <c r="D90" s="3">
        <v>333.33</v>
      </c>
      <c r="E90" s="1" t="s">
        <v>577</v>
      </c>
    </row>
    <row r="91" spans="1:5" x14ac:dyDescent="0.15">
      <c r="A91" s="2">
        <v>2051697</v>
      </c>
      <c r="B91" s="1" t="s">
        <v>311</v>
      </c>
      <c r="C91" s="1" t="s">
        <v>308</v>
      </c>
      <c r="D91" s="3">
        <v>1</v>
      </c>
      <c r="E91" s="1" t="s">
        <v>577</v>
      </c>
    </row>
    <row r="92" spans="1:5" x14ac:dyDescent="0.15">
      <c r="A92" s="2">
        <v>2093729</v>
      </c>
      <c r="B92" s="1" t="s">
        <v>311</v>
      </c>
      <c r="C92" s="1" t="s">
        <v>312</v>
      </c>
      <c r="D92" s="3">
        <v>1</v>
      </c>
      <c r="E92" s="1" t="s">
        <v>577</v>
      </c>
    </row>
    <row r="93" spans="1:5" x14ac:dyDescent="0.15">
      <c r="A93" s="2">
        <v>171304496</v>
      </c>
      <c r="B93" s="1" t="s">
        <v>313</v>
      </c>
      <c r="C93" s="1" t="s">
        <v>308</v>
      </c>
      <c r="D93" s="3">
        <v>1</v>
      </c>
      <c r="E93" s="1" t="s">
        <v>577</v>
      </c>
    </row>
    <row r="94" spans="1:5" x14ac:dyDescent="0.15">
      <c r="A94" s="2">
        <v>2157138</v>
      </c>
      <c r="B94" s="1" t="s">
        <v>314</v>
      </c>
      <c r="C94" s="1" t="s">
        <v>308</v>
      </c>
      <c r="D94" s="3">
        <v>1</v>
      </c>
      <c r="E94" s="1" t="s">
        <v>577</v>
      </c>
    </row>
    <row r="95" spans="1:5" x14ac:dyDescent="0.15">
      <c r="A95" s="2">
        <v>2157135</v>
      </c>
      <c r="B95" s="1" t="s">
        <v>315</v>
      </c>
      <c r="C95" s="1" t="s">
        <v>308</v>
      </c>
      <c r="D95" s="3">
        <v>0.5</v>
      </c>
      <c r="E95" s="1" t="s">
        <v>577</v>
      </c>
    </row>
    <row r="96" spans="1:5" x14ac:dyDescent="0.15">
      <c r="A96" s="2">
        <v>2114735</v>
      </c>
      <c r="B96" s="1" t="s">
        <v>316</v>
      </c>
      <c r="C96" s="1" t="s">
        <v>308</v>
      </c>
      <c r="D96" s="3">
        <v>1</v>
      </c>
      <c r="E96" s="1" t="s">
        <v>577</v>
      </c>
    </row>
    <row r="97" spans="1:5" x14ac:dyDescent="0.15">
      <c r="A97" s="2">
        <v>161064001</v>
      </c>
      <c r="B97" s="1" t="s">
        <v>317</v>
      </c>
      <c r="C97" s="1" t="s">
        <v>308</v>
      </c>
      <c r="D97" s="3">
        <v>1</v>
      </c>
      <c r="E97" s="1" t="s">
        <v>577</v>
      </c>
    </row>
    <row r="98" spans="1:5" x14ac:dyDescent="0.15">
      <c r="A98" s="2">
        <v>2114737</v>
      </c>
      <c r="B98" s="1" t="s">
        <v>318</v>
      </c>
      <c r="C98" s="1" t="s">
        <v>308</v>
      </c>
      <c r="D98" s="3">
        <v>1</v>
      </c>
      <c r="E98" s="1" t="s">
        <v>577</v>
      </c>
    </row>
    <row r="99" spans="1:5" x14ac:dyDescent="0.15">
      <c r="A99" s="2">
        <v>161063987</v>
      </c>
      <c r="B99" s="1" t="s">
        <v>319</v>
      </c>
      <c r="C99" s="1" t="s">
        <v>308</v>
      </c>
      <c r="D99" s="3">
        <v>1</v>
      </c>
      <c r="E99" s="1" t="s">
        <v>577</v>
      </c>
    </row>
    <row r="100" spans="1:5" x14ac:dyDescent="0.15">
      <c r="A100" s="2">
        <v>2149952</v>
      </c>
      <c r="B100" s="1" t="s">
        <v>320</v>
      </c>
      <c r="C100" s="1" t="s">
        <v>308</v>
      </c>
      <c r="D100" s="3">
        <v>1</v>
      </c>
      <c r="E100" s="1" t="s">
        <v>577</v>
      </c>
    </row>
    <row r="101" spans="1:5" x14ac:dyDescent="0.15">
      <c r="A101" s="2">
        <v>171054851</v>
      </c>
      <c r="B101" s="1" t="s">
        <v>321</v>
      </c>
      <c r="C101" s="1" t="s">
        <v>308</v>
      </c>
      <c r="D101" s="3">
        <v>1</v>
      </c>
      <c r="E101" s="1" t="s">
        <v>577</v>
      </c>
    </row>
    <row r="102" spans="1:5" x14ac:dyDescent="0.15">
      <c r="A102" s="2">
        <v>2149573</v>
      </c>
      <c r="B102" s="1" t="s">
        <v>322</v>
      </c>
      <c r="C102" s="1" t="s">
        <v>308</v>
      </c>
      <c r="D102" s="3">
        <v>0.5</v>
      </c>
      <c r="E102" s="1" t="s">
        <v>577</v>
      </c>
    </row>
    <row r="103" spans="1:5" x14ac:dyDescent="0.15">
      <c r="A103" s="2">
        <v>2114740</v>
      </c>
      <c r="B103" s="1" t="s">
        <v>323</v>
      </c>
      <c r="C103" s="1" t="s">
        <v>308</v>
      </c>
      <c r="D103" s="3">
        <v>1</v>
      </c>
      <c r="E103" s="1" t="s">
        <v>577</v>
      </c>
    </row>
    <row r="104" spans="1:5" x14ac:dyDescent="0.15">
      <c r="A104" s="2">
        <v>2114731</v>
      </c>
      <c r="B104" s="1" t="s">
        <v>324</v>
      </c>
      <c r="C104" s="1" t="s">
        <v>308</v>
      </c>
      <c r="D104" s="3">
        <v>0.5</v>
      </c>
      <c r="E104" s="1" t="s">
        <v>577</v>
      </c>
    </row>
    <row r="105" spans="1:5" x14ac:dyDescent="0.15">
      <c r="A105" s="2">
        <v>161064019</v>
      </c>
      <c r="B105" s="1" t="s">
        <v>325</v>
      </c>
      <c r="C105" s="1" t="s">
        <v>308</v>
      </c>
      <c r="D105" s="3">
        <v>0.5</v>
      </c>
      <c r="E105" s="1" t="s">
        <v>577</v>
      </c>
    </row>
    <row r="106" spans="1:5" x14ac:dyDescent="0.15">
      <c r="A106" s="2">
        <v>161063995</v>
      </c>
      <c r="B106" s="1" t="s">
        <v>326</v>
      </c>
      <c r="C106" s="1" t="s">
        <v>308</v>
      </c>
      <c r="D106" s="3">
        <v>0.5</v>
      </c>
      <c r="E106" s="1" t="s">
        <v>577</v>
      </c>
    </row>
    <row r="107" spans="1:5" x14ac:dyDescent="0.15">
      <c r="A107" s="2">
        <v>161064035</v>
      </c>
      <c r="B107" s="1" t="s">
        <v>327</v>
      </c>
      <c r="C107" s="1" t="s">
        <v>308</v>
      </c>
      <c r="D107" s="3">
        <v>0.5</v>
      </c>
      <c r="E107" s="1" t="s">
        <v>577</v>
      </c>
    </row>
    <row r="108" spans="1:5" x14ac:dyDescent="0.15">
      <c r="A108" s="2">
        <v>161063979</v>
      </c>
      <c r="B108" s="1" t="s">
        <v>328</v>
      </c>
      <c r="C108" s="1" t="s">
        <v>308</v>
      </c>
      <c r="D108" s="3">
        <v>0.5</v>
      </c>
      <c r="E108" s="1" t="s">
        <v>577</v>
      </c>
    </row>
    <row r="109" spans="1:5" x14ac:dyDescent="0.15">
      <c r="A109" s="2">
        <v>161133913</v>
      </c>
      <c r="B109" s="1" t="s">
        <v>329</v>
      </c>
      <c r="C109" s="1" t="s">
        <v>308</v>
      </c>
      <c r="D109" s="3">
        <v>0.5</v>
      </c>
      <c r="E109" s="1" t="s">
        <v>577</v>
      </c>
    </row>
    <row r="110" spans="1:5" x14ac:dyDescent="0.15">
      <c r="A110" s="2">
        <v>170741847</v>
      </c>
      <c r="B110" s="1" t="s">
        <v>330</v>
      </c>
      <c r="C110" s="1" t="s">
        <v>308</v>
      </c>
      <c r="D110" s="3">
        <v>0.5</v>
      </c>
      <c r="E110" s="1" t="s">
        <v>577</v>
      </c>
    </row>
    <row r="111" spans="1:5" x14ac:dyDescent="0.15">
      <c r="A111" s="2">
        <v>170741854</v>
      </c>
      <c r="B111" s="1" t="s">
        <v>331</v>
      </c>
      <c r="C111" s="1" t="s">
        <v>308</v>
      </c>
      <c r="D111" s="3">
        <v>0.5</v>
      </c>
      <c r="E111" s="1" t="s">
        <v>577</v>
      </c>
    </row>
    <row r="112" spans="1:5" x14ac:dyDescent="0.15">
      <c r="A112" s="2">
        <v>171237191</v>
      </c>
      <c r="B112" s="1" t="s">
        <v>332</v>
      </c>
      <c r="C112" s="1" t="s">
        <v>308</v>
      </c>
      <c r="D112" s="3">
        <v>0.5</v>
      </c>
      <c r="E112" s="1" t="s">
        <v>577</v>
      </c>
    </row>
    <row r="113" spans="1:5" x14ac:dyDescent="0.15">
      <c r="A113" s="2">
        <v>2154285</v>
      </c>
      <c r="B113" s="1" t="s">
        <v>333</v>
      </c>
      <c r="C113" s="1" t="s">
        <v>308</v>
      </c>
      <c r="D113" s="3">
        <v>0.5</v>
      </c>
      <c r="E113" s="1" t="s">
        <v>577</v>
      </c>
    </row>
    <row r="114" spans="1:5" x14ac:dyDescent="0.15">
      <c r="A114" s="2">
        <v>180891160</v>
      </c>
      <c r="B114" s="1" t="s">
        <v>334</v>
      </c>
      <c r="C114" s="1" t="s">
        <v>308</v>
      </c>
      <c r="D114" s="3">
        <v>0.5</v>
      </c>
      <c r="E114" s="1" t="s">
        <v>577</v>
      </c>
    </row>
    <row r="115" spans="1:5" x14ac:dyDescent="0.15">
      <c r="A115" s="2">
        <v>1545130</v>
      </c>
      <c r="B115" s="1" t="s">
        <v>335</v>
      </c>
      <c r="C115" s="1" t="s">
        <v>308</v>
      </c>
      <c r="D115" s="3">
        <v>1</v>
      </c>
      <c r="E115" s="1" t="s">
        <v>577</v>
      </c>
    </row>
    <row r="116" spans="1:5" x14ac:dyDescent="0.15">
      <c r="A116" s="2">
        <v>1341952</v>
      </c>
      <c r="B116" s="1" t="s">
        <v>336</v>
      </c>
      <c r="C116" s="1" t="s">
        <v>308</v>
      </c>
      <c r="D116" s="3">
        <v>1</v>
      </c>
      <c r="E116" s="1" t="s">
        <v>577</v>
      </c>
    </row>
    <row r="117" spans="1:5" x14ac:dyDescent="0.15">
      <c r="A117" s="2">
        <v>2173490</v>
      </c>
      <c r="B117" s="1" t="s">
        <v>337</v>
      </c>
      <c r="C117" s="1" t="s">
        <v>308</v>
      </c>
      <c r="D117" s="3">
        <v>0.5</v>
      </c>
      <c r="E117" s="1" t="s">
        <v>577</v>
      </c>
    </row>
    <row r="118" spans="1:5" x14ac:dyDescent="0.15">
      <c r="A118" s="2">
        <v>2128496</v>
      </c>
      <c r="B118" s="1" t="s">
        <v>338</v>
      </c>
      <c r="C118" s="1" t="s">
        <v>308</v>
      </c>
      <c r="D118" s="3">
        <v>0.5</v>
      </c>
      <c r="E118" s="1" t="s">
        <v>577</v>
      </c>
    </row>
    <row r="119" spans="1:5" x14ac:dyDescent="0.15">
      <c r="A119" s="1" t="s">
        <v>339</v>
      </c>
      <c r="B119" s="1" t="s">
        <v>340</v>
      </c>
      <c r="C119" s="1" t="s">
        <v>308</v>
      </c>
      <c r="D119" s="3">
        <v>0.5</v>
      </c>
      <c r="E119" s="1" t="s">
        <v>577</v>
      </c>
    </row>
    <row r="120" spans="1:5" x14ac:dyDescent="0.15">
      <c r="A120" s="2">
        <v>2289895</v>
      </c>
      <c r="B120" s="1" t="s">
        <v>341</v>
      </c>
      <c r="C120" s="1" t="s">
        <v>308</v>
      </c>
      <c r="D120" s="3">
        <v>0.7</v>
      </c>
      <c r="E120" s="1" t="s">
        <v>577</v>
      </c>
    </row>
    <row r="121" spans="1:5" x14ac:dyDescent="0.15">
      <c r="A121" s="2">
        <v>2127430</v>
      </c>
      <c r="B121" s="1" t="s">
        <v>342</v>
      </c>
      <c r="C121" s="1" t="s">
        <v>308</v>
      </c>
      <c r="D121" s="3">
        <v>0.7</v>
      </c>
      <c r="E121" s="1" t="s">
        <v>577</v>
      </c>
    </row>
    <row r="122" spans="1:5" x14ac:dyDescent="0.15">
      <c r="A122" s="1" t="s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England</vt:lpstr>
      <vt:lpstr>visualising</vt:lpstr>
      <vt:lpstr>Key</vt:lpstr>
      <vt:lpstr>Scot</vt:lpstr>
      <vt:lpstr>Overseas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PDF Converter</dc:creator>
  <cp:lastModifiedBy>Usuario de Microsoft Office</cp:lastModifiedBy>
  <dcterms:created xsi:type="dcterms:W3CDTF">2018-01-16T13:41:26Z</dcterms:created>
  <dcterms:modified xsi:type="dcterms:W3CDTF">2018-01-16T17:14:35Z</dcterms:modified>
</cp:coreProperties>
</file>