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/Downloads/Sutton Coldfield Payments/"/>
    </mc:Choice>
  </mc:AlternateContent>
  <xr:revisionPtr revIDLastSave="0" documentId="13_ncr:1_{6CAAB968-F307-0343-A1FA-D0D296FEBC17}" xr6:coauthVersionLast="32" xr6:coauthVersionMax="32" xr10:uidLastSave="{00000000-0000-0000-0000-000000000000}"/>
  <bookViews>
    <workbookView xWindow="240" yWindow="460" windowWidth="22860" windowHeight="14880" xr2:uid="{00000000-000D-0000-FFFF-FFFF00000000}"/>
  </bookViews>
  <sheets>
    <sheet name="cleaning" sheetId="2" r:id="rId1"/>
    <sheet name="converted" sheetId="1" r:id="rId2"/>
  </sheets>
  <calcPr calcId="179017" concurrentCalc="0"/>
</workbook>
</file>

<file path=xl/calcChain.xml><?xml version="1.0" encoding="utf-8"?>
<calcChain xmlns="http://schemas.openxmlformats.org/spreadsheetml/2006/main">
  <c r="K10" i="2" l="1"/>
  <c r="F13" i="2"/>
  <c r="E13" i="2"/>
  <c r="D13" i="2"/>
  <c r="C13" i="2"/>
  <c r="B13" i="2"/>
  <c r="F4" i="2"/>
  <c r="F3" i="2"/>
  <c r="E4" i="2"/>
  <c r="C2" i="2"/>
  <c r="D2" i="2"/>
  <c r="F2" i="2"/>
  <c r="B2" i="2"/>
  <c r="E2" i="2"/>
  <c r="C12" i="2"/>
  <c r="D12" i="2"/>
  <c r="F12" i="2"/>
  <c r="B12" i="2"/>
  <c r="E12" i="2"/>
  <c r="C9" i="2"/>
  <c r="D9" i="2"/>
  <c r="F9" i="2"/>
  <c r="B9" i="2"/>
  <c r="E9" i="2"/>
  <c r="C6" i="2"/>
  <c r="D6" i="2"/>
  <c r="F6" i="2"/>
  <c r="B6" i="2"/>
  <c r="E6" i="2"/>
  <c r="C11" i="2"/>
  <c r="D11" i="2"/>
  <c r="F11" i="2"/>
  <c r="B11" i="2"/>
  <c r="E11" i="2"/>
  <c r="C10" i="2"/>
  <c r="D10" i="2"/>
  <c r="F10" i="2"/>
  <c r="B10" i="2"/>
  <c r="E10" i="2"/>
  <c r="C3" i="2"/>
  <c r="D3" i="2"/>
  <c r="B3" i="2"/>
  <c r="E3" i="2"/>
  <c r="C8" i="2"/>
  <c r="D8" i="2"/>
  <c r="F8" i="2"/>
  <c r="B8" i="2"/>
  <c r="E8" i="2"/>
  <c r="C5" i="2"/>
  <c r="D5" i="2"/>
  <c r="F5" i="2"/>
  <c r="B5" i="2"/>
  <c r="E5" i="2"/>
  <c r="C7" i="2"/>
  <c r="D7" i="2"/>
  <c r="F7" i="2"/>
  <c r="B7" i="2"/>
  <c r="E7" i="2"/>
  <c r="D4" i="2"/>
  <c r="B4" i="2"/>
  <c r="C4" i="2"/>
</calcChain>
</file>

<file path=xl/sharedStrings.xml><?xml version="1.0" encoding="utf-8"?>
<sst xmlns="http://schemas.openxmlformats.org/spreadsheetml/2006/main" count="93" uniqueCount="88">
  <si>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  </t>
    </r>
    <r>
      <rPr>
        <b/>
        <sz val="8"/>
        <color rgb="FF000000"/>
        <rFont val="Arial"/>
        <family val="3"/>
        <charset val="134"/>
      </rPr>
      <t>Income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</si>
  <si>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       </t>
    </r>
    <r>
      <rPr>
        <b/>
        <sz val="8"/>
        <color rgb="FF000000"/>
        <rFont val="Arial"/>
        <family val="3"/>
        <charset val="134"/>
      </rPr>
      <t>Expenditure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</si>
  <si>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Box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2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</si>
  <si>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Box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3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</si>
  <si>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b/>
        <sz val="8"/>
        <color rgb="FF000000"/>
        <rFont val="Arial"/>
        <family val="3"/>
        <charset val="134"/>
      </rPr>
      <t>Box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4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</si>
  <si>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Box5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</si>
  <si>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Box</t>
    </r>
    <r>
      <rPr>
        <sz val="8"/>
        <color theme="1"/>
        <rFont val="Calibri"/>
        <family val="2"/>
        <charset val="134"/>
        <scheme val="minor"/>
      </rPr>
      <t xml:space="preserve"> </t>
    </r>
    <r>
      <rPr>
        <b/>
        <sz val="8"/>
        <color rgb="FF000000"/>
        <rFont val="Arial"/>
        <family val="3"/>
        <charset val="134"/>
      </rPr>
      <t>6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</si>
  <si>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b/>
        <sz val="8"/>
        <color rgb="FF000000"/>
        <rFont val="Arial"/>
        <family val="3"/>
        <charset val="134"/>
      </rPr>
      <t>Precept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</si>
  <si>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 xml:space="preserve">Other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b/>
        <sz val="8"/>
        <color rgb="FF000000"/>
        <rFont val="Arial"/>
        <family val="3"/>
        <charset val="134"/>
      </rPr>
      <t>Income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</si>
  <si>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Total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</si>
  <si>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b/>
        <sz val="8"/>
        <color rgb="FF000000"/>
        <rFont val="Arial"/>
        <family val="3"/>
        <charset val="134"/>
      </rPr>
      <t xml:space="preserve">Staff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b/>
        <sz val="8"/>
        <color rgb="FF000000"/>
        <rFont val="Arial"/>
        <family val="3"/>
        <charset val="134"/>
      </rPr>
      <t>Costs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</si>
  <si>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 xml:space="preserve">Loans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b/>
        <sz val="8"/>
        <color rgb="FF000000"/>
        <rFont val="Arial"/>
        <family val="3"/>
        <charset val="134"/>
      </rPr>
      <t>Repaid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</si>
  <si>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 xml:space="preserve">Other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b/>
        <sz val="8"/>
        <color rgb="FF000000"/>
        <rFont val="Arial"/>
        <family val="3"/>
        <charset val="134"/>
      </rPr>
      <t>Costs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</si>
  <si>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b/>
        <sz val="8"/>
        <color rgb="FF000000"/>
        <rFont val="Arial"/>
        <family val="3"/>
        <charset val="134"/>
      </rPr>
      <t>Total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</si>
  <si>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sz val="8"/>
        <color rgb="FF000000"/>
        <rFont val="Arial"/>
        <family val="3"/>
        <charset val="134"/>
      </rPr>
      <t>1,832,982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</si>
  <si>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68,635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1,500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2,313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</si>
  <si>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68,635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1,500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2,313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sz val="8"/>
        <color rgb="FF000000"/>
        <rFont val="Arial"/>
        <family val="3"/>
        <charset val="134"/>
      </rPr>
      <t>1,832,982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</si>
  <si>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</t>
    </r>
    <r>
      <rPr>
        <sz val="8"/>
        <color rgb="FF000000"/>
        <rFont val="Arial"/>
        <family val="3"/>
        <charset val="134"/>
      </rPr>
      <t xml:space="preserve">152,360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 </t>
    </r>
    <r>
      <rPr>
        <sz val="8"/>
        <color rgb="FF000000"/>
        <rFont val="Arial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</si>
  <si>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</si>
  <si>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4,022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163,521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10,598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109,981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28,700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66,931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25,117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101,510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9,500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111,602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175,000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147,302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68,644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</t>
    </r>
    <r>
      <rPr>
        <sz val="8"/>
        <color rgb="FF000000"/>
        <rFont val="Arial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</si>
  <si>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</t>
    </r>
    <r>
      <rPr>
        <sz val="8"/>
        <color rgb="FF000000"/>
        <rFont val="Arial"/>
        <family val="3"/>
        <charset val="134"/>
      </rPr>
      <t xml:space="preserve">4,022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 xml:space="preserve">163,521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10,598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109,981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28,700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66,931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25,117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101,510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</t>
    </r>
    <r>
      <rPr>
        <sz val="8"/>
        <color rgb="FF000000"/>
        <rFont val="Arial"/>
        <family val="3"/>
        <charset val="134"/>
      </rPr>
      <t xml:space="preserve">9,500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</t>
    </r>
    <r>
      <rPr>
        <sz val="8"/>
        <color rgb="FF000000"/>
        <rFont val="Arial"/>
        <family val="3"/>
        <charset val="134"/>
      </rPr>
      <t xml:space="preserve">.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111,602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175,000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</t>
    </r>
    <r>
      <rPr>
        <sz val="8"/>
        <color rgb="FF000000"/>
        <rFont val="Arial"/>
        <family val="3"/>
        <charset val="134"/>
      </rPr>
      <t xml:space="preserve">299,663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</t>
    </r>
    <r>
      <rPr>
        <sz val="8"/>
        <color rgb="FF000000"/>
        <rFont val="Arial"/>
        <family val="3"/>
        <charset val="134"/>
      </rPr>
      <t xml:space="preserve">68,644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 xml:space="preserve">-
</t>
    </r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    </t>
    </r>
    <r>
      <rPr>
        <sz val="8"/>
        <color rgb="FF000000"/>
        <rFont val="Arial"/>
        <family val="3"/>
        <charset val="134"/>
      </rPr>
      <t>-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</si>
  <si>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sz val="8"/>
        <color rgb="FF000000"/>
        <rFont val="Arial"/>
        <family val="3"/>
        <charset val="134"/>
      </rPr>
      <t>1,832,982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</si>
  <si>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</t>
    </r>
    <r>
      <rPr>
        <sz val="8"/>
        <color rgb="FF000000"/>
        <rFont val="Arial"/>
        <family val="3"/>
        <charset val="134"/>
      </rPr>
      <t>72,448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</si>
  <si>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sz val="8"/>
        <color rgb="FF000000"/>
        <rFont val="Arial"/>
        <family val="3"/>
        <charset val="134"/>
      </rPr>
      <t>1,905,430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</si>
  <si>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    </t>
    </r>
    <r>
      <rPr>
        <sz val="8"/>
        <color rgb="FF000000"/>
        <rFont val="Arial"/>
        <family val="3"/>
        <charset val="134"/>
      </rPr>
      <t>152,360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</si>
  <si>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</t>
    </r>
    <r>
      <rPr>
        <sz val="8"/>
        <color rgb="FF000000"/>
        <rFont val="Arial"/>
        <family val="3"/>
        <charset val="134"/>
      </rPr>
      <t>1,022,427</t>
    </r>
    <phoneticPr fontId="1" type="noConversion"/>
  </si>
  <si>
    <r>
      <rPr>
        <sz val="8"/>
        <color theme="1"/>
        <rFont val="Calibri"/>
        <family val="2"/>
        <charset val="134"/>
        <scheme val="minor"/>
      </rPr>
      <t xml:space="preserve">                                              </t>
    </r>
    <r>
      <rPr>
        <sz val="8"/>
        <color rgb="FF000000"/>
        <rFont val="Arial"/>
        <family val="3"/>
        <charset val="134"/>
      </rPr>
      <t>1,174,787</t>
    </r>
    <phoneticPr fontId="1" type="noConversion"/>
  </si>
  <si>
    <t>Spent budget</t>
  </si>
  <si>
    <t>Unspent budget</t>
  </si>
  <si>
    <t>Total</t>
  </si>
  <si>
    <t>As %</t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</si>
  <si>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127,978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</si>
  <si>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95,114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</si>
  <si>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119,335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</si>
  <si>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237,519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</si>
  <si>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46,300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</si>
  <si>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3,869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</si>
  <si>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118,383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</si>
  <si>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16,662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</si>
  <si>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10,500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</si>
  <si>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300,898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</si>
  <si>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25,000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</si>
  <si>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(132,000)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</si>
  <si>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(190,000)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</si>
  <si>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(129,933)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</si>
  <si>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(347,500)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</si>
  <si>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(75,000)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</si>
  <si>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(70,799)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</si>
  <si>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(142,000)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</si>
  <si>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(118,172)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</si>
  <si>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</si>
  <si>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(412,500)</t>
    </r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</si>
  <si>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(200,000)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</si>
  <si>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rgb="FF000000"/>
        <rFont val="Times New Roman"/>
        <family val="3"/>
        <charset val="134"/>
      </rPr>
      <t>(4,022)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</si>
  <si>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(94,886)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</si>
  <si>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(10,598)</t>
    </r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</si>
  <si>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(109,981)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</si>
  <si>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(28,700)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</si>
  <si>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(66,931)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</si>
  <si>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(23,617)</t>
    </r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</si>
  <si>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(101,510)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</si>
  <si>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rgb="FF000000"/>
        <rFont val="Times New Roman"/>
        <family val="3"/>
        <charset val="134"/>
      </rPr>
      <t>(9,500)</t>
    </r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</si>
  <si>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(111,602)</t>
    </r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</si>
  <si>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(175,000)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</si>
  <si>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(145,000)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</si>
  <si>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</si>
  <si>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(60,000)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</si>
  <si>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(150,000)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</si>
  <si>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(50,000)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</si>
  <si>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(66,000)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</si>
  <si>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(103,850)</t>
    </r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</si>
  <si>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</si>
  <si>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(270,000)</t>
    </r>
  </si>
  <si>
    <t>2017 budget</t>
  </si>
  <si>
    <t>Spending CLEAN</t>
  </si>
  <si>
    <t>Budget CLEAN</t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</si>
  <si>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Economic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Development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</si>
  <si>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Cultural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Heritage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</si>
  <si>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Environmental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Services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</si>
  <si>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Play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Recreation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</si>
  <si>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Town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Bloom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</si>
  <si>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Christmas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Lights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</si>
  <si>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Health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Welbeing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</si>
  <si>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Community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Grants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</si>
  <si>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Community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Planning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</si>
  <si>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Planning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Highways</t>
    </r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</si>
  <si>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Library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Contingency</t>
    </r>
  </si>
  <si>
    <t>Unspent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</si>
</sst>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b/>
      <sz val="8"/>
      <color rgb="FF000000"/>
      <name val="Arial"/>
      <family val="3"/>
      <charset val="134"/>
    </font>
    <font>
      <sz val="8"/>
      <color rgb="FF000000"/>
      <name val="Arial"/>
      <family val="3"/>
      <charset val="134"/>
    </font>
    <font>
      <sz val="8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Times New Roman"/>
      <family val="3"/>
      <charset val="134"/>
    </font>
    <font>
      <sz val="10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"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9" fontId="0" fillId="0" borderId="0" xfId="1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5959-BD10-2347-BA25-2B5C5AA9974C}">
  <dimension ref="A1:L13"/>
  <sheetViews>
    <sheetView tabSelected="1" workbookViewId="0">
      <selection activeCell="J11" sqref="J11"/>
    </sheetView>
  </sheetViews>
  <sheetFormatPr baseColWidth="10" defaultRowHeight="15" x14ac:dyDescent="0.2"/>
  <cols>
    <col min="1" max="1" width="31.83203125" customWidth="1"/>
    <col min="5" max="5" width="11.6640625" bestFit="1" customWidth="1"/>
  </cols>
  <sheetData>
    <row r="1" spans="1:12" ht="31" thickBot="1" x14ac:dyDescent="0.25">
      <c r="B1" t="s">
        <v>74</v>
      </c>
      <c r="C1" t="s">
        <v>87</v>
      </c>
      <c r="D1" t="s">
        <v>75</v>
      </c>
      <c r="E1" t="s">
        <v>30</v>
      </c>
      <c r="F1" t="s">
        <v>30</v>
      </c>
      <c r="G1" t="s">
        <v>27</v>
      </c>
      <c r="H1" t="s">
        <v>28</v>
      </c>
      <c r="I1" t="s">
        <v>29</v>
      </c>
      <c r="J1" t="s">
        <v>73</v>
      </c>
      <c r="K1" t="s">
        <v>30</v>
      </c>
      <c r="L1" t="s">
        <v>30</v>
      </c>
    </row>
    <row r="2" spans="1:12" ht="28" thickBot="1" x14ac:dyDescent="0.25">
      <c r="A2" s="6" t="s">
        <v>85</v>
      </c>
      <c r="B2">
        <f>VALUE(SUBSTITUTE(SUBSTITUTE(SUBSTITUTE(G2,",",""),"(",""),")",""))</f>
        <v>111602</v>
      </c>
      <c r="C2">
        <f>VALUE(SUBSTITUTE(SUBSTITUTE(SUBSTITUTE(H2,",",""),"(",""),")",""))</f>
        <v>300898</v>
      </c>
      <c r="D2">
        <f>VALUE(SUBSTITUTE(SUBSTITUTE(SUBSTITUTE(I2,",",""),"(",""),")",""))</f>
        <v>412500</v>
      </c>
      <c r="E2" s="7">
        <f>B2/D2</f>
        <v>0.27055030303030303</v>
      </c>
      <c r="F2" s="7">
        <f>C2/$D2</f>
        <v>0.72944969696969697</v>
      </c>
      <c r="G2" s="5" t="s">
        <v>62</v>
      </c>
      <c r="H2" s="5" t="s">
        <v>40</v>
      </c>
      <c r="I2" s="5" t="s">
        <v>51</v>
      </c>
      <c r="J2" s="5" t="s">
        <v>72</v>
      </c>
    </row>
    <row r="3" spans="1:12" ht="28" thickBot="1" x14ac:dyDescent="0.25">
      <c r="A3" s="6" t="s">
        <v>79</v>
      </c>
      <c r="B3">
        <f>VALUE(SUBSTITUTE(SUBSTITUTE(SUBSTITUTE(G3,",",""),"(",""),")",""))</f>
        <v>109981</v>
      </c>
      <c r="C3">
        <f>VALUE(SUBSTITUTE(SUBSTITUTE(SUBSTITUTE(H3,",",""),"(",""),")",""))</f>
        <v>237519</v>
      </c>
      <c r="D3">
        <f>VALUE(SUBSTITUTE(SUBSTITUTE(SUBSTITUTE(I3,",",""),"(",""),")",""))</f>
        <v>347500</v>
      </c>
      <c r="E3" s="7">
        <f>B3/D3</f>
        <v>0.31649208633093523</v>
      </c>
      <c r="F3" s="7">
        <f>C3/$D3</f>
        <v>0.68350791366906472</v>
      </c>
      <c r="G3" s="5" t="s">
        <v>56</v>
      </c>
      <c r="H3" s="5" t="s">
        <v>34</v>
      </c>
      <c r="I3" s="5" t="s">
        <v>45</v>
      </c>
      <c r="J3" s="5" t="s">
        <v>67</v>
      </c>
    </row>
    <row r="4" spans="1:12" ht="28" thickBot="1" x14ac:dyDescent="0.25">
      <c r="A4" s="6" t="s">
        <v>86</v>
      </c>
      <c r="B4">
        <f>VALUE(SUBSTITUTE(SUBSTITUTE(SUBSTITUTE(G4,",",""),"(",""),")",""))</f>
        <v>175000</v>
      </c>
      <c r="C4">
        <f>VALUE(SUBSTITUTE(SUBSTITUTE(SUBSTITUTE(H4,",",""),"(",""),")",""))</f>
        <v>25000</v>
      </c>
      <c r="D4">
        <f>VALUE(SUBSTITUTE(SUBSTITUTE(SUBSTITUTE(I4,",",""),"(",""),")",""))</f>
        <v>200000</v>
      </c>
      <c r="E4" s="7">
        <f>B4/D4</f>
        <v>0.875</v>
      </c>
      <c r="F4" s="7">
        <f>C4/$D4</f>
        <v>0.125</v>
      </c>
      <c r="G4" s="5" t="s">
        <v>63</v>
      </c>
      <c r="H4" s="5" t="s">
        <v>41</v>
      </c>
      <c r="I4" s="5" t="s">
        <v>52</v>
      </c>
      <c r="J4" s="5" t="s">
        <v>67</v>
      </c>
    </row>
    <row r="5" spans="1:12" ht="28" thickBot="1" x14ac:dyDescent="0.25">
      <c r="A5" s="6" t="s">
        <v>77</v>
      </c>
      <c r="B5">
        <f>VALUE(SUBSTITUTE(SUBSTITUTE(SUBSTITUTE(G5,",",""),"(",""),")",""))</f>
        <v>94886</v>
      </c>
      <c r="C5">
        <f>VALUE(SUBSTITUTE(SUBSTITUTE(SUBSTITUTE(H5,",",""),"(",""),")",""))</f>
        <v>95114</v>
      </c>
      <c r="D5">
        <f>VALUE(SUBSTITUTE(SUBSTITUTE(SUBSTITUTE(I5,",",""),"(",""),")",""))</f>
        <v>190000</v>
      </c>
      <c r="E5" s="7">
        <f>B5/D5</f>
        <v>0.49940000000000001</v>
      </c>
      <c r="F5" s="7">
        <f>C5/$D5</f>
        <v>0.50060000000000004</v>
      </c>
      <c r="G5" s="5" t="s">
        <v>54</v>
      </c>
      <c r="H5" s="5" t="s">
        <v>32</v>
      </c>
      <c r="I5" s="5" t="s">
        <v>43</v>
      </c>
      <c r="J5" s="5" t="s">
        <v>65</v>
      </c>
    </row>
    <row r="6" spans="1:12" ht="28" thickBot="1" x14ac:dyDescent="0.25">
      <c r="A6" s="6" t="s">
        <v>82</v>
      </c>
      <c r="B6">
        <f>VALUE(SUBSTITUTE(SUBSTITUTE(SUBSTITUTE(G6,",",""),"(",""),")",""))</f>
        <v>23617</v>
      </c>
      <c r="C6">
        <f>VALUE(SUBSTITUTE(SUBSTITUTE(SUBSTITUTE(H6,",",""),"(",""),")",""))</f>
        <v>118383</v>
      </c>
      <c r="D6">
        <f>VALUE(SUBSTITUTE(SUBSTITUTE(SUBSTITUTE(I6,",",""),"(",""),")",""))</f>
        <v>142000</v>
      </c>
      <c r="E6" s="7">
        <f>B6/D6</f>
        <v>0.16631690140845071</v>
      </c>
      <c r="F6" s="7">
        <f>C6/$D6</f>
        <v>0.83368309859154932</v>
      </c>
      <c r="G6" s="5" t="s">
        <v>59</v>
      </c>
      <c r="H6" s="5" t="s">
        <v>37</v>
      </c>
      <c r="I6" s="5" t="s">
        <v>48</v>
      </c>
      <c r="J6" s="5" t="s">
        <v>69</v>
      </c>
    </row>
    <row r="7" spans="1:12" ht="28" thickBot="1" x14ac:dyDescent="0.25">
      <c r="A7" s="6" t="s">
        <v>76</v>
      </c>
      <c r="B7">
        <f>VALUE(SUBSTITUTE(SUBSTITUTE(SUBSTITUTE(G7,",",""),"(",""),")",""))</f>
        <v>4022</v>
      </c>
      <c r="C7">
        <f>VALUE(SUBSTITUTE(SUBSTITUTE(SUBSTITUTE(H7,",",""),"(",""),")",""))</f>
        <v>127978</v>
      </c>
      <c r="D7">
        <f>VALUE(SUBSTITUTE(SUBSTITUTE(SUBSTITUTE(I7,",",""),"(",""),")",""))</f>
        <v>132000</v>
      </c>
      <c r="E7" s="7">
        <f>B7/$D7</f>
        <v>3.046969696969697E-2</v>
      </c>
      <c r="F7" s="7">
        <f>C7/$D7</f>
        <v>0.96953030303030308</v>
      </c>
      <c r="G7" s="5" t="s">
        <v>53</v>
      </c>
      <c r="H7" s="5" t="s">
        <v>31</v>
      </c>
      <c r="I7" s="5" t="s">
        <v>42</v>
      </c>
      <c r="J7" s="5" t="s">
        <v>64</v>
      </c>
    </row>
    <row r="8" spans="1:12" ht="28" thickBot="1" x14ac:dyDescent="0.25">
      <c r="A8" s="6" t="s">
        <v>78</v>
      </c>
      <c r="B8">
        <f>VALUE(SUBSTITUTE(SUBSTITUTE(SUBSTITUTE(G8,",",""),"(",""),")",""))</f>
        <v>10598</v>
      </c>
      <c r="C8">
        <f>VALUE(SUBSTITUTE(SUBSTITUTE(SUBSTITUTE(H8,",",""),"(",""),")",""))</f>
        <v>119335</v>
      </c>
      <c r="D8">
        <f>VALUE(SUBSTITUTE(SUBSTITUTE(SUBSTITUTE(I8,",",""),"(",""),")",""))</f>
        <v>129933</v>
      </c>
      <c r="E8" s="7">
        <f>B8/D8</f>
        <v>8.1565114328153734E-2</v>
      </c>
      <c r="F8" s="7">
        <f>C8/$D8</f>
        <v>0.91843488567184628</v>
      </c>
      <c r="G8" s="5" t="s">
        <v>55</v>
      </c>
      <c r="H8" s="5" t="s">
        <v>33</v>
      </c>
      <c r="I8" s="5" t="s">
        <v>44</v>
      </c>
      <c r="J8" s="5" t="s">
        <v>66</v>
      </c>
    </row>
    <row r="9" spans="1:12" ht="28" thickBot="1" x14ac:dyDescent="0.25">
      <c r="A9" s="6" t="s">
        <v>83</v>
      </c>
      <c r="B9">
        <f>VALUE(SUBSTITUTE(SUBSTITUTE(SUBSTITUTE(G9,",",""),"(",""),")",""))</f>
        <v>101510</v>
      </c>
      <c r="C9">
        <f>VALUE(SUBSTITUTE(SUBSTITUTE(SUBSTITUTE(H9,",",""),"(",""),")",""))</f>
        <v>16662</v>
      </c>
      <c r="D9">
        <f>VALUE(SUBSTITUTE(SUBSTITUTE(SUBSTITUTE(I9,",",""),"(",""),")",""))</f>
        <v>118172</v>
      </c>
      <c r="E9" s="7">
        <f>B9/D9</f>
        <v>0.85900213248485258</v>
      </c>
      <c r="F9" s="7">
        <f>C9/$D9</f>
        <v>0.14099786751514742</v>
      </c>
      <c r="G9" s="5" t="s">
        <v>60</v>
      </c>
      <c r="H9" s="5" t="s">
        <v>38</v>
      </c>
      <c r="I9" s="5" t="s">
        <v>49</v>
      </c>
      <c r="J9" s="5" t="s">
        <v>70</v>
      </c>
    </row>
    <row r="10" spans="1:12" ht="28" thickBot="1" x14ac:dyDescent="0.25">
      <c r="A10" s="6" t="s">
        <v>80</v>
      </c>
      <c r="B10">
        <f>VALUE(SUBSTITUTE(SUBSTITUTE(SUBSTITUTE(G10,",",""),"(",""),")",""))</f>
        <v>28700</v>
      </c>
      <c r="C10">
        <f>VALUE(SUBSTITUTE(SUBSTITUTE(SUBSTITUTE(H10,",",""),"(",""),")",""))</f>
        <v>46300</v>
      </c>
      <c r="D10">
        <f>VALUE(SUBSTITUTE(SUBSTITUTE(SUBSTITUTE(I10,",",""),"(",""),")",""))</f>
        <v>75000</v>
      </c>
      <c r="E10" s="7">
        <f>B10/D10</f>
        <v>0.38266666666666665</v>
      </c>
      <c r="F10" s="7">
        <f>C10/$D10</f>
        <v>0.61733333333333329</v>
      </c>
      <c r="G10" s="5" t="s">
        <v>57</v>
      </c>
      <c r="H10" s="5" t="s">
        <v>35</v>
      </c>
      <c r="I10" s="5" t="s">
        <v>46</v>
      </c>
      <c r="J10" s="5" t="s">
        <v>65</v>
      </c>
      <c r="K10" s="7">
        <f>I10/J10</f>
        <v>3.75</v>
      </c>
    </row>
    <row r="11" spans="1:12" ht="28" thickBot="1" x14ac:dyDescent="0.25">
      <c r="A11" s="6" t="s">
        <v>81</v>
      </c>
      <c r="B11">
        <f>VALUE(SUBSTITUTE(SUBSTITUTE(SUBSTITUTE(G11,",",""),"(",""),")",""))</f>
        <v>66931</v>
      </c>
      <c r="C11">
        <f>VALUE(SUBSTITUTE(SUBSTITUTE(SUBSTITUTE(H11,",",""),"(",""),")",""))</f>
        <v>3869</v>
      </c>
      <c r="D11">
        <f>VALUE(SUBSTITUTE(SUBSTITUTE(SUBSTITUTE(I11,",",""),"(",""),")",""))</f>
        <v>70799</v>
      </c>
      <c r="E11" s="7">
        <f>B11/D11</f>
        <v>0.94536645997824831</v>
      </c>
      <c r="F11" s="7">
        <f>C11/$D11</f>
        <v>5.464766451503552E-2</v>
      </c>
      <c r="G11" s="5" t="s">
        <v>58</v>
      </c>
      <c r="H11" s="5" t="s">
        <v>36</v>
      </c>
      <c r="I11" s="5" t="s">
        <v>47</v>
      </c>
      <c r="J11" s="5" t="s">
        <v>68</v>
      </c>
    </row>
    <row r="12" spans="1:12" ht="28" thickBot="1" x14ac:dyDescent="0.25">
      <c r="A12" s="6" t="s">
        <v>84</v>
      </c>
      <c r="B12">
        <f>VALUE(SUBSTITUTE(SUBSTITUTE(SUBSTITUTE(G12,",",""),"(",""),")",""))</f>
        <v>9500</v>
      </c>
      <c r="C12">
        <f>VALUE(SUBSTITUTE(SUBSTITUTE(SUBSTITUTE(H12,",",""),"(",""),")",""))</f>
        <v>10500</v>
      </c>
      <c r="D12">
        <f>VALUE(SUBSTITUTE(SUBSTITUTE(SUBSTITUTE(I12,",",""),"(",""),")",""))</f>
        <v>20000</v>
      </c>
      <c r="E12" s="7">
        <f>B12/D12</f>
        <v>0.47499999999999998</v>
      </c>
      <c r="F12" s="7">
        <f>C12/$D12</f>
        <v>0.52500000000000002</v>
      </c>
      <c r="G12" s="5" t="s">
        <v>61</v>
      </c>
      <c r="H12" s="5" t="s">
        <v>39</v>
      </c>
      <c r="I12" s="5" t="s">
        <v>50</v>
      </c>
      <c r="J12" s="6" t="s">
        <v>71</v>
      </c>
    </row>
    <row r="13" spans="1:12" x14ac:dyDescent="0.2">
      <c r="B13">
        <f>SUM(B1:B12)</f>
        <v>736347</v>
      </c>
      <c r="C13">
        <f>SUM(C1:C12)</f>
        <v>1101558</v>
      </c>
      <c r="D13">
        <f>SUM(D1:D12)</f>
        <v>1837904</v>
      </c>
      <c r="E13" s="7">
        <f>B13/D13</f>
        <v>0.40064497383976527</v>
      </c>
      <c r="F13" s="7">
        <f>C13/$D13</f>
        <v>0.59935557025829422</v>
      </c>
    </row>
  </sheetData>
  <sortState ref="A2:L12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2" customWidth="1"/>
    <col min="2" max="2" width="10" customWidth="1"/>
    <col min="3" max="3" width="9.1640625" customWidth="1"/>
    <col min="4" max="4" width="9.33203125" customWidth="1"/>
    <col min="5" max="5" width="11.33203125" customWidth="1"/>
    <col min="6" max="6" width="9.1640625" customWidth="1"/>
    <col min="7" max="7" width="9.33203125" customWidth="1"/>
    <col min="8" max="8" width="10.1640625" customWidth="1"/>
  </cols>
  <sheetData>
    <row r="1" spans="2:8" ht="13" customHeight="1" x14ac:dyDescent="0.2"/>
    <row r="2" spans="2:8" ht="13" customHeight="1" x14ac:dyDescent="0.2">
      <c r="B2" s="4" t="s">
        <v>0</v>
      </c>
      <c r="C2" s="4"/>
      <c r="D2" s="4"/>
      <c r="E2" s="4" t="s">
        <v>1</v>
      </c>
      <c r="F2" s="4"/>
      <c r="G2" s="4"/>
      <c r="H2" s="4"/>
    </row>
    <row r="3" spans="2:8" ht="14" customHeight="1" x14ac:dyDescent="0.2">
      <c r="B3" s="1" t="s">
        <v>2</v>
      </c>
      <c r="C3" s="1" t="s">
        <v>3</v>
      </c>
      <c r="D3" s="1"/>
      <c r="E3" s="1" t="s">
        <v>4</v>
      </c>
      <c r="F3" s="2" t="s">
        <v>5</v>
      </c>
      <c r="G3" s="1" t="s">
        <v>6</v>
      </c>
      <c r="H3" s="1"/>
    </row>
    <row r="4" spans="2:8" ht="28" customHeight="1" x14ac:dyDescent="0.2">
      <c r="B4" s="2" t="s">
        <v>7</v>
      </c>
      <c r="C4" s="1" t="s">
        <v>8</v>
      </c>
      <c r="D4" s="2" t="s">
        <v>9</v>
      </c>
      <c r="E4" s="1" t="s">
        <v>10</v>
      </c>
      <c r="F4" s="1" t="s">
        <v>11</v>
      </c>
      <c r="G4" s="1" t="s">
        <v>12</v>
      </c>
      <c r="H4" s="2" t="s">
        <v>13</v>
      </c>
    </row>
    <row r="5" spans="2:8" ht="409.6" customHeight="1" x14ac:dyDescent="0.2"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</row>
    <row r="6" spans="2:8" ht="28" customHeight="1" x14ac:dyDescent="0.2">
      <c r="B6" s="3" t="s">
        <v>21</v>
      </c>
      <c r="C6" s="3" t="s">
        <v>22</v>
      </c>
      <c r="D6" s="3" t="s">
        <v>23</v>
      </c>
      <c r="E6" s="3" t="s">
        <v>24</v>
      </c>
      <c r="F6" s="1"/>
      <c r="G6" s="3" t="s">
        <v>25</v>
      </c>
      <c r="H6" s="3" t="s">
        <v>26</v>
      </c>
    </row>
  </sheetData>
  <mergeCells count="2">
    <mergeCell ref="B2:D2"/>
    <mergeCell ref="E2:H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</vt:lpstr>
      <vt:lpstr>converted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Paul Bradshaw</cp:lastModifiedBy>
  <dcterms:created xsi:type="dcterms:W3CDTF">2011-06-22T11:27:57Z</dcterms:created>
  <dcterms:modified xsi:type="dcterms:W3CDTF">2018-04-28T08:16:56Z</dcterms:modified>
</cp:coreProperties>
</file>