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ul/Downloads/Sutton Coldfield Payments/"/>
    </mc:Choice>
  </mc:AlternateContent>
  <xr:revisionPtr revIDLastSave="0" documentId="13_ncr:1_{370B2557-E6AF-6646-946E-5B6C4B8C7880}" xr6:coauthVersionLast="32" xr6:coauthVersionMax="32" xr10:uidLastSave="{00000000-0000-0000-0000-000000000000}"/>
  <bookViews>
    <workbookView xWindow="2620" yWindow="460" windowWidth="24420" windowHeight="15400" xr2:uid="{00000000-000D-0000-FFFF-FFFF00000000}"/>
  </bookViews>
  <sheets>
    <sheet name="FullData CLEANED" sheetId="6" r:id="rId1"/>
    <sheet name="pivot by recipient" sheetId="7" r:id="rId2"/>
    <sheet name="pivot by category" sheetId="8" r:id="rId3"/>
    <sheet name="16pivot by category VALUESONLY" sheetId="17" r:id="rId4"/>
    <sheet name="16pivotBroadCat" sheetId="18" r:id="rId5"/>
    <sheet name="17pivot by category VALUESONLY" sheetId="19" r:id="rId6"/>
    <sheet name="17pivotBroadCat" sheetId="20" r:id="rId7"/>
    <sheet name="pivot by category VALUESONLY" sheetId="12" r:id="rId8"/>
    <sheet name="pivot BROADcatALL" sheetId="16" r:id="rId9"/>
    <sheet name="pivot broad categories" sheetId="11" r:id="rId10"/>
    <sheet name="Sheet1" sheetId="10" r:id="rId11"/>
    <sheet name="LGRC Assoc" sheetId="9" r:id="rId12"/>
    <sheet name="data ORIGINAL" sheetId="1" r:id="rId13"/>
  </sheets>
  <definedNames>
    <definedName name="_xlnm._FilterDatabase" localSheetId="0" hidden="1">'FullData CLEANED'!$A$1:$T$309</definedName>
  </definedNames>
  <calcPr calcId="179017" concurrentCalc="0"/>
  <pivotCaches>
    <pivotCache cacheId="8" r:id="rId14"/>
    <pivotCache cacheId="20" r:id="rId15"/>
    <pivotCache cacheId="24" r:id="rId16"/>
    <pivotCache cacheId="30" r:id="rId17"/>
    <pivotCache cacheId="59" r:id="rId18"/>
  </pivotCaches>
</workbook>
</file>

<file path=xl/calcChain.xml><?xml version="1.0" encoding="utf-8"?>
<calcChain xmlns="http://schemas.openxmlformats.org/spreadsheetml/2006/main">
  <c r="D38" i="6" l="1"/>
  <c r="D39" i="6"/>
  <c r="D40" i="6"/>
  <c r="D155" i="6"/>
  <c r="D156" i="6"/>
  <c r="D157" i="6"/>
  <c r="D117" i="6"/>
  <c r="D118" i="6"/>
  <c r="D158" i="6"/>
  <c r="D41" i="6"/>
  <c r="D42" i="6"/>
  <c r="D43" i="6"/>
  <c r="D44" i="6"/>
  <c r="D159" i="6"/>
  <c r="D160" i="6"/>
  <c r="D161" i="6"/>
  <c r="D162" i="6"/>
  <c r="D163" i="6"/>
  <c r="D164" i="6"/>
  <c r="D165" i="6"/>
  <c r="D166" i="6"/>
  <c r="D167" i="6"/>
  <c r="D45" i="6"/>
  <c r="D46" i="6"/>
  <c r="D122" i="6"/>
  <c r="D123" i="6"/>
  <c r="D47" i="6"/>
  <c r="D124" i="6"/>
  <c r="D2" i="6"/>
  <c r="D106" i="6"/>
  <c r="D119" i="6"/>
  <c r="D120" i="6"/>
  <c r="D107" i="6"/>
  <c r="D108" i="6"/>
  <c r="D111" i="6"/>
  <c r="D112" i="6"/>
  <c r="D113" i="6"/>
  <c r="D114" i="6"/>
  <c r="D115" i="6"/>
  <c r="D116" i="6"/>
  <c r="D168" i="6"/>
  <c r="D169" i="6"/>
  <c r="D170" i="6"/>
  <c r="D171" i="6"/>
  <c r="D172" i="6"/>
  <c r="D150" i="6"/>
  <c r="D151" i="6"/>
  <c r="D121" i="6"/>
  <c r="D147" i="6"/>
  <c r="D173" i="6"/>
  <c r="D174" i="6"/>
  <c r="D175" i="6"/>
  <c r="D176" i="6"/>
  <c r="D148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3" i="6"/>
  <c r="D4" i="6"/>
  <c r="D196" i="6"/>
  <c r="D5" i="6"/>
  <c r="D152" i="6"/>
  <c r="D48" i="6"/>
  <c r="D49" i="6"/>
  <c r="D125" i="6"/>
  <c r="D126" i="6"/>
  <c r="D197" i="6"/>
  <c r="D26" i="6"/>
  <c r="D50" i="6"/>
  <c r="D6" i="6"/>
  <c r="D7" i="6"/>
  <c r="D153" i="6"/>
  <c r="D27" i="6"/>
  <c r="D51" i="6"/>
  <c r="D36" i="6"/>
  <c r="D308" i="6"/>
  <c r="D109" i="6"/>
  <c r="D110" i="6"/>
  <c r="D52" i="6"/>
  <c r="D127" i="6"/>
  <c r="D198" i="6"/>
  <c r="D128" i="6"/>
  <c r="D309" i="6"/>
  <c r="D199" i="6"/>
  <c r="D200" i="6"/>
  <c r="D53" i="6"/>
  <c r="D54" i="6"/>
  <c r="D55" i="6"/>
  <c r="D56" i="6"/>
  <c r="D8" i="6"/>
  <c r="D129" i="6"/>
  <c r="D57" i="6"/>
  <c r="D58" i="6"/>
  <c r="D201" i="6"/>
  <c r="D202" i="6"/>
  <c r="D203" i="6"/>
  <c r="D59" i="6"/>
  <c r="D60" i="6"/>
  <c r="D61" i="6"/>
  <c r="D62" i="6"/>
  <c r="D130" i="6"/>
  <c r="D63" i="6"/>
  <c r="D131" i="6"/>
  <c r="D132" i="6"/>
  <c r="D133" i="6"/>
  <c r="D134" i="6"/>
  <c r="D64" i="6"/>
  <c r="D9" i="6"/>
  <c r="D10" i="6"/>
  <c r="D11" i="6"/>
  <c r="D12" i="6"/>
  <c r="D13" i="6"/>
  <c r="D204" i="6"/>
  <c r="D205" i="6"/>
  <c r="D206" i="6"/>
  <c r="D135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8" i="6"/>
  <c r="D242" i="6"/>
  <c r="D136" i="6"/>
  <c r="D243" i="6"/>
  <c r="D244" i="6"/>
  <c r="D245" i="6"/>
  <c r="D137" i="6"/>
  <c r="D138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9" i="6"/>
  <c r="D139" i="6"/>
  <c r="D65" i="6"/>
  <c r="D271" i="6"/>
  <c r="D272" i="6"/>
  <c r="D140" i="6"/>
  <c r="D66" i="6"/>
  <c r="D67" i="6"/>
  <c r="D68" i="6"/>
  <c r="D69" i="6"/>
  <c r="D70" i="6"/>
  <c r="D71" i="6"/>
  <c r="D72" i="6"/>
  <c r="D73" i="6"/>
  <c r="D14" i="6"/>
  <c r="D15" i="6"/>
  <c r="D141" i="6"/>
  <c r="D74" i="6"/>
  <c r="D75" i="6"/>
  <c r="D76" i="6"/>
  <c r="D16" i="6"/>
  <c r="D17" i="6"/>
  <c r="D273" i="6"/>
  <c r="D274" i="6"/>
  <c r="D18" i="6"/>
  <c r="D77" i="6"/>
  <c r="D19" i="6"/>
  <c r="D20" i="6"/>
  <c r="D142" i="6"/>
  <c r="D275" i="6"/>
  <c r="D276" i="6"/>
  <c r="D277" i="6"/>
  <c r="D278" i="6"/>
  <c r="D279" i="6"/>
  <c r="D78" i="6"/>
  <c r="D79" i="6"/>
  <c r="D80" i="6"/>
  <c r="D81" i="6"/>
  <c r="D82" i="6"/>
  <c r="D143" i="6"/>
  <c r="D280" i="6"/>
  <c r="D281" i="6"/>
  <c r="D282" i="6"/>
  <c r="D21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154" i="6"/>
  <c r="D83" i="6"/>
  <c r="D84" i="6"/>
  <c r="D85" i="6"/>
  <c r="D86" i="6"/>
  <c r="D29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22" i="6"/>
  <c r="D103" i="6"/>
  <c r="D30" i="6"/>
  <c r="D297" i="6"/>
  <c r="D298" i="6"/>
  <c r="D299" i="6"/>
  <c r="D23" i="6"/>
  <c r="D31" i="6"/>
  <c r="D32" i="6"/>
  <c r="D33" i="6"/>
  <c r="D34" i="6"/>
  <c r="D35" i="6"/>
  <c r="D24" i="6"/>
  <c r="D300" i="6"/>
  <c r="D301" i="6"/>
  <c r="D144" i="6"/>
  <c r="D302" i="6"/>
  <c r="D303" i="6"/>
  <c r="D149" i="6"/>
  <c r="D145" i="6"/>
  <c r="D304" i="6"/>
  <c r="D305" i="6"/>
  <c r="D104" i="6"/>
  <c r="D146" i="6"/>
  <c r="D105" i="6"/>
  <c r="D25" i="6"/>
  <c r="D306" i="6"/>
  <c r="D307" i="6"/>
  <c r="D37" i="6"/>
  <c r="C9" i="20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2" i="19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" i="17"/>
  <c r="C9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C8" i="16"/>
  <c r="C7" i="16"/>
  <c r="C6" i="16"/>
  <c r="C5" i="16"/>
  <c r="C4" i="16"/>
  <c r="E4" i="16"/>
  <c r="C4" i="11"/>
  <c r="C5" i="11"/>
  <c r="C6" i="11"/>
  <c r="C7" i="11"/>
  <c r="C8" i="11"/>
  <c r="C9" i="11"/>
  <c r="E4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9" i="11"/>
  <c r="D8" i="11"/>
  <c r="C121" i="1"/>
  <c r="C2" i="1"/>
  <c r="C108" i="1"/>
  <c r="C109" i="1"/>
  <c r="C63" i="1"/>
  <c r="C49" i="1"/>
  <c r="C122" i="1"/>
  <c r="B108" i="1"/>
  <c r="B109" i="1"/>
  <c r="B121" i="1"/>
  <c r="B122" i="1"/>
  <c r="B2" i="1"/>
  <c r="B63" i="1"/>
  <c r="B49" i="1"/>
  <c r="B47" i="1"/>
  <c r="C47" i="1"/>
  <c r="B74" i="1"/>
  <c r="C74" i="1"/>
  <c r="B142" i="1"/>
  <c r="C142" i="1"/>
  <c r="B73" i="1"/>
  <c r="C73" i="1"/>
  <c r="B153" i="1"/>
  <c r="C153" i="1"/>
  <c r="B135" i="1"/>
  <c r="C135" i="1"/>
  <c r="B60" i="1"/>
  <c r="C60" i="1"/>
  <c r="B61" i="1"/>
  <c r="C61" i="1"/>
  <c r="B141" i="1"/>
  <c r="C141" i="1"/>
  <c r="B105" i="1"/>
  <c r="C105" i="1"/>
  <c r="B83" i="1"/>
  <c r="C83" i="1"/>
  <c r="B134" i="1"/>
  <c r="C134" i="1"/>
  <c r="B72" i="1"/>
  <c r="C72" i="1"/>
  <c r="B90" i="1"/>
  <c r="C90" i="1"/>
  <c r="B66" i="1"/>
  <c r="C66" i="1"/>
  <c r="B15" i="1"/>
  <c r="C15" i="1"/>
  <c r="B54" i="1"/>
  <c r="C54" i="1"/>
  <c r="B152" i="1"/>
  <c r="C152" i="1"/>
  <c r="B113" i="1"/>
  <c r="C113" i="1"/>
  <c r="B114" i="1"/>
  <c r="C114" i="1"/>
  <c r="B115" i="1"/>
  <c r="C115" i="1"/>
  <c r="B104" i="1"/>
  <c r="C104" i="1"/>
  <c r="B99" i="1"/>
  <c r="C99" i="1"/>
  <c r="B100" i="1"/>
  <c r="C100" i="1"/>
  <c r="B71" i="1"/>
  <c r="C71" i="1"/>
  <c r="B124" i="1"/>
  <c r="C124" i="1"/>
  <c r="B55" i="1"/>
  <c r="C55" i="1"/>
  <c r="B147" i="1"/>
  <c r="C147" i="1"/>
  <c r="B148" i="1"/>
  <c r="C148" i="1"/>
  <c r="B149" i="1"/>
  <c r="C149" i="1"/>
  <c r="B150" i="1"/>
  <c r="C150" i="1"/>
  <c r="B151" i="1"/>
  <c r="C151" i="1"/>
  <c r="B87" i="1"/>
  <c r="C87" i="1"/>
  <c r="B88" i="1"/>
  <c r="C88" i="1"/>
  <c r="B56" i="1"/>
  <c r="C56" i="1"/>
  <c r="B57" i="1"/>
  <c r="C57" i="1"/>
  <c r="B58" i="1"/>
  <c r="C58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45" i="1"/>
  <c r="C145" i="1"/>
  <c r="B93" i="1"/>
  <c r="C93" i="1"/>
  <c r="B94" i="1"/>
  <c r="C94" i="1"/>
  <c r="B95" i="1"/>
  <c r="C95" i="1"/>
  <c r="B96" i="1"/>
  <c r="C96" i="1"/>
  <c r="B97" i="1"/>
  <c r="C97" i="1"/>
  <c r="B102" i="1"/>
  <c r="C102" i="1"/>
  <c r="B103" i="1"/>
  <c r="C103" i="1"/>
  <c r="B3" i="1"/>
  <c r="C3" i="1"/>
  <c r="B4" i="1"/>
  <c r="C4" i="1"/>
  <c r="B5" i="1"/>
  <c r="C5" i="1"/>
  <c r="B146" i="1"/>
  <c r="C146" i="1"/>
  <c r="B48" i="1"/>
  <c r="C48" i="1"/>
  <c r="B51" i="1"/>
  <c r="C51" i="1"/>
  <c r="B98" i="1"/>
  <c r="C98" i="1"/>
  <c r="B132" i="1"/>
  <c r="C132" i="1"/>
  <c r="B59" i="1"/>
  <c r="C59" i="1"/>
  <c r="B111" i="1"/>
  <c r="C111" i="1"/>
  <c r="B112" i="1"/>
  <c r="C112" i="1"/>
  <c r="B89" i="1"/>
  <c r="C89" i="1"/>
  <c r="B133" i="1"/>
  <c r="C133" i="1"/>
  <c r="B70" i="1"/>
  <c r="C70" i="1"/>
  <c r="B86" i="1"/>
  <c r="C86" i="1"/>
  <c r="B139" i="1"/>
  <c r="C139" i="1"/>
  <c r="B82" i="1"/>
  <c r="C82" i="1"/>
  <c r="B110" i="1"/>
  <c r="C110" i="1"/>
  <c r="B65" i="1"/>
  <c r="C65" i="1"/>
  <c r="B52" i="1"/>
  <c r="C52" i="1"/>
  <c r="B9" i="1"/>
  <c r="C9" i="1"/>
  <c r="B69" i="1"/>
  <c r="C69" i="1"/>
  <c r="B123" i="1"/>
  <c r="C123" i="1"/>
  <c r="B92" i="1"/>
  <c r="C92" i="1"/>
  <c r="B85" i="1"/>
  <c r="C85" i="1"/>
  <c r="B77" i="1"/>
  <c r="C77" i="1"/>
  <c r="B8" i="1"/>
  <c r="C8" i="1"/>
  <c r="B117" i="1"/>
  <c r="C117" i="1"/>
  <c r="B118" i="1"/>
  <c r="C118" i="1"/>
  <c r="B68" i="1"/>
  <c r="C68" i="1"/>
  <c r="B64" i="1"/>
  <c r="C64" i="1"/>
  <c r="B137" i="1"/>
  <c r="C137" i="1"/>
  <c r="B106" i="1"/>
  <c r="C10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120" i="1"/>
  <c r="C120" i="1"/>
  <c r="B119" i="1"/>
  <c r="C119" i="1"/>
  <c r="B50" i="1"/>
  <c r="C50" i="1"/>
  <c r="B138" i="1"/>
  <c r="C138" i="1"/>
  <c r="B136" i="1"/>
  <c r="C136" i="1"/>
  <c r="B76" i="1"/>
  <c r="C76" i="1"/>
  <c r="B144" i="1"/>
  <c r="C144" i="1"/>
  <c r="B62" i="1"/>
  <c r="C62" i="1"/>
  <c r="B116" i="1"/>
  <c r="C116" i="1"/>
  <c r="B67" i="1"/>
  <c r="C67" i="1"/>
  <c r="B107" i="1"/>
  <c r="C107" i="1"/>
  <c r="B75" i="1"/>
  <c r="C75" i="1"/>
  <c r="B81" i="1"/>
  <c r="C81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143" i="1"/>
  <c r="C143" i="1"/>
  <c r="B101" i="1"/>
  <c r="C101" i="1"/>
  <c r="B154" i="1"/>
  <c r="C154" i="1"/>
  <c r="C170" i="1"/>
  <c r="C204" i="1"/>
  <c r="C205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58" i="1"/>
  <c r="C191" i="1"/>
  <c r="C192" i="1"/>
  <c r="C193" i="1"/>
  <c r="C194" i="1"/>
  <c r="C159" i="1"/>
  <c r="C195" i="1"/>
  <c r="C160" i="1"/>
  <c r="C196" i="1"/>
  <c r="C161" i="1"/>
  <c r="C197" i="1"/>
  <c r="C162" i="1"/>
  <c r="C198" i="1"/>
  <c r="C199" i="1"/>
  <c r="C163" i="1"/>
  <c r="C164" i="1"/>
  <c r="C165" i="1"/>
  <c r="C166" i="1"/>
  <c r="C157" i="1"/>
  <c r="C167" i="1"/>
  <c r="C200" i="1"/>
  <c r="C168" i="1"/>
  <c r="C201" i="1"/>
  <c r="C155" i="1"/>
  <c r="C156" i="1"/>
  <c r="C202" i="1"/>
  <c r="C203" i="1"/>
  <c r="C310" i="1"/>
  <c r="C311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21" i="1"/>
  <c r="C222" i="1"/>
  <c r="C223" i="1"/>
  <c r="C224" i="1"/>
  <c r="C268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84" i="1"/>
  <c r="C7" i="1"/>
  <c r="C78" i="1"/>
  <c r="C79" i="1"/>
  <c r="C80" i="1"/>
  <c r="C91" i="1"/>
  <c r="C140" i="1"/>
  <c r="C53" i="1"/>
  <c r="C6" i="1"/>
  <c r="C10" i="1"/>
  <c r="C11" i="1"/>
  <c r="C12" i="1"/>
  <c r="C13" i="1"/>
  <c r="C14" i="1"/>
  <c r="C169" i="1"/>
  <c r="B170" i="1"/>
  <c r="B204" i="1"/>
  <c r="B205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58" i="1"/>
  <c r="B191" i="1"/>
  <c r="B192" i="1"/>
  <c r="B193" i="1"/>
  <c r="B194" i="1"/>
  <c r="B159" i="1"/>
  <c r="B195" i="1"/>
  <c r="B160" i="1"/>
  <c r="B196" i="1"/>
  <c r="B161" i="1"/>
  <c r="B197" i="1"/>
  <c r="B162" i="1"/>
  <c r="B198" i="1"/>
  <c r="B199" i="1"/>
  <c r="B163" i="1"/>
  <c r="B164" i="1"/>
  <c r="B165" i="1"/>
  <c r="B166" i="1"/>
  <c r="B157" i="1"/>
  <c r="B167" i="1"/>
  <c r="B200" i="1"/>
  <c r="B168" i="1"/>
  <c r="B201" i="1"/>
  <c r="B155" i="1"/>
  <c r="B156" i="1"/>
  <c r="B202" i="1"/>
  <c r="B203" i="1"/>
  <c r="B310" i="1"/>
  <c r="B311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21" i="1"/>
  <c r="B222" i="1"/>
  <c r="B223" i="1"/>
  <c r="B224" i="1"/>
  <c r="B268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84" i="1"/>
  <c r="B7" i="1"/>
  <c r="B78" i="1"/>
  <c r="B79" i="1"/>
  <c r="B80" i="1"/>
  <c r="B91" i="1"/>
  <c r="B140" i="1"/>
  <c r="B53" i="1"/>
  <c r="B6" i="1"/>
  <c r="B10" i="1"/>
  <c r="B11" i="1"/>
  <c r="B12" i="1"/>
  <c r="B13" i="1"/>
  <c r="B14" i="1"/>
  <c r="B169" i="1"/>
</calcChain>
</file>

<file path=xl/sharedStrings.xml><?xml version="1.0" encoding="utf-8"?>
<sst xmlns="http://schemas.openxmlformats.org/spreadsheetml/2006/main" count="4625" uniqueCount="1253">
  <si>
    <r>
      <rPr>
        <b/>
        <sz val="11"/>
        <color rgb="FF000000"/>
        <rFont val="Calibri"/>
        <family val="3"/>
        <charset val="134"/>
      </rPr>
      <t>Doc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1"/>
        <color rgb="FF000000"/>
        <rFont val="Calibri"/>
        <family val="3"/>
        <charset val="134"/>
      </rPr>
      <t>Date</t>
    </r>
    <phoneticPr fontId="3" type="noConversion"/>
  </si>
  <si>
    <r>
      <rPr>
        <b/>
        <sz val="11"/>
        <color rgb="FF000000"/>
        <rFont val="Calibri"/>
        <family val="3"/>
        <charset val="134"/>
      </rPr>
      <t>Paid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1"/>
        <color rgb="FF000000"/>
        <rFont val="Calibri"/>
        <family val="3"/>
        <charset val="134"/>
      </rPr>
      <t>Date</t>
    </r>
    <phoneticPr fontId="3" type="noConversion"/>
  </si>
  <si>
    <r>
      <rPr>
        <b/>
        <sz val="11"/>
        <color rgb="FF000000"/>
        <rFont val="Calibri"/>
        <family val="3"/>
        <charset val="134"/>
      </rPr>
      <t>Ref</t>
    </r>
    <phoneticPr fontId="3" type="noConversion"/>
  </si>
  <si>
    <r>
      <rPr>
        <b/>
        <sz val="11"/>
        <color rgb="FF000000"/>
        <rFont val="Calibri"/>
        <family val="3"/>
        <charset val="134"/>
      </rPr>
      <t>Payee</t>
    </r>
    <phoneticPr fontId="3" type="noConversion"/>
  </si>
  <si>
    <r>
      <rPr>
        <b/>
        <sz val="11"/>
        <color rgb="FF000000"/>
        <rFont val="Calibri"/>
        <family val="3"/>
        <charset val="134"/>
      </rPr>
      <t>Details</t>
    </r>
    <phoneticPr fontId="3" type="noConversion"/>
  </si>
  <si>
    <r>
      <rPr>
        <b/>
        <sz val="11"/>
        <color rgb="FF000000"/>
        <rFont val="Calibri"/>
        <family val="3"/>
        <charset val="134"/>
      </rPr>
      <t>£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1"/>
        <color rgb="FF000000"/>
        <rFont val="Calibri"/>
        <family val="3"/>
        <charset val="134"/>
      </rPr>
      <t>(net)</t>
    </r>
    <phoneticPr fontId="3" type="noConversion"/>
  </si>
  <si>
    <r>
      <rPr>
        <b/>
        <sz val="11"/>
        <color rgb="FF000000"/>
        <rFont val="Calibri"/>
        <family val="3"/>
        <charset val="134"/>
      </rPr>
      <t>Category</t>
    </r>
    <phoneticPr fontId="3" type="noConversion"/>
  </si>
  <si>
    <r>
      <rPr>
        <sz val="11"/>
        <color rgb="FF000000"/>
        <rFont val="Calibri"/>
        <family val="3"/>
        <charset val="134"/>
      </rPr>
      <t>01/10/2017</t>
    </r>
    <phoneticPr fontId="3" type="noConversion"/>
  </si>
  <si>
    <r>
      <rPr>
        <sz val="11"/>
        <color rgb="FF000000"/>
        <rFont val="Calibri"/>
        <family val="3"/>
        <charset val="134"/>
      </rPr>
      <t>23/10/2017</t>
    </r>
    <phoneticPr fontId="3" type="noConversion"/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</si>
  <si>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41</t>
    </r>
    <phoneticPr fontId="3" type="noConversion"/>
  </si>
  <si>
    <r>
      <rPr>
        <sz val="11"/>
        <color rgb="FF000000"/>
        <rFont val="Calibri"/>
        <family val="3"/>
        <charset val="134"/>
      </rPr>
      <t>Moor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Hall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Developments</t>
    </r>
    <phoneticPr fontId="3" type="noConversion"/>
  </si>
  <si>
    <r>
      <rPr>
        <sz val="11"/>
        <color rgb="FF000000"/>
        <rFont val="Calibri"/>
        <family val="3"/>
        <charset val="134"/>
      </rPr>
      <t>October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Clean</t>
    </r>
    <phoneticPr fontId="3" type="noConversion"/>
  </si>
  <si>
    <r>
      <rPr>
        <sz val="11"/>
        <color rgb="FF000000"/>
        <rFont val="Calibri"/>
        <family val="3"/>
        <charset val="134"/>
      </rPr>
      <t>2,040</t>
    </r>
    <phoneticPr fontId="3" type="noConversion"/>
  </si>
  <si>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Costs</t>
    </r>
    <phoneticPr fontId="3" type="noConversion"/>
  </si>
  <si>
    <r>
      <rPr>
        <sz val="11"/>
        <color rgb="FF000000"/>
        <rFont val="Calibri"/>
        <family val="3"/>
        <charset val="134"/>
      </rPr>
      <t>16/10/2017</t>
    </r>
    <phoneticPr fontId="3" type="noConversion"/>
  </si>
  <si>
    <r>
      <rPr>
        <sz val="11"/>
        <color rgb="FF000000"/>
        <rFont val="Calibri"/>
        <family val="3"/>
        <charset val="134"/>
      </rPr>
      <t>23/10/2017</t>
    </r>
    <phoneticPr fontId="3" type="noConversion"/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</si>
  <si>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42</t>
    </r>
    <phoneticPr fontId="3" type="noConversion"/>
  </si>
  <si>
    <r>
      <rPr>
        <sz val="11"/>
        <color rgb="FF000000"/>
        <rFont val="Calibri"/>
        <family val="3"/>
        <charset val="134"/>
      </rPr>
      <t>LGRC</t>
    </r>
    <phoneticPr fontId="3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</si>
  <si>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Aug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</si>
  <si>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1,618</t>
    </r>
    <phoneticPr fontId="3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</si>
  <si>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phoneticPr fontId="3" type="noConversion"/>
  </si>
  <si>
    <r>
      <rPr>
        <sz val="11"/>
        <color rgb="FF000000"/>
        <rFont val="Calibri"/>
        <family val="3"/>
        <charset val="134"/>
      </rPr>
      <t>26/09/2017</t>
    </r>
    <phoneticPr fontId="3" type="noConversion"/>
  </si>
  <si>
    <r>
      <rPr>
        <sz val="11"/>
        <color rgb="FF000000"/>
        <rFont val="Calibri"/>
        <family val="3"/>
        <charset val="134"/>
      </rPr>
      <t>23/10/2017</t>
    </r>
    <phoneticPr fontId="3" type="noConversion"/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</si>
  <si>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43</t>
    </r>
    <phoneticPr fontId="3" type="noConversion"/>
  </si>
  <si>
    <r>
      <rPr>
        <sz val="11"/>
        <color rgb="FF000000"/>
        <rFont val="Calibri"/>
        <family val="3"/>
        <charset val="134"/>
      </rPr>
      <t>Grant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Thornton</t>
    </r>
    <phoneticPr fontId="3" type="noConversion"/>
  </si>
  <si>
    <r>
      <rPr>
        <sz val="11"/>
        <color rgb="FF000000"/>
        <rFont val="Calibri"/>
        <family val="3"/>
        <charset val="134"/>
      </rPr>
      <t>Annual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Audit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2016/17</t>
    </r>
    <phoneticPr fontId="3" type="noConversion"/>
  </si>
  <si>
    <r>
      <rPr>
        <sz val="11"/>
        <color rgb="FF000000"/>
        <rFont val="Calibri"/>
        <family val="3"/>
        <charset val="134"/>
      </rPr>
      <t>2,000</t>
    </r>
    <phoneticPr fontId="3" type="noConversion"/>
  </si>
  <si>
    <r>
      <rPr>
        <sz val="11"/>
        <color rgb="FF000000"/>
        <rFont val="Calibri"/>
        <family val="3"/>
        <charset val="134"/>
      </rPr>
      <t>Audit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Fees</t>
    </r>
    <phoneticPr fontId="3" type="noConversion"/>
  </si>
  <si>
    <r>
      <rPr>
        <sz val="11"/>
        <color rgb="FF000000"/>
        <rFont val="Calibri"/>
        <family val="3"/>
        <charset val="134"/>
      </rPr>
      <t>25/09/2017</t>
    </r>
    <phoneticPr fontId="3" type="noConversion"/>
  </si>
  <si>
    <r>
      <rPr>
        <sz val="11"/>
        <color rgb="FF000000"/>
        <rFont val="Calibri"/>
        <family val="3"/>
        <charset val="134"/>
      </rPr>
      <t>23/10/2017</t>
    </r>
    <phoneticPr fontId="3" type="noConversion"/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</si>
  <si>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44</t>
    </r>
    <phoneticPr fontId="3" type="noConversion"/>
  </si>
  <si>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Council</t>
    </r>
    <phoneticPr fontId="3" type="noConversion"/>
  </si>
  <si>
    <r>
      <rPr>
        <sz val="11"/>
        <color rgb="FF000000"/>
        <rFont val="Calibri"/>
        <family val="3"/>
        <charset val="134"/>
      </rPr>
      <t>September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Salary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Costs</t>
    </r>
    <phoneticPr fontId="3" type="noConversion"/>
  </si>
  <si>
    <r>
      <rPr>
        <sz val="11"/>
        <color rgb="FF000000"/>
        <rFont val="Calibri"/>
        <family val="3"/>
        <charset val="134"/>
      </rPr>
      <t>12,259</t>
    </r>
    <phoneticPr fontId="3" type="noConversion"/>
  </si>
  <si>
    <r>
      <rPr>
        <sz val="11"/>
        <color rgb="FF000000"/>
        <rFont val="Calibri"/>
        <family val="3"/>
        <charset val="134"/>
      </rPr>
      <t>Salaries</t>
    </r>
    <phoneticPr fontId="3" type="noConversion"/>
  </si>
  <si>
    <r>
      <rPr>
        <sz val="11"/>
        <color rgb="FF000000"/>
        <rFont val="Calibri"/>
        <family val="3"/>
        <charset val="134"/>
      </rPr>
      <t>02/10/2017</t>
    </r>
    <phoneticPr fontId="3" type="noConversion"/>
  </si>
  <si>
    <r>
      <rPr>
        <sz val="11"/>
        <color rgb="FF000000"/>
        <rFont val="Calibri"/>
        <family val="3"/>
        <charset val="134"/>
      </rPr>
      <t>23/10/2017</t>
    </r>
    <phoneticPr fontId="3" type="noConversion"/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</si>
  <si>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45</t>
    </r>
    <phoneticPr fontId="3" type="noConversion"/>
  </si>
  <si>
    <r>
      <rPr>
        <sz val="11"/>
        <color rgb="FF000000"/>
        <rFont val="Calibri"/>
        <family val="3"/>
        <charset val="134"/>
      </rPr>
      <t>Andrew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Tucker</t>
    </r>
    <phoneticPr fontId="3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</si>
  <si>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Sept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</si>
  <si>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2,746</t>
    </r>
    <phoneticPr fontId="3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</si>
  <si>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phoneticPr fontId="3" type="noConversion"/>
  </si>
  <si>
    <r>
      <rPr>
        <sz val="11"/>
        <color rgb="FF000000"/>
        <rFont val="Calibri"/>
        <family val="3"/>
        <charset val="134"/>
      </rPr>
      <t>13/10/2017</t>
    </r>
    <phoneticPr fontId="3" type="noConversion"/>
  </si>
  <si>
    <r>
      <rPr>
        <sz val="11"/>
        <color rgb="FF000000"/>
        <rFont val="Calibri"/>
        <family val="3"/>
        <charset val="134"/>
      </rPr>
      <t>23/10/2017</t>
    </r>
    <phoneticPr fontId="3" type="noConversion"/>
  </si>
  <si>
    <r>
      <rPr>
        <sz val="11"/>
        <color rgb="FF000000"/>
        <rFont val="Calibri"/>
        <family val="3"/>
        <charset val="134"/>
      </rPr>
      <t>MC1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17/8</t>
    </r>
    <phoneticPr fontId="3" type="noConversion"/>
  </si>
  <si>
    <r>
      <rPr>
        <sz val="11"/>
        <color rgb="FF000000"/>
        <rFont val="Calibri"/>
        <family val="3"/>
        <charset val="134"/>
      </rPr>
      <t>Wylde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Green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</si>
  <si>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</si>
  <si>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</si>
  <si>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02/10/2017</t>
    </r>
    <phoneticPr fontId="3" type="noConversion"/>
  </si>
  <si>
    <r>
      <rPr>
        <sz val="11"/>
        <color rgb="FF000000"/>
        <rFont val="Calibri"/>
        <family val="3"/>
        <charset val="134"/>
      </rPr>
      <t>23/10/2017</t>
    </r>
    <phoneticPr fontId="3" type="noConversion"/>
  </si>
  <si>
    <r>
      <rPr>
        <sz val="11"/>
        <color rgb="FF000000"/>
        <rFont val="Calibri"/>
        <family val="3"/>
        <charset val="134"/>
      </rPr>
      <t>MC2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17/8</t>
    </r>
    <phoneticPr fontId="3" type="noConversion"/>
  </si>
  <si>
    <r>
      <rPr>
        <sz val="11"/>
        <color rgb="FF000000"/>
        <rFont val="Calibri"/>
        <family val="3"/>
        <charset val="134"/>
      </rPr>
      <t>Whitehouse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Common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</si>
  <si>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</si>
  <si>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</si>
  <si>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18/10/2017</t>
    </r>
    <phoneticPr fontId="3" type="noConversion"/>
  </si>
  <si>
    <r>
      <rPr>
        <sz val="11"/>
        <color rgb="FF000000"/>
        <rFont val="Calibri"/>
        <family val="3"/>
        <charset val="134"/>
      </rPr>
      <t>23/10/2017</t>
    </r>
    <phoneticPr fontId="3" type="noConversion"/>
  </si>
  <si>
    <r>
      <rPr>
        <sz val="11"/>
        <color rgb="FF000000"/>
        <rFont val="Calibri"/>
        <family val="3"/>
        <charset val="134"/>
      </rPr>
      <t>MC3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17/8</t>
    </r>
    <phoneticPr fontId="3" type="noConversion"/>
  </si>
  <si>
    <r>
      <rPr>
        <sz val="11"/>
        <color rgb="FF000000"/>
        <rFont val="Calibri"/>
        <family val="3"/>
        <charset val="134"/>
      </rPr>
      <t>Mere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Green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</si>
  <si>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</si>
  <si>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</si>
  <si>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11/10/2017</t>
    </r>
    <phoneticPr fontId="3" type="noConversion"/>
  </si>
  <si>
    <r>
      <rPr>
        <sz val="11"/>
        <color rgb="FF000000"/>
        <rFont val="Calibri"/>
        <family val="3"/>
        <charset val="134"/>
      </rPr>
      <t>23/10/2017</t>
    </r>
    <phoneticPr fontId="3" type="noConversion"/>
  </si>
  <si>
    <r>
      <rPr>
        <sz val="11"/>
        <color rgb="FF000000"/>
        <rFont val="Calibri"/>
        <family val="3"/>
        <charset val="134"/>
      </rPr>
      <t>MC4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17/8</t>
    </r>
    <phoneticPr fontId="3" type="noConversion"/>
  </si>
  <si>
    <r>
      <rPr>
        <sz val="11"/>
        <color rgb="FF000000"/>
        <rFont val="Calibri"/>
        <family val="3"/>
        <charset val="134"/>
      </rPr>
      <t>Hollyfield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</si>
  <si>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</si>
  <si>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</si>
  <si>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11/10/2017</t>
    </r>
    <phoneticPr fontId="3" type="noConversion"/>
  </si>
  <si>
    <r>
      <rPr>
        <sz val="11"/>
        <color rgb="FF000000"/>
        <rFont val="Calibri"/>
        <family val="3"/>
        <charset val="134"/>
      </rPr>
      <t>23/10/2017</t>
    </r>
    <phoneticPr fontId="3" type="noConversion"/>
  </si>
  <si>
    <r>
      <rPr>
        <sz val="11"/>
        <color rgb="FF000000"/>
        <rFont val="Calibri"/>
        <family val="3"/>
        <charset val="134"/>
      </rPr>
      <t>MC5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17/8</t>
    </r>
    <phoneticPr fontId="3" type="noConversion"/>
  </si>
  <si>
    <r>
      <rPr>
        <sz val="11"/>
        <color rgb="FF000000"/>
        <rFont val="Calibri"/>
        <family val="3"/>
        <charset val="134"/>
      </rPr>
      <t>Coppice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</si>
  <si>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</si>
  <si>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</si>
  <si>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11/10/2017</t>
    </r>
    <phoneticPr fontId="3" type="noConversion"/>
  </si>
  <si>
    <r>
      <rPr>
        <sz val="11"/>
        <color rgb="FF000000"/>
        <rFont val="Calibri"/>
        <family val="3"/>
        <charset val="134"/>
      </rPr>
      <t>23/10/2017</t>
    </r>
    <phoneticPr fontId="3" type="noConversion"/>
  </si>
  <si>
    <r>
      <rPr>
        <sz val="11"/>
        <color rgb="FF000000"/>
        <rFont val="Calibri"/>
        <family val="3"/>
        <charset val="134"/>
      </rPr>
      <t>MC6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17/8</t>
    </r>
    <phoneticPr fontId="3" type="noConversion"/>
  </si>
  <si>
    <r>
      <rPr>
        <sz val="11"/>
        <color rgb="FF000000"/>
        <rFont val="Calibri"/>
        <family val="3"/>
        <charset val="134"/>
      </rPr>
      <t>Boldmere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Infants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Nursery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</si>
  <si>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</si>
  <si>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</si>
  <si>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16/10/2017</t>
    </r>
    <phoneticPr fontId="3" type="noConversion"/>
  </si>
  <si>
    <r>
      <rPr>
        <sz val="11"/>
        <color rgb="FF000000"/>
        <rFont val="Calibri"/>
        <family val="3"/>
        <charset val="134"/>
      </rPr>
      <t>06/11/2017</t>
    </r>
    <phoneticPr fontId="3" type="noConversion"/>
  </si>
  <si>
    <r>
      <rPr>
        <sz val="11"/>
        <color rgb="FF000000"/>
        <rFont val="Calibri"/>
        <family val="3"/>
        <charset val="134"/>
      </rPr>
      <t>Holland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House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</si>
  <si>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</si>
  <si>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</si>
  <si>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16/10/2017</t>
    </r>
    <phoneticPr fontId="3" type="noConversion"/>
  </si>
  <si>
    <r>
      <rPr>
        <sz val="11"/>
        <color rgb="FF000000"/>
        <rFont val="Calibri"/>
        <family val="3"/>
        <charset val="134"/>
      </rPr>
      <t>06/11/2017</t>
    </r>
    <phoneticPr fontId="3" type="noConversion"/>
  </si>
  <si>
    <r>
      <rPr>
        <sz val="11"/>
        <color rgb="FF000000"/>
        <rFont val="Calibri"/>
        <family val="3"/>
        <charset val="134"/>
      </rPr>
      <t>Holy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Cross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</si>
  <si>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</si>
  <si>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</si>
  <si>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16/10/2017</t>
    </r>
    <phoneticPr fontId="3" type="noConversion"/>
  </si>
  <si>
    <r>
      <rPr>
        <sz val="11"/>
        <color rgb="FF000000"/>
        <rFont val="Calibri"/>
        <family val="3"/>
        <charset val="134"/>
      </rPr>
      <t>06/11/2017</t>
    </r>
    <phoneticPr fontId="3" type="noConversion"/>
  </si>
  <si>
    <r>
      <rPr>
        <sz val="11"/>
        <color rgb="FF000000"/>
        <rFont val="Calibri"/>
        <family val="3"/>
        <charset val="134"/>
      </rPr>
      <t>Minworth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&amp;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</si>
  <si>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</si>
  <si>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</si>
  <si>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16/10/2017</t>
    </r>
    <phoneticPr fontId="3" type="noConversion"/>
  </si>
  <si>
    <r>
      <rPr>
        <sz val="11"/>
        <color rgb="FF000000"/>
        <rFont val="Calibri"/>
        <family val="3"/>
        <charset val="134"/>
      </rPr>
      <t>06/11/2017</t>
    </r>
    <phoneticPr fontId="3" type="noConversion"/>
  </si>
  <si>
    <r>
      <rPr>
        <sz val="11"/>
        <color rgb="FF000000"/>
        <rFont val="Calibri"/>
        <family val="3"/>
        <charset val="134"/>
      </rPr>
      <t>Moor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Hall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</si>
  <si>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</si>
  <si>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</si>
  <si>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12/10/2017</t>
    </r>
    <phoneticPr fontId="3" type="noConversion"/>
  </si>
  <si>
    <r>
      <rPr>
        <sz val="11"/>
        <color rgb="FF000000"/>
        <rFont val="Calibri"/>
        <family val="3"/>
        <charset val="134"/>
      </rPr>
      <t>08/11/2017</t>
    </r>
    <phoneticPr fontId="3" type="noConversion"/>
  </si>
  <si>
    <r>
      <rPr>
        <sz val="11"/>
        <color rgb="FF000000"/>
        <rFont val="Calibri"/>
        <family val="3"/>
        <charset val="134"/>
      </rPr>
      <t>Sure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Help</t>
    </r>
    <phoneticPr fontId="3" type="noConversion"/>
  </si>
  <si>
    <r>
      <rPr>
        <sz val="11"/>
        <color rgb="FF000000"/>
        <rFont val="Calibri"/>
        <family val="3"/>
        <charset val="134"/>
      </rPr>
      <t>Printer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Consumables</t>
    </r>
    <phoneticPr fontId="3" type="noConversion"/>
  </si>
  <si>
    <r>
      <rPr>
        <sz val="11"/>
        <color rgb="FF000000"/>
        <rFont val="Calibri"/>
        <family val="3"/>
        <charset val="134"/>
      </rPr>
      <t>2,337</t>
    </r>
    <phoneticPr fontId="3" type="noConversion"/>
  </si>
  <si>
    <r>
      <rPr>
        <sz val="11"/>
        <color rgb="FF000000"/>
        <rFont val="Calibri"/>
        <family val="3"/>
        <charset val="134"/>
      </rPr>
      <t>IT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Equipment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Rental</t>
    </r>
    <phoneticPr fontId="3" type="noConversion"/>
  </si>
  <si>
    <r>
      <rPr>
        <sz val="11"/>
        <color rgb="FF000000"/>
        <rFont val="Calibri"/>
        <family val="3"/>
        <charset val="134"/>
      </rPr>
      <t>12/10/2017</t>
    </r>
    <phoneticPr fontId="3" type="noConversion"/>
  </si>
  <si>
    <r>
      <rPr>
        <sz val="11"/>
        <color rgb="FF000000"/>
        <rFont val="Calibri"/>
        <family val="3"/>
        <charset val="134"/>
      </rPr>
      <t>08/11/2017</t>
    </r>
    <phoneticPr fontId="3" type="noConversion"/>
  </si>
  <si>
    <r>
      <rPr>
        <sz val="11"/>
        <color rgb="FF000000"/>
        <rFont val="Calibri"/>
        <family val="3"/>
        <charset val="134"/>
      </rPr>
      <t>Sure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Help</t>
    </r>
    <phoneticPr fontId="3" type="noConversion"/>
  </si>
  <si>
    <r>
      <rPr>
        <sz val="11"/>
        <color rgb="FF000000"/>
        <rFont val="Calibri"/>
        <family val="3"/>
        <charset val="134"/>
      </rPr>
      <t>Printer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Consumables</t>
    </r>
    <phoneticPr fontId="3" type="noConversion"/>
  </si>
  <si>
    <r>
      <rPr>
        <sz val="11"/>
        <color rgb="FF000000"/>
        <rFont val="Calibri"/>
        <family val="3"/>
        <charset val="134"/>
      </rPr>
      <t>IT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Equipment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Rental</t>
    </r>
    <phoneticPr fontId="3" type="noConversion"/>
  </si>
  <si>
    <r>
      <rPr>
        <sz val="11"/>
        <color rgb="FF000000"/>
        <rFont val="Calibri"/>
        <family val="3"/>
        <charset val="134"/>
      </rPr>
      <t>12/10/2017</t>
    </r>
    <phoneticPr fontId="3" type="noConversion"/>
  </si>
  <si>
    <r>
      <rPr>
        <sz val="11"/>
        <color rgb="FF000000"/>
        <rFont val="Calibri"/>
        <family val="3"/>
        <charset val="134"/>
      </rPr>
      <t>08/11/2017</t>
    </r>
    <phoneticPr fontId="3" type="noConversion"/>
  </si>
  <si>
    <r>
      <rPr>
        <sz val="11"/>
        <color rgb="FF000000"/>
        <rFont val="Calibri"/>
        <family val="3"/>
        <charset val="134"/>
      </rPr>
      <t>Thomas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Fattorini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Ltd</t>
    </r>
    <phoneticPr fontId="3" type="noConversion"/>
  </si>
  <si>
    <r>
      <rPr>
        <sz val="11"/>
        <color rgb="FF000000"/>
        <rFont val="Calibri"/>
        <family val="3"/>
        <charset val="134"/>
      </rPr>
      <t>Past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Mayor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Pendants</t>
    </r>
    <phoneticPr fontId="3" type="noConversion"/>
  </si>
  <si>
    <r>
      <rPr>
        <sz val="11"/>
        <color rgb="FF000000"/>
        <rFont val="Calibri"/>
        <family val="3"/>
        <charset val="134"/>
      </rPr>
      <t>1,760</t>
    </r>
    <phoneticPr fontId="3" type="noConversion"/>
  </si>
  <si>
    <r>
      <rPr>
        <sz val="11"/>
        <color rgb="FF000000"/>
        <rFont val="Calibri"/>
        <family val="3"/>
        <charset val="134"/>
      </rPr>
      <t>Civic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Events</t>
    </r>
    <phoneticPr fontId="3" type="noConversion"/>
  </si>
  <si>
    <r>
      <rPr>
        <sz val="11"/>
        <color rgb="FF000000"/>
        <rFont val="Calibri"/>
        <family val="3"/>
        <charset val="134"/>
      </rPr>
      <t>04/10/2017</t>
    </r>
    <phoneticPr fontId="3" type="noConversion"/>
  </si>
  <si>
    <r>
      <rPr>
        <sz val="11"/>
        <color rgb="FF000000"/>
        <rFont val="Calibri"/>
        <family val="3"/>
        <charset val="134"/>
      </rPr>
      <t>08/11/2017</t>
    </r>
    <phoneticPr fontId="3" type="noConversion"/>
  </si>
  <si>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Council</t>
    </r>
    <phoneticPr fontId="3" type="noConversion"/>
  </si>
  <si>
    <r>
      <rPr>
        <sz val="11"/>
        <color rgb="FF000000"/>
        <rFont val="Calibri"/>
        <family val="3"/>
        <charset val="134"/>
      </rPr>
      <t>2017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Summer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Florals</t>
    </r>
    <phoneticPr fontId="3" type="noConversion"/>
  </si>
  <si>
    <r>
      <rPr>
        <sz val="11"/>
        <color rgb="FF000000"/>
        <rFont val="Calibri"/>
        <family val="3"/>
        <charset val="134"/>
      </rPr>
      <t>25,799</t>
    </r>
    <phoneticPr fontId="3" type="noConversion"/>
  </si>
  <si>
    <r>
      <rPr>
        <sz val="11"/>
        <color rgb="FF000000"/>
        <rFont val="Calibri"/>
        <family val="3"/>
        <charset val="134"/>
      </rPr>
      <t>Floral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Displays</t>
    </r>
    <phoneticPr fontId="3" type="noConversion"/>
  </si>
  <si>
    <r>
      <rPr>
        <sz val="11"/>
        <color rgb="FF000000"/>
        <rFont val="Calibri"/>
        <family val="3"/>
        <charset val="134"/>
      </rPr>
      <t>13/10/2017</t>
    </r>
    <phoneticPr fontId="3" type="noConversion"/>
  </si>
  <si>
    <r>
      <rPr>
        <sz val="11"/>
        <color rgb="FF000000"/>
        <rFont val="Calibri"/>
        <family val="3"/>
        <charset val="134"/>
      </rPr>
      <t>08/11/2017</t>
    </r>
    <phoneticPr fontId="3" type="noConversion"/>
  </si>
  <si>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Council</t>
    </r>
    <phoneticPr fontId="3" type="noConversion"/>
  </si>
  <si>
    <r>
      <rPr>
        <sz val="11"/>
        <color rgb="FF000000"/>
        <rFont val="Calibri"/>
        <family val="3"/>
        <charset val="134"/>
      </rPr>
      <t>Resurfacing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Rectory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Park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Entrance</t>
    </r>
    <phoneticPr fontId="3" type="noConversion"/>
  </si>
  <si>
    <r>
      <rPr>
        <sz val="11"/>
        <color rgb="FF000000"/>
        <rFont val="Calibri"/>
        <family val="3"/>
        <charset val="134"/>
      </rPr>
      <t>30,000</t>
    </r>
    <phoneticPr fontId="3" type="noConversion"/>
  </si>
  <si>
    <r>
      <rPr>
        <sz val="11"/>
        <color rgb="FF000000"/>
        <rFont val="Calibri"/>
        <family val="3"/>
        <charset val="134"/>
      </rPr>
      <t>Park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Enhancements</t>
    </r>
    <phoneticPr fontId="3" type="noConversion"/>
  </si>
  <si>
    <r>
      <rPr>
        <sz val="11"/>
        <color rgb="FF000000"/>
        <rFont val="Calibri"/>
        <family val="3"/>
        <charset val="134"/>
      </rPr>
      <t>26/10/2017</t>
    </r>
    <phoneticPr fontId="3" type="noConversion"/>
  </si>
  <si>
    <r>
      <rPr>
        <sz val="11"/>
        <color rgb="FF000000"/>
        <rFont val="Calibri"/>
        <family val="3"/>
        <charset val="134"/>
      </rPr>
      <t>08/11/2017</t>
    </r>
    <phoneticPr fontId="3" type="noConversion"/>
  </si>
  <si>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Council</t>
    </r>
    <phoneticPr fontId="3" type="noConversion"/>
  </si>
  <si>
    <r>
      <rPr>
        <sz val="11"/>
        <color rgb="FF000000"/>
        <rFont val="Calibri"/>
        <family val="3"/>
        <charset val="134"/>
      </rPr>
      <t>Waste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Management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July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Concerts</t>
    </r>
    <phoneticPr fontId="3" type="noConversion"/>
  </si>
  <si>
    <r>
      <rPr>
        <sz val="11"/>
        <color rgb="FF000000"/>
        <rFont val="Calibri"/>
        <family val="3"/>
        <charset val="134"/>
      </rPr>
      <t>3,674</t>
    </r>
    <phoneticPr fontId="3" type="noConversion"/>
  </si>
  <si>
    <r>
      <rPr>
        <sz val="11"/>
        <color rgb="FF000000"/>
        <rFont val="Calibri"/>
        <family val="3"/>
        <charset val="134"/>
      </rPr>
      <t>23/10/2017</t>
    </r>
    <phoneticPr fontId="3" type="noConversion"/>
  </si>
  <si>
    <r>
      <rPr>
        <sz val="11"/>
        <color rgb="FF000000"/>
        <rFont val="Calibri"/>
        <family val="3"/>
        <charset val="134"/>
      </rPr>
      <t>08/11/2017</t>
    </r>
    <phoneticPr fontId="3" type="noConversion"/>
  </si>
  <si>
    <r>
      <rPr>
        <sz val="11"/>
        <color rgb="FF000000"/>
        <rFont val="Calibri"/>
        <family val="3"/>
        <charset val="134"/>
      </rPr>
      <t>Elephant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Wifi</t>
    </r>
    <phoneticPr fontId="3" type="noConversion"/>
  </si>
  <si>
    <r>
      <rPr>
        <sz val="11"/>
        <color rgb="FF000000"/>
        <rFont val="Calibri"/>
        <family val="3"/>
        <charset val="134"/>
      </rPr>
      <t>Wifi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Survey</t>
    </r>
    <phoneticPr fontId="3" type="noConversion"/>
  </si>
  <si>
    <r>
      <rPr>
        <sz val="11"/>
        <color rgb="FF000000"/>
        <rFont val="Calibri"/>
        <family val="3"/>
        <charset val="134"/>
      </rPr>
      <t>WiFi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Across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Sutton</t>
    </r>
    <phoneticPr fontId="3" type="noConversion"/>
  </si>
  <si>
    <r>
      <rPr>
        <sz val="11"/>
        <color rgb="FF000000"/>
        <rFont val="Calibri"/>
        <family val="3"/>
        <charset val="134"/>
      </rPr>
      <t>20/10/2017</t>
    </r>
    <phoneticPr fontId="3" type="noConversion"/>
  </si>
  <si>
    <r>
      <rPr>
        <sz val="11"/>
        <color rgb="FF000000"/>
        <rFont val="Calibri"/>
        <family val="3"/>
        <charset val="134"/>
      </rPr>
      <t>08/11/2017</t>
    </r>
    <phoneticPr fontId="3" type="noConversion"/>
  </si>
  <si>
    <r>
      <rPr>
        <sz val="11"/>
        <color rgb="FF000000"/>
        <rFont val="Calibri"/>
        <family val="3"/>
        <charset val="134"/>
      </rPr>
      <t>LGRC</t>
    </r>
    <phoneticPr fontId="3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</si>
  <si>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Sept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  <phoneticPr fontId="3" type="noConversion"/>
  </si>
  <si>
    <r>
      <rPr>
        <sz val="11"/>
        <color rgb="FF000000"/>
        <rFont val="Calibri"/>
        <family val="3"/>
        <charset val="134"/>
      </rPr>
      <t>1,478</t>
    </r>
    <phoneticPr fontId="3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</si>
  <si>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phoneticPr fontId="3" type="noConversion"/>
  </si>
  <si>
    <r>
      <rPr>
        <sz val="11"/>
        <color rgb="FF000000"/>
        <rFont val="Calibri"/>
        <family val="3"/>
        <charset val="134"/>
      </rPr>
      <t>23/10/2017</t>
    </r>
    <phoneticPr fontId="3" type="noConversion"/>
  </si>
  <si>
    <r>
      <rPr>
        <sz val="11"/>
        <color rgb="FF000000"/>
        <rFont val="Calibri"/>
        <family val="3"/>
        <charset val="134"/>
      </rPr>
      <t>08/11/2017</t>
    </r>
    <phoneticPr fontId="3" type="noConversion"/>
  </si>
  <si>
    <r>
      <rPr>
        <sz val="11"/>
        <color rgb="FF000000"/>
        <rFont val="Calibri"/>
        <family val="3"/>
        <charset val="134"/>
      </rPr>
      <t>The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Heartbeat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Trust</t>
    </r>
    <phoneticPr fontId="3" type="noConversion"/>
  </si>
  <si>
    <r>
      <rPr>
        <sz val="11"/>
        <color rgb="FF000000"/>
        <rFont val="Calibri"/>
        <family val="3"/>
        <charset val="134"/>
      </rPr>
      <t>1xDefib,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Installation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Seminar</t>
    </r>
    <phoneticPr fontId="3" type="noConversion"/>
  </si>
  <si>
    <r>
      <rPr>
        <sz val="11"/>
        <color rgb="FF000000"/>
        <rFont val="Calibri"/>
        <family val="3"/>
        <charset val="134"/>
      </rPr>
      <t>2,275</t>
    </r>
    <phoneticPr fontId="3" type="noConversion"/>
  </si>
  <si>
    <r>
      <rPr>
        <sz val="11"/>
        <color rgb="FF000000"/>
        <rFont val="Calibri"/>
        <family val="3"/>
        <charset val="134"/>
      </rPr>
      <t>Sutton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HeartBeat</t>
    </r>
    <phoneticPr fontId="3" type="noConversion"/>
  </si>
  <si>
    <r>
      <rPr>
        <sz val="11"/>
        <color rgb="FF000000"/>
        <rFont val="Calibri"/>
        <family val="3"/>
        <charset val="134"/>
      </rPr>
      <t>09/11/2017</t>
    </r>
    <phoneticPr fontId="3" type="noConversion"/>
  </si>
  <si>
    <r>
      <rPr>
        <sz val="11"/>
        <color rgb="FF000000"/>
        <rFont val="Calibri"/>
        <family val="3"/>
        <charset val="134"/>
      </rPr>
      <t>08/11/2017</t>
    </r>
    <phoneticPr fontId="3" type="noConversion"/>
  </si>
  <si>
    <r>
      <rPr>
        <sz val="11"/>
        <color rgb="FF000000"/>
        <rFont val="Calibri"/>
        <family val="3"/>
        <charset val="134"/>
      </rPr>
      <t>Ellis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Whittam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Ltd</t>
    </r>
    <phoneticPr fontId="3" type="noConversion"/>
  </si>
  <si>
    <r>
      <rPr>
        <sz val="11"/>
        <color rgb="FF000000"/>
        <rFont val="Calibri"/>
        <family val="3"/>
        <charset val="134"/>
      </rPr>
      <t>Employment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Year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</t>
    </r>
    <phoneticPr fontId="3" type="noConversion"/>
  </si>
  <si>
    <r>
      <rPr>
        <sz val="11"/>
        <color rgb="FF000000"/>
        <rFont val="Calibri"/>
        <family val="3"/>
        <charset val="134"/>
      </rPr>
      <t>1,615</t>
    </r>
    <phoneticPr fontId="3" type="noConversion"/>
  </si>
  <si>
    <r>
      <rPr>
        <sz val="11"/>
        <color rgb="FF000000"/>
        <rFont val="Calibri"/>
        <family val="3"/>
        <charset val="134"/>
      </rPr>
      <t>Subscriptions</t>
    </r>
    <phoneticPr fontId="3" type="noConversion"/>
  </si>
  <si>
    <r>
      <rPr>
        <sz val="11"/>
        <color rgb="FF000000"/>
        <rFont val="Calibri"/>
        <family val="3"/>
        <charset val="134"/>
      </rPr>
      <t>23/10/2017</t>
    </r>
    <phoneticPr fontId="3" type="noConversion"/>
  </si>
  <si>
    <r>
      <rPr>
        <sz val="11"/>
        <color rgb="FF000000"/>
        <rFont val="Calibri"/>
        <family val="3"/>
        <charset val="134"/>
      </rPr>
      <t>08/11/2017</t>
    </r>
    <phoneticPr fontId="3" type="noConversion"/>
  </si>
  <si>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Council</t>
    </r>
    <phoneticPr fontId="3" type="noConversion"/>
  </si>
  <si>
    <r>
      <rPr>
        <sz val="11"/>
        <color rgb="FF000000"/>
        <rFont val="Calibri"/>
        <family val="3"/>
        <charset val="134"/>
      </rPr>
      <t>October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Salary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Costs</t>
    </r>
    <phoneticPr fontId="3" type="noConversion"/>
  </si>
  <si>
    <r>
      <rPr>
        <sz val="11"/>
        <color rgb="FF000000"/>
        <rFont val="Calibri"/>
        <family val="3"/>
        <charset val="134"/>
      </rPr>
      <t>13,963</t>
    </r>
    <phoneticPr fontId="3" type="noConversion"/>
  </si>
  <si>
    <r>
      <rPr>
        <sz val="11"/>
        <color rgb="FF000000"/>
        <rFont val="Calibri"/>
        <family val="3"/>
        <charset val="134"/>
      </rPr>
      <t>Salaries</t>
    </r>
    <phoneticPr fontId="3" type="noConversion"/>
  </si>
  <si>
    <r>
      <rPr>
        <sz val="11"/>
        <color rgb="FF000000"/>
        <rFont val="Calibri"/>
        <family val="3"/>
        <charset val="134"/>
      </rPr>
      <t>31/10/2017</t>
    </r>
    <phoneticPr fontId="3" type="noConversion"/>
  </si>
  <si>
    <r>
      <rPr>
        <sz val="11"/>
        <color rgb="FF000000"/>
        <rFont val="Calibri"/>
        <family val="3"/>
        <charset val="134"/>
      </rPr>
      <t>08/11/2017</t>
    </r>
    <phoneticPr fontId="3" type="noConversion"/>
  </si>
  <si>
    <r>
      <rPr>
        <sz val="11"/>
        <color rgb="FF000000"/>
        <rFont val="Calibri"/>
        <family val="3"/>
        <charset val="134"/>
      </rPr>
      <t>Bondfield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Marketing</t>
    </r>
    <phoneticPr fontId="3" type="noConversion"/>
  </si>
  <si>
    <r>
      <rPr>
        <sz val="11"/>
        <color rgb="FF000000"/>
        <rFont val="Calibri"/>
        <family val="3"/>
        <charset val="134"/>
      </rPr>
      <t>Communications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Support</t>
    </r>
    <phoneticPr fontId="3" type="noConversion"/>
  </si>
  <si>
    <r>
      <rPr>
        <sz val="11"/>
        <color rgb="FF000000"/>
        <rFont val="Calibri"/>
        <family val="3"/>
        <charset val="134"/>
      </rPr>
      <t>2,100</t>
    </r>
    <phoneticPr fontId="3" type="noConversion"/>
  </si>
  <si>
    <r>
      <rPr>
        <sz val="11"/>
        <color rgb="FF000000"/>
        <rFont val="Calibri"/>
        <family val="3"/>
        <charset val="134"/>
      </rPr>
      <t>PR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Marketing</t>
    </r>
    <phoneticPr fontId="3" type="noConversion"/>
  </si>
  <si>
    <r>
      <rPr>
        <sz val="11"/>
        <color rgb="FF000000"/>
        <rFont val="Calibri"/>
        <family val="3"/>
        <charset val="134"/>
      </rPr>
      <t>16/10/2017</t>
    </r>
    <phoneticPr fontId="3" type="noConversion"/>
  </si>
  <si>
    <r>
      <rPr>
        <sz val="11"/>
        <color rgb="FF000000"/>
        <rFont val="Calibri"/>
        <family val="3"/>
        <charset val="134"/>
      </rPr>
      <t>08/11/2017</t>
    </r>
    <phoneticPr fontId="3" type="noConversion"/>
  </si>
  <si>
    <r>
      <rPr>
        <sz val="11"/>
        <color rgb="FF000000"/>
        <rFont val="Calibri"/>
        <family val="3"/>
        <charset val="134"/>
      </rPr>
      <t>New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Hall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</si>
  <si>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</si>
  <si>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</si>
  <si>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19/10/2017</t>
    </r>
    <phoneticPr fontId="3" type="noConversion"/>
  </si>
  <si>
    <r>
      <rPr>
        <sz val="11"/>
        <color rgb="FF000000"/>
        <rFont val="Calibri"/>
        <family val="3"/>
        <charset val="134"/>
      </rPr>
      <t>08/11/2017</t>
    </r>
    <phoneticPr fontId="3" type="noConversion"/>
  </si>
  <si>
    <r>
      <rPr>
        <sz val="11"/>
        <color rgb="FF000000"/>
        <rFont val="Calibri"/>
        <family val="3"/>
        <charset val="134"/>
      </rPr>
      <t>MC8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17/8</t>
    </r>
    <phoneticPr fontId="3" type="noConversion"/>
  </si>
  <si>
    <r>
      <rPr>
        <sz val="11"/>
        <color rgb="FF000000"/>
        <rFont val="Calibri"/>
        <family val="3"/>
        <charset val="134"/>
      </rPr>
      <t>Shrubbery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</si>
  <si>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</si>
  <si>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</si>
  <si>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02/11/2017</t>
    </r>
    <phoneticPr fontId="3" type="noConversion"/>
  </si>
  <si>
    <r>
      <rPr>
        <sz val="11"/>
        <color rgb="FF000000"/>
        <rFont val="Calibri"/>
        <family val="3"/>
        <charset val="134"/>
      </rPr>
      <t>08/11/2017</t>
    </r>
    <phoneticPr fontId="3" type="noConversion"/>
  </si>
  <si>
    <r>
      <rPr>
        <sz val="11"/>
        <color rgb="FF000000"/>
        <rFont val="Calibri"/>
        <family val="3"/>
        <charset val="134"/>
      </rPr>
      <t>MC9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17/8</t>
    </r>
    <phoneticPr fontId="3" type="noConversion"/>
  </si>
  <si>
    <r>
      <rPr>
        <sz val="11"/>
        <color rgb="FF000000"/>
        <rFont val="Calibri"/>
        <family val="3"/>
        <charset val="134"/>
      </rPr>
      <t>Highclare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</si>
  <si>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</si>
  <si>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</si>
  <si>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16/10/2017</t>
    </r>
    <phoneticPr fontId="3" type="noConversion"/>
  </si>
  <si>
    <r>
      <rPr>
        <sz val="11"/>
        <color rgb="FF000000"/>
        <rFont val="Calibri"/>
        <family val="3"/>
        <charset val="134"/>
      </rPr>
      <t>09/11/2017</t>
    </r>
    <phoneticPr fontId="3" type="noConversion"/>
  </si>
  <si>
    <r>
      <rPr>
        <sz val="11"/>
        <color rgb="FF000000"/>
        <rFont val="Calibri"/>
        <family val="3"/>
        <charset val="134"/>
      </rPr>
      <t>Deanery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</si>
  <si>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</si>
  <si>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</si>
  <si>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02/11/2017</t>
    </r>
    <phoneticPr fontId="3" type="noConversion"/>
  </si>
  <si>
    <r>
      <rPr>
        <sz val="11"/>
        <color rgb="FF000000"/>
        <rFont val="Calibri"/>
        <family val="3"/>
        <charset val="134"/>
      </rPr>
      <t>13/11/2017</t>
    </r>
    <phoneticPr fontId="3" type="noConversion"/>
  </si>
  <si>
    <r>
      <rPr>
        <sz val="11"/>
        <color rgb="FF000000"/>
        <rFont val="Calibri"/>
        <family val="3"/>
        <charset val="134"/>
      </rPr>
      <t>Four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Oaks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</si>
  <si>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</si>
  <si>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</si>
  <si>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16/10/2017</t>
    </r>
    <phoneticPr fontId="3" type="noConversion"/>
  </si>
  <si>
    <r>
      <rPr>
        <sz val="11"/>
        <color rgb="FF000000"/>
        <rFont val="Calibri"/>
        <family val="3"/>
        <charset val="134"/>
      </rPr>
      <t>20/11/2017</t>
    </r>
    <phoneticPr fontId="3" type="noConversion"/>
  </si>
  <si>
    <r>
      <rPr>
        <sz val="11"/>
        <color rgb="FF000000"/>
        <rFont val="Calibri"/>
        <family val="3"/>
        <charset val="134"/>
      </rPr>
      <t>Langley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Special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</si>
  <si>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</si>
  <si>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</si>
  <si>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23/11/2017</t>
    </r>
    <phoneticPr fontId="3" type="noConversion"/>
  </si>
  <si>
    <r>
      <rPr>
        <sz val="11"/>
        <color rgb="FF000000"/>
        <rFont val="Calibri"/>
        <family val="3"/>
        <charset val="134"/>
      </rPr>
      <t>23/11/2017</t>
    </r>
    <phoneticPr fontId="3" type="noConversion"/>
  </si>
  <si>
    <r>
      <rPr>
        <sz val="11"/>
        <color rgb="FF000000"/>
        <rFont val="Calibri"/>
        <family val="3"/>
        <charset val="134"/>
      </rPr>
      <t>MC7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17/8</t>
    </r>
    <phoneticPr fontId="3" type="noConversion"/>
  </si>
  <si>
    <r>
      <rPr>
        <sz val="11"/>
        <color rgb="FF000000"/>
        <rFont val="Calibri"/>
        <family val="3"/>
        <charset val="134"/>
      </rPr>
      <t>Penns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</si>
  <si>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</si>
  <si>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</si>
  <si>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16/10/2017</t>
    </r>
    <phoneticPr fontId="3" type="noConversion"/>
  </si>
  <si>
    <r>
      <rPr>
        <sz val="11"/>
        <color rgb="FF000000"/>
        <rFont val="Calibri"/>
        <family val="3"/>
        <charset val="134"/>
      </rPr>
      <t>24/11/2017</t>
    </r>
    <phoneticPr fontId="3" type="noConversion"/>
  </si>
  <si>
    <r>
      <rPr>
        <sz val="11"/>
        <color rgb="FF000000"/>
        <rFont val="Calibri"/>
        <family val="3"/>
        <charset val="134"/>
      </rPr>
      <t>Little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Sutton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</si>
  <si>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</si>
  <si>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</si>
  <si>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14/11/2017</t>
    </r>
    <phoneticPr fontId="3" type="noConversion"/>
  </si>
  <si>
    <r>
      <rPr>
        <sz val="11"/>
        <color rgb="FF000000"/>
        <rFont val="Calibri"/>
        <family val="3"/>
        <charset val="134"/>
      </rPr>
      <t>27/11/2017</t>
    </r>
    <phoneticPr fontId="3" type="noConversion"/>
  </si>
  <si>
    <r>
      <rPr>
        <sz val="11"/>
        <color rgb="FF000000"/>
        <rFont val="Calibri"/>
        <family val="3"/>
        <charset val="134"/>
      </rPr>
      <t>NALC</t>
    </r>
    <phoneticPr fontId="3" type="noConversion"/>
  </si>
  <si>
    <r>
      <rPr>
        <sz val="11"/>
        <color rgb="FF000000"/>
        <rFont val="Calibri"/>
        <family val="3"/>
        <charset val="134"/>
      </rPr>
      <t>Annual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Conference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</si>
  <si>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Training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Conferences</t>
    </r>
    <phoneticPr fontId="3" type="noConversion"/>
  </si>
  <si>
    <r>
      <rPr>
        <sz val="11"/>
        <color rgb="FF000000"/>
        <rFont val="Calibri"/>
        <family val="3"/>
        <charset val="134"/>
      </rPr>
      <t>16/10/2017</t>
    </r>
    <phoneticPr fontId="3" type="noConversion"/>
  </si>
  <si>
    <r>
      <rPr>
        <sz val="11"/>
        <color rgb="FF000000"/>
        <rFont val="Calibri"/>
        <family val="3"/>
        <charset val="134"/>
      </rPr>
      <t>29/11/2017</t>
    </r>
    <phoneticPr fontId="3" type="noConversion"/>
  </si>
  <si>
    <r>
      <rPr>
        <sz val="11"/>
        <color rgb="FF000000"/>
        <rFont val="Calibri"/>
        <family val="3"/>
        <charset val="134"/>
      </rPr>
      <t>Hill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West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</si>
  <si>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</si>
  <si>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</si>
  <si>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16/10/2017</t>
    </r>
    <phoneticPr fontId="3" type="noConversion"/>
  </si>
  <si>
    <r>
      <rPr>
        <sz val="11"/>
        <color rgb="FF000000"/>
        <rFont val="Calibri"/>
        <family val="3"/>
        <charset val="134"/>
      </rPr>
      <t>04/12/2017</t>
    </r>
    <phoneticPr fontId="3" type="noConversion"/>
  </si>
  <si>
    <r>
      <rPr>
        <sz val="11"/>
        <color rgb="FF000000"/>
        <rFont val="Calibri"/>
        <family val="3"/>
        <charset val="134"/>
      </rPr>
      <t>Walmley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Junior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</si>
  <si>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</si>
  <si>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</si>
  <si>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15/11/2017</t>
    </r>
    <phoneticPr fontId="3" type="noConversion"/>
  </si>
  <si>
    <r>
      <rPr>
        <sz val="11"/>
        <color rgb="FF000000"/>
        <rFont val="Calibri"/>
        <family val="3"/>
        <charset val="134"/>
      </rPr>
      <t>05/12/2017</t>
    </r>
    <phoneticPr fontId="3" type="noConversion"/>
  </si>
  <si>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Council</t>
    </r>
    <phoneticPr fontId="3" type="noConversion"/>
  </si>
  <si>
    <r>
      <rPr>
        <sz val="11"/>
        <color rgb="FF000000"/>
        <rFont val="Calibri"/>
        <family val="3"/>
        <charset val="134"/>
      </rPr>
      <t>Driver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Feedback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Signs</t>
    </r>
    <phoneticPr fontId="3" type="noConversion"/>
  </si>
  <si>
    <r>
      <rPr>
        <sz val="11"/>
        <color rgb="FF000000"/>
        <rFont val="Calibri"/>
        <family val="3"/>
        <charset val="134"/>
      </rPr>
      <t>18,482</t>
    </r>
    <phoneticPr fontId="3" type="noConversion"/>
  </si>
  <si>
    <r>
      <rPr>
        <sz val="11"/>
        <color rgb="FF000000"/>
        <rFont val="Calibri"/>
        <family val="3"/>
        <charset val="134"/>
      </rPr>
      <t>Road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Safety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Measures</t>
    </r>
    <phoneticPr fontId="3" type="noConversion"/>
  </si>
  <si>
    <r>
      <rPr>
        <sz val="11"/>
        <color rgb="FF000000"/>
        <rFont val="Calibri"/>
        <family val="3"/>
        <charset val="134"/>
      </rPr>
      <t>17/11/2017</t>
    </r>
    <phoneticPr fontId="3" type="noConversion"/>
  </si>
  <si>
    <r>
      <rPr>
        <sz val="11"/>
        <color rgb="FF000000"/>
        <rFont val="Calibri"/>
        <family val="3"/>
        <charset val="134"/>
      </rPr>
      <t>05/12/2017</t>
    </r>
    <phoneticPr fontId="3" type="noConversion"/>
  </si>
  <si>
    <r>
      <rPr>
        <sz val="11"/>
        <color rgb="FF000000"/>
        <rFont val="Calibri"/>
        <family val="3"/>
        <charset val="134"/>
      </rPr>
      <t>Action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Graphics</t>
    </r>
    <phoneticPr fontId="3" type="noConversion"/>
  </si>
  <si>
    <r>
      <rPr>
        <sz val="11"/>
        <color rgb="FF000000"/>
        <rFont val="Calibri"/>
        <family val="3"/>
        <charset val="134"/>
      </rPr>
      <t>Part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Supply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Xmas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Lights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  <phoneticPr fontId="3" type="noConversion"/>
  </si>
  <si>
    <r>
      <rPr>
        <sz val="11"/>
        <color rgb="FF000000"/>
        <rFont val="Calibri"/>
        <family val="3"/>
        <charset val="134"/>
      </rPr>
      <t>Provision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Lights</t>
    </r>
    <phoneticPr fontId="3" type="noConversion"/>
  </si>
  <si>
    <r>
      <rPr>
        <sz val="11"/>
        <color rgb="FF000000"/>
        <rFont val="Calibri"/>
        <family val="3"/>
        <charset val="134"/>
      </rPr>
      <t>17/11/2017</t>
    </r>
    <phoneticPr fontId="3" type="noConversion"/>
  </si>
  <si>
    <r>
      <rPr>
        <sz val="11"/>
        <color rgb="FF000000"/>
        <rFont val="Calibri"/>
        <family val="3"/>
        <charset val="134"/>
      </rPr>
      <t>05/12/2017</t>
    </r>
    <phoneticPr fontId="3" type="noConversion"/>
  </si>
  <si>
    <r>
      <rPr>
        <sz val="11"/>
        <color rgb="FF000000"/>
        <rFont val="Calibri"/>
        <family val="3"/>
        <charset val="134"/>
      </rPr>
      <t>Action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Graphics</t>
    </r>
    <phoneticPr fontId="3" type="noConversion"/>
  </si>
  <si>
    <r>
      <rPr>
        <sz val="11"/>
        <color rgb="FF000000"/>
        <rFont val="Calibri"/>
        <family val="3"/>
        <charset val="134"/>
      </rPr>
      <t>Part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Supply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Xmas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Lights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  <phoneticPr fontId="3" type="noConversion"/>
  </si>
  <si>
    <r>
      <rPr>
        <sz val="11"/>
        <color rgb="FF000000"/>
        <rFont val="Calibri"/>
        <family val="3"/>
        <charset val="134"/>
      </rPr>
      <t>2,137</t>
    </r>
    <phoneticPr fontId="3" type="noConversion"/>
  </si>
  <si>
    <r>
      <rPr>
        <sz val="11"/>
        <color rgb="FF000000"/>
        <rFont val="Calibri"/>
        <family val="3"/>
        <charset val="134"/>
      </rPr>
      <t>Provision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Lights</t>
    </r>
    <phoneticPr fontId="3" type="noConversion"/>
  </si>
  <si>
    <r>
      <rPr>
        <sz val="11"/>
        <color rgb="FF000000"/>
        <rFont val="Calibri"/>
        <family val="3"/>
        <charset val="134"/>
      </rPr>
      <t>07/11/2017</t>
    </r>
    <phoneticPr fontId="3" type="noConversion"/>
  </si>
  <si>
    <r>
      <rPr>
        <sz val="11"/>
        <color rgb="FF000000"/>
        <rFont val="Calibri"/>
        <family val="3"/>
        <charset val="134"/>
      </rPr>
      <t>05/12/2017</t>
    </r>
    <phoneticPr fontId="3" type="noConversion"/>
  </si>
  <si>
    <r>
      <rPr>
        <sz val="11"/>
        <color rgb="FF000000"/>
        <rFont val="Calibri"/>
        <family val="3"/>
        <charset val="134"/>
      </rPr>
      <t>Buffets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Jane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Ltd</t>
    </r>
    <phoneticPr fontId="3" type="noConversion"/>
  </si>
  <si>
    <r>
      <rPr>
        <sz val="11"/>
        <color rgb="FF000000"/>
        <rFont val="Calibri"/>
        <family val="3"/>
        <charset val="134"/>
      </rPr>
      <t>Volunteers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03/11/17</t>
    </r>
    <phoneticPr fontId="3" type="noConversion"/>
  </si>
  <si>
    <r>
      <rPr>
        <sz val="11"/>
        <color rgb="FF000000"/>
        <rFont val="Calibri"/>
        <family val="3"/>
        <charset val="134"/>
      </rPr>
      <t>Civic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Events</t>
    </r>
    <phoneticPr fontId="3" type="noConversion"/>
  </si>
  <si>
    <r>
      <rPr>
        <sz val="11"/>
        <color rgb="FF000000"/>
        <rFont val="Calibri"/>
        <family val="3"/>
        <charset val="134"/>
      </rPr>
      <t>05/12/2017</t>
    </r>
    <phoneticPr fontId="3" type="noConversion"/>
  </si>
  <si>
    <r>
      <rPr>
        <sz val="11"/>
        <color rgb="FF000000"/>
        <rFont val="Calibri"/>
        <family val="3"/>
        <charset val="134"/>
      </rPr>
      <t>Sure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Help</t>
    </r>
    <phoneticPr fontId="3" type="noConversion"/>
  </si>
  <si>
    <r>
      <rPr>
        <sz val="11"/>
        <color rgb="FF000000"/>
        <rFont val="Calibri"/>
        <family val="3"/>
        <charset val="134"/>
      </rPr>
      <t>IT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Maintenance/Support</t>
    </r>
    <phoneticPr fontId="3" type="noConversion"/>
  </si>
  <si>
    <r>
      <rPr>
        <sz val="11"/>
        <color rgb="FF000000"/>
        <rFont val="Calibri"/>
        <family val="3"/>
        <charset val="134"/>
      </rPr>
      <t>IT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Equipment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Rental</t>
    </r>
    <phoneticPr fontId="3" type="noConversion"/>
  </si>
  <si>
    <r>
      <rPr>
        <sz val="11"/>
        <color rgb="FF000000"/>
        <rFont val="Calibri"/>
        <family val="3"/>
        <charset val="134"/>
      </rPr>
      <t>01/11/2017</t>
    </r>
    <phoneticPr fontId="3" type="noConversion"/>
  </si>
  <si>
    <r>
      <rPr>
        <sz val="11"/>
        <color rgb="FF000000"/>
        <rFont val="Calibri"/>
        <family val="3"/>
        <charset val="134"/>
      </rPr>
      <t>05/12/2017</t>
    </r>
    <phoneticPr fontId="3" type="noConversion"/>
  </si>
  <si>
    <r>
      <rPr>
        <sz val="11"/>
        <color rgb="FF000000"/>
        <rFont val="Calibri"/>
        <family val="3"/>
        <charset val="134"/>
      </rPr>
      <t>Andrew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Tucker</t>
    </r>
    <phoneticPr fontId="3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</si>
  <si>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Oct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</si>
  <si>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3,904</t>
    </r>
    <phoneticPr fontId="3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</si>
  <si>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phoneticPr fontId="3" type="noConversion"/>
  </si>
  <si>
    <r>
      <rPr>
        <sz val="11"/>
        <color rgb="FF000000"/>
        <rFont val="Calibri"/>
        <family val="3"/>
        <charset val="134"/>
      </rPr>
      <t>31/10/2017</t>
    </r>
    <phoneticPr fontId="3" type="noConversion"/>
  </si>
  <si>
    <r>
      <rPr>
        <sz val="11"/>
        <color rgb="FF000000"/>
        <rFont val="Calibri"/>
        <family val="3"/>
        <charset val="134"/>
      </rPr>
      <t>05/12/2017</t>
    </r>
    <phoneticPr fontId="3" type="noConversion"/>
  </si>
  <si>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Council</t>
    </r>
    <phoneticPr fontId="3" type="noConversion"/>
  </si>
  <si>
    <r>
      <rPr>
        <sz val="11"/>
        <color rgb="FF000000"/>
        <rFont val="Calibri"/>
        <family val="3"/>
        <charset val="134"/>
      </rPr>
      <t>Festive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Trees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2016/7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Accrual</t>
    </r>
    <phoneticPr fontId="3" type="noConversion"/>
  </si>
  <si>
    <r>
      <rPr>
        <sz val="11"/>
        <color rgb="FF000000"/>
        <rFont val="Calibri"/>
        <family val="3"/>
        <charset val="134"/>
      </rPr>
      <t>2,486</t>
    </r>
    <phoneticPr fontId="3" type="noConversion"/>
  </si>
  <si>
    <r>
      <rPr>
        <sz val="11"/>
        <color rgb="FF000000"/>
        <rFont val="Calibri"/>
        <family val="3"/>
        <charset val="134"/>
      </rPr>
      <t>Provision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Lights</t>
    </r>
    <phoneticPr fontId="3" type="noConversion"/>
  </si>
  <si>
    <r>
      <rPr>
        <sz val="11"/>
        <color rgb="FF000000"/>
        <rFont val="Calibri"/>
        <family val="3"/>
        <charset val="134"/>
      </rPr>
      <t>07/11/2017</t>
    </r>
    <phoneticPr fontId="3" type="noConversion"/>
  </si>
  <si>
    <r>
      <rPr>
        <sz val="11"/>
        <color rgb="FF000000"/>
        <rFont val="Calibri"/>
        <family val="3"/>
        <charset val="134"/>
      </rPr>
      <t>05/12/2017</t>
    </r>
    <phoneticPr fontId="3" type="noConversion"/>
  </si>
  <si>
    <r>
      <rPr>
        <sz val="11"/>
        <color rgb="FF000000"/>
        <rFont val="Calibri"/>
        <family val="3"/>
        <charset val="134"/>
      </rPr>
      <t>LGRC</t>
    </r>
    <phoneticPr fontId="3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</si>
  <si>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Oct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  <phoneticPr fontId="3" type="noConversion"/>
  </si>
  <si>
    <r>
      <rPr>
        <sz val="11"/>
        <color rgb="FF000000"/>
        <rFont val="Calibri"/>
        <family val="3"/>
        <charset val="134"/>
      </rPr>
      <t>2,235</t>
    </r>
    <phoneticPr fontId="3" type="noConversion"/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</si>
  <si>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phoneticPr fontId="3" type="noConversion"/>
  </si>
  <si>
    <r>
      <rPr>
        <sz val="11"/>
        <color rgb="FF000000"/>
        <rFont val="Calibri"/>
        <family val="3"/>
        <charset val="134"/>
      </rPr>
      <t>16/10/2017</t>
    </r>
    <phoneticPr fontId="3" type="noConversion"/>
  </si>
  <si>
    <r>
      <rPr>
        <sz val="11"/>
        <color rgb="FF000000"/>
        <rFont val="Calibri"/>
        <family val="3"/>
        <charset val="134"/>
      </rPr>
      <t>05/12/2017</t>
    </r>
    <phoneticPr fontId="3" type="noConversion"/>
  </si>
  <si>
    <r>
      <rPr>
        <sz val="11"/>
        <color rgb="FF000000"/>
        <rFont val="Calibri"/>
        <family val="3"/>
        <charset val="134"/>
      </rPr>
      <t>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Josephs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</si>
  <si>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</si>
  <si>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</si>
  <si>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05/12/2017</t>
    </r>
    <phoneticPr fontId="3" type="noConversion"/>
  </si>
  <si>
    <r>
      <rPr>
        <sz val="11"/>
        <color rgb="FF000000"/>
        <rFont val="Calibri"/>
        <family val="3"/>
        <charset val="134"/>
      </rPr>
      <t>05/12/2017</t>
    </r>
    <phoneticPr fontId="3" type="noConversion"/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</si>
  <si>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21</t>
    </r>
    <phoneticPr fontId="3" type="noConversion"/>
  </si>
  <si>
    <r>
      <rPr>
        <sz val="11"/>
        <color rgb="FF000000"/>
        <rFont val="Calibri"/>
        <family val="3"/>
        <charset val="134"/>
      </rPr>
      <t>Hill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Hook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Nature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Reserve</t>
    </r>
    <phoneticPr fontId="3" type="noConversion"/>
  </si>
  <si>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Grant</t>
    </r>
    <phoneticPr fontId="3" type="noConversion"/>
  </si>
  <si>
    <r>
      <rPr>
        <sz val="11"/>
        <color rgb="FF000000"/>
        <rFont val="Calibri"/>
        <family val="3"/>
        <charset val="134"/>
      </rPr>
      <t>2,000</t>
    </r>
    <phoneticPr fontId="3" type="noConversion"/>
  </si>
  <si>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Grants</t>
    </r>
    <phoneticPr fontId="3" type="noConversion"/>
  </si>
  <si>
    <r>
      <rPr>
        <sz val="11"/>
        <color rgb="FF000000"/>
        <rFont val="Calibri"/>
        <family val="3"/>
        <charset val="134"/>
      </rPr>
      <t>05/12/2017</t>
    </r>
    <phoneticPr fontId="3" type="noConversion"/>
  </si>
  <si>
    <r>
      <rPr>
        <sz val="11"/>
        <color rgb="FF000000"/>
        <rFont val="Calibri"/>
        <family val="3"/>
        <charset val="134"/>
      </rPr>
      <t>05/12/2017</t>
    </r>
    <phoneticPr fontId="3" type="noConversion"/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</si>
  <si>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22</t>
    </r>
    <phoneticPr fontId="3" type="noConversion"/>
  </si>
  <si>
    <r>
      <rPr>
        <sz val="11"/>
        <color rgb="FF000000"/>
        <rFont val="Calibri"/>
        <family val="3"/>
        <charset val="134"/>
      </rPr>
      <t>Banners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Gate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3" type="noConversion"/>
  </si>
  <si>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Grant</t>
    </r>
    <phoneticPr fontId="3" type="noConversion"/>
  </si>
  <si>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Grants</t>
    </r>
    <phoneticPr fontId="3" type="noConversion"/>
  </si>
  <si>
    <r>
      <rPr>
        <sz val="11"/>
        <color rgb="FF000000"/>
        <rFont val="Calibri"/>
        <family val="3"/>
        <charset val="134"/>
      </rPr>
      <t>16/10/2017</t>
    </r>
    <phoneticPr fontId="3" type="noConversion"/>
  </si>
  <si>
    <r>
      <rPr>
        <sz val="11"/>
        <color rgb="FF000000"/>
        <rFont val="Calibri"/>
        <family val="3"/>
        <charset val="134"/>
      </rPr>
      <t>12/12/2017</t>
    </r>
    <phoneticPr fontId="3" type="noConversion"/>
  </si>
  <si>
    <r>
      <rPr>
        <sz val="11"/>
        <color rgb="FF000000"/>
        <rFont val="Calibri"/>
        <family val="3"/>
        <charset val="134"/>
      </rPr>
      <t>Banners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Gate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Primary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</si>
  <si>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</si>
  <si>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</si>
  <si>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16/10/2017</t>
    </r>
    <phoneticPr fontId="3" type="noConversion"/>
  </si>
  <si>
    <r>
      <rPr>
        <sz val="11"/>
        <color rgb="FF000000"/>
        <rFont val="Calibri"/>
        <family val="3"/>
        <charset val="134"/>
      </rPr>
      <t>21/12/2017</t>
    </r>
    <phoneticPr fontId="3" type="noConversion"/>
  </si>
  <si>
    <r>
      <rPr>
        <sz val="11"/>
        <color rgb="FF000000"/>
        <rFont val="Calibri"/>
        <family val="3"/>
        <charset val="134"/>
      </rPr>
      <t>Boldmere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&amp;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</si>
  <si>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</si>
  <si>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Challenge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  <phoneticPr fontId="3" type="noConversion"/>
  </si>
  <si>
    <r>
      <rPr>
        <sz val="11"/>
        <color rgb="FF000000"/>
        <rFont val="Calibri"/>
        <family val="3"/>
        <charset val="134"/>
      </rPr>
      <t>Prepayment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25%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delivery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Concert</t>
    </r>
  </si>
  <si>
    <r>
      <rPr>
        <sz val="11"/>
        <color rgb="FF000000"/>
        <rFont val="Calibri"/>
        <family val="3"/>
        <charset val="134"/>
      </rPr>
      <t>31/03/2017</t>
    </r>
  </si>
  <si>
    <r>
      <rPr>
        <sz val="11"/>
        <color rgb="FF000000"/>
        <rFont val="Calibri"/>
        <family val="3"/>
        <charset val="134"/>
      </rPr>
      <t>JA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Productions</t>
    </r>
  </si>
  <si>
    <r>
      <rPr>
        <sz val="11"/>
        <color rgb="FF000000"/>
        <rFont val="Calibri"/>
        <family val="3"/>
        <charset val="134"/>
      </rPr>
      <t>Prepayment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License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</si>
  <si>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</t>
    </r>
  </si>
  <si>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Council</t>
    </r>
  </si>
  <si>
    <r>
      <rPr>
        <sz val="11"/>
        <color rgb="FFFF0000"/>
        <rFont val="Calibri"/>
        <family val="3"/>
        <charset val="134"/>
      </rPr>
      <t>appears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FF0000"/>
        <rFont val="Calibri"/>
        <family val="3"/>
        <charset val="134"/>
      </rPr>
      <t>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FF0000"/>
        <rFont val="Calibri"/>
        <family val="3"/>
        <charset val="134"/>
      </rPr>
      <t>2016/17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FF0000"/>
        <rFont val="Calibri"/>
        <family val="3"/>
        <charset val="134"/>
      </rPr>
      <t>listing.</t>
    </r>
  </si>
  <si>
    <r>
      <rPr>
        <sz val="11"/>
        <color rgb="FF000000"/>
        <rFont val="Calibri"/>
        <family val="3"/>
        <charset val="134"/>
      </rPr>
      <t>01/04/2017</t>
    </r>
  </si>
  <si>
    <r>
      <rPr>
        <sz val="11"/>
        <color rgb="FF000000"/>
        <rFont val="Calibri"/>
        <family val="3"/>
        <charset val="134"/>
      </rPr>
      <t>Moor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Hall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Developments</t>
    </r>
  </si>
  <si>
    <r>
      <rPr>
        <sz val="11"/>
        <color rgb="FF000000"/>
        <rFont val="Calibri"/>
        <family val="3"/>
        <charset val="134"/>
      </rPr>
      <t>April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Cleaning</t>
    </r>
  </si>
  <si>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Costs</t>
    </r>
  </si>
  <si>
    <r>
      <rPr>
        <sz val="11"/>
        <color rgb="FF000000"/>
        <rFont val="Calibri"/>
        <family val="3"/>
        <charset val="134"/>
      </rPr>
      <t>LGRC</t>
    </r>
  </si>
  <si>
    <r>
      <rPr>
        <sz val="11"/>
        <color rgb="FF000000"/>
        <rFont val="Calibri"/>
        <family val="3"/>
        <charset val="134"/>
      </rPr>
      <t>Balance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Accrual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March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</si>
  <si>
    <r>
      <rPr>
        <sz val="11"/>
        <color rgb="FF000000"/>
        <rFont val="Calibri"/>
        <family val="3"/>
        <charset val="134"/>
      </rPr>
      <t>1,616</t>
    </r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</si>
  <si>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</si>
  <si>
    <r>
      <rPr>
        <sz val="11"/>
        <color rgb="FF000000"/>
        <rFont val="Calibri"/>
        <family val="3"/>
        <charset val="134"/>
      </rPr>
      <t>12/04/2017</t>
    </r>
  </si>
  <si>
    <r>
      <rPr>
        <sz val="11"/>
        <color rgb="FF000000"/>
        <rFont val="Calibri"/>
        <family val="3"/>
        <charset val="134"/>
      </rPr>
      <t>25%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delivery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Concert</t>
    </r>
  </si>
  <si>
    <r>
      <rPr>
        <sz val="11"/>
        <color rgb="FF000000"/>
        <rFont val="Calibri"/>
        <family val="3"/>
        <charset val="134"/>
      </rPr>
      <t>23,166</t>
    </r>
  </si>
  <si>
    <r>
      <rPr>
        <sz val="11"/>
        <color rgb="FF000000"/>
        <rFont val="Calibri"/>
        <family val="3"/>
        <charset val="134"/>
      </rPr>
      <t>19/04/2017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</si>
  <si>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4</t>
    </r>
  </si>
  <si>
    <r>
      <rPr>
        <sz val="11"/>
        <color rgb="FF000000"/>
        <rFont val="Calibri"/>
        <family val="3"/>
        <charset val="134"/>
      </rPr>
      <t>Strawberry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Print</t>
    </r>
  </si>
  <si>
    <r>
      <rPr>
        <sz val="11"/>
        <color rgb="FF000000"/>
        <rFont val="Calibri"/>
        <family val="3"/>
        <charset val="134"/>
      </rPr>
      <t>ArtWork/Printing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Annual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Report</t>
    </r>
  </si>
  <si>
    <r>
      <rPr>
        <sz val="11"/>
        <color rgb="FF000000"/>
        <rFont val="Calibri"/>
        <family val="3"/>
        <charset val="134"/>
      </rPr>
      <t>1,100</t>
    </r>
  </si>
  <si>
    <r>
      <rPr>
        <sz val="11"/>
        <color rgb="FF000000"/>
        <rFont val="Calibri"/>
        <family val="3"/>
        <charset val="134"/>
      </rPr>
      <t>PR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Marketing</t>
    </r>
  </si>
  <si>
    <r>
      <rPr>
        <sz val="11"/>
        <color rgb="FF000000"/>
        <rFont val="Calibri"/>
        <family val="3"/>
        <charset val="134"/>
      </rPr>
      <t>25/04/2017</t>
    </r>
  </si>
  <si>
    <r>
      <rPr>
        <sz val="11"/>
        <color rgb="FF000000"/>
        <rFont val="Calibri"/>
        <family val="3"/>
        <charset val="134"/>
      </rPr>
      <t>April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Salaries</t>
    </r>
  </si>
  <si>
    <r>
      <rPr>
        <sz val="11"/>
        <color rgb="FF000000"/>
        <rFont val="Calibri"/>
        <family val="3"/>
        <charset val="134"/>
      </rPr>
      <t>9,933</t>
    </r>
  </si>
  <si>
    <r>
      <rPr>
        <sz val="11"/>
        <color rgb="FF000000"/>
        <rFont val="Calibri"/>
        <family val="3"/>
        <charset val="134"/>
      </rPr>
      <t>Salaries</t>
    </r>
  </si>
  <si>
    <r>
      <rPr>
        <sz val="11"/>
        <color rgb="FF000000"/>
        <rFont val="Calibri"/>
        <family val="3"/>
        <charset val="134"/>
      </rPr>
      <t>27/04/2017</t>
    </r>
  </si>
  <si>
    <r>
      <rPr>
        <sz val="11"/>
        <color rgb="FF000000"/>
        <rFont val="Calibri"/>
        <family val="3"/>
        <charset val="134"/>
      </rPr>
      <t>Library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Contribution</t>
    </r>
  </si>
  <si>
    <r>
      <rPr>
        <sz val="11"/>
        <color rgb="FF000000"/>
        <rFont val="Calibri"/>
        <family val="3"/>
        <charset val="134"/>
      </rPr>
      <t>30,000</t>
    </r>
  </si>
  <si>
    <r>
      <rPr>
        <sz val="11"/>
        <color rgb="FF000000"/>
        <rFont val="Calibri"/>
        <family val="3"/>
        <charset val="134"/>
      </rPr>
      <t>Library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Contingency</t>
    </r>
  </si>
  <si>
    <r>
      <rPr>
        <sz val="11"/>
        <color rgb="FF000000"/>
        <rFont val="Calibri"/>
        <family val="3"/>
        <charset val="134"/>
      </rPr>
      <t>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Entertainments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</si>
  <si>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Face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Painter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balance</t>
    </r>
  </si>
  <si>
    <r>
      <rPr>
        <sz val="11"/>
        <color rgb="FF000000"/>
        <rFont val="Calibri"/>
        <family val="3"/>
        <charset val="134"/>
      </rPr>
      <t>CG</t>
    </r>
  </si>
  <si>
    <r>
      <rPr>
        <sz val="11"/>
        <color rgb="FF000000"/>
        <rFont val="Calibri"/>
        <family val="3"/>
        <charset val="134"/>
      </rPr>
      <t>Special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Olympics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Sutton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Coldfield</t>
    </r>
  </si>
  <si>
    <r>
      <rPr>
        <sz val="11"/>
        <color rgb="FF000000"/>
        <rFont val="Calibri"/>
        <family val="3"/>
        <charset val="134"/>
      </rPr>
      <t>National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Summer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Games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</si>
  <si>
    <r>
      <rPr>
        <sz val="11"/>
        <color rgb="FF000000"/>
        <rFont val="Calibri"/>
        <family val="3"/>
        <charset val="134"/>
      </rPr>
      <t>1,969</t>
    </r>
  </si>
  <si>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Grant</t>
    </r>
  </si>
  <si>
    <r>
      <rPr>
        <sz val="11"/>
        <color rgb="FF000000"/>
        <rFont val="Calibri"/>
        <family val="3"/>
        <charset val="134"/>
      </rPr>
      <t>28/04/2017</t>
    </r>
  </si>
  <si>
    <r>
      <rPr>
        <sz val="11"/>
        <color rgb="FF000000"/>
        <rFont val="Calibri"/>
        <family val="3"/>
        <charset val="134"/>
      </rPr>
      <t>Richard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Masson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</si>
  <si>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Birds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Prey</t>
    </r>
  </si>
  <si>
    <r>
      <rPr>
        <sz val="11"/>
        <color rgb="FF000000"/>
        <rFont val="Calibri"/>
        <family val="3"/>
        <charset val="134"/>
      </rPr>
      <t>01/05/2017</t>
    </r>
  </si>
  <si>
    <r>
      <rPr>
        <sz val="11"/>
        <color rgb="FF000000"/>
        <rFont val="Calibri"/>
        <family val="3"/>
        <charset val="134"/>
      </rPr>
      <t>Suite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</si>
  <si>
    <r>
      <rPr>
        <sz val="11"/>
        <color rgb="FF000000"/>
        <rFont val="Calibri"/>
        <family val="3"/>
        <charset val="134"/>
      </rPr>
      <t>Andrew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Tucker</t>
    </r>
  </si>
  <si>
    <r>
      <rPr>
        <sz val="11"/>
        <color rgb="FF000000"/>
        <rFont val="Calibri"/>
        <family val="3"/>
        <charset val="134"/>
      </rPr>
      <t>April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</si>
  <si>
    <r>
      <rPr>
        <sz val="11"/>
        <color rgb="FF000000"/>
        <rFont val="Calibri"/>
        <family val="3"/>
        <charset val="134"/>
      </rPr>
      <t>2,541</t>
    </r>
  </si>
  <si>
    <r>
      <rPr>
        <sz val="11"/>
        <color rgb="FF000000"/>
        <rFont val="Calibri"/>
        <family val="3"/>
        <charset val="134"/>
      </rPr>
      <t>02/05/2017</t>
    </r>
  </si>
  <si>
    <r>
      <rPr>
        <sz val="11"/>
        <color rgb="FF000000"/>
        <rFont val="Calibri"/>
        <family val="3"/>
        <charset val="134"/>
      </rPr>
      <t>3,107</t>
    </r>
  </si>
  <si>
    <r>
      <rPr>
        <sz val="11"/>
        <color rgb="FF000000"/>
        <rFont val="Calibri"/>
        <family val="3"/>
        <charset val="134"/>
      </rPr>
      <t>CG11</t>
    </r>
  </si>
  <si>
    <r>
      <rPr>
        <sz val="11"/>
        <color rgb="FF000000"/>
        <rFont val="Calibri"/>
        <family val="3"/>
        <charset val="134"/>
      </rPr>
      <t>Sutton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Coldfield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Adventure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Unit</t>
    </r>
  </si>
  <si>
    <r>
      <rPr>
        <sz val="11"/>
        <color rgb="FF000000"/>
        <rFont val="Calibri"/>
        <family val="3"/>
        <charset val="134"/>
      </rPr>
      <t>Purchase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Long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wheel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base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van</t>
    </r>
  </si>
  <si>
    <r>
      <rPr>
        <sz val="11"/>
        <color rgb="FF000000"/>
        <rFont val="Calibri"/>
        <family val="3"/>
        <charset val="134"/>
      </rPr>
      <t>2,500</t>
    </r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</si>
  <si>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12</t>
    </r>
  </si>
  <si>
    <r>
      <rPr>
        <sz val="11"/>
        <color rgb="FF000000"/>
        <rFont val="Calibri"/>
        <family val="3"/>
        <charset val="134"/>
      </rPr>
      <t>Here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help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together</t>
    </r>
  </si>
  <si>
    <r>
      <rPr>
        <sz val="11"/>
        <color rgb="FF000000"/>
        <rFont val="Calibri"/>
        <family val="3"/>
        <charset val="134"/>
      </rPr>
      <t>Produce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directory</t>
    </r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</si>
  <si>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14</t>
    </r>
  </si>
  <si>
    <r>
      <rPr>
        <sz val="11"/>
        <color rgb="FF000000"/>
        <rFont val="Calibri"/>
        <family val="3"/>
        <charset val="134"/>
      </rPr>
      <t>Friends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Jones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Wood</t>
    </r>
  </si>
  <si>
    <r>
      <rPr>
        <sz val="11"/>
        <color rgb="FF000000"/>
        <rFont val="Calibri"/>
        <family val="3"/>
        <charset val="134"/>
      </rPr>
      <t>Regeneration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works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events</t>
    </r>
  </si>
  <si>
    <r>
      <rPr>
        <sz val="11"/>
        <color rgb="FF000000"/>
        <rFont val="Calibri"/>
        <family val="3"/>
        <charset val="134"/>
      </rPr>
      <t>8,500</t>
    </r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</si>
  <si>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16</t>
    </r>
  </si>
  <si>
    <r>
      <rPr>
        <sz val="11"/>
        <color rgb="FF000000"/>
        <rFont val="Calibri"/>
        <family val="3"/>
        <charset val="134"/>
      </rPr>
      <t>Wylde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Green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Forum</t>
    </r>
  </si>
  <si>
    <r>
      <rPr>
        <sz val="11"/>
        <color rgb="FF000000"/>
        <rFont val="Calibri"/>
        <family val="3"/>
        <charset val="134"/>
      </rPr>
      <t>Install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notice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board</t>
    </r>
  </si>
  <si>
    <r>
      <rPr>
        <sz val="11"/>
        <color rgb="FF000000"/>
        <rFont val="Calibri"/>
        <family val="3"/>
        <charset val="134"/>
      </rPr>
      <t>3,000</t>
    </r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</si>
  <si>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15</t>
    </r>
  </si>
  <si>
    <r>
      <rPr>
        <sz val="11"/>
        <color rgb="FF000000"/>
        <rFont val="Calibri"/>
        <family val="3"/>
        <charset val="134"/>
      </rPr>
      <t>YMCA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Sutton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Coldfield</t>
    </r>
  </si>
  <si>
    <r>
      <rPr>
        <sz val="11"/>
        <color rgb="FF000000"/>
        <rFont val="Calibri"/>
        <family val="3"/>
        <charset val="134"/>
      </rPr>
      <t>Triple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Project</t>
    </r>
  </si>
  <si>
    <r>
      <rPr>
        <sz val="11"/>
        <color rgb="FF000000"/>
        <rFont val="Calibri"/>
        <family val="3"/>
        <charset val="134"/>
      </rPr>
      <t>8,000</t>
    </r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</si>
  <si>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13</t>
    </r>
  </si>
  <si>
    <r>
      <rPr>
        <sz val="11"/>
        <color rgb="FF000000"/>
        <rFont val="Calibri"/>
        <family val="3"/>
        <charset val="134"/>
      </rPr>
      <t>Boldmere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Futures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Partnership</t>
    </r>
  </si>
  <si>
    <r>
      <rPr>
        <sz val="11"/>
        <color rgb="FF000000"/>
        <rFont val="Calibri"/>
        <family val="3"/>
        <charset val="134"/>
      </rPr>
      <t>Boldmere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summer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music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festival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</si>
  <si>
    <r>
      <rPr>
        <sz val="11"/>
        <color rgb="FF000000"/>
        <rFont val="Calibri"/>
        <family val="3"/>
        <charset val="134"/>
      </rPr>
      <t>4,830</t>
    </r>
  </si>
  <si>
    <r>
      <rPr>
        <sz val="11"/>
        <color rgb="FF000000"/>
        <rFont val="Calibri"/>
        <family val="3"/>
        <charset val="134"/>
      </rPr>
      <t>03/05/2017</t>
    </r>
  </si>
  <si>
    <r>
      <rPr>
        <sz val="11"/>
        <color rgb="FF000000"/>
        <rFont val="Calibri"/>
        <family val="3"/>
        <charset val="134"/>
      </rPr>
      <t>Sure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Help</t>
    </r>
  </si>
  <si>
    <r>
      <rPr>
        <sz val="11"/>
        <color rgb="FF000000"/>
        <rFont val="Calibri"/>
        <family val="3"/>
        <charset val="134"/>
      </rPr>
      <t>Full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photocopier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Toners</t>
    </r>
  </si>
  <si>
    <r>
      <rPr>
        <sz val="11"/>
        <color rgb="FF000000"/>
        <rFont val="Calibri"/>
        <family val="3"/>
        <charset val="134"/>
      </rPr>
      <t>Post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Supplies</t>
    </r>
  </si>
  <si>
    <r>
      <rPr>
        <sz val="11"/>
        <color rgb="FF000000"/>
        <rFont val="Calibri"/>
        <family val="3"/>
        <charset val="134"/>
      </rPr>
      <t>04/05/2017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</si>
  <si>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9</t>
    </r>
  </si>
  <si>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</si>
  <si>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6</t>
    </r>
  </si>
  <si>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Pride</t>
    </r>
  </si>
  <si>
    <r>
      <rPr>
        <sz val="11"/>
        <color rgb="FF000000"/>
        <rFont val="Calibri"/>
        <family val="3"/>
        <charset val="134"/>
      </rPr>
      <t>Entry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Float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Hire</t>
    </r>
  </si>
  <si>
    <r>
      <rPr>
        <sz val="11"/>
        <color rgb="FF000000"/>
        <rFont val="Calibri"/>
        <family val="3"/>
        <charset val="134"/>
      </rPr>
      <t>Social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Inclusion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</si>
  <si>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7</t>
    </r>
  </si>
  <si>
    <r>
      <rPr>
        <sz val="11"/>
        <color rgb="FF000000"/>
        <rFont val="Calibri"/>
        <family val="3"/>
        <charset val="134"/>
      </rPr>
      <t>Artifex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Gallery</t>
    </r>
  </si>
  <si>
    <r>
      <rPr>
        <sz val="11"/>
        <color rgb="FF000000"/>
        <rFont val="Calibri"/>
        <family val="3"/>
        <charset val="134"/>
      </rPr>
      <t>Awards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Balance</t>
    </r>
  </si>
  <si>
    <r>
      <rPr>
        <sz val="11"/>
        <color rgb="FF000000"/>
        <rFont val="Calibri"/>
        <family val="3"/>
        <charset val="134"/>
      </rPr>
      <t>Citizen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Awards</t>
    </r>
  </si>
  <si>
    <r>
      <rPr>
        <sz val="11"/>
        <color rgb="FF000000"/>
        <rFont val="Calibri"/>
        <family val="3"/>
        <charset val="134"/>
      </rPr>
      <t>11/05/2017</t>
    </r>
  </si>
  <si>
    <r>
      <rPr>
        <sz val="11"/>
        <color rgb="FF000000"/>
        <rFont val="Calibri"/>
        <family val="3"/>
        <charset val="134"/>
      </rPr>
      <t>Moxhull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Hall</t>
    </r>
  </si>
  <si>
    <r>
      <rPr>
        <sz val="11"/>
        <color rgb="FF000000"/>
        <rFont val="Calibri"/>
        <family val="3"/>
        <charset val="134"/>
      </rPr>
      <t>Room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Hire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Awards</t>
    </r>
  </si>
  <si>
    <r>
      <rPr>
        <sz val="11"/>
        <color rgb="FF000000"/>
        <rFont val="Calibri"/>
        <family val="3"/>
        <charset val="134"/>
      </rPr>
      <t>1,458</t>
    </r>
  </si>
  <si>
    <r>
      <rPr>
        <sz val="11"/>
        <color rgb="FF000000"/>
        <rFont val="Calibri"/>
        <family val="3"/>
        <charset val="134"/>
      </rPr>
      <t>12/05/2017</t>
    </r>
  </si>
  <si>
    <r>
      <rPr>
        <sz val="11"/>
        <color rgb="FF000000"/>
        <rFont val="Calibri"/>
        <family val="3"/>
        <charset val="134"/>
      </rPr>
      <t>The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Trinity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Centre</t>
    </r>
  </si>
  <si>
    <r>
      <rPr>
        <sz val="11"/>
        <color rgb="FF000000"/>
        <rFont val="Calibri"/>
        <family val="3"/>
        <charset val="134"/>
      </rPr>
      <t>Annual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Meeting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Room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Hire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4/17</t>
    </r>
  </si>
  <si>
    <r>
      <rPr>
        <sz val="11"/>
        <color rgb="FF000000"/>
        <rFont val="Calibri"/>
        <family val="3"/>
        <charset val="134"/>
      </rPr>
      <t>Meeting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Room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Hire</t>
    </r>
  </si>
  <si>
    <r>
      <rPr>
        <sz val="11"/>
        <color rgb="FF000000"/>
        <rFont val="Calibri"/>
        <family val="3"/>
        <charset val="134"/>
      </rPr>
      <t>18/05/2017</t>
    </r>
  </si>
  <si>
    <r>
      <rPr>
        <sz val="11"/>
        <color rgb="FF000000"/>
        <rFont val="Calibri"/>
        <family val="3"/>
        <charset val="134"/>
      </rPr>
      <t>Aaron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Scott</t>
    </r>
  </si>
  <si>
    <r>
      <rPr>
        <sz val="11"/>
        <color rgb="FF000000"/>
        <rFont val="Calibri"/>
        <family val="3"/>
        <charset val="134"/>
      </rPr>
      <t>Locations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Photographs</t>
    </r>
  </si>
  <si>
    <r>
      <rPr>
        <sz val="11"/>
        <color rgb="FF000000"/>
        <rFont val="Calibri"/>
        <family val="3"/>
        <charset val="134"/>
      </rPr>
      <t>Richard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Harris</t>
    </r>
  </si>
  <si>
    <r>
      <rPr>
        <sz val="11"/>
        <color rgb="FF000000"/>
        <rFont val="Calibri"/>
        <family val="3"/>
        <charset val="134"/>
      </rPr>
      <t>Photographer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Awards</t>
    </r>
  </si>
  <si>
    <r>
      <rPr>
        <sz val="11"/>
        <color rgb="FF000000"/>
        <rFont val="Calibri"/>
        <family val="3"/>
        <charset val="134"/>
      </rPr>
      <t>19/05/2017</t>
    </r>
  </si>
  <si>
    <r>
      <rPr>
        <sz val="11"/>
        <color rgb="FF000000"/>
        <rFont val="Calibri"/>
        <family val="3"/>
        <charset val="134"/>
      </rPr>
      <t>Civic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Sunday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7th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May</t>
    </r>
  </si>
  <si>
    <r>
      <rPr>
        <sz val="11"/>
        <color rgb="FF000000"/>
        <rFont val="Calibri"/>
        <family val="3"/>
        <charset val="134"/>
      </rPr>
      <t>Civic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Events</t>
    </r>
  </si>
  <si>
    <r>
      <rPr>
        <sz val="11"/>
        <color rgb="FF000000"/>
        <rFont val="Calibri"/>
        <family val="3"/>
        <charset val="134"/>
      </rPr>
      <t>25/05/2017</t>
    </r>
  </si>
  <si>
    <r>
      <rPr>
        <sz val="11"/>
        <color rgb="FF000000"/>
        <rFont val="Calibri"/>
        <family val="3"/>
        <charset val="134"/>
      </rPr>
      <t>May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Salaries</t>
    </r>
  </si>
  <si>
    <r>
      <rPr>
        <sz val="11"/>
        <color rgb="FFFF0000"/>
        <rFont val="Calibri"/>
        <family val="3"/>
        <charset val="134"/>
      </rPr>
      <t>£23,166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FF0000"/>
        <rFont val="Calibri"/>
        <family val="3"/>
        <charset val="134"/>
      </rPr>
      <t>removed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FF0000"/>
        <rFont val="Calibri"/>
        <family val="3"/>
        <charset val="134"/>
      </rPr>
      <t>from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FF0000"/>
        <rFont val="Calibri"/>
        <family val="3"/>
        <charset val="134"/>
      </rPr>
      <t>list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FF0000"/>
        <rFont val="Calibri"/>
        <family val="3"/>
        <charset val="134"/>
      </rPr>
      <t>09/11/17.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FF0000"/>
        <rFont val="Calibri"/>
        <family val="3"/>
        <charset val="134"/>
      </rPr>
      <t>Duplicate</t>
    </r>
    <r>
      <rPr>
        <sz val="10"/>
        <color rgb="FF000000"/>
        <rFont val="Calibri"/>
        <family val="3"/>
        <charset val="134"/>
      </rPr>
      <t xml:space="preserve"> entry, already appears on 2016/17 listing.</t>
    </r>
  </si>
  <si>
    <r>
      <rPr>
        <sz val="11"/>
        <color rgb="FF000000"/>
        <rFont val="Calibri"/>
        <family val="3"/>
        <charset val="134"/>
      </rPr>
      <t>Toner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Cartridges</t>
    </r>
  </si>
  <si>
    <r>
      <rPr>
        <sz val="11"/>
        <color rgb="FF000000"/>
        <rFont val="Calibri"/>
        <family val="3"/>
        <charset val="134"/>
      </rPr>
      <t>Charge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Card</t>
    </r>
  </si>
  <si>
    <r>
      <rPr>
        <sz val="11"/>
        <color rgb="FF000000"/>
        <rFont val="Calibri"/>
        <family val="3"/>
        <charset val="134"/>
      </rPr>
      <t>Generator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fee/deposit</t>
    </r>
  </si>
  <si>
    <r>
      <rPr>
        <sz val="11"/>
        <color rgb="FF000000"/>
        <rFont val="Calibri"/>
        <family val="3"/>
        <charset val="134"/>
      </rPr>
      <t>31/05/2017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</si>
  <si>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11</t>
    </r>
  </si>
  <si>
    <r>
      <rPr>
        <sz val="11"/>
        <color rgb="FF000000"/>
        <rFont val="Calibri"/>
        <family val="3"/>
        <charset val="134"/>
      </rPr>
      <t>PJ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Entertainments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</si>
  <si>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Face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Painter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deposit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</si>
  <si>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10</t>
    </r>
  </si>
  <si>
    <r>
      <rPr>
        <sz val="11"/>
        <color rgb="FF000000"/>
        <rFont val="Calibri"/>
        <family val="3"/>
        <charset val="134"/>
      </rPr>
      <t>Surface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Graphics</t>
    </r>
  </si>
  <si>
    <r>
      <rPr>
        <sz val="11"/>
        <color rgb="FF000000"/>
        <rFont val="Calibri"/>
        <family val="3"/>
        <charset val="134"/>
      </rPr>
      <t>Banners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Pride</t>
    </r>
  </si>
  <si>
    <r>
      <rPr>
        <sz val="11"/>
        <color rgb="FF000000"/>
        <rFont val="Calibri"/>
        <family val="3"/>
        <charset val="134"/>
      </rPr>
      <t>01/06/2017</t>
    </r>
  </si>
  <si>
    <r>
      <rPr>
        <sz val="11"/>
        <color rgb="FF000000"/>
        <rFont val="Calibri"/>
        <family val="3"/>
        <charset val="134"/>
      </rPr>
      <t>Suite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June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</si>
  <si>
    <r>
      <rPr>
        <sz val="11"/>
        <color rgb="FF000000"/>
        <rFont val="Calibri"/>
        <family val="3"/>
        <charset val="134"/>
      </rPr>
      <t>Suite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June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</si>
  <si>
    <r>
      <rPr>
        <sz val="11"/>
        <color rgb="FF000000"/>
        <rFont val="Calibri"/>
        <family val="3"/>
        <charset val="134"/>
      </rPr>
      <t>Stock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Photography</t>
    </r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</si>
  <si>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</si>
  <si>
    <r>
      <rPr>
        <sz val="11"/>
        <color rgb="FF000000"/>
        <rFont val="Calibri"/>
        <family val="3"/>
        <charset val="134"/>
      </rPr>
      <t>3,575</t>
    </r>
  </si>
  <si>
    <r>
      <rPr>
        <sz val="11"/>
        <color rgb="FF000000"/>
        <rFont val="Calibri"/>
        <family val="3"/>
        <charset val="134"/>
      </rPr>
      <t>The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Creation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Station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</si>
  <si>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Arts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Crafts</t>
    </r>
  </si>
  <si>
    <r>
      <rPr>
        <sz val="11"/>
        <color rgb="FF000000"/>
        <rFont val="Calibri"/>
        <family val="3"/>
        <charset val="134"/>
      </rPr>
      <t>2,000</t>
    </r>
  </si>
  <si>
    <r>
      <rPr>
        <sz val="11"/>
        <color rgb="FF000000"/>
        <rFont val="Calibri"/>
        <family val="3"/>
        <charset val="134"/>
      </rPr>
      <t>02/06/2017</t>
    </r>
  </si>
  <si>
    <r>
      <rPr>
        <sz val="11"/>
        <color rgb="FF000000"/>
        <rFont val="Calibri"/>
        <family val="3"/>
        <charset val="134"/>
      </rPr>
      <t>2,446</t>
    </r>
  </si>
  <si>
    <r>
      <rPr>
        <sz val="11"/>
        <color rgb="FF000000"/>
        <rFont val="Calibri"/>
        <family val="3"/>
        <charset val="134"/>
      </rPr>
      <t>Room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Hire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24/05/17</t>
    </r>
  </si>
  <si>
    <r>
      <rPr>
        <sz val="11"/>
        <color rgb="FF000000"/>
        <rFont val="Calibri"/>
        <family val="3"/>
        <charset val="134"/>
      </rPr>
      <t>06/06/2017</t>
    </r>
  </si>
  <si>
    <r>
      <rPr>
        <sz val="11"/>
        <color rgb="FF000000"/>
        <rFont val="Calibri"/>
        <family val="3"/>
        <charset val="134"/>
      </rPr>
      <t>The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WestEnders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</si>
  <si>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Concert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</t>
    </r>
  </si>
  <si>
    <r>
      <rPr>
        <sz val="11"/>
        <color rgb="FF000000"/>
        <rFont val="Calibri"/>
        <family val="3"/>
        <charset val="134"/>
      </rPr>
      <t>2,200</t>
    </r>
  </si>
  <si>
    <r>
      <rPr>
        <sz val="11"/>
        <color rgb="FF000000"/>
        <rFont val="Calibri"/>
        <family val="3"/>
        <charset val="134"/>
      </rPr>
      <t>09/06/2017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</si>
  <si>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Road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Closures</t>
    </r>
  </si>
  <si>
    <r>
      <rPr>
        <sz val="11"/>
        <color rgb="FF000000"/>
        <rFont val="Calibri"/>
        <family val="3"/>
        <charset val="134"/>
      </rPr>
      <t>1,952</t>
    </r>
  </si>
  <si>
    <r>
      <rPr>
        <sz val="11"/>
        <color rgb="FF000000"/>
        <rFont val="Calibri"/>
        <family val="3"/>
        <charset val="134"/>
      </rPr>
      <t>12/06/2017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</si>
  <si>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12</t>
    </r>
  </si>
  <si>
    <r>
      <rPr>
        <sz val="11"/>
        <color rgb="FF000000"/>
        <rFont val="Calibri"/>
        <family val="3"/>
        <charset val="134"/>
      </rPr>
      <t>Sunbaba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</si>
  <si>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Heras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Scrim</t>
    </r>
  </si>
  <si>
    <r>
      <rPr>
        <sz val="11"/>
        <color rgb="FF000000"/>
        <rFont val="Calibri"/>
        <family val="3"/>
        <charset val="134"/>
      </rPr>
      <t>1,470</t>
    </r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</si>
  <si>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</si>
  <si>
    <r>
      <rPr>
        <sz val="11"/>
        <color rgb="FF000000"/>
        <rFont val="Calibri"/>
        <family val="3"/>
        <charset val="134"/>
      </rPr>
      <t>Performances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Ltd</t>
    </r>
  </si>
  <si>
    <r>
      <rPr>
        <sz val="11"/>
        <color rgb="FF000000"/>
        <rFont val="Calibri"/>
        <family val="3"/>
        <charset val="134"/>
      </rPr>
      <t>Live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in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the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lodge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music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project</t>
    </r>
  </si>
  <si>
    <r>
      <rPr>
        <sz val="11"/>
        <color rgb="FF000000"/>
        <rFont val="Calibri"/>
        <family val="3"/>
        <charset val="134"/>
      </rPr>
      <t>6,000</t>
    </r>
  </si>
  <si>
    <r>
      <rPr>
        <sz val="11"/>
        <color rgb="FF000000"/>
        <rFont val="Calibri"/>
        <family val="3"/>
        <charset val="134"/>
      </rPr>
      <t>14/06/2017</t>
    </r>
  </si>
  <si>
    <r>
      <rPr>
        <sz val="11"/>
        <color rgb="FF000000"/>
        <rFont val="Calibri"/>
        <family val="3"/>
        <charset val="134"/>
      </rPr>
      <t>45,000</t>
    </r>
  </si>
  <si>
    <r>
      <rPr>
        <sz val="11"/>
        <color rgb="FF000000"/>
        <rFont val="Calibri"/>
        <family val="3"/>
        <charset val="134"/>
      </rPr>
      <t>15/06/2017</t>
    </r>
  </si>
  <si>
    <r>
      <rPr>
        <sz val="11"/>
        <color rgb="FF000000"/>
        <rFont val="Calibri"/>
        <family val="3"/>
        <charset val="134"/>
      </rPr>
      <t>Stock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Photography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(July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17)</t>
    </r>
  </si>
  <si>
    <r>
      <rPr>
        <sz val="11"/>
        <color rgb="FF000000"/>
        <rFont val="Calibri"/>
        <family val="3"/>
        <charset val="134"/>
      </rPr>
      <t>16/06/2017</t>
    </r>
  </si>
  <si>
    <r>
      <rPr>
        <sz val="11"/>
        <color rgb="FF000000"/>
        <rFont val="Calibri"/>
        <family val="3"/>
        <charset val="134"/>
      </rPr>
      <t>WALC</t>
    </r>
  </si>
  <si>
    <r>
      <rPr>
        <sz val="11"/>
        <color rgb="FF000000"/>
        <rFont val="Calibri"/>
        <family val="3"/>
        <charset val="134"/>
      </rPr>
      <t>Annual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Membership</t>
    </r>
  </si>
  <si>
    <r>
      <rPr>
        <sz val="11"/>
        <color rgb="FF000000"/>
        <rFont val="Calibri"/>
        <family val="3"/>
        <charset val="134"/>
      </rPr>
      <t>Subscriptions</t>
    </r>
  </si>
  <si>
    <r>
      <rPr>
        <sz val="11"/>
        <color rgb="FF000000"/>
        <rFont val="Calibri"/>
        <family val="3"/>
        <charset val="134"/>
      </rPr>
      <t>19/06/2017</t>
    </r>
  </si>
  <si>
    <r>
      <rPr>
        <sz val="11"/>
        <color rgb="FF000000"/>
        <rFont val="Calibri"/>
        <family val="3"/>
        <charset val="134"/>
      </rPr>
      <t>West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Midlands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Fire</t>
    </r>
  </si>
  <si>
    <r>
      <rPr>
        <sz val="11"/>
        <color rgb="FF000000"/>
        <rFont val="Calibri"/>
        <family val="3"/>
        <charset val="134"/>
      </rPr>
      <t>School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Parking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Boxes</t>
    </r>
  </si>
  <si>
    <r>
      <rPr>
        <sz val="11"/>
        <color rgb="FF000000"/>
        <rFont val="Calibri"/>
        <family val="3"/>
        <charset val="134"/>
      </rPr>
      <t>20,460</t>
    </r>
  </si>
  <si>
    <r>
      <rPr>
        <sz val="11"/>
        <color rgb="FF000000"/>
        <rFont val="Calibri"/>
        <family val="3"/>
        <charset val="134"/>
      </rPr>
      <t>Road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Safety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Measures</t>
    </r>
  </si>
  <si>
    <r>
      <rPr>
        <sz val="11"/>
        <color rgb="FF000000"/>
        <rFont val="Calibri"/>
        <family val="3"/>
        <charset val="134"/>
      </rPr>
      <t>20/06/2017</t>
    </r>
  </si>
  <si>
    <r>
      <rPr>
        <sz val="11"/>
        <color rgb="FF000000"/>
        <rFont val="Calibri"/>
        <family val="3"/>
        <charset val="134"/>
      </rPr>
      <t>SLCC</t>
    </r>
  </si>
  <si>
    <r>
      <rPr>
        <sz val="11"/>
        <color rgb="FF000000"/>
        <rFont val="Calibri"/>
        <family val="3"/>
        <charset val="134"/>
      </rPr>
      <t>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O'Sullivan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Annual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Membership</t>
    </r>
  </si>
  <si>
    <r>
      <rPr>
        <sz val="11"/>
        <color rgb="FF000000"/>
        <rFont val="Calibri"/>
        <family val="3"/>
        <charset val="134"/>
      </rPr>
      <t>Zurich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</si>
  <si>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Insurance</t>
    </r>
  </si>
  <si>
    <r>
      <rPr>
        <sz val="11"/>
        <color rgb="FF000000"/>
        <rFont val="Calibri"/>
        <family val="3"/>
        <charset val="134"/>
      </rPr>
      <t>21/06/2017</t>
    </r>
  </si>
  <si>
    <r>
      <rPr>
        <sz val="11"/>
        <color rgb="FF000000"/>
        <rFont val="Calibri"/>
        <family val="3"/>
        <charset val="134"/>
      </rPr>
      <t>June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Salaries</t>
    </r>
  </si>
  <si>
    <r>
      <rPr>
        <sz val="11"/>
        <color rgb="FF000000"/>
        <rFont val="Calibri"/>
        <family val="3"/>
        <charset val="134"/>
      </rPr>
      <t>11,134</t>
    </r>
  </si>
  <si>
    <r>
      <rPr>
        <sz val="11"/>
        <color rgb="FF000000"/>
        <rFont val="Calibri"/>
        <family val="3"/>
        <charset val="134"/>
      </rPr>
      <t>22/06/2017</t>
    </r>
  </si>
  <si>
    <r>
      <rPr>
        <sz val="11"/>
        <color rgb="FF000000"/>
        <rFont val="Calibri"/>
        <family val="3"/>
        <charset val="134"/>
      </rPr>
      <t>Adventure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Graphics</t>
    </r>
  </si>
  <si>
    <r>
      <rPr>
        <sz val="11"/>
        <color rgb="FF000000"/>
        <rFont val="Calibri"/>
        <family val="3"/>
        <charset val="134"/>
      </rPr>
      <t>Website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design/build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50%</t>
    </r>
  </si>
  <si>
    <r>
      <rPr>
        <sz val="11"/>
        <color rgb="FF000000"/>
        <rFont val="Calibri"/>
        <family val="3"/>
        <charset val="134"/>
      </rPr>
      <t>2,058</t>
    </r>
  </si>
  <si>
    <r>
      <rPr>
        <sz val="11"/>
        <color rgb="FF000000"/>
        <rFont val="Calibri"/>
        <family val="3"/>
        <charset val="134"/>
      </rPr>
      <t>27/06/2017</t>
    </r>
  </si>
  <si>
    <r>
      <rPr>
        <sz val="11"/>
        <color rgb="FF000000"/>
        <rFont val="Calibri"/>
        <family val="3"/>
        <charset val="134"/>
      </rPr>
      <t>1st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Sutton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Coldfield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Scouts</t>
    </r>
  </si>
  <si>
    <r>
      <rPr>
        <sz val="11"/>
        <color rgb="FF000000"/>
        <rFont val="Calibri"/>
        <family val="3"/>
        <charset val="134"/>
      </rPr>
      <t>Purchase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marquee</t>
    </r>
  </si>
  <si>
    <r>
      <rPr>
        <sz val="11"/>
        <color rgb="FF000000"/>
        <rFont val="Calibri"/>
        <family val="3"/>
        <charset val="134"/>
      </rPr>
      <t>01/07/2017</t>
    </r>
  </si>
  <si>
    <r>
      <rPr>
        <sz val="11"/>
        <color rgb="FF000000"/>
        <rFont val="Calibri"/>
        <family val="3"/>
        <charset val="134"/>
      </rPr>
      <t>July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Meeting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Room</t>
    </r>
  </si>
  <si>
    <r>
      <rPr>
        <sz val="11"/>
        <color rgb="FF000000"/>
        <rFont val="Calibri"/>
        <family val="3"/>
        <charset val="134"/>
      </rPr>
      <t>July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Rent/Cleaner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</t>
    </r>
  </si>
  <si>
    <r>
      <rPr>
        <sz val="11"/>
        <color rgb="FF000000"/>
        <rFont val="Calibri"/>
        <family val="3"/>
        <charset val="134"/>
      </rPr>
      <t>July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</t>
    </r>
  </si>
  <si>
    <r>
      <rPr>
        <sz val="11"/>
        <color rgb="FF000000"/>
        <rFont val="Calibri"/>
        <family val="3"/>
        <charset val="134"/>
      </rPr>
      <t>02/07/2017</t>
    </r>
  </si>
  <si>
    <r>
      <rPr>
        <sz val="11"/>
        <color rgb="FF000000"/>
        <rFont val="Calibri"/>
        <family val="3"/>
        <charset val="134"/>
      </rPr>
      <t>Fool's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Paradise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</si>
  <si>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Performances</t>
    </r>
  </si>
  <si>
    <r>
      <rPr>
        <sz val="11"/>
        <color rgb="FF000000"/>
        <rFont val="Calibri"/>
        <family val="3"/>
        <charset val="134"/>
      </rPr>
      <t>2,090</t>
    </r>
  </si>
  <si>
    <r>
      <rPr>
        <sz val="11"/>
        <color rgb="FF000000"/>
        <rFont val="Calibri"/>
        <family val="3"/>
        <charset val="134"/>
      </rPr>
      <t>30/06/2017</t>
    </r>
  </si>
  <si>
    <r>
      <rPr>
        <sz val="11"/>
        <color rgb="FF000000"/>
        <rFont val="Calibri"/>
        <family val="3"/>
        <charset val="134"/>
      </rPr>
      <t>Crescent</t>
    </r>
  </si>
  <si>
    <r>
      <rPr>
        <sz val="11"/>
        <color rgb="FF000000"/>
        <rFont val="Calibri"/>
        <family val="3"/>
        <charset val="134"/>
      </rPr>
      <t>Event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Signs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Flags</t>
    </r>
  </si>
  <si>
    <r>
      <rPr>
        <sz val="11"/>
        <color rgb="FF000000"/>
        <rFont val="Calibri"/>
        <family val="3"/>
        <charset val="134"/>
      </rPr>
      <t>1,899.50</t>
    </r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</si>
  <si>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June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</si>
  <si>
    <r>
      <rPr>
        <sz val="11"/>
        <color rgb="FF000000"/>
        <rFont val="Calibri"/>
        <family val="3"/>
        <charset val="134"/>
      </rPr>
      <t>2,421.50</t>
    </r>
  </si>
  <si>
    <r>
      <rPr>
        <sz val="11"/>
        <color rgb="FF000000"/>
        <rFont val="Calibri"/>
        <family val="3"/>
        <charset val="134"/>
      </rPr>
      <t>03/07/2017</t>
    </r>
  </si>
  <si>
    <r>
      <rPr>
        <sz val="11"/>
        <color rgb="FF000000"/>
        <rFont val="Calibri"/>
        <family val="3"/>
        <charset val="134"/>
      </rPr>
      <t>2,182.60</t>
    </r>
  </si>
  <si>
    <r>
      <rPr>
        <sz val="11"/>
        <color rgb="FF000000"/>
        <rFont val="Calibri"/>
        <family val="3"/>
        <charset val="134"/>
      </rPr>
      <t>06/07/2017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</si>
  <si>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15</t>
    </r>
  </si>
  <si>
    <r>
      <rPr>
        <sz val="11"/>
        <color rgb="FF000000"/>
        <rFont val="Calibri"/>
        <family val="3"/>
        <charset val="134"/>
      </rPr>
      <t>Tony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Skeggs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</si>
  <si>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Concert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</si>
  <si>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16</t>
    </r>
  </si>
  <si>
    <r>
      <rPr>
        <sz val="11"/>
        <color rgb="FF000000"/>
        <rFont val="Calibri"/>
        <family val="3"/>
        <charset val="134"/>
      </rPr>
      <t>23,165.63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</si>
  <si>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</si>
  <si>
    <r>
      <rPr>
        <sz val="11"/>
        <color rgb="FF000000"/>
        <rFont val="Calibri"/>
        <family val="3"/>
        <charset val="134"/>
      </rPr>
      <t>10/07/2017</t>
    </r>
  </si>
  <si>
    <r>
      <rPr>
        <sz val="11"/>
        <color rgb="FF000000"/>
        <rFont val="Calibri"/>
        <family val="3"/>
        <charset val="134"/>
      </rPr>
      <t>Benny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Semp</t>
    </r>
  </si>
  <si>
    <r>
      <rPr>
        <sz val="11"/>
        <color rgb="FF000000"/>
        <rFont val="Calibri"/>
        <family val="3"/>
        <charset val="134"/>
      </rPr>
      <t>13/07/2017</t>
    </r>
  </si>
  <si>
    <r>
      <rPr>
        <sz val="11"/>
        <color rgb="FF000000"/>
        <rFont val="Calibri"/>
        <family val="3"/>
        <charset val="134"/>
      </rPr>
      <t>PRS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Music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</si>
  <si>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Live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Events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Tariff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</si>
  <si>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License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Box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</si>
  <si>
    <r>
      <rPr>
        <sz val="11"/>
        <color rgb="FF000000"/>
        <rFont val="Calibri"/>
        <family val="3"/>
        <charset val="134"/>
      </rPr>
      <t>1,206.60</t>
    </r>
  </si>
  <si>
    <r>
      <rPr>
        <sz val="11"/>
        <color rgb="FF000000"/>
        <rFont val="Calibri"/>
        <family val="3"/>
        <charset val="134"/>
      </rPr>
      <t>14/07/2017</t>
    </r>
  </si>
  <si>
    <r>
      <rPr>
        <sz val="11"/>
        <color rgb="FF000000"/>
        <rFont val="Calibri"/>
        <family val="3"/>
        <charset val="134"/>
      </rPr>
      <t>RBS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Omega</t>
    </r>
  </si>
  <si>
    <r>
      <rPr>
        <sz val="11"/>
        <color rgb="FF000000"/>
        <rFont val="Calibri"/>
        <family val="3"/>
        <charset val="134"/>
      </rPr>
      <t>Annual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Software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License</t>
    </r>
  </si>
  <si>
    <r>
      <rPr>
        <sz val="11"/>
        <color rgb="FF000000"/>
        <rFont val="Calibri"/>
        <family val="3"/>
        <charset val="134"/>
      </rPr>
      <t>IT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Equipment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Line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Rental</t>
    </r>
  </si>
  <si>
    <r>
      <rPr>
        <sz val="11"/>
        <color rgb="FF000000"/>
        <rFont val="Calibri"/>
        <family val="3"/>
        <charset val="134"/>
      </rPr>
      <t>CBSO</t>
    </r>
  </si>
  <si>
    <r>
      <rPr>
        <sz val="11"/>
        <color rgb="FF000000"/>
        <rFont val="Calibri"/>
        <family val="3"/>
        <charset val="134"/>
      </rPr>
      <t>26,025.00</t>
    </r>
  </si>
  <si>
    <r>
      <rPr>
        <sz val="11"/>
        <color rgb="FF000000"/>
        <rFont val="Calibri"/>
        <family val="3"/>
        <charset val="134"/>
      </rPr>
      <t>18/07/2017</t>
    </r>
  </si>
  <si>
    <r>
      <rPr>
        <sz val="11"/>
        <color rgb="FF000000"/>
        <rFont val="Calibri"/>
        <family val="3"/>
        <charset val="134"/>
      </rPr>
      <t>July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Salaries</t>
    </r>
  </si>
  <si>
    <r>
      <rPr>
        <sz val="11"/>
        <color rgb="FF000000"/>
        <rFont val="Calibri"/>
        <family val="3"/>
        <charset val="134"/>
      </rPr>
      <t>10,793.17</t>
    </r>
  </si>
  <si>
    <r>
      <rPr>
        <sz val="11"/>
        <color rgb="FF000000"/>
        <rFont val="Calibri"/>
        <family val="3"/>
        <charset val="134"/>
      </rPr>
      <t>Cllr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Allowances</t>
    </r>
  </si>
  <si>
    <r>
      <rPr>
        <sz val="11"/>
        <color rgb="FF000000"/>
        <rFont val="Calibri"/>
        <family val="3"/>
        <charset val="134"/>
      </rPr>
      <t>12,237.11</t>
    </r>
  </si>
  <si>
    <r>
      <rPr>
        <sz val="11"/>
        <color rgb="FF000000"/>
        <rFont val="Calibri"/>
        <family val="3"/>
        <charset val="134"/>
      </rPr>
      <t>Members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Allowances</t>
    </r>
  </si>
  <si>
    <r>
      <rPr>
        <sz val="11"/>
        <color rgb="FF000000"/>
        <rFont val="Calibri"/>
        <family val="3"/>
        <charset val="134"/>
      </rPr>
      <t>Mayors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Allowance</t>
    </r>
  </si>
  <si>
    <r>
      <rPr>
        <sz val="11"/>
        <color rgb="FF000000"/>
        <rFont val="Calibri"/>
        <family val="3"/>
        <charset val="134"/>
      </rPr>
      <t>6,978.83</t>
    </r>
  </si>
  <si>
    <r>
      <rPr>
        <sz val="11"/>
        <color rgb="FF000000"/>
        <rFont val="Calibri"/>
        <family val="3"/>
        <charset val="134"/>
      </rPr>
      <t>19/07/2017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</si>
  <si>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Production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balance</t>
    </r>
  </si>
  <si>
    <r>
      <rPr>
        <sz val="11"/>
        <color rgb="FF000000"/>
        <rFont val="Calibri"/>
        <family val="3"/>
        <charset val="134"/>
      </rPr>
      <t>17,700.59</t>
    </r>
  </si>
  <si>
    <r>
      <rPr>
        <sz val="11"/>
        <color rgb="FF000000"/>
        <rFont val="Calibri"/>
        <family val="3"/>
        <charset val="134"/>
      </rPr>
      <t>25/07/2017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</si>
  <si>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14</t>
    </r>
  </si>
  <si>
    <r>
      <rPr>
        <sz val="11"/>
        <color rgb="FF000000"/>
        <rFont val="Calibri"/>
        <family val="3"/>
        <charset val="134"/>
      </rPr>
      <t>45,000.00</t>
    </r>
  </si>
  <si>
    <r>
      <rPr>
        <sz val="11"/>
        <color rgb="FF2F75B5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2F75B5"/>
        <rFont val="Calibri"/>
        <family val="3"/>
        <charset val="134"/>
      </rPr>
      <t>27</t>
    </r>
  </si>
  <si>
    <r>
      <rPr>
        <sz val="11"/>
        <color rgb="FF2F75B5"/>
        <rFont val="Calibri"/>
        <family val="3"/>
        <charset val="134"/>
      </rPr>
      <t>Caroline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2F75B5"/>
        <rFont val="Calibri"/>
        <family val="3"/>
        <charset val="134"/>
      </rPr>
      <t>Davis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</si>
  <si>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Summer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event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planning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2018</t>
    </r>
  </si>
  <si>
    <r>
      <rPr>
        <sz val="11"/>
        <color rgb="FF000000"/>
        <rFont val="Calibri"/>
        <family val="3"/>
        <charset val="134"/>
      </rPr>
      <t>1,575.00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</si>
  <si>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</t>
    </r>
  </si>
  <si>
    <r>
      <rPr>
        <sz val="11"/>
        <color rgb="FF000000"/>
        <rFont val="Calibri"/>
        <family val="3"/>
        <charset val="134"/>
      </rPr>
      <t>SCART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</si>
  <si>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Box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up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fee</t>
    </r>
  </si>
  <si>
    <r>
      <rPr>
        <sz val="11"/>
        <color rgb="FF000000"/>
        <rFont val="Calibri"/>
        <family val="3"/>
        <charset val="134"/>
      </rPr>
      <t>26/07/2017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</si>
  <si>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25</t>
    </r>
  </si>
  <si>
    <r>
      <rPr>
        <sz val="11"/>
        <color rgb="FF000000"/>
        <rFont val="Calibri"/>
        <family val="3"/>
        <charset val="134"/>
      </rPr>
      <t>30,000.00</t>
    </r>
  </si>
  <si>
    <r>
      <rPr>
        <sz val="11"/>
        <color rgb="FF000000"/>
        <rFont val="Calibri"/>
        <family val="3"/>
        <charset val="134"/>
      </rPr>
      <t>01/08/2017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</si>
  <si>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21</t>
    </r>
  </si>
  <si>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August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</si>
  <si>
    <r>
      <rPr>
        <sz val="11"/>
        <color rgb="FF000000"/>
        <rFont val="Calibri"/>
        <family val="3"/>
        <charset val="134"/>
      </rPr>
      <t>Meeting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Room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August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</si>
  <si>
    <r>
      <rPr>
        <sz val="11"/>
        <color rgb="FF000000"/>
        <rFont val="Calibri"/>
        <family val="3"/>
        <charset val="134"/>
      </rPr>
      <t>Main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Clean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Aug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</si>
  <si>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26</t>
    </r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</si>
  <si>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July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</si>
  <si>
    <r>
      <rPr>
        <sz val="11"/>
        <color rgb="FF000000"/>
        <rFont val="Calibri"/>
        <family val="3"/>
        <charset val="134"/>
      </rPr>
      <t>3,184.65</t>
    </r>
  </si>
  <si>
    <r>
      <rPr>
        <sz val="11"/>
        <color rgb="FF000000"/>
        <rFont val="Calibri"/>
        <family val="3"/>
        <charset val="134"/>
      </rPr>
      <t>03/08/2017</t>
    </r>
  </si>
  <si>
    <r>
      <rPr>
        <sz val="11"/>
        <color rgb="FF000000"/>
        <rFont val="Calibri"/>
        <family val="3"/>
        <charset val="134"/>
      </rPr>
      <t>CBSO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Ticket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Sales</t>
    </r>
  </si>
  <si>
    <r>
      <rPr>
        <sz val="11"/>
        <color rgb="FF000000"/>
        <rFont val="Calibri"/>
        <family val="3"/>
        <charset val="134"/>
      </rPr>
      <t>4,022.00</t>
    </r>
  </si>
  <si>
    <r>
      <rPr>
        <sz val="11"/>
        <color rgb="FF000000"/>
        <rFont val="Calibri"/>
        <family val="3"/>
        <charset val="134"/>
      </rPr>
      <t>07/08/2017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</si>
  <si>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22</t>
    </r>
  </si>
  <si>
    <r>
      <rPr>
        <sz val="11"/>
        <color rgb="FF000000"/>
        <rFont val="Calibri"/>
        <family val="3"/>
        <charset val="134"/>
      </rPr>
      <t>2,795.10</t>
    </r>
  </si>
  <si>
    <r>
      <rPr>
        <sz val="11"/>
        <color rgb="FF000000"/>
        <rFont val="Calibri"/>
        <family val="3"/>
        <charset val="134"/>
      </rPr>
      <t>10/08/2017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</si>
  <si>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19</t>
    </r>
  </si>
  <si>
    <r>
      <rPr>
        <sz val="11"/>
        <color rgb="FF000000"/>
        <rFont val="Calibri"/>
        <family val="3"/>
        <charset val="134"/>
      </rPr>
      <t>Printer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Drums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Belt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Unit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</si>
  <si>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24</t>
    </r>
  </si>
  <si>
    <r>
      <rPr>
        <sz val="11"/>
        <color rgb="FF000000"/>
        <rFont val="Calibri"/>
        <family val="3"/>
        <charset val="134"/>
      </rPr>
      <t>Clockwork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City</t>
    </r>
  </si>
  <si>
    <r>
      <rPr>
        <sz val="11"/>
        <color rgb="FF000000"/>
        <rFont val="Calibri"/>
        <family val="3"/>
        <charset val="134"/>
      </rPr>
      <t>Environmental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Audit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50%</t>
    </r>
  </si>
  <si>
    <r>
      <rPr>
        <sz val="11"/>
        <color rgb="FF000000"/>
        <rFont val="Calibri"/>
        <family val="3"/>
        <charset val="134"/>
      </rPr>
      <t>4,500.00</t>
    </r>
  </si>
  <si>
    <r>
      <rPr>
        <sz val="11"/>
        <color rgb="FF000000"/>
        <rFont val="Calibri"/>
        <family val="3"/>
        <charset val="134"/>
      </rPr>
      <t>Cleaning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Improvement</t>
    </r>
  </si>
  <si>
    <r>
      <rPr>
        <sz val="11"/>
        <color rgb="FF000000"/>
        <rFont val="Calibri"/>
        <family val="3"/>
        <charset val="134"/>
      </rPr>
      <t>15/08/2017</t>
    </r>
  </si>
  <si>
    <r>
      <rPr>
        <sz val="11"/>
        <color rgb="FF000000"/>
        <rFont val="Calibri"/>
        <family val="3"/>
        <charset val="134"/>
      </rPr>
      <t>Lichfield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Safe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Centre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Ltd</t>
    </r>
  </si>
  <si>
    <r>
      <rPr>
        <sz val="11"/>
        <color rgb="FF000000"/>
        <rFont val="Calibri"/>
        <family val="3"/>
        <charset val="134"/>
      </rPr>
      <t>Repositioning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Safe</t>
    </r>
  </si>
  <si>
    <r>
      <rPr>
        <sz val="11"/>
        <color rgb="FF000000"/>
        <rFont val="Calibri"/>
        <family val="3"/>
        <charset val="134"/>
      </rPr>
      <t>17/08/2017</t>
    </r>
  </si>
  <si>
    <r>
      <rPr>
        <sz val="11"/>
        <color rgb="FF000000"/>
        <rFont val="Calibri"/>
        <family val="3"/>
        <charset val="134"/>
      </rPr>
      <t>Community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Heartbeat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Trust</t>
    </r>
  </si>
  <si>
    <r>
      <rPr>
        <sz val="11"/>
        <color rgb="FF000000"/>
        <rFont val="Calibri"/>
        <family val="3"/>
        <charset val="134"/>
      </rPr>
      <t>4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x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Defibs</t>
    </r>
  </si>
  <si>
    <r>
      <rPr>
        <sz val="11"/>
        <color rgb="FF000000"/>
        <rFont val="Calibri"/>
        <family val="3"/>
        <charset val="134"/>
      </rPr>
      <t>8,655.00</t>
    </r>
  </si>
  <si>
    <r>
      <rPr>
        <sz val="11"/>
        <color rgb="FF000000"/>
        <rFont val="Calibri"/>
        <family val="3"/>
        <charset val="134"/>
      </rPr>
      <t>Sutton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HeartBeat</t>
    </r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</si>
  <si>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18</t>
    </r>
  </si>
  <si>
    <r>
      <rPr>
        <sz val="11"/>
        <color rgb="FF2F75B5"/>
        <rFont val="Calibri"/>
        <family val="3"/>
        <charset val="134"/>
      </rPr>
      <t>Erdington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2F75B5"/>
        <rFont val="Calibri"/>
        <family val="3"/>
        <charset val="134"/>
      </rPr>
      <t>Gym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2F75B5"/>
        <rFont val="Calibri"/>
        <family val="3"/>
        <charset val="134"/>
      </rPr>
      <t>Club</t>
    </r>
  </si>
  <si>
    <r>
      <rPr>
        <sz val="11"/>
        <color rgb="FF000000"/>
        <rFont val="Calibri"/>
        <family val="3"/>
        <charset val="134"/>
      </rPr>
      <t>1,186.25</t>
    </r>
  </si>
  <si>
    <r>
      <rPr>
        <sz val="11"/>
        <color rgb="FF000000"/>
        <rFont val="Calibri"/>
        <family val="3"/>
        <charset val="134"/>
      </rPr>
      <t>23/08/2017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</si>
  <si>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34</t>
    </r>
  </si>
  <si>
    <r>
      <rPr>
        <sz val="11"/>
        <color rgb="FF000000"/>
        <rFont val="Calibri"/>
        <family val="3"/>
        <charset val="134"/>
      </rPr>
      <t>August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Salary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Costs</t>
    </r>
  </si>
  <si>
    <r>
      <rPr>
        <sz val="11"/>
        <color rgb="FF000000"/>
        <rFont val="Calibri"/>
        <family val="3"/>
        <charset val="134"/>
      </rPr>
      <t>16,592.41</t>
    </r>
  </si>
  <si>
    <r>
      <rPr>
        <sz val="11"/>
        <color rgb="FF000000"/>
        <rFont val="Calibri"/>
        <family val="3"/>
        <charset val="134"/>
      </rPr>
      <t>25/08/2017</t>
    </r>
  </si>
  <si>
    <r>
      <rPr>
        <sz val="11"/>
        <color rgb="FF000000"/>
        <rFont val="Calibri"/>
        <family val="3"/>
        <charset val="134"/>
      </rPr>
      <t>CC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40</t>
    </r>
  </si>
  <si>
    <r>
      <rPr>
        <sz val="11"/>
        <color rgb="FF000000"/>
        <rFont val="Calibri"/>
        <family val="3"/>
        <charset val="134"/>
      </rPr>
      <t>Strategic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Report</t>
    </r>
  </si>
  <si>
    <r>
      <rPr>
        <sz val="11"/>
        <color rgb="FF000000"/>
        <rFont val="Calibri"/>
        <family val="3"/>
        <charset val="134"/>
      </rPr>
      <t>29/08/2017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</si>
  <si>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30</t>
    </r>
  </si>
  <si>
    <r>
      <rPr>
        <sz val="11"/>
        <color rgb="FF000000"/>
        <rFont val="Calibri"/>
        <family val="3"/>
        <charset val="134"/>
      </rPr>
      <t>Moor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Hall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Hotel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Spa</t>
    </r>
  </si>
  <si>
    <r>
      <rPr>
        <sz val="11"/>
        <color rgb="FF000000"/>
        <rFont val="Calibri"/>
        <family val="3"/>
        <charset val="134"/>
      </rPr>
      <t>Room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Booking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Deposit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02/02/18</t>
    </r>
  </si>
  <si>
    <r>
      <rPr>
        <sz val="11"/>
        <color rgb="FF000000"/>
        <rFont val="Calibri"/>
        <family val="3"/>
        <charset val="134"/>
      </rPr>
      <t>01/09/2017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</si>
  <si>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31</t>
    </r>
  </si>
  <si>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Sept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</si>
  <si>
    <r>
      <rPr>
        <sz val="11"/>
        <color rgb="FF000000"/>
        <rFont val="Calibri"/>
        <family val="3"/>
        <charset val="134"/>
      </rPr>
      <t>Meeting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Room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Sept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</si>
  <si>
    <r>
      <rPr>
        <sz val="11"/>
        <color rgb="FF000000"/>
        <rFont val="Calibri"/>
        <family val="3"/>
        <charset val="134"/>
      </rPr>
      <t>Small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Office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Rent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Sept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2017</t>
    </r>
  </si>
  <si>
    <r>
      <rPr>
        <sz val="11"/>
        <color rgb="FF000000"/>
        <rFont val="Calibri"/>
        <family val="3"/>
        <charset val="134"/>
      </rPr>
      <t>04/09/2017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</si>
  <si>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32</t>
    </r>
  </si>
  <si>
    <r>
      <rPr>
        <sz val="11"/>
        <color rgb="FF000000"/>
        <rFont val="Calibri"/>
        <family val="3"/>
        <charset val="134"/>
      </rPr>
      <t>Professional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Services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Aug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</si>
  <si>
    <r>
      <rPr>
        <sz val="11"/>
        <color rgb="FF000000"/>
        <rFont val="Calibri"/>
        <family val="3"/>
        <charset val="134"/>
      </rPr>
      <t>2,601.15</t>
    </r>
  </si>
  <si>
    <r>
      <rPr>
        <sz val="11"/>
        <color rgb="FF000000"/>
        <rFont val="Calibri"/>
        <family val="3"/>
        <charset val="134"/>
      </rPr>
      <t>07/09/2017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</si>
  <si>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33</t>
    </r>
  </si>
  <si>
    <r>
      <rPr>
        <sz val="11"/>
        <color rgb="FF000000"/>
        <rFont val="Calibri"/>
        <family val="3"/>
        <charset val="134"/>
      </rPr>
      <t>Greater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Birmingham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Chambers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of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Commerce</t>
    </r>
  </si>
  <si>
    <r>
      <rPr>
        <sz val="11"/>
        <color rgb="FF000000"/>
        <rFont val="Calibri"/>
        <family val="3"/>
        <charset val="134"/>
      </rPr>
      <t>Aug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17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July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18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Annual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Membership</t>
    </r>
  </si>
  <si>
    <r>
      <rPr>
        <sz val="11"/>
        <color rgb="FF000000"/>
        <rFont val="Calibri"/>
        <family val="3"/>
        <charset val="134"/>
      </rPr>
      <t>14/09/2017</t>
    </r>
  </si>
  <si>
    <r>
      <rPr>
        <sz val="11"/>
        <color rgb="FF000000"/>
        <rFont val="Calibri"/>
        <family val="3"/>
        <charset val="134"/>
      </rPr>
      <t>Zurich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Municipal</t>
    </r>
  </si>
  <si>
    <r>
      <rPr>
        <sz val="11"/>
        <color rgb="FF000000"/>
        <rFont val="Calibri"/>
        <family val="3"/>
        <charset val="134"/>
      </rPr>
      <t>2017-18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Insurance</t>
    </r>
  </si>
  <si>
    <r>
      <rPr>
        <sz val="11"/>
        <color rgb="FF000000"/>
        <rFont val="Calibri"/>
        <family val="3"/>
        <charset val="134"/>
      </rPr>
      <t>2,523.36</t>
    </r>
  </si>
  <si>
    <r>
      <rPr>
        <sz val="11"/>
        <color rgb="FF000000"/>
        <rFont val="Calibri"/>
        <family val="3"/>
        <charset val="134"/>
      </rPr>
      <t>Insurance</t>
    </r>
  </si>
  <si>
    <r>
      <rPr>
        <sz val="11"/>
        <color rgb="FF000000"/>
        <rFont val="Calibri"/>
        <family val="3"/>
        <charset val="134"/>
      </rPr>
      <t>19/09/2017</t>
    </r>
  </si>
  <si>
    <r>
      <rPr>
        <sz val="11"/>
        <color rgb="FF000000"/>
        <rFont val="Calibri"/>
        <family val="3"/>
        <charset val="134"/>
      </rPr>
      <t>DP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37</t>
    </r>
  </si>
  <si>
    <r>
      <rPr>
        <sz val="11"/>
        <color rgb="FF000000"/>
        <rFont val="Calibri"/>
        <family val="3"/>
        <charset val="134"/>
      </rPr>
      <t>Thomas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Fattorini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Ltd</t>
    </r>
  </si>
  <si>
    <r>
      <rPr>
        <sz val="11"/>
        <color rgb="FF000000"/>
        <rFont val="Calibri"/>
        <family val="3"/>
        <charset val="134"/>
      </rPr>
      <t>Deputy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Mayor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Regalia</t>
    </r>
  </si>
  <si>
    <r>
      <rPr>
        <sz val="11"/>
        <color rgb="FF000000"/>
        <rFont val="Calibri"/>
        <family val="3"/>
        <charset val="134"/>
      </rPr>
      <t>2,200.00</t>
    </r>
  </si>
  <si>
    <r>
      <rPr>
        <sz val="11"/>
        <color rgb="FF000000"/>
        <rFont val="Calibri"/>
        <family val="3"/>
        <charset val="134"/>
      </rPr>
      <t>20/09/2017</t>
    </r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</si>
  <si>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20</t>
    </r>
  </si>
  <si>
    <r>
      <rPr>
        <sz val="11"/>
        <color rgb="FF000000"/>
        <rFont val="Calibri"/>
        <family val="3"/>
        <charset val="134"/>
      </rPr>
      <t>Arthur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Terry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School</t>
    </r>
  </si>
  <si>
    <r>
      <rPr>
        <sz val="11"/>
        <color rgb="FF000000"/>
        <rFont val="Calibri"/>
        <family val="3"/>
        <charset val="134"/>
      </rPr>
      <t>CG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19</t>
    </r>
  </si>
  <si>
    <r>
      <rPr>
        <sz val="11"/>
        <color rgb="FF000000"/>
        <rFont val="Calibri"/>
        <family val="3"/>
        <charset val="134"/>
      </rPr>
      <t>Sutton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Coldfield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United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Reformed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1"/>
        <color rgb="FF000000"/>
        <rFont val="Calibri"/>
        <family val="3"/>
        <charset val="134"/>
      </rPr>
      <t>Church</t>
    </r>
  </si>
  <si>
    <t>Year</t>
  </si>
  <si>
    <t>Month</t>
  </si>
  <si>
    <t>Ref</t>
  </si>
  <si>
    <t>Payee</t>
  </si>
  <si>
    <t>Details</t>
  </si>
  <si>
    <t>¬£ (net)</t>
  </si>
  <si>
    <t>Category</t>
  </si>
  <si>
    <t>Moor Hall Developments</t>
  </si>
  <si>
    <t>Security Deposit Office Space and July Rent</t>
  </si>
  <si>
    <t>Deposit - Balance Sheet</t>
  </si>
  <si>
    <t>July Office Rent</t>
  </si>
  <si>
    <t>Office</t>
  </si>
  <si>
    <t>SLCC</t>
  </si>
  <si>
    <t>SLCC O'Sullivan Membership</t>
  </si>
  <si>
    <t>Subscriptions</t>
  </si>
  <si>
    <t>August Office Rent and Clean</t>
  </si>
  <si>
    <t>LGRC Associates Ltd</t>
  </si>
  <si>
    <t>Summer School July 16</t>
  </si>
  <si>
    <t>Training</t>
  </si>
  <si>
    <t>John Furze - July 16</t>
  </si>
  <si>
    <t>Startup Staffing</t>
  </si>
  <si>
    <t>Sure PC Help</t>
  </si>
  <si>
    <t>Office Equipment</t>
  </si>
  <si>
    <t>IT</t>
  </si>
  <si>
    <t>MFD Printer and Cloud Backup</t>
  </si>
  <si>
    <t>Warks/WestMid Association Local Councils</t>
  </si>
  <si>
    <t>Annual Membership 2016/17</t>
  </si>
  <si>
    <t>Birmingham City Council</t>
  </si>
  <si>
    <t>July and August Town Hall Hire</t>
  </si>
  <si>
    <t>Room Hire</t>
  </si>
  <si>
    <t>Printer Consumables</t>
  </si>
  <si>
    <t>Postage/Stationery</t>
  </si>
  <si>
    <t>August Interim Town Clerk</t>
  </si>
  <si>
    <t>September Office Rent/Cleaner</t>
  </si>
  <si>
    <t>Louise Chorley Design</t>
  </si>
  <si>
    <t>RSCTC Logo Design</t>
  </si>
  <si>
    <t>PR/Marketing</t>
  </si>
  <si>
    <t>BadgesPlus</t>
  </si>
  <si>
    <t>Enamelled Badges</t>
  </si>
  <si>
    <t>Mayors Challenge</t>
  </si>
  <si>
    <t>Pretty Odd Props</t>
  </si>
  <si>
    <t>Wiz Oz Props and Catering</t>
  </si>
  <si>
    <t>Community Grant</t>
  </si>
  <si>
    <t>Zurich Municipal</t>
  </si>
  <si>
    <t>Annual Insurance Premium</t>
  </si>
  <si>
    <t>Insurance</t>
  </si>
  <si>
    <t>Deputy Clerk - Conference Oct</t>
  </si>
  <si>
    <t>July Salary Costs - Finance</t>
  </si>
  <si>
    <t>Salaries</t>
  </si>
  <si>
    <t>August Salary Costs - Finance</t>
  </si>
  <si>
    <t>Sept Salary Costs - Finance</t>
  </si>
  <si>
    <t>Sep and Oct Hire Town Hall</t>
  </si>
  <si>
    <t>West Midlands Employers</t>
  </si>
  <si>
    <t>Town Clerk and Dep Advert</t>
  </si>
  <si>
    <t>Recruitment Exp</t>
  </si>
  <si>
    <t>Town Clerk Job Advert</t>
  </si>
  <si>
    <t>October Office Rent and Cleaning</t>
  </si>
  <si>
    <t>Sept Interim Town Clerk</t>
  </si>
  <si>
    <t>Supply and Install Desktop PC</t>
  </si>
  <si>
    <t>National Association of Local Councils</t>
  </si>
  <si>
    <t>Annual Conference Oct 2016</t>
  </si>
  <si>
    <t>BCC 15</t>
  </si>
  <si>
    <t>The Trinity Centre</t>
  </si>
  <si>
    <t>Summer School Room Hire (June/July 2016)</t>
  </si>
  <si>
    <t>BCC 34</t>
  </si>
  <si>
    <t>LGRC</t>
  </si>
  <si>
    <t>Summer School Professional Services</t>
  </si>
  <si>
    <t>BCC 38</t>
  </si>
  <si>
    <t>Summer School Training</t>
  </si>
  <si>
    <t>BCC 46</t>
  </si>
  <si>
    <t>BCC 35</t>
  </si>
  <si>
    <t>Website Development</t>
  </si>
  <si>
    <t>BCC 45</t>
  </si>
  <si>
    <t>Vision ICT</t>
  </si>
  <si>
    <t>BCC 6</t>
  </si>
  <si>
    <t>John Lewis</t>
  </si>
  <si>
    <t>Laptop</t>
  </si>
  <si>
    <t>BCC 7</t>
  </si>
  <si>
    <t>Laptop Software</t>
  </si>
  <si>
    <t>BCC 10</t>
  </si>
  <si>
    <t>Rialtas Business Solutions</t>
  </si>
  <si>
    <t>RBS Omega Software</t>
  </si>
  <si>
    <t>BCC 1</t>
  </si>
  <si>
    <t>Provision of Interim Parish Clerk</t>
  </si>
  <si>
    <t>BCC 4</t>
  </si>
  <si>
    <t>Provision of Interim Parish Clerk March 2016</t>
  </si>
  <si>
    <t>BCC 12</t>
  </si>
  <si>
    <t>Provision of Interim Parish Clerk April 2016</t>
  </si>
  <si>
    <t>BCC 29</t>
  </si>
  <si>
    <t>Provision of Interim Parish Clerk May 2016</t>
  </si>
  <si>
    <t>BCC 36</t>
  </si>
  <si>
    <t>Provision of Interim Parish Clerk June 2016</t>
  </si>
  <si>
    <t>BCC 39</t>
  </si>
  <si>
    <t>BCC 41</t>
  </si>
  <si>
    <t>Provision of Interim Parish Clerk July 2016</t>
  </si>
  <si>
    <t>BCC 37</t>
  </si>
  <si>
    <t>Howard Midworth Report</t>
  </si>
  <si>
    <t>Town Hall</t>
  </si>
  <si>
    <t>BCC 22</t>
  </si>
  <si>
    <t>WM Jobs</t>
  </si>
  <si>
    <t>Miro Reports and Analysis</t>
  </si>
  <si>
    <t>BCC 5</t>
  </si>
  <si>
    <t>Guardian Job Advert</t>
  </si>
  <si>
    <t>BCC 8</t>
  </si>
  <si>
    <t>Job Advert</t>
  </si>
  <si>
    <t>BCC 9</t>
  </si>
  <si>
    <t>Job Finder - Advertising Town Clerk</t>
  </si>
  <si>
    <t>BCC 11</t>
  </si>
  <si>
    <t>Municipal Journal Job Advert</t>
  </si>
  <si>
    <t>BCC 42</t>
  </si>
  <si>
    <t>Hire of Sutton Coldfield Town Hall</t>
  </si>
  <si>
    <t>BCC 43</t>
  </si>
  <si>
    <t>BCC 18</t>
  </si>
  <si>
    <t>Thomas Fattorini</t>
  </si>
  <si>
    <t>Hardwood Stand for Mace</t>
  </si>
  <si>
    <t>Civic Events</t>
  </si>
  <si>
    <t>BCC 19</t>
  </si>
  <si>
    <t>Case for Mace</t>
  </si>
  <si>
    <t>BCC 20</t>
  </si>
  <si>
    <t>Case for Chains</t>
  </si>
  <si>
    <t>BCC 3</t>
  </si>
  <si>
    <t>Anthony Collins</t>
  </si>
  <si>
    <t>Legal Advice</t>
  </si>
  <si>
    <t>BCC 52</t>
  </si>
  <si>
    <t>Sutton Parish Elections May 16</t>
  </si>
  <si>
    <t>Election Costs</t>
  </si>
  <si>
    <t>BCC 53</t>
  </si>
  <si>
    <t>Florals</t>
  </si>
  <si>
    <t>LocalGov Town Clerk Advert</t>
  </si>
  <si>
    <t>Services 3-7th Oct 2016</t>
  </si>
  <si>
    <t>Laptop and Town Clerk changes</t>
  </si>
  <si>
    <t>October Salary Costs</t>
  </si>
  <si>
    <t>Temp TC Salary Jul - Oct 2016</t>
  </si>
  <si>
    <t>Branding, Stationery and Signage</t>
  </si>
  <si>
    <t>Services 10-27 Oct 2016</t>
  </si>
  <si>
    <t>November Office Rent and Clean</t>
  </si>
  <si>
    <t>Strawberry Print</t>
  </si>
  <si>
    <t>Councillor Business Cards</t>
  </si>
  <si>
    <t>Ellis Whittam Ltd</t>
  </si>
  <si>
    <t>Annual Employment Services</t>
  </si>
  <si>
    <t>November Staff Salary Costs</t>
  </si>
  <si>
    <t>Mayor's Challenge 1000 Badges</t>
  </si>
  <si>
    <t>Lichfield Safe Centre Ltd</t>
  </si>
  <si>
    <t>Secure Storage</t>
  </si>
  <si>
    <t>Furniture</t>
  </si>
  <si>
    <t>Clifton Road Youth Centre</t>
  </si>
  <si>
    <t>Oct 16 Open Day Funding</t>
  </si>
  <si>
    <t>December Office Rent and Clean</t>
  </si>
  <si>
    <t>Nov Professional Fees</t>
  </si>
  <si>
    <t>Nov Professional Fees Recruitment</t>
  </si>
  <si>
    <t>Logo and Branding Work</t>
  </si>
  <si>
    <t>Jan 17 Office Rental</t>
  </si>
  <si>
    <t>Charity Christmas Cards</t>
  </si>
  <si>
    <t>Mayors Christmas Cards</t>
  </si>
  <si>
    <t>Secondment Costs Nov/Dec16</t>
  </si>
  <si>
    <t>December Staff Costs</t>
  </si>
  <si>
    <t>Councillor Allowances</t>
  </si>
  <si>
    <t>Members Allowances</t>
  </si>
  <si>
    <t>Mayors Allowance</t>
  </si>
  <si>
    <t>December Professional Fees</t>
  </si>
  <si>
    <t>Sutton Coldfield Arts &amp; Recreational Trust</t>
  </si>
  <si>
    <t>Meeting Room Hire x 4 Nov/Dec</t>
  </si>
  <si>
    <t>CG</t>
  </si>
  <si>
    <t>Friends of Hill Hook Local Nature Reserve</t>
  </si>
  <si>
    <t>Ecologist costs from Birmingham &amp; Black Country Wildlife.</t>
  </si>
  <si>
    <t>Carers United</t>
  </si>
  <si>
    <t>Provide resources to develop a toolkit, training materials, forms &amp; leaflets for unpaid Carers.</t>
  </si>
  <si>
    <t>Sutton Coldfield Scouts East District</t>
  </si>
  <si>
    <t>Design &amp; co-ordinate a digital marketing campaign.</t>
  </si>
  <si>
    <t>New Hall Valley Country Park</t>
  </si>
  <si>
    <t>Design &amp; produce an information leaflet for the park to raise profile.</t>
  </si>
  <si>
    <t>Replace old and damage signage .</t>
  </si>
  <si>
    <t>Payroll Management and Setup</t>
  </si>
  <si>
    <t>Staff Expenses</t>
  </si>
  <si>
    <t>Jan 17 Office Salary Costs</t>
  </si>
  <si>
    <t>Festive Lights Program 2016/7</t>
  </si>
  <si>
    <t>Festive Lights</t>
  </si>
  <si>
    <t>Professional Fees - Dec 2016</t>
  </si>
  <si>
    <t>Jan 17 - Professional Fees</t>
  </si>
  <si>
    <t>Feb 17 Office Rent and Clean</t>
  </si>
  <si>
    <t>JA Productions</t>
  </si>
  <si>
    <t>CBSO Concert Jul 17 - 25%</t>
  </si>
  <si>
    <t>Summer Events</t>
  </si>
  <si>
    <t>Image Drums for Printer/Scan</t>
  </si>
  <si>
    <t>Feb 17 - Office Salaries</t>
  </si>
  <si>
    <t>Irnham Road Speed Survey</t>
  </si>
  <si>
    <t>Safer Zones</t>
  </si>
  <si>
    <t>Office Rent and Clean Mar 17</t>
  </si>
  <si>
    <t>Play Area Consultation</t>
  </si>
  <si>
    <t>Play Areas</t>
  </si>
  <si>
    <t>CG 6</t>
  </si>
  <si>
    <t>St James Hill</t>
  </si>
  <si>
    <t>Install a professional kitchen to enable a community cafe to be run from the church centre.</t>
  </si>
  <si>
    <t>CG 2</t>
  </si>
  <si>
    <t>Home Start Birmingham North West</t>
  </si>
  <si>
    <t>Start up a family group at Newhall Children's Centre.</t>
  </si>
  <si>
    <t>CG 5</t>
  </si>
  <si>
    <t>Compass Support</t>
  </si>
  <si>
    <t>Provide support interventions for residents of Falcon Lodge at the Falcon Lodge community centre.</t>
  </si>
  <si>
    <t>CG 3</t>
  </si>
  <si>
    <t>Agamemnon Explorer Sea Scouts</t>
  </si>
  <si>
    <t>Open a new Explorer Sea Scout Unit.</t>
  </si>
  <si>
    <t>CG 10</t>
  </si>
  <si>
    <t>Sutton Coldfield Choir</t>
  </si>
  <si>
    <t>Organisational Running Costs</t>
  </si>
  <si>
    <t>CG 8</t>
  </si>
  <si>
    <t>Sutton Coldfield Arts Trail</t>
  </si>
  <si>
    <t>Advertising costs to promote the orginsation</t>
  </si>
  <si>
    <t>CG 9</t>
  </si>
  <si>
    <t>Our Place Community Hub</t>
  </si>
  <si>
    <t>Mentoring scheme to support health &amp; wellebing of the local community</t>
  </si>
  <si>
    <t>CG 1</t>
  </si>
  <si>
    <t>The Gap</t>
  </si>
  <si>
    <t>Youth Workers Salary</t>
  </si>
  <si>
    <t>CG 7</t>
  </si>
  <si>
    <t>Birmingham Trees for Life</t>
  </si>
  <si>
    <t>Tree planting at Jones Wood &amp; New Valley Country Park</t>
  </si>
  <si>
    <t>DP</t>
  </si>
  <si>
    <t>License Fee - CBSO Concert</t>
  </si>
  <si>
    <t>Jobs Go Public</t>
  </si>
  <si>
    <t>Job Advert Listing</t>
  </si>
  <si>
    <t>Clockwork City</t>
  </si>
  <si>
    <t>Digital Action Plan - Phase 1</t>
  </si>
  <si>
    <t>WiFi</t>
  </si>
  <si>
    <t>ACCRUAL March Salaries</t>
  </si>
  <si>
    <t>ACCRUAL March Secondment</t>
  </si>
  <si>
    <t>ACCRUAL March Services</t>
  </si>
  <si>
    <t>Andrew Tucker</t>
  </si>
  <si>
    <t>Grant Thornton</t>
  </si>
  <si>
    <t>ACCRUAL 2016/17 Accounts</t>
  </si>
  <si>
    <t>Audit Fees</t>
  </si>
  <si>
    <t>ACCRUAL Library</t>
  </si>
  <si>
    <t>Library</t>
  </si>
  <si>
    <t>ACCRUAL Xmas Trees</t>
  </si>
  <si>
    <t>Something For Everyone Events</t>
  </si>
  <si>
    <t>Library Contingency</t>
  </si>
  <si>
    <t>Office Costs</t>
  </si>
  <si>
    <t>Professional Services</t>
  </si>
  <si>
    <t>Citizen Awards</t>
  </si>
  <si>
    <t>Meeting Room Hire</t>
  </si>
  <si>
    <t>Social Inclusion</t>
  </si>
  <si>
    <t>Road Safety Measures</t>
  </si>
  <si>
    <t>Floral Displays</t>
  </si>
  <si>
    <t>Mayors Challenge 2017</t>
  </si>
  <si>
    <t>Park Enhancements</t>
  </si>
  <si>
    <t>DP 2</t>
  </si>
  <si>
    <t>Cbso - Birds Of Prey</t>
  </si>
  <si>
    <t>Richard Masson</t>
  </si>
  <si>
    <t>National Summer Games 2017</t>
  </si>
  <si>
    <t>Special Olympics Sutton Coldfield</t>
  </si>
  <si>
    <t>Cbso - Face Painter Balance</t>
  </si>
  <si>
    <t>P J Entertainments</t>
  </si>
  <si>
    <t>Library Contribution</t>
  </si>
  <si>
    <t>April Salaries</t>
  </si>
  <si>
    <t>Pr And Marketing</t>
  </si>
  <si>
    <t>Artwork/printing Annual Report</t>
  </si>
  <si>
    <t>DP 4</t>
  </si>
  <si>
    <t>25% Delivery Of Cbso Concert</t>
  </si>
  <si>
    <t>Balance Of Accrual - March Services</t>
  </si>
  <si>
    <t>April Office Rent And Cleaning</t>
  </si>
  <si>
    <t>Banners - Bham Pride</t>
  </si>
  <si>
    <t>Surface Graphics</t>
  </si>
  <si>
    <t>DP 10</t>
  </si>
  <si>
    <t>Cbso - Face Painter Deposit</t>
  </si>
  <si>
    <t>PJ Entertainments</t>
  </si>
  <si>
    <t>DP 11</t>
  </si>
  <si>
    <t>Generator Fee/deposit</t>
  </si>
  <si>
    <t>Charge Card</t>
  </si>
  <si>
    <t>Post And Office Supplies</t>
  </si>
  <si>
    <t>Toner Cartridges</t>
  </si>
  <si>
    <t>Sure Pc Help</t>
  </si>
  <si>
    <t>May Salaries</t>
  </si>
  <si>
    <t>Civic Sunday 7th May</t>
  </si>
  <si>
    <t>Photographer - Community Awards</t>
  </si>
  <si>
    <t>Richard T Harris</t>
  </si>
  <si>
    <t>Locations Photographs</t>
  </si>
  <si>
    <t>Aaron Scott</t>
  </si>
  <si>
    <t>Annual Meeting Room Hire 4/17</t>
  </si>
  <si>
    <t>Room Hire - Community Awards</t>
  </si>
  <si>
    <t>Moxhull Hall</t>
  </si>
  <si>
    <t>Awards - Balance</t>
  </si>
  <si>
    <t>Artifex Gallery</t>
  </si>
  <si>
    <t>DP 7</t>
  </si>
  <si>
    <t>Entry Fee And Float Hire</t>
  </si>
  <si>
    <t>Birmingham Pride</t>
  </si>
  <si>
    <t>DP 6</t>
  </si>
  <si>
    <t>Office Rent - May 2017</t>
  </si>
  <si>
    <t>DP 9</t>
  </si>
  <si>
    <t>Full Set Photocopier Toners</t>
  </si>
  <si>
    <t>Boldmere Summer Music Festival 2017</t>
  </si>
  <si>
    <t>Boldmere Futures Partnership</t>
  </si>
  <si>
    <t>CG 13</t>
  </si>
  <si>
    <t>Produce A Community Directory</t>
  </si>
  <si>
    <t>Here to help together</t>
  </si>
  <si>
    <t>CG 12</t>
  </si>
  <si>
    <t>Purchase A Long Wheel Base Van</t>
  </si>
  <si>
    <t>Sutton Coldfield Adventure Unit</t>
  </si>
  <si>
    <t>CG11</t>
  </si>
  <si>
    <t>Triple A Project</t>
  </si>
  <si>
    <t>YMCA Sutton Coldfield</t>
  </si>
  <si>
    <t>CG 15</t>
  </si>
  <si>
    <t>Install Community Notice Board</t>
  </si>
  <si>
    <t>Wylde Green Community Forum</t>
  </si>
  <si>
    <t>CG 16</t>
  </si>
  <si>
    <t>Regeneration Works And Community Events</t>
  </si>
  <si>
    <t>Friends of Jones Wood</t>
  </si>
  <si>
    <t>CG 14</t>
  </si>
  <si>
    <t>April Services</t>
  </si>
  <si>
    <t>Suite 2 Office Rent - May 17</t>
  </si>
  <si>
    <t>Event Signs And Flags</t>
  </si>
  <si>
    <t>Crescent</t>
  </si>
  <si>
    <t>Purchase Of A Marquee</t>
  </si>
  <si>
    <t>1st Sutton Coldfield Sea Scouts</t>
  </si>
  <si>
    <t>Website Design/build 50%</t>
  </si>
  <si>
    <t>Adventure Graphics</t>
  </si>
  <si>
    <t>June Salaries</t>
  </si>
  <si>
    <t>Cbso - Insurance</t>
  </si>
  <si>
    <t>Zurich</t>
  </si>
  <si>
    <t>O O'sullivan Annual Membership</t>
  </si>
  <si>
    <t>School Parking Boxes</t>
  </si>
  <si>
    <t>West Midlands Fire</t>
  </si>
  <si>
    <t>Annual Membership</t>
  </si>
  <si>
    <t>WALC</t>
  </si>
  <si>
    <t>Stock Photography</t>
  </si>
  <si>
    <t>Stock Photography (july 17)</t>
  </si>
  <si>
    <t>Live In The Lodge Music Project</t>
  </si>
  <si>
    <t>Performances Birmingham Ltd</t>
  </si>
  <si>
    <t>CG 17</t>
  </si>
  <si>
    <t>Cbso - Heras Scrim</t>
  </si>
  <si>
    <t>Sunbaba</t>
  </si>
  <si>
    <t>DP 12</t>
  </si>
  <si>
    <t>Cbso - Road Closures</t>
  </si>
  <si>
    <t>Cbso Concert</t>
  </si>
  <si>
    <t>Cbso - Concert Fee</t>
  </si>
  <si>
    <t>The WestEnders</t>
  </si>
  <si>
    <t>Room Hire 24/05/17</t>
  </si>
  <si>
    <t>Professional Services - May 17</t>
  </si>
  <si>
    <t>Cbso - Arts And Crafts</t>
  </si>
  <si>
    <t>The Creation Station</t>
  </si>
  <si>
    <t>Suite 2 Office Rent - June 17</t>
  </si>
  <si>
    <t>Suite 1 Office Rent - June 17</t>
  </si>
  <si>
    <t>DP 25</t>
  </si>
  <si>
    <t>Cbso - Box Office Set Up Fee</t>
  </si>
  <si>
    <t>SCART</t>
  </si>
  <si>
    <t>DP 20</t>
  </si>
  <si>
    <t>Cbso - Summer Event Planning 2018</t>
  </si>
  <si>
    <t>Caroline Davis</t>
  </si>
  <si>
    <t>DP 27</t>
  </si>
  <si>
    <t>DP 14</t>
  </si>
  <si>
    <t>Cbso - Production Balance</t>
  </si>
  <si>
    <t>Cllr Allowances</t>
  </si>
  <si>
    <t>July Salaries</t>
  </si>
  <si>
    <t>CBSO</t>
  </si>
  <si>
    <t>It Equipment And Line Rental</t>
  </si>
  <si>
    <t>Annual Software License</t>
  </si>
  <si>
    <t>RBS Omega</t>
  </si>
  <si>
    <t>Cbso - License Box Office</t>
  </si>
  <si>
    <t>PRS For Music</t>
  </si>
  <si>
    <t>Cbso - Live Events Tariff</t>
  </si>
  <si>
    <t>Benny Semp</t>
  </si>
  <si>
    <t>DP 17</t>
  </si>
  <si>
    <t>DP 16</t>
  </si>
  <si>
    <t>Tony Skeggs</t>
  </si>
  <si>
    <t>DP 15</t>
  </si>
  <si>
    <t>Professional Services - June 17</t>
  </si>
  <si>
    <t>Cbso - Performances</t>
  </si>
  <si>
    <t>Fool's Paradise</t>
  </si>
  <si>
    <t>July Rent - Office 2</t>
  </si>
  <si>
    <t>July Rent/cleaner Office 1</t>
  </si>
  <si>
    <t>July Rent - Meeting Room</t>
  </si>
  <si>
    <t>August Salary Costs</t>
  </si>
  <si>
    <t>DP 34</t>
  </si>
  <si>
    <t>Erdington Gym Club</t>
  </si>
  <si>
    <t>CG 18</t>
  </si>
  <si>
    <t>Sutton Heartbeat</t>
  </si>
  <si>
    <t>4 X Defibs</t>
  </si>
  <si>
    <t>Community Heartbeat Trust</t>
  </si>
  <si>
    <t>Repositioning Of Safe</t>
  </si>
  <si>
    <t>Cleaning And Improvement</t>
  </si>
  <si>
    <t>Environmental Audit - 50%</t>
  </si>
  <si>
    <t>DP 24</t>
  </si>
  <si>
    <t>Printer Drums And Belt Unit</t>
  </si>
  <si>
    <t>DP 19</t>
  </si>
  <si>
    <t>Professional Services - July 17</t>
  </si>
  <si>
    <t>DP 22</t>
  </si>
  <si>
    <t>Cbso - Ticket Sales</t>
  </si>
  <si>
    <t>DP 26</t>
  </si>
  <si>
    <t>Main Office Rent And Clean - Aug</t>
  </si>
  <si>
    <t>DP 21</t>
  </si>
  <si>
    <t>Meeting Room - August Rent</t>
  </si>
  <si>
    <t>Office 2 August Rent</t>
  </si>
  <si>
    <t>September Salary Costs</t>
  </si>
  <si>
    <t>DP 44</t>
  </si>
  <si>
    <t>Annual Audit 2016/17</t>
  </si>
  <si>
    <t>DP 43</t>
  </si>
  <si>
    <t>Boldmere J &amp; I School</t>
  </si>
  <si>
    <t>Banners Gate Primary School</t>
  </si>
  <si>
    <t>St Josephs School</t>
  </si>
  <si>
    <t>Provision Of Lights</t>
  </si>
  <si>
    <t>Festive Trees 2016/7 Accrual</t>
  </si>
  <si>
    <t>Walmley Junior School</t>
  </si>
  <si>
    <t>Hill West Primary</t>
  </si>
  <si>
    <t>Little Sutton Primary</t>
  </si>
  <si>
    <t>Langley Special School</t>
  </si>
  <si>
    <t>Deanery CE Primary</t>
  </si>
  <si>
    <t>Shrubbery School</t>
  </si>
  <si>
    <t>MC8 17/8</t>
  </si>
  <si>
    <t>New Hall Primary</t>
  </si>
  <si>
    <t>Communications Support</t>
  </si>
  <si>
    <t>Bondfield Marketing</t>
  </si>
  <si>
    <t>October 17 Salary Costs</t>
  </si>
  <si>
    <t>1xdefib, Installation And Seminar</t>
  </si>
  <si>
    <t>The Community Heartbeat Trust</t>
  </si>
  <si>
    <t>Professional Fees</t>
  </si>
  <si>
    <t>Professional Fees Sept 17</t>
  </si>
  <si>
    <t>Wifi Across Sutton</t>
  </si>
  <si>
    <t>Wifi Survey</t>
  </si>
  <si>
    <t>Elephant Wifi</t>
  </si>
  <si>
    <t>Waste Management - July Concerts</t>
  </si>
  <si>
    <t>Resurfacing Rectory Park Entrance</t>
  </si>
  <si>
    <t>2017 Summer Florals</t>
  </si>
  <si>
    <t>Past Mayor Pendants</t>
  </si>
  <si>
    <t>Thomas Fattorini Ltd</t>
  </si>
  <si>
    <t>Moor Hall School</t>
  </si>
  <si>
    <t>Minworth J &amp; I School</t>
  </si>
  <si>
    <t>Holy Cross Primary</t>
  </si>
  <si>
    <t>Holland House School</t>
  </si>
  <si>
    <t>Boldmere Infants and Nursery</t>
  </si>
  <si>
    <t>MC6 17/8</t>
  </si>
  <si>
    <t>Coppice Primary School</t>
  </si>
  <si>
    <t>MC5 17/8</t>
  </si>
  <si>
    <t>Hollyfield Primary School</t>
  </si>
  <si>
    <t>MC4 17/8</t>
  </si>
  <si>
    <t>Mere Green Primary School</t>
  </si>
  <si>
    <t>MC3 17/8</t>
  </si>
  <si>
    <t>Whitehouse Common Primary</t>
  </si>
  <si>
    <t>MC2 17/8</t>
  </si>
  <si>
    <t>Wylde Green Primary School</t>
  </si>
  <si>
    <t>MC1 17/8</t>
  </si>
  <si>
    <t>Professional Fees - Sept 2017</t>
  </si>
  <si>
    <t>DP 45</t>
  </si>
  <si>
    <t>Professional Fees - Aug 2017</t>
  </si>
  <si>
    <t>DP 42</t>
  </si>
  <si>
    <t>October Rent And Clean</t>
  </si>
  <si>
    <t>DP 41</t>
  </si>
  <si>
    <t>Professional Fees - Oct 17</t>
  </si>
  <si>
    <t>Professional Fees - Oct 2017</t>
  </si>
  <si>
    <t>Volunteers Event 03/11/17</t>
  </si>
  <si>
    <t>Buffets by Jane Ltd</t>
  </si>
  <si>
    <t>Part Supply Xmas Lights 17</t>
  </si>
  <si>
    <t>Action Graphics</t>
  </si>
  <si>
    <t>Driver Feedback Signs</t>
  </si>
  <si>
    <t>Training And Conferences</t>
  </si>
  <si>
    <t>Annual Conference 2017</t>
  </si>
  <si>
    <t>NALC</t>
  </si>
  <si>
    <t>Penns Primary</t>
  </si>
  <si>
    <t>MC7 17/8</t>
  </si>
  <si>
    <t>Four Oaks Primary</t>
  </si>
  <si>
    <t>Highclare School</t>
  </si>
  <si>
    <t>MC9 17/8</t>
  </si>
  <si>
    <t>Employment Services - Year 2</t>
  </si>
  <si>
    <t>It Maintenance/support</t>
  </si>
  <si>
    <t>2017-11-06T00:00:00Z</t>
  </si>
  <si>
    <t>CG 22</t>
  </si>
  <si>
    <t>Hill Hook Nature Reserve</t>
  </si>
  <si>
    <t>CG 21</t>
  </si>
  <si>
    <t>Wifi</t>
  </si>
  <si>
    <t>2017-03-23T00:00:00Z</t>
  </si>
  <si>
    <t>2016-08-02T00:00:00Z</t>
  </si>
  <si>
    <t>2016-09-21T00:00:00Z</t>
  </si>
  <si>
    <t>2016-10-06T00:00:00Z</t>
  </si>
  <si>
    <t>Summer School Room Hire (june/july 2016)</t>
  </si>
  <si>
    <t>Cbso Concert Jul 17 - 25%</t>
  </si>
  <si>
    <t>2017-02-02T00:00:00Z</t>
  </si>
  <si>
    <t>License Fee - Cbso Concert</t>
  </si>
  <si>
    <t>2017-03-17T00:00:00Z</t>
  </si>
  <si>
    <t>Slcc O'sullivan Membership</t>
  </si>
  <si>
    <t>2016-07-14T00:00:00Z</t>
  </si>
  <si>
    <t>2016-08-18T00:00:00Z</t>
  </si>
  <si>
    <t>Aug 17 - July 18 Annual Membership</t>
  </si>
  <si>
    <t>Greater Birmingham Chambers of Commerce</t>
  </si>
  <si>
    <t>DP 33</t>
  </si>
  <si>
    <t>2016-11-09T00:00:00Z</t>
  </si>
  <si>
    <t>2017-01-24T00:00:00Z</t>
  </si>
  <si>
    <t>2017-01-04T00:00:00Z</t>
  </si>
  <si>
    <t>2017-02-01T00:00:00Z</t>
  </si>
  <si>
    <t>2016-09-01T00:00:00Z</t>
  </si>
  <si>
    <t>2016-10-28T00:00:00Z</t>
  </si>
  <si>
    <t>2016-10-19T00:00:00Z</t>
  </si>
  <si>
    <t>Provision Of Interim Parish Clerk</t>
  </si>
  <si>
    <t>Provision Of Interim Parish Clerk July 2016</t>
  </si>
  <si>
    <t>Provision Of Interim Parish Clerk June 2016</t>
  </si>
  <si>
    <t>Provision Of Interim Parish Clerk May 2016</t>
  </si>
  <si>
    <t>Provision Of Interim Parish Clerk April 2016</t>
  </si>
  <si>
    <t>Provision Of Interim Parish Clerk March 2016</t>
  </si>
  <si>
    <t>2016-10-04T00:00:00Z</t>
  </si>
  <si>
    <t>2016-12-01T00:00:00Z</t>
  </si>
  <si>
    <t>Accrual March Services</t>
  </si>
  <si>
    <t>2017-03-31T00:00:00Z</t>
  </si>
  <si>
    <t>Payroll Management And Setup</t>
  </si>
  <si>
    <t>2017-01-23T00:00:00Z</t>
  </si>
  <si>
    <t>2017-01-01T00:00:00Z</t>
  </si>
  <si>
    <t>Secondment Costs Nov/dec16</t>
  </si>
  <si>
    <t>2017-02-21T00:00:00Z</t>
  </si>
  <si>
    <t>2016-09-27T00:00:00Z</t>
  </si>
  <si>
    <t>Temp Tc Salary Jul - Oct 2016</t>
  </si>
  <si>
    <t>2016-10-27T00:00:00Z</t>
  </si>
  <si>
    <t>2016-10-24T00:00:00Z</t>
  </si>
  <si>
    <t>2016-11-22T00:00:00Z</t>
  </si>
  <si>
    <t>Accrual March Secondment</t>
  </si>
  <si>
    <t>Accrual March Salaries</t>
  </si>
  <si>
    <t>2017-02-27T00:00:00Z</t>
  </si>
  <si>
    <t>Meeting Room Hire X 4 Nov/dec</t>
  </si>
  <si>
    <t>2017-01-10T00:00:00Z</t>
  </si>
  <si>
    <t>July And August Town Hall Hire</t>
  </si>
  <si>
    <t>2016-08-23T00:00:00Z</t>
  </si>
  <si>
    <t>Sep And Oct Hire Town Hall</t>
  </si>
  <si>
    <t>2016-09-28T00:00:00Z</t>
  </si>
  <si>
    <t>Hire Of Sutton Coldfield Town Hall</t>
  </si>
  <si>
    <t>2017-03-21T00:00:00Z</t>
  </si>
  <si>
    <t>2016-09-30T00:00:00Z</t>
  </si>
  <si>
    <t>Town Clerk And Dep Advert</t>
  </si>
  <si>
    <t>2016-09-29T00:00:00Z</t>
  </si>
  <si>
    <t>Localgov Town Clerk Advert</t>
  </si>
  <si>
    <t>2016-10-18T00:00:00Z</t>
  </si>
  <si>
    <t>Miro Reports And Analysis</t>
  </si>
  <si>
    <t>Professional Services - Aug 17</t>
  </si>
  <si>
    <t>DP 32</t>
  </si>
  <si>
    <t>Pr/marketing</t>
  </si>
  <si>
    <t>Rsctc Logo Design</t>
  </si>
  <si>
    <t>2016-09-06T00:00:00Z</t>
  </si>
  <si>
    <t>Branding, Stationery And Signage</t>
  </si>
  <si>
    <t>2016-11-03T00:00:00Z</t>
  </si>
  <si>
    <t>Logo And Branding Work</t>
  </si>
  <si>
    <t>2016-12-02T00:00:00Z</t>
  </si>
  <si>
    <t>Strategic Report</t>
  </si>
  <si>
    <t>CC 40</t>
  </si>
  <si>
    <t>Postage/stationery</t>
  </si>
  <si>
    <t>2016-11-18T00:00:00Z</t>
  </si>
  <si>
    <t>2017-03-06T00:00:00Z</t>
  </si>
  <si>
    <t>Small Office Rent - Sept 2017</t>
  </si>
  <si>
    <t>DP 31</t>
  </si>
  <si>
    <t>Meeting Room - Sept Rent</t>
  </si>
  <si>
    <t>Office Rent - Sept 2017</t>
  </si>
  <si>
    <t>Feb 17 Office Rent And Clean</t>
  </si>
  <si>
    <t>Office Rent And Clean Mar 17</t>
  </si>
  <si>
    <t>2017-03-01T00:00:00Z</t>
  </si>
  <si>
    <t>2016-07-04T00:00:00Z</t>
  </si>
  <si>
    <t>August Office Rent And Clean</t>
  </si>
  <si>
    <t>2016-08-01T00:00:00Z</t>
  </si>
  <si>
    <t>September Office Rent/cleaner</t>
  </si>
  <si>
    <t>October Office Rent And Cleaning</t>
  </si>
  <si>
    <t>2016-10-01T00:00:00Z</t>
  </si>
  <si>
    <t>November Office Rent And Clean</t>
  </si>
  <si>
    <t>2016-11-01T00:00:00Z</t>
  </si>
  <si>
    <t>December Office Rent And Clean</t>
  </si>
  <si>
    <t>2016-09-09T00:00:00Z</t>
  </si>
  <si>
    <t>2016-11-23T00:00:00Z</t>
  </si>
  <si>
    <t>Accrual Library</t>
  </si>
  <si>
    <t>It</t>
  </si>
  <si>
    <t>Image Drums For Printer/scan</t>
  </si>
  <si>
    <t>2017-02-17T00:00:00Z</t>
  </si>
  <si>
    <t>Mfd Printer And Cloud Backup</t>
  </si>
  <si>
    <t>2016-08-04T00:00:00Z</t>
  </si>
  <si>
    <t>Laptop And Town Clerk Changes</t>
  </si>
  <si>
    <t>2016-10-20T00:00:00Z</t>
  </si>
  <si>
    <t>Rbs Omega Software</t>
  </si>
  <si>
    <t>Supply And Install Desktop Pc</t>
  </si>
  <si>
    <t>2016-09-16T00:00:00Z</t>
  </si>
  <si>
    <t>2017-18 Insurance</t>
  </si>
  <si>
    <t>2016-11-25T00:00:00Z</t>
  </si>
  <si>
    <t>Accrual Xmas Trees</t>
  </si>
  <si>
    <t>Security Deposit Office Space And July Rent</t>
  </si>
  <si>
    <t>Replace Old And Damage Signage .</t>
  </si>
  <si>
    <t>2017-01-20T00:00:00Z</t>
  </si>
  <si>
    <t>Design &amp; Produce An Information Leaflet For The Park To Raise Profile.</t>
  </si>
  <si>
    <t>Design &amp; Co-ordinate A Digital Marketing Campaign.</t>
  </si>
  <si>
    <t>Provide Resources To Develop A Toolkit, Training Materials, Forms &amp; Leaflets For Unpaid Carers.</t>
  </si>
  <si>
    <t>Ecologist Costs From Birmingham &amp; Black Country Wildlife.</t>
  </si>
  <si>
    <t>Tree Planting At Jones Wood &amp; New Valley Country Park</t>
  </si>
  <si>
    <t>Mentoring Scheme To Support Health &amp; Wellebing Of The Local Community</t>
  </si>
  <si>
    <t>Advertising Costs To Promote The Orginsation</t>
  </si>
  <si>
    <t>Open A New Explorer Sea Scout Unit.</t>
  </si>
  <si>
    <t>Provide Support Interventions For Residents Of Falcon Lodge At The Falcon Lodge Community Centre.</t>
  </si>
  <si>
    <t>Start Up A Family Group At Newhall Children's Centre.</t>
  </si>
  <si>
    <t>Install A Professional Kitchen To Enable A Community Cafe To Be Run From The Church Centre.</t>
  </si>
  <si>
    <t>Wiz Oz Props And Catering</t>
  </si>
  <si>
    <t>2016-09-13T00:00:00Z</t>
  </si>
  <si>
    <t>Sutton Coldfield United Reformed Church</t>
  </si>
  <si>
    <t>CG 19</t>
  </si>
  <si>
    <t>Arthur Terry School</t>
  </si>
  <si>
    <t>CG 20</t>
  </si>
  <si>
    <t>2016-11-30T00:00:00Z</t>
  </si>
  <si>
    <t>Room Booking Deposit 02/02/18</t>
  </si>
  <si>
    <t>Moor Hall Hotel and Spa</t>
  </si>
  <si>
    <t>DP 30</t>
  </si>
  <si>
    <t>Deputy Mayor Regalia</t>
  </si>
  <si>
    <t>DP 37</t>
  </si>
  <si>
    <t>Case For Chains</t>
  </si>
  <si>
    <t>Case For Mace</t>
  </si>
  <si>
    <t>Hardwood Stand For Mace</t>
  </si>
  <si>
    <t>Accrual 2016/17 Accounts</t>
  </si>
  <si>
    <t>¬£ AS NUMBER</t>
  </si>
  <si>
    <t>Details (CLEANED)</t>
  </si>
  <si>
    <t>Payee ORIGINAL</t>
  </si>
  <si>
    <t>Paid Date</t>
  </si>
  <si>
    <t>Doc Date</t>
  </si>
  <si>
    <t>Category CLEAN</t>
  </si>
  <si>
    <t>PR And Marketing</t>
  </si>
  <si>
    <t>IT Equipment And Line Rental</t>
  </si>
  <si>
    <t>Details simple</t>
  </si>
  <si>
    <t>Consultancy</t>
  </si>
  <si>
    <t>Xmas Lights 17</t>
  </si>
  <si>
    <t>Christmas trees</t>
  </si>
  <si>
    <t>Town Hall Hire</t>
  </si>
  <si>
    <t>Salaries - Temp</t>
  </si>
  <si>
    <t>Secondment Costs</t>
  </si>
  <si>
    <t>https://suttoncoldfieldlocal</t>
  </si>
  <si>
    <t>co</t>
  </si>
  <si>
    <t>uk/wp-content/uploads/2016/06/2016-06-15-LGRC-report-Sutton-Coldfield-Town-Hall211</t>
  </si>
  <si>
    <t>pdf</t>
  </si>
  <si>
    <t>Notes</t>
  </si>
  <si>
    <t>Office Rent &amp; Cleaning</t>
  </si>
  <si>
    <t>Row Labels</t>
  </si>
  <si>
    <t>Grand Total</t>
  </si>
  <si>
    <t>Sum of ¬£ AS NUMBER</t>
  </si>
  <si>
    <t>Column Labels</t>
  </si>
  <si>
    <t>2016 Total</t>
  </si>
  <si>
    <t>2017 Total</t>
  </si>
  <si>
    <t>Running costs</t>
  </si>
  <si>
    <t>Count of Payee</t>
  </si>
  <si>
    <t>Broad category</t>
  </si>
  <si>
    <t>Staff and infrastructure</t>
  </si>
  <si>
    <t>CBSO Concert</t>
  </si>
  <si>
    <t>Flowers (BCC)</t>
  </si>
  <si>
    <t>Library (BCC)</t>
  </si>
  <si>
    <t>Lights</t>
  </si>
  <si>
    <t>(blank)</t>
  </si>
  <si>
    <t>Sum of Sum of ¬£ AS NUMBER</t>
  </si>
  <si>
    <t>Top 5</t>
  </si>
  <si>
    <t>The rest</t>
  </si>
  <si>
    <t>(All)</t>
  </si>
  <si>
    <t>Staff and overheads including election</t>
  </si>
  <si>
    <t>Planning and Highways</t>
  </si>
  <si>
    <t>Play and Recreation</t>
  </si>
  <si>
    <t>Health and Wellbeing</t>
  </si>
  <si>
    <t>Community Grant and Citizen Awards</t>
  </si>
  <si>
    <t>Broad cat</t>
  </si>
  <si>
    <t>Financial year</t>
  </si>
  <si>
    <t>Broad category LOOKUP</t>
  </si>
  <si>
    <t>Sum of ¬£ AS NUMBER2</t>
  </si>
  <si>
    <t>Staff and overheads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</si>
</sst>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0_ "/>
  </numFmts>
  <fonts count="14"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sz val="10"/>
      <color rgb="FF000000"/>
      <name val="Calibri"/>
      <family val="3"/>
      <charset val="134"/>
    </font>
    <font>
      <b/>
      <sz val="11"/>
      <color rgb="FF000000"/>
      <name val="Calibri"/>
      <family val="3"/>
      <charset val="134"/>
    </font>
    <font>
      <sz val="11"/>
      <color rgb="FF000000"/>
      <name val="Calibri"/>
      <family val="3"/>
      <charset val="134"/>
    </font>
    <font>
      <sz val="11"/>
      <color rgb="FF000000"/>
      <name val="Calibri"/>
      <family val="3"/>
      <charset val="134"/>
    </font>
    <font>
      <sz val="10"/>
      <color rgb="FF000000"/>
      <name val="Calibri"/>
      <family val="3"/>
      <charset val="134"/>
    </font>
    <font>
      <sz val="11"/>
      <color rgb="FF000000"/>
      <name val="Calibri"/>
      <family val="3"/>
      <charset val="134"/>
    </font>
    <font>
      <sz val="11"/>
      <color rgb="FF000000"/>
      <name val="Calibri"/>
      <family val="3"/>
      <charset val="134"/>
    </font>
    <font>
      <sz val="11"/>
      <color rgb="FFFF0000"/>
      <name val="Calibri"/>
      <family val="3"/>
      <charset val="134"/>
    </font>
    <font>
      <sz val="11"/>
      <color rgb="FF2F75B5"/>
      <name val="Calibri"/>
      <family val="3"/>
      <charset val="134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8" borderId="7"/>
  </cellStyleXfs>
  <cellXfs count="63">
    <xf numFmtId="0" fontId="0" fillId="0" borderId="0" xfId="0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left" vertical="top"/>
    </xf>
    <xf numFmtId="164" fontId="10" fillId="8" borderId="7" xfId="0" applyNumberFormat="1" applyFont="1" applyFill="1" applyBorder="1" applyAlignment="1">
      <alignment horizontal="left" vertical="top"/>
    </xf>
    <xf numFmtId="0" fontId="3" fillId="8" borderId="7" xfId="0" applyFont="1" applyFill="1" applyBorder="1" applyAlignment="1">
      <alignment horizontal="left" vertical="top"/>
    </xf>
    <xf numFmtId="0" fontId="6" fillId="8" borderId="7" xfId="0" applyFont="1" applyFill="1" applyBorder="1" applyAlignment="1">
      <alignment horizontal="left" vertical="top"/>
    </xf>
    <xf numFmtId="164" fontId="6" fillId="8" borderId="7" xfId="0" applyNumberFormat="1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6" fillId="4" borderId="7" xfId="0" applyFont="1" applyFill="1" applyBorder="1" applyAlignment="1">
      <alignment horizontal="left" vertical="top"/>
    </xf>
    <xf numFmtId="164" fontId="7" fillId="5" borderId="7" xfId="0" applyNumberFormat="1" applyFont="1" applyFill="1" applyBorder="1" applyAlignment="1">
      <alignment horizontal="left" vertical="top"/>
    </xf>
    <xf numFmtId="0" fontId="9" fillId="7" borderId="7" xfId="0" applyFont="1" applyFill="1" applyBorder="1" applyAlignment="1">
      <alignment horizontal="left" vertical="top"/>
    </xf>
    <xf numFmtId="165" fontId="6" fillId="8" borderId="7" xfId="0" applyNumberFormat="1" applyFont="1" applyFill="1" applyBorder="1" applyAlignment="1">
      <alignment horizontal="left" vertical="top"/>
    </xf>
    <xf numFmtId="0" fontId="3" fillId="2" borderId="7" xfId="0" applyFont="1" applyFill="1" applyBorder="1" applyAlignment="1">
      <alignment horizontal="left" vertical="top"/>
    </xf>
    <xf numFmtId="0" fontId="0" fillId="0" borderId="0" xfId="0" applyAlignment="1"/>
    <xf numFmtId="14" fontId="0" fillId="0" borderId="6" xfId="0" applyNumberFormat="1" applyBorder="1" applyAlignment="1"/>
    <xf numFmtId="0" fontId="6" fillId="8" borderId="0" xfId="0" applyFont="1" applyFill="1" applyBorder="1" applyAlignment="1">
      <alignment horizontal="left" vertical="top"/>
    </xf>
    <xf numFmtId="14" fontId="0" fillId="0" borderId="7" xfId="0" applyNumberFormat="1" applyBorder="1" applyAlignment="1"/>
    <xf numFmtId="14" fontId="0" fillId="0" borderId="3" xfId="0" applyNumberFormat="1" applyBorder="1" applyAlignment="1"/>
    <xf numFmtId="0" fontId="0" fillId="0" borderId="6" xfId="0" applyBorder="1" applyAlignment="1">
      <alignment horizontal="left" vertical="top"/>
    </xf>
    <xf numFmtId="0" fontId="6" fillId="4" borderId="0" xfId="0" applyFont="1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9" fillId="7" borderId="0" xfId="0" applyFont="1" applyFill="1" applyBorder="1" applyAlignment="1">
      <alignment horizontal="left" vertical="top"/>
    </xf>
    <xf numFmtId="0" fontId="0" fillId="0" borderId="7" xfId="0" applyBorder="1" applyAlignment="1"/>
    <xf numFmtId="164" fontId="6" fillId="8" borderId="0" xfId="0" applyNumberFormat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0" fillId="0" borderId="4" xfId="0" applyBorder="1" applyAlignment="1"/>
    <xf numFmtId="0" fontId="0" fillId="0" borderId="1" xfId="0" applyBorder="1" applyAlignment="1"/>
    <xf numFmtId="0" fontId="8" fillId="6" borderId="7" xfId="0" applyFont="1" applyFill="1" applyBorder="1" applyAlignment="1">
      <alignment horizontal="left" vertical="top"/>
    </xf>
    <xf numFmtId="0" fontId="0" fillId="0" borderId="5" xfId="0" applyBorder="1" applyAlignment="1"/>
    <xf numFmtId="0" fontId="0" fillId="0" borderId="6" xfId="0" applyBorder="1" applyAlignment="1"/>
    <xf numFmtId="0" fontId="0" fillId="0" borderId="3" xfId="0" applyBorder="1" applyAlignment="1"/>
    <xf numFmtId="3" fontId="0" fillId="0" borderId="7" xfId="0" applyNumberFormat="1" applyBorder="1" applyAlignment="1"/>
    <xf numFmtId="165" fontId="6" fillId="8" borderId="0" xfId="0" applyNumberFormat="1" applyFont="1" applyFill="1" applyBorder="1" applyAlignment="1">
      <alignment horizontal="left" vertical="top"/>
    </xf>
    <xf numFmtId="3" fontId="0" fillId="0" borderId="4" xfId="0" applyNumberFormat="1" applyBorder="1" applyAlignment="1"/>
    <xf numFmtId="3" fontId="0" fillId="0" borderId="6" xfId="0" applyNumberFormat="1" applyBorder="1" applyAlignment="1"/>
    <xf numFmtId="3" fontId="0" fillId="0" borderId="3" xfId="0" applyNumberFormat="1" applyBorder="1" applyAlignment="1"/>
    <xf numFmtId="0" fontId="0" fillId="0" borderId="7" xfId="0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14" fontId="9" fillId="7" borderId="7" xfId="0" applyNumberFormat="1" applyFont="1" applyFill="1" applyBorder="1" applyAlignment="1">
      <alignment horizontal="left" vertical="top"/>
    </xf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6" fillId="8" borderId="3" xfId="0" applyFont="1" applyFill="1" applyBorder="1" applyAlignment="1">
      <alignment horizontal="left" vertical="top"/>
    </xf>
    <xf numFmtId="164" fontId="10" fillId="8" borderId="0" xfId="0" applyNumberFormat="1" applyFont="1" applyFill="1" applyBorder="1" applyAlignment="1">
      <alignment horizontal="left" vertical="top"/>
    </xf>
    <xf numFmtId="164" fontId="7" fillId="5" borderId="0" xfId="0" applyNumberFormat="1" applyFont="1" applyFill="1" applyBorder="1" applyAlignment="1">
      <alignment horizontal="left" vertical="top"/>
    </xf>
    <xf numFmtId="0" fontId="8" fillId="6" borderId="0" xfId="0" applyFont="1" applyFill="1" applyBorder="1" applyAlignment="1">
      <alignment horizontal="left" vertical="top"/>
    </xf>
    <xf numFmtId="0" fontId="3" fillId="8" borderId="4" xfId="0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3" fontId="0" fillId="0" borderId="1" xfId="0" applyNumberFormat="1" applyBorder="1" applyAlignment="1"/>
    <xf numFmtId="15" fontId="0" fillId="0" borderId="6" xfId="0" applyNumberFormat="1" applyBorder="1" applyAlignment="1"/>
    <xf numFmtId="0" fontId="3" fillId="8" borderId="3" xfId="0" applyFont="1" applyFill="1" applyBorder="1" applyAlignment="1">
      <alignment horizontal="left" vertical="top"/>
    </xf>
    <xf numFmtId="165" fontId="6" fillId="8" borderId="4" xfId="0" applyNumberFormat="1" applyFont="1" applyFill="1" applyBorder="1" applyAlignment="1">
      <alignment horizontal="left" vertical="top"/>
    </xf>
    <xf numFmtId="165" fontId="6" fillId="8" borderId="1" xfId="0" applyNumberFormat="1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 vertical="top"/>
    </xf>
    <xf numFmtId="0" fontId="2" fillId="8" borderId="7" xfId="1"/>
    <xf numFmtId="14" fontId="2" fillId="8" borderId="7" xfId="1" applyNumberFormat="1"/>
    <xf numFmtId="3" fontId="2" fillId="8" borderId="7" xfId="1" applyNumberFormat="1"/>
    <xf numFmtId="4" fontId="2" fillId="8" borderId="7" xfId="1" applyNumberFormat="1"/>
    <xf numFmtId="0" fontId="0" fillId="0" borderId="0" xfId="0" pivotButton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1" fillId="8" borderId="7" xfId="1" applyFont="1"/>
    <xf numFmtId="10" fontId="0" fillId="0" borderId="0" xfId="0" applyNumberFormat="1" applyAlignment="1">
      <alignment horizontal="left" vertical="top"/>
    </xf>
    <xf numFmtId="0" fontId="13" fillId="8" borderId="7" xfId="1" applyFont="1"/>
  </cellXfs>
  <cellStyles count="2">
    <cellStyle name="Normal" xfId="0" builtinId="0"/>
    <cellStyle name="Normal 2" xfId="1" xr:uid="{C5ED3549-B970-414C-B98F-D5FB16AB17D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radshaw" refreshedDate="43217.916254398151" createdVersion="6" refreshedVersion="6" minRefreshableVersion="3" recordCount="42" xr:uid="{BA94E198-DF59-6640-B093-3213941A7D99}">
  <cacheSource type="worksheet">
    <worksheetSource ref="A1:E43" sheet="Sheet1"/>
  </cacheSource>
  <cacheFields count="5">
    <cacheField name="Row Labels" numFmtId="0">
      <sharedItems containsBlank="1"/>
    </cacheField>
    <cacheField name="Sum of ¬£ AS NUMBER" numFmtId="0">
      <sharedItems containsString="0" containsBlank="1" containsNumber="1" minValue="325" maxValue="180000"/>
    </cacheField>
    <cacheField name="Count of Payee" numFmtId="0">
      <sharedItems containsString="0" containsBlank="1" containsNumber="1" containsInteger="1" minValue="1" maxValue="66"/>
    </cacheField>
    <cacheField name="Running costs" numFmtId="0">
      <sharedItems containsBlank="1"/>
    </cacheField>
    <cacheField name="Broad category" numFmtId="0">
      <sharedItems containsBlank="1" count="18">
        <s v="Library (BCC)"/>
        <s v="Staff and infrastructure"/>
        <s v="CBSO Concert"/>
        <s v="Community Grant"/>
        <s v="Road Safety Measures"/>
        <s v="Park Enhancements"/>
        <s v="Lights"/>
        <s v="Flowers (BCC)"/>
        <s v="Mayors Challenge"/>
        <s v="Sutton Heartbeat"/>
        <s v="Civic Events"/>
        <s v="Cleaning And Improvement"/>
        <s v="Wifi Across Sutton"/>
        <s v="Play Areas"/>
        <s v="Citizen Awards"/>
        <s v="Social Inclusion"/>
        <s v="Safer Zon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radshaw" refreshedDate="43217.931402546295" createdVersion="6" refreshedVersion="6" minRefreshableVersion="3" recordCount="41" xr:uid="{4F822AF6-99F6-7D43-A4A4-A324FD2BFAE3}">
  <cacheSource type="worksheet">
    <worksheetSource ref="A1:E42" sheet="pivot by category VALUESONLY"/>
  </cacheSource>
  <cacheFields count="5">
    <cacheField name="Row Labels" numFmtId="0">
      <sharedItems/>
    </cacheField>
    <cacheField name="Broad category" numFmtId="0">
      <sharedItems count="14">
        <s v="CBSO Concert"/>
        <s v="Community Grant and Citizen Awards"/>
        <s v="Civic Events"/>
        <s v="Cleaning And Improvement"/>
        <s v="Flowers (BCC)"/>
        <s v="Library (BCC)"/>
        <s v="Lights"/>
        <s v="Mayors Challenge"/>
        <s v="Play and Recreation"/>
        <s v="Planning and Highways"/>
        <s v="Social Inclusion"/>
        <s v="Staff and overheads including election"/>
        <s v="Health and Wellbeing"/>
        <s v="Wifi Across Sutton"/>
      </sharedItems>
    </cacheField>
    <cacheField name="Sum of ¬£ AS NUMBER" numFmtId="0">
      <sharedItems containsSemiMixedTypes="0" containsString="0" containsNumber="1" minValue="325" maxValue="180000" count="40">
        <n v="137611.46000000002"/>
        <n v="24266"/>
        <n v="2150"/>
        <n v="7037.67"/>
        <n v="4500"/>
        <n v="116275"/>
        <n v="25799"/>
        <n v="20000"/>
        <n v="180000"/>
        <n v="30000"/>
        <n v="29201"/>
        <n v="5102"/>
        <n v="17882"/>
        <n v="2500"/>
        <n v="38942"/>
        <n v="500"/>
        <n v="1534"/>
        <n v="157931.58000000002"/>
        <n v="86226"/>
        <n v="75475"/>
        <n v="38450.999999999993"/>
        <n v="26038"/>
        <n v="25204.11"/>
        <n v="14412.5"/>
        <n v="13957.83"/>
        <n v="12170"/>
        <n v="9390"/>
        <n v="8450"/>
        <n v="7210"/>
        <n v="7177"/>
        <n v="6456"/>
        <n v="4367"/>
        <n v="4000"/>
        <n v="3682"/>
        <n v="3610.36"/>
        <n v="2309.67"/>
        <n v="1800"/>
        <n v="325"/>
        <n v="10930"/>
        <n v="3600"/>
      </sharedItems>
    </cacheField>
    <cacheField name="Count of Payee" numFmtId="0">
      <sharedItems containsSemiMixedTypes="0" containsString="0" containsNumber="1" containsInteger="1" minValue="1" maxValue="66"/>
    </cacheField>
    <cacheField name="Running cos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radshaw" refreshedDate="43217.934087615744" createdVersion="6" refreshedVersion="6" minRefreshableVersion="3" recordCount="19" xr:uid="{704E9705-6AED-8945-9C13-7473E4F9F920}">
  <cacheSource type="worksheet">
    <worksheetSource ref="A1:D20" sheet="16pivot by category VALUESONLY"/>
  </cacheSource>
  <cacheFields count="4">
    <cacheField name="Row Labels" numFmtId="0">
      <sharedItems/>
    </cacheField>
    <cacheField name="Sum of ¬£ AS NUMBER" numFmtId="0">
      <sharedItems containsSemiMixedTypes="0" containsString="0" containsNumber="1" containsInteger="1" minValue="650" maxValue="75475" count="19">
        <n v="75475"/>
        <n v="71960"/>
        <n v="26846"/>
        <n v="21377"/>
        <n v="20000"/>
        <n v="7177"/>
        <n v="6635"/>
        <n v="6096"/>
        <n v="5630"/>
        <n v="4945"/>
        <n v="4419"/>
        <n v="3682"/>
        <n v="3514"/>
        <n v="2932"/>
        <n v="1800"/>
        <n v="1087"/>
        <n v="941"/>
        <n v="937"/>
        <n v="650"/>
      </sharedItems>
    </cacheField>
    <cacheField name="Count of Payee" numFmtId="0">
      <sharedItems containsSemiMixedTypes="0" containsString="0" containsNumber="1" containsInteger="1" minValue="1" maxValue="13"/>
    </cacheField>
    <cacheField name="Broad category" numFmtId="0">
      <sharedItems count="5">
        <s v="Staff and overheads including election"/>
        <s v="Flowers (BCC)"/>
        <s v="Mayors Challenge"/>
        <s v="Civic Events"/>
        <s v="Community Grant and Citizen Awar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radshaw" refreshedDate="43217.936295486114" createdVersion="6" refreshedVersion="6" minRefreshableVersion="3" recordCount="37" xr:uid="{36BE5EFA-B844-6643-8142-595141671EAE}">
  <cacheSource type="worksheet">
    <worksheetSource ref="A1:D38" sheet="17pivot by category VALUESONLY"/>
  </cacheSource>
  <cacheFields count="4">
    <cacheField name="Row Labels" numFmtId="0">
      <sharedItems containsBlank="1"/>
    </cacheField>
    <cacheField name="Sum of ¬£ AS NUMBER" numFmtId="0">
      <sharedItems containsString="0" containsBlank="1" containsNumber="1" minValue="325" maxValue="180000"/>
    </cacheField>
    <cacheField name="Count of Payee" numFmtId="0">
      <sharedItems containsString="0" containsBlank="1" containsNumber="1" containsInteger="1" minValue="1" maxValue="64"/>
    </cacheField>
    <cacheField name="Broad cat" numFmtId="0">
      <sharedItems containsBlank="1" count="16">
        <s v="Library (BCC)"/>
        <s v="CBSO Concert"/>
        <s v="Staff and overheads including election"/>
        <s v="Community Grant and Citizen Awards"/>
        <s v="Planning and Highways"/>
        <s v="Play and Recreation"/>
        <s v="Lights"/>
        <s v="Flowers (BCC)"/>
        <s v="Mayors Challenge"/>
        <s v="Health and Wellbeing"/>
        <s v="Civic Events"/>
        <s v="Cleaning And Improvement"/>
        <s v="Wifi Across Sutton"/>
        <s v="Social Inclusion"/>
        <m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radshaw" refreshedDate="43218.302739814812" createdVersion="6" refreshedVersion="6" minRefreshableVersion="3" recordCount="308" xr:uid="{1869FDA6-3DDF-9A4E-8BA0-795B58CEF30E}">
  <cacheSource type="worksheet">
    <worksheetSource ref="A1:Q309" sheet="FullData CLEANED"/>
  </cacheSource>
  <cacheFields count="17">
    <cacheField name="Doc Date" numFmtId="0">
      <sharedItems containsDate="1" containsMixedTypes="1" minDate="2017-04-01T00:00:00" maxDate="2017-12-06T00:00:00"/>
    </cacheField>
    <cacheField name="Year" numFmtId="0">
      <sharedItems containsSemiMixedTypes="0" containsString="0" containsNumber="1" containsInteger="1" minValue="2016" maxValue="2017" count="2">
        <n v="2017"/>
        <n v="2016"/>
      </sharedItems>
    </cacheField>
    <cacheField name="Month" numFmtId="0">
      <sharedItems containsSemiMixedTypes="0" containsString="0" containsNumber="1" containsInteger="1" minValue="1" maxValue="12" count="12">
        <n v="4"/>
        <n v="7"/>
        <n v="3"/>
        <n v="6"/>
        <n v="5"/>
        <n v="2"/>
        <n v="8"/>
        <n v="10"/>
        <n v="11"/>
        <n v="1"/>
        <n v="9"/>
        <n v="12"/>
      </sharedItems>
    </cacheField>
    <cacheField name="Financial year" numFmtId="0">
      <sharedItems count="2">
        <s v="2017-18"/>
        <s v="2016-17"/>
      </sharedItems>
    </cacheField>
    <cacheField name="Broad category LOOKUP" numFmtId="0">
      <sharedItems count="16">
        <s v="CBSO Concert"/>
        <s v="Civic Events"/>
        <s v="Cleaning And Improvement"/>
        <s v="Community Grant and Citizen Awards"/>
        <s v="Election Costs"/>
        <s v="Flowers (BCC)"/>
        <s v="Health and Wellbeing"/>
        <s v="Library (BCC)"/>
        <s v="Lights"/>
        <s v="Mayors Challenge"/>
        <s v="Planning and Highways"/>
        <s v="Play and Recreation"/>
        <s v="Social Inclusion"/>
        <s v="Staff and overheads"/>
        <s v="Wifi Across Sutton"/>
        <s v="Staff and overheads including election" u="1"/>
      </sharedItems>
    </cacheField>
    <cacheField name="Paid Date" numFmtId="0">
      <sharedItems containsNonDate="0" containsDate="1" containsString="0" containsBlank="1" minDate="2017-10-23T00:00:00" maxDate="2017-12-22T00:00:00"/>
    </cacheField>
    <cacheField name="Ref" numFmtId="0">
      <sharedItems containsBlank="1" containsMixedTypes="1" containsNumber="1" containsInteger="1" minValue="1" maxValue="300103"/>
    </cacheField>
    <cacheField name="Payee" numFmtId="0">
      <sharedItems count="112">
        <s v="JA Productions"/>
        <s v="Birmingham City Council"/>
        <s v="The Creation Station"/>
        <s v="Richard Masson"/>
        <s v="SCART"/>
        <s v="P J Entertainments"/>
        <s v="Sunbaba"/>
        <s v="Zurich"/>
        <s v="PRS For Music"/>
        <s v="Fool's Paradise"/>
        <s v="Caroline Davis"/>
        <s v="Benny Semp"/>
        <s v="CBSO"/>
        <s v="The WestEnders"/>
        <s v="Tony Skeggs"/>
        <s v="Buffets by Jane Ltd"/>
        <s v="Charity Christmas Cards"/>
        <s v="Lichfield Safe Centre Ltd"/>
        <s v="Moor Hall Hotel and Spa"/>
        <s v="The Trinity Centre"/>
        <s v="Thomas Fattorini"/>
        <s v="Clockwork City"/>
        <s v="1st Sutton Coldfield Sea Scouts"/>
        <s v="Agamemnon Explorer Sea Scouts"/>
        <s v="Arthur Terry School"/>
        <s v="Artifex Gallery"/>
        <s v="Banners Gate Primary School"/>
        <s v="Birmingham Trees for Life"/>
        <s v="Boldmere Futures Partnership"/>
        <s v="Carers United"/>
        <s v="Clifton Road Youth Centre"/>
        <s v="Compass Support"/>
        <s v="Erdington Gym Club"/>
        <s v="Friends of Hill Hook Local Nature Reserve"/>
        <s v="Friends of Jones Wood"/>
        <s v="Here to help together"/>
        <s v="Hill Hook Nature Reserve"/>
        <s v="Home Start Birmingham North West"/>
        <s v="Moxhull Hall"/>
        <s v="New Hall Valley Country Park"/>
        <s v="Our Place Community Hub"/>
        <s v="Performances Birmingham Ltd"/>
        <s v="Pretty Odd Props"/>
        <s v="Richard T Harris"/>
        <s v="Special Olympics Sutton Coldfield"/>
        <s v="St James Hill"/>
        <s v="Sutton Coldfield Adventure Unit"/>
        <s v="Sutton Coldfield Arts Trail"/>
        <s v="Sutton Coldfield Choir"/>
        <s v="Sutton Coldfield Scouts East District"/>
        <s v="Sutton Coldfield United Reformed Church"/>
        <s v="The Gap"/>
        <s v="Wylde Green Community Forum"/>
        <s v="YMCA Sutton Coldfield"/>
        <s v="Community Heartbeat Trust"/>
        <s v="Action Graphics"/>
        <s v="BadgesPlus"/>
        <s v="Boldmere Infants and Nursery"/>
        <s v="Boldmere J &amp; I School"/>
        <s v="Coppice Primary School"/>
        <s v="Deanery CE Primary"/>
        <s v="Four Oaks Primary"/>
        <s v="Highclare School"/>
        <s v="Hill West Primary"/>
        <s v="Holland House School"/>
        <s v="Hollyfield Primary School"/>
        <s v="Holy Cross Primary"/>
        <s v="Langley Special School"/>
        <s v="Little Sutton Primary"/>
        <s v="Mere Green Primary School"/>
        <s v="Minworth J &amp; I School"/>
        <s v="Moor Hall School"/>
        <s v="New Hall Primary"/>
        <s v="Penns Primary"/>
        <s v="Shrubbery School"/>
        <s v="St Josephs School"/>
        <s v="Walmley Junior School"/>
        <s v="Whitehouse Common Primary"/>
        <s v="Wylde Green Primary School"/>
        <s v="West Midlands Fire"/>
        <s v="Birmingham Pride"/>
        <s v="Charge Card"/>
        <s v="Surface Graphics"/>
        <s v="Aaron Scott"/>
        <s v="Adventure Graphics"/>
        <s v="Andrew Tucker"/>
        <s v="Anthony Collins"/>
        <s v="Bondfield Marketing"/>
        <s v="Crescent"/>
        <s v="Ellis Whittam Ltd"/>
        <s v="Grant Thornton"/>
        <s v="Greater Birmingham Chambers of Commerce"/>
        <s v="Jobs Go Public"/>
        <s v="John Lewis"/>
        <s v="LGRC Associates Ltd"/>
        <s v="Louise Chorley Design"/>
        <s v="Moor Hall Developments"/>
        <s v="NALC"/>
        <s v="National Association of Local Councils"/>
        <s v="RBS Omega"/>
        <s v="Rialtas Business Solutions"/>
        <s v="SLCC"/>
        <s v="Strawberry Print"/>
        <s v="Sure PC Help"/>
        <s v="Sutton Coldfield Arts &amp; Recreational Trust"/>
        <s v="Vision ICT"/>
        <s v="WALC"/>
        <s v="Warks/WestMid Association Local Councils"/>
        <s v="West Midlands Employers"/>
        <s v="WM Jobs"/>
        <s v="Zurich Municipal"/>
        <s v="Elephant Wifi"/>
      </sharedItems>
    </cacheField>
    <cacheField name="Payee ORIGINAL" numFmtId="0">
      <sharedItems/>
    </cacheField>
    <cacheField name="Details" numFmtId="0">
      <sharedItems/>
    </cacheField>
    <cacheField name="Details (CLEANED)" numFmtId="0">
      <sharedItems count="204">
        <s v="25% Delivery Of Cbso Concert"/>
        <s v="License Fee - Cbso Concert"/>
        <s v="Cbso - Arts And Crafts"/>
        <s v="Cbso - Birds Of Prey"/>
        <s v="Cbso - Box Office Set Up Fee"/>
        <s v="Cbso - Face Painter Balance"/>
        <s v="Cbso - Face Painter Deposit"/>
        <s v="Cbso - Heras Scrim"/>
        <s v="Cbso - Insurance"/>
        <s v="Cbso Concert"/>
        <s v="Cbso - License Box Office"/>
        <s v="Cbso - Live Events Tariff"/>
        <s v="Cbso - Performances"/>
        <s v="Cbso - Production Balance"/>
        <s v="Cbso - Road Closures"/>
        <s v="Cbso - Summer Event Planning 2018"/>
        <s v="Cbso - Ticket Sales"/>
        <s v="Waste Management - July Concerts"/>
        <s v="Volunteers Event 03/11/17"/>
        <s v="Mayors Christmas Cards"/>
        <s v="Repositioning Of Safe"/>
        <s v="Room Booking Deposit 02/02/18"/>
        <s v="Civic Sunday 7th May"/>
        <s v="Past Mayor Pendants"/>
        <s v="Hardwood Stand For Mace"/>
        <s v="Case For Mace"/>
        <s v="Case For Chains"/>
        <s v="Deputy Mayor Regalia"/>
        <s v="Environmental Audit - 50%"/>
        <s v="Purchase Of A Marquee"/>
        <s v="Open A New Explorer Sea Scout Unit."/>
        <s v="Community Grant"/>
        <s v="Awards - Balance"/>
        <s v="Tree Planting At Jones Wood &amp; New Valley Country Park"/>
        <s v="Boldmere Summer Music Festival 2017"/>
        <s v="Provide Resources To Develop A Toolkit, Training Materials, Forms &amp; Leaflets For Unpaid Carers."/>
        <s v="Oct 16 Open Day Funding"/>
        <s v="Provide Support Interventions For Residents Of Falcon Lodge At The Falcon Lodge Community Centre."/>
        <s v="Ecologist Costs From Birmingham &amp; Black Country Wildlife."/>
        <s v="Regeneration Works And Community Events"/>
        <s v="Produce A Community Directory"/>
        <s v="Start Up A Family Group At Newhall Children's Centre."/>
        <s v="Room Hire - Community Awards"/>
        <s v="Design &amp; Produce An Information Leaflet For The Park To Raise Profile."/>
        <s v="Replace Old And Damage Signage ."/>
        <s v="Mentoring Scheme To Support Health &amp; Wellebing Of The Local Community"/>
        <s v="Live In The Lodge Music Project"/>
        <s v="Wiz Oz Props And Catering"/>
        <s v="Photographer - Community Awards"/>
        <s v="National Summer Games 2017"/>
        <s v="Install A Professional Kitchen To Enable A Community Cafe To Be Run From The Church Centre."/>
        <s v="Purchase A Long Wheel Base Van"/>
        <s v="Advertising Costs To Promote The Orginsation"/>
        <s v="Organisational Running Costs"/>
        <s v="Design &amp; Co-ordinate A Digital Marketing Campaign."/>
        <s v="Youth Workers Salary"/>
        <s v="Install Community Notice Board"/>
        <s v="Triple A Project"/>
        <s v="Sutton Parish Elections May 16"/>
        <s v="2017 Summer Florals"/>
        <s v="Florals"/>
        <s v="4 X Defibs"/>
        <s v="1xdefib, Installation And Seminar"/>
        <s v="Accrual Library"/>
        <s v="Library Contribution"/>
        <s v="Part Supply Xmas Lights 17"/>
        <s v="Festive Lights Program 2016/7"/>
        <s v="Accrual Xmas Trees"/>
        <s v="Festive Trees 2016/7 Accrual"/>
        <s v="Enamelled Badges"/>
        <s v="Mayor's Challenge 1000 Badges"/>
        <s v="Mayors Challenge 2017"/>
        <s v="Driver Feedback Signs"/>
        <s v="Irnham Road Speed Survey"/>
        <s v="School Parking Boxes"/>
        <s v="Resurfacing Rectory Park Entrance"/>
        <s v="Play Area Consultation"/>
        <s v="Entry Fee And Float Hire"/>
        <s v="Generator Fee/deposit"/>
        <s v="Banners - Bham Pride"/>
        <s v="Locations Photographs"/>
        <s v="Stock Photography"/>
        <s v="Website Design/build 50%"/>
        <s v="April Services"/>
        <s v="Professional Services"/>
        <s v="Professional Fees"/>
        <s v="Accrual March Services"/>
        <s v="Legal Advice"/>
        <s v="Mayors Allowance"/>
        <s v="Councillor Allowances"/>
        <s v="Cllr Allowances"/>
        <s v="Sep And Oct Hire Town Hall"/>
        <s v="July And August Town Hall Hire"/>
        <s v="Hire Of Sutton Coldfield Town Hall"/>
        <s v="July Salary Costs - Finance"/>
        <s v="August Salary Costs"/>
        <s v="Sept Salary Costs - Finance"/>
        <s v="October Salary Costs"/>
        <s v="Temp Tc Salary Jul - Oct 2016"/>
        <s v="November Staff Salary Costs"/>
        <s v="Secondment Costs Nov/dec16"/>
        <s v="December Staff Costs"/>
        <s v="Jan 17 Office Salary Costs"/>
        <s v="Feb 17 - Office Salaries"/>
        <s v="April Salaries"/>
        <s v="May Salaries"/>
        <s v="June Salaries"/>
        <s v="July Salaries"/>
        <s v="September Salary Costs"/>
        <s v="Accrual March Salaries"/>
        <s v="Accrual March Secondment"/>
        <s v="Payroll Management And Setup"/>
        <s v="Communications Support"/>
        <s v="Event Signs And Flags"/>
        <s v="Annual Employment Services"/>
        <s v="Employment Services - Year 2"/>
        <s v="Annual Audit 2016/17"/>
        <s v="Accrual 2016/17 Accounts"/>
        <s v="Aug 17 - July 18 Annual Membership"/>
        <s v="Job Advert Listing"/>
        <s v="Laptop"/>
        <s v="Laptop Software"/>
        <s v="Website Development"/>
        <s v="Balance Of Accrual - March Services"/>
        <s v="Municipal Journal Job Advert"/>
        <s v="Guardian Job Advert"/>
        <s v="Provision Of Interim Parish Clerk"/>
        <s v="Howard Midworth Report"/>
        <s v="Summer School Professional Services"/>
        <s v="Summer School Training"/>
        <s v="Localgov Town Clerk Advert"/>
        <s v="Nov Professional Fees Recruitment"/>
        <s v="John Furze - July 16"/>
        <s v="August Interim Town Clerk"/>
        <s v="Sept Interim Town Clerk"/>
        <s v="Services 3-7th Oct 2016"/>
        <s v="Services 10-27 Oct 2016"/>
        <s v="Nov Professional Fees"/>
        <s v="December Professional Fees"/>
        <s v="Jan 17 - Professional Fees"/>
        <s v="Summer School July 16"/>
        <s v="Secure Storage"/>
        <s v="Rsctc Logo Design"/>
        <s v="Branding, Stationery And Signage"/>
        <s v="Logo And Branding Work"/>
        <s v="Security Deposit Office Space And July Rent"/>
        <s v="July Office Rent"/>
        <s v="August Office Rent And Clean"/>
        <s v="September Office Rent/cleaner"/>
        <s v="October Office Rent And Cleaning"/>
        <s v="November Office Rent And Clean"/>
        <s v="December Office Rent And Clean"/>
        <s v="Jan 17 Office Rental"/>
        <s v="Feb 17 Office Rent And Clean"/>
        <s v="Office Rent And Clean Mar 17"/>
        <s v="April Office Rent And Cleaning"/>
        <s v="Suite 1 Office Rent - June 17"/>
        <s v="Suite 2 Office Rent - June 17"/>
        <s v="Suite 2 Office Rent - May 17"/>
        <s v="July Rent/cleaner Office 1"/>
        <s v="July Rent - Meeting Room"/>
        <s v="July Rent - Office 2"/>
        <s v="Office 2 August Rent"/>
        <s v="Meeting Room - August Rent"/>
        <s v="Main Office Rent And Clean - Aug"/>
        <s v="Office Rent - Sept 2017"/>
        <s v="Meeting Room - Sept Rent"/>
        <s v="Small Office Rent - Sept 2017"/>
        <s v="October Rent And Clean"/>
        <s v="Office Rent - May 2017"/>
        <s v="Annual Conference 2017"/>
        <s v="Annual Conference Oct 2016"/>
        <s v="Annual Software License"/>
        <s v="Rbs Omega Software"/>
        <s v="Town Clerk Job Advert"/>
        <s v="Job Finder - Advertising Town Clerk"/>
        <s v="Slcc O'sullivan Membership"/>
        <s v="O O'sullivan Annual Membership"/>
        <s v="Deputy Clerk - Conference Oct"/>
        <s v="Strategic Report"/>
        <s v="Artwork/printing Annual Report"/>
        <s v="Councillor Business Cards"/>
        <s v="Office Equipment"/>
        <s v="Mfd Printer And Cloud Backup"/>
        <s v="Supply And Install Desktop Pc"/>
        <s v="Laptop And Town Clerk Changes"/>
        <s v="Image Drums For Printer/scan"/>
        <s v="Printer Consumables"/>
        <s v="It Maintenance/support"/>
        <s v="Full Set Photocopier Toners"/>
        <s v="Toner Cartridges"/>
        <s v="Printer Drums And Belt Unit"/>
        <s v="Meeting Room Hire X 4 Nov/dec"/>
        <s v="Annual Meeting Room Hire 4/17"/>
        <s v="Room Hire 24/05/17"/>
        <s v="Summer School Room Hire (june/july 2016)"/>
        <s v="Annual Membership"/>
        <s v="Town Clerk And Dep Advert"/>
        <s v="Miro Reports And Analysis"/>
        <s v="Job Advert"/>
        <s v="Annual Insurance Premium"/>
        <s v="2017-18 Insurance"/>
        <s v="Digital Action Plan - Phase 1"/>
        <s v="Wifi Survey"/>
      </sharedItems>
    </cacheField>
    <cacheField name="Details simple" numFmtId="0">
      <sharedItems/>
    </cacheField>
    <cacheField name="¬£ (net)" numFmtId="0">
      <sharedItems containsSemiMixedTypes="0" containsString="0" containsNumber="1" minValue="250" maxValue="75475"/>
    </cacheField>
    <cacheField name="¬£ AS NUMBER" numFmtId="0">
      <sharedItems containsSemiMixedTypes="0" containsString="0" containsNumber="1" minValue="250" maxValue="75475"/>
    </cacheField>
    <cacheField name="Category" numFmtId="0">
      <sharedItems/>
    </cacheField>
    <cacheField name="Category CLEAN" numFmtId="0">
      <sharedItems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Library Contingency"/>
    <n v="180000"/>
    <n v="5"/>
    <m/>
    <x v="0"/>
  </r>
  <r>
    <s v="Salaries"/>
    <n v="157931.58000000002"/>
    <n v="19"/>
    <b v="1"/>
    <x v="1"/>
  </r>
  <r>
    <s v="Something For Everyone Events"/>
    <n v="137611.46000000002"/>
    <n v="22"/>
    <m/>
    <x v="2"/>
  </r>
  <r>
    <s v="Community Grant"/>
    <n v="116275"/>
    <n v="66"/>
    <m/>
    <x v="3"/>
  </r>
  <r>
    <s v="Startup Staffing"/>
    <n v="86226"/>
    <n v="18"/>
    <b v="1"/>
    <x v="1"/>
  </r>
  <r>
    <s v="Election Costs"/>
    <n v="75475"/>
    <n v="1"/>
    <b v="1"/>
    <x v="1"/>
  </r>
  <r>
    <s v="Road Safety Measures"/>
    <n v="38942"/>
    <n v="2"/>
    <m/>
    <x v="4"/>
  </r>
  <r>
    <s v="Professional Services"/>
    <n v="38450.999999999993"/>
    <n v="15"/>
    <b v="1"/>
    <x v="1"/>
  </r>
  <r>
    <s v="Library"/>
    <n v="30000"/>
    <n v="1"/>
    <m/>
    <x v="0"/>
  </r>
  <r>
    <s v="Park Enhancements"/>
    <n v="30000"/>
    <n v="1"/>
    <m/>
    <x v="5"/>
  </r>
  <r>
    <s v="Festive Lights"/>
    <n v="29201"/>
    <n v="2"/>
    <m/>
    <x v="6"/>
  </r>
  <r>
    <s v="IT Equipment And Line Rental"/>
    <n v="26038"/>
    <n v="12"/>
    <b v="1"/>
    <x v="1"/>
  </r>
  <r>
    <s v="Floral Displays"/>
    <n v="25799"/>
    <n v="1"/>
    <m/>
    <x v="7"/>
  </r>
  <r>
    <s v="Members Allowances"/>
    <n v="25204.11"/>
    <n v="3"/>
    <b v="1"/>
    <x v="1"/>
  </r>
  <r>
    <s v="Summer Events"/>
    <n v="24266"/>
    <n v="2"/>
    <m/>
    <x v="2"/>
  </r>
  <r>
    <s v="Florals"/>
    <n v="20000"/>
    <n v="1"/>
    <m/>
    <x v="7"/>
  </r>
  <r>
    <s v="Mayors Challenge"/>
    <n v="17882"/>
    <n v="25"/>
    <m/>
    <x v="8"/>
  </r>
  <r>
    <s v="PR And Marketing"/>
    <n v="14412.5"/>
    <n v="14"/>
    <b v="1"/>
    <x v="1"/>
  </r>
  <r>
    <s v="Mayors Allowance"/>
    <n v="13957.83"/>
    <n v="2"/>
    <b v="1"/>
    <x v="1"/>
  </r>
  <r>
    <s v="Office Costs"/>
    <n v="12170"/>
    <n v="15"/>
    <b v="1"/>
    <x v="1"/>
  </r>
  <r>
    <s v="Sutton Heartbeat"/>
    <n v="10930"/>
    <n v="2"/>
    <m/>
    <x v="9"/>
  </r>
  <r>
    <s v="Subscriptions"/>
    <n v="9390"/>
    <n v="7"/>
    <b v="1"/>
    <x v="1"/>
  </r>
  <r>
    <s v="Office"/>
    <n v="8450"/>
    <n v="9"/>
    <b v="1"/>
    <x v="1"/>
  </r>
  <r>
    <s v="Recruitment Exp"/>
    <n v="7210"/>
    <n v="10"/>
    <b v="1"/>
    <x v="1"/>
  </r>
  <r>
    <s v="Town Hall"/>
    <n v="7177"/>
    <n v="2"/>
    <b v="1"/>
    <x v="1"/>
  </r>
  <r>
    <s v="Civic Events"/>
    <n v="7037.67"/>
    <n v="10"/>
    <m/>
    <x v="10"/>
  </r>
  <r>
    <s v="Training And Conferences"/>
    <n v="6456"/>
    <n v="8"/>
    <b v="1"/>
    <x v="1"/>
  </r>
  <r>
    <s v="Provision Of Lights"/>
    <n v="5102"/>
    <n v="3"/>
    <m/>
    <x v="6"/>
  </r>
  <r>
    <s v="Cleaning And Improvement"/>
    <n v="4500"/>
    <n v="1"/>
    <m/>
    <x v="11"/>
  </r>
  <r>
    <s v="Room Hire"/>
    <n v="4367"/>
    <n v="7"/>
    <b v="1"/>
    <x v="1"/>
  </r>
  <r>
    <s v="Audit Fees"/>
    <n v="4000"/>
    <n v="2"/>
    <m/>
    <x v="1"/>
  </r>
  <r>
    <s v="Furniture"/>
    <n v="3682"/>
    <n v="1"/>
    <b v="1"/>
    <x v="1"/>
  </r>
  <r>
    <s v="Insurance"/>
    <n v="3610.36"/>
    <n v="2"/>
    <b v="1"/>
    <x v="1"/>
  </r>
  <r>
    <s v="Wifi Across Sutton"/>
    <n v="3600"/>
    <n v="2"/>
    <m/>
    <x v="12"/>
  </r>
  <r>
    <s v="Play Areas"/>
    <n v="2500"/>
    <n v="1"/>
    <m/>
    <x v="13"/>
  </r>
  <r>
    <s v="Post And Office Supplies"/>
    <n v="2309.67"/>
    <n v="5"/>
    <b v="1"/>
    <x v="1"/>
  </r>
  <r>
    <s v="Citizen Awards"/>
    <n v="2150"/>
    <n v="3"/>
    <m/>
    <x v="14"/>
  </r>
  <r>
    <s v="Deposit - Balance Sheet"/>
    <n v="1800"/>
    <n v="1"/>
    <m/>
    <x v="1"/>
  </r>
  <r>
    <s v="Social Inclusion"/>
    <n v="1534"/>
    <n v="3"/>
    <m/>
    <x v="15"/>
  </r>
  <r>
    <s v="Safer Zones"/>
    <n v="500"/>
    <n v="1"/>
    <m/>
    <x v="16"/>
  </r>
  <r>
    <s v="Staff Expenses"/>
    <n v="325"/>
    <n v="1"/>
    <b v="1"/>
    <x v="1"/>
  </r>
  <r>
    <m/>
    <m/>
    <m/>
    <m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Something For Everyone Events"/>
    <x v="0"/>
    <x v="0"/>
    <n v="22"/>
    <m/>
  </r>
  <r>
    <s v="Summer Events"/>
    <x v="0"/>
    <x v="1"/>
    <n v="2"/>
    <m/>
  </r>
  <r>
    <s v="Citizen Awards"/>
    <x v="1"/>
    <x v="2"/>
    <n v="3"/>
    <m/>
  </r>
  <r>
    <s v="Civic Events"/>
    <x v="2"/>
    <x v="3"/>
    <n v="10"/>
    <m/>
  </r>
  <r>
    <s v="Cleaning And Improvement"/>
    <x v="3"/>
    <x v="4"/>
    <n v="1"/>
    <m/>
  </r>
  <r>
    <s v="Community Grant"/>
    <x v="1"/>
    <x v="5"/>
    <n v="66"/>
    <m/>
  </r>
  <r>
    <s v="Floral Displays"/>
    <x v="4"/>
    <x v="6"/>
    <n v="1"/>
    <m/>
  </r>
  <r>
    <s v="Florals"/>
    <x v="4"/>
    <x v="7"/>
    <n v="1"/>
    <m/>
  </r>
  <r>
    <s v="Library Contingency"/>
    <x v="5"/>
    <x v="8"/>
    <n v="5"/>
    <m/>
  </r>
  <r>
    <s v="Library"/>
    <x v="5"/>
    <x v="9"/>
    <n v="1"/>
    <m/>
  </r>
  <r>
    <s v="Festive Lights"/>
    <x v="6"/>
    <x v="10"/>
    <n v="2"/>
    <m/>
  </r>
  <r>
    <s v="Provision Of Lights"/>
    <x v="6"/>
    <x v="11"/>
    <n v="3"/>
    <m/>
  </r>
  <r>
    <s v="Mayors Challenge"/>
    <x v="7"/>
    <x v="12"/>
    <n v="25"/>
    <m/>
  </r>
  <r>
    <s v="Park Enhancements"/>
    <x v="8"/>
    <x v="9"/>
    <n v="1"/>
    <m/>
  </r>
  <r>
    <s v="Play Areas"/>
    <x v="8"/>
    <x v="13"/>
    <n v="1"/>
    <m/>
  </r>
  <r>
    <s v="Road Safety Measures"/>
    <x v="9"/>
    <x v="14"/>
    <n v="2"/>
    <m/>
  </r>
  <r>
    <s v="Safer Zones"/>
    <x v="9"/>
    <x v="15"/>
    <n v="1"/>
    <m/>
  </r>
  <r>
    <s v="Social Inclusion"/>
    <x v="10"/>
    <x v="16"/>
    <n v="3"/>
    <m/>
  </r>
  <r>
    <s v="Salaries"/>
    <x v="11"/>
    <x v="17"/>
    <n v="19"/>
    <b v="1"/>
  </r>
  <r>
    <s v="Startup Staffing"/>
    <x v="11"/>
    <x v="18"/>
    <n v="18"/>
    <b v="1"/>
  </r>
  <r>
    <s v="Election Costs"/>
    <x v="11"/>
    <x v="19"/>
    <n v="1"/>
    <b v="1"/>
  </r>
  <r>
    <s v="Professional Services"/>
    <x v="11"/>
    <x v="20"/>
    <n v="15"/>
    <b v="1"/>
  </r>
  <r>
    <s v="IT Equipment And Line Rental"/>
    <x v="11"/>
    <x v="21"/>
    <n v="12"/>
    <b v="1"/>
  </r>
  <r>
    <s v="Members Allowances"/>
    <x v="11"/>
    <x v="22"/>
    <n v="3"/>
    <b v="1"/>
  </r>
  <r>
    <s v="PR And Marketing"/>
    <x v="11"/>
    <x v="23"/>
    <n v="14"/>
    <b v="1"/>
  </r>
  <r>
    <s v="Mayors Allowance"/>
    <x v="11"/>
    <x v="24"/>
    <n v="2"/>
    <b v="1"/>
  </r>
  <r>
    <s v="Office Costs"/>
    <x v="11"/>
    <x v="25"/>
    <n v="15"/>
    <b v="1"/>
  </r>
  <r>
    <s v="Subscriptions"/>
    <x v="11"/>
    <x v="26"/>
    <n v="7"/>
    <b v="1"/>
  </r>
  <r>
    <s v="Office"/>
    <x v="11"/>
    <x v="27"/>
    <n v="9"/>
    <b v="1"/>
  </r>
  <r>
    <s v="Recruitment Exp"/>
    <x v="11"/>
    <x v="28"/>
    <n v="10"/>
    <b v="1"/>
  </r>
  <r>
    <s v="Town Hall"/>
    <x v="11"/>
    <x v="29"/>
    <n v="2"/>
    <b v="1"/>
  </r>
  <r>
    <s v="Training And Conferences"/>
    <x v="11"/>
    <x v="30"/>
    <n v="8"/>
    <b v="1"/>
  </r>
  <r>
    <s v="Room Hire"/>
    <x v="11"/>
    <x v="31"/>
    <n v="7"/>
    <b v="1"/>
  </r>
  <r>
    <s v="Audit Fees"/>
    <x v="11"/>
    <x v="32"/>
    <n v="2"/>
    <m/>
  </r>
  <r>
    <s v="Furniture"/>
    <x v="11"/>
    <x v="33"/>
    <n v="1"/>
    <b v="1"/>
  </r>
  <r>
    <s v="Insurance"/>
    <x v="11"/>
    <x v="34"/>
    <n v="2"/>
    <b v="1"/>
  </r>
  <r>
    <s v="Post And Office Supplies"/>
    <x v="11"/>
    <x v="35"/>
    <n v="5"/>
    <b v="1"/>
  </r>
  <r>
    <s v="Deposit - Balance Sheet"/>
    <x v="11"/>
    <x v="36"/>
    <n v="1"/>
    <m/>
  </r>
  <r>
    <s v="Staff Expenses"/>
    <x v="11"/>
    <x v="37"/>
    <n v="1"/>
    <b v="1"/>
  </r>
  <r>
    <s v="Sutton Heartbeat"/>
    <x v="12"/>
    <x v="38"/>
    <n v="2"/>
    <m/>
  </r>
  <r>
    <s v="Wifi Across Sutton"/>
    <x v="13"/>
    <x v="39"/>
    <n v="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Election Costs"/>
    <x v="0"/>
    <n v="1"/>
    <x v="0"/>
  </r>
  <r>
    <s v="Startup Staffing"/>
    <x v="1"/>
    <n v="13"/>
    <x v="0"/>
  </r>
  <r>
    <s v="Salaries"/>
    <x v="2"/>
    <n v="6"/>
    <x v="0"/>
  </r>
  <r>
    <s v="IT Equipment And Line Rental"/>
    <x v="3"/>
    <n v="7"/>
    <x v="0"/>
  </r>
  <r>
    <s v="Florals"/>
    <x v="4"/>
    <n v="1"/>
    <x v="1"/>
  </r>
  <r>
    <s v="Town Hall"/>
    <x v="5"/>
    <n v="2"/>
    <x v="0"/>
  </r>
  <r>
    <s v="Recruitment Exp"/>
    <x v="6"/>
    <n v="9"/>
    <x v="0"/>
  </r>
  <r>
    <s v="Training And Conferences"/>
    <x v="7"/>
    <n v="7"/>
    <x v="0"/>
  </r>
  <r>
    <s v="Office"/>
    <x v="8"/>
    <n v="6"/>
    <x v="0"/>
  </r>
  <r>
    <s v="PR And Marketing"/>
    <x v="9"/>
    <n v="6"/>
    <x v="0"/>
  </r>
  <r>
    <s v="Subscriptions"/>
    <x v="10"/>
    <n v="3"/>
    <x v="0"/>
  </r>
  <r>
    <s v="Furniture"/>
    <x v="11"/>
    <n v="1"/>
    <x v="0"/>
  </r>
  <r>
    <s v="Room Hire"/>
    <x v="12"/>
    <n v="4"/>
    <x v="0"/>
  </r>
  <r>
    <s v="Mayors Challenge"/>
    <x v="13"/>
    <n v="2"/>
    <x v="2"/>
  </r>
  <r>
    <s v="Deposit - Balance Sheet"/>
    <x v="14"/>
    <n v="1"/>
    <x v="0"/>
  </r>
  <r>
    <s v="Insurance"/>
    <x v="15"/>
    <n v="1"/>
    <x v="0"/>
  </r>
  <r>
    <s v="Post And Office Supplies"/>
    <x v="16"/>
    <n v="2"/>
    <x v="0"/>
  </r>
  <r>
    <s v="Civic Events"/>
    <x v="17"/>
    <n v="3"/>
    <x v="3"/>
  </r>
  <r>
    <s v="Community Grant"/>
    <x v="18"/>
    <n v="2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Library Contingency"/>
    <n v="180000"/>
    <n v="5"/>
    <x v="0"/>
  </r>
  <r>
    <s v="Something For Everyone Events"/>
    <n v="137611.46000000002"/>
    <n v="22"/>
    <x v="1"/>
  </r>
  <r>
    <s v="Salaries"/>
    <n v="131085.58000000002"/>
    <n v="13"/>
    <x v="2"/>
  </r>
  <r>
    <s v="Community Grant"/>
    <n v="115625"/>
    <n v="64"/>
    <x v="3"/>
  </r>
  <r>
    <s v="Road Safety Measures"/>
    <n v="38942"/>
    <n v="2"/>
    <x v="4"/>
  </r>
  <r>
    <s v="Professional Services"/>
    <n v="38450.999999999993"/>
    <n v="15"/>
    <x v="2"/>
  </r>
  <r>
    <s v="Park Enhancements"/>
    <n v="30000"/>
    <n v="1"/>
    <x v="5"/>
  </r>
  <r>
    <s v="Library"/>
    <n v="30000"/>
    <n v="1"/>
    <x v="0"/>
  </r>
  <r>
    <s v="Festive Lights"/>
    <n v="29201"/>
    <n v="2"/>
    <x v="6"/>
  </r>
  <r>
    <s v="Floral Displays"/>
    <n v="25799"/>
    <n v="1"/>
    <x v="7"/>
  </r>
  <r>
    <s v="Members Allowances"/>
    <n v="25204.11"/>
    <n v="3"/>
    <x v="2"/>
  </r>
  <r>
    <s v="Summer Events"/>
    <n v="24266"/>
    <n v="2"/>
    <x v="1"/>
  </r>
  <r>
    <s v="Mayors Challenge"/>
    <n v="14950"/>
    <n v="23"/>
    <x v="8"/>
  </r>
  <r>
    <s v="Startup Staffing"/>
    <n v="14266"/>
    <n v="5"/>
    <x v="2"/>
  </r>
  <r>
    <s v="Mayors Allowance"/>
    <n v="13957.83"/>
    <n v="2"/>
    <x v="2"/>
  </r>
  <r>
    <s v="Office Costs"/>
    <n v="12170"/>
    <n v="15"/>
    <x v="2"/>
  </r>
  <r>
    <s v="Sutton Heartbeat"/>
    <n v="10930"/>
    <n v="2"/>
    <x v="9"/>
  </r>
  <r>
    <s v="PR And Marketing"/>
    <n v="9467.5"/>
    <n v="8"/>
    <x v="2"/>
  </r>
  <r>
    <s v="Civic Events"/>
    <n v="6100.67"/>
    <n v="7"/>
    <x v="10"/>
  </r>
  <r>
    <s v="Provision Of Lights"/>
    <n v="5102"/>
    <n v="3"/>
    <x v="6"/>
  </r>
  <r>
    <s v="Subscriptions"/>
    <n v="4971"/>
    <n v="4"/>
    <x v="2"/>
  </r>
  <r>
    <s v="IT Equipment And Line Rental"/>
    <n v="4661"/>
    <n v="5"/>
    <x v="2"/>
  </r>
  <r>
    <s v="Cleaning And Improvement"/>
    <n v="4500"/>
    <n v="1"/>
    <x v="11"/>
  </r>
  <r>
    <s v="Audit Fees"/>
    <n v="4000"/>
    <n v="2"/>
    <x v="2"/>
  </r>
  <r>
    <s v="Wifi Across Sutton"/>
    <n v="3600"/>
    <n v="2"/>
    <x v="12"/>
  </r>
  <r>
    <s v="Office"/>
    <n v="2820"/>
    <n v="3"/>
    <x v="2"/>
  </r>
  <r>
    <s v="Insurance"/>
    <n v="2523.36"/>
    <n v="1"/>
    <x v="2"/>
  </r>
  <r>
    <s v="Play Areas"/>
    <n v="2500"/>
    <n v="1"/>
    <x v="5"/>
  </r>
  <r>
    <s v="Citizen Awards"/>
    <n v="2150"/>
    <n v="3"/>
    <x v="3"/>
  </r>
  <r>
    <s v="Social Inclusion"/>
    <n v="1534"/>
    <n v="3"/>
    <x v="13"/>
  </r>
  <r>
    <s v="Post And Office Supplies"/>
    <n v="1368.67"/>
    <n v="3"/>
    <x v="2"/>
  </r>
  <r>
    <s v="Room Hire"/>
    <n v="853"/>
    <n v="3"/>
    <x v="2"/>
  </r>
  <r>
    <s v="Recruitment Exp"/>
    <n v="575"/>
    <n v="1"/>
    <x v="2"/>
  </r>
  <r>
    <s v="Safer Zones"/>
    <n v="500"/>
    <n v="1"/>
    <x v="4"/>
  </r>
  <r>
    <s v="Training And Conferences"/>
    <n v="360"/>
    <n v="1"/>
    <x v="2"/>
  </r>
  <r>
    <s v="Staff Expenses"/>
    <n v="325"/>
    <n v="1"/>
    <x v="2"/>
  </r>
  <r>
    <m/>
    <m/>
    <m/>
    <x v="1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d v="2017-04-12T00:00:00"/>
    <x v="0"/>
    <x v="0"/>
    <x v="0"/>
    <x v="0"/>
    <m/>
    <n v="158"/>
    <x v="0"/>
    <s v="JA Productions"/>
    <s v="25% Delivery Of Cbso Concert"/>
    <x v="0"/>
    <s v="Cbso Concert"/>
    <n v="23166"/>
    <n v="23166"/>
    <s v="Something For Everyone Events"/>
    <s v="Something For Everyone Events"/>
    <m/>
  </r>
  <r>
    <d v="2017-07-06T00:00:00"/>
    <x v="0"/>
    <x v="1"/>
    <x v="0"/>
    <x v="0"/>
    <m/>
    <s v="DP 16"/>
    <x v="0"/>
    <s v="JA Productions"/>
    <s v="25% Delivery Of Cbso Concert"/>
    <x v="0"/>
    <s v="Cbso Concert"/>
    <n v="23165.63"/>
    <n v="23165.63"/>
    <s v="Something For Everyone Events"/>
    <s v="Something For Everyone Events"/>
    <m/>
  </r>
  <r>
    <d v="2017-07-06T00:00:00"/>
    <x v="0"/>
    <x v="1"/>
    <x v="0"/>
    <x v="0"/>
    <m/>
    <s v="DP 17"/>
    <x v="0"/>
    <s v="JA Productions"/>
    <s v="25% Delivery Of Cbso Concert"/>
    <x v="0"/>
    <s v="Cbso Concert"/>
    <n v="23165.63"/>
    <n v="23165.63"/>
    <s v="Something For Everyone Events"/>
    <s v="Something For Everyone Events"/>
    <m/>
  </r>
  <r>
    <s v="2017-03-17T00:00:00Z"/>
    <x v="0"/>
    <x v="2"/>
    <x v="1"/>
    <x v="0"/>
    <m/>
    <s v="DP 2"/>
    <x v="1"/>
    <s v="Birmingham City Council"/>
    <s v="License Fee - Cbso Concert"/>
    <x v="1"/>
    <s v="Cbso Concert"/>
    <n v="1100"/>
    <n v="1100"/>
    <s v="Summer Events"/>
    <s v="Summer Events"/>
    <m/>
  </r>
  <r>
    <d v="2017-06-01T00:00:00"/>
    <x v="0"/>
    <x v="3"/>
    <x v="0"/>
    <x v="0"/>
    <m/>
    <n v="207"/>
    <x v="2"/>
    <s v="The Creation Station"/>
    <s v="Cbso - Arts And Crafts"/>
    <x v="2"/>
    <s v="Cbso - Arts And Crafts"/>
    <n v="2000"/>
    <n v="2000"/>
    <s v="Something For Everyone Events"/>
    <s v="Something For Everyone Events"/>
    <m/>
  </r>
  <r>
    <d v="2017-04-28T00:00:00"/>
    <x v="0"/>
    <x v="0"/>
    <x v="0"/>
    <x v="0"/>
    <m/>
    <n v="275"/>
    <x v="3"/>
    <s v="Richard Masson"/>
    <s v="Cbso - Birds Of Prey"/>
    <x v="3"/>
    <s v="Cbso - Birds Of Prey"/>
    <n v="275"/>
    <n v="275"/>
    <s v="Something For Everyone Events"/>
    <s v="Something For Everyone Events"/>
    <m/>
  </r>
  <r>
    <d v="2017-07-25T00:00:00"/>
    <x v="0"/>
    <x v="1"/>
    <x v="0"/>
    <x v="0"/>
    <m/>
    <s v="DP 20"/>
    <x v="4"/>
    <s v="SCART"/>
    <s v="Cbso - Box Office Set Up Fee"/>
    <x v="4"/>
    <s v="Cbso - Box Office Set Up Fee"/>
    <n v="350"/>
    <n v="350"/>
    <s v="Something For Everyone Events"/>
    <s v="Something For Everyone Events"/>
    <m/>
  </r>
  <r>
    <d v="2017-04-27T00:00:00"/>
    <x v="0"/>
    <x v="0"/>
    <x v="0"/>
    <x v="0"/>
    <m/>
    <n v="188"/>
    <x v="5"/>
    <s v="P J Entertainments"/>
    <s v="Cbso - Face Painter Balance"/>
    <x v="5"/>
    <s v="Cbso - Face Painter Balance"/>
    <n v="500"/>
    <n v="500"/>
    <s v="Something For Everyone Events"/>
    <s v="Something For Everyone Events"/>
    <m/>
  </r>
  <r>
    <d v="2017-05-31T00:00:00"/>
    <x v="0"/>
    <x v="4"/>
    <x v="0"/>
    <x v="0"/>
    <m/>
    <s v="DP 11"/>
    <x v="5"/>
    <s v="PJ Entertainments"/>
    <s v="Cbso - Face Painter Deposit"/>
    <x v="6"/>
    <s v="Cbso - Face Painter Deposit"/>
    <n v="250"/>
    <n v="250"/>
    <s v="Something For Everyone Events"/>
    <s v="Something For Everyone Events"/>
    <m/>
  </r>
  <r>
    <d v="2017-06-12T00:00:00"/>
    <x v="0"/>
    <x v="3"/>
    <x v="0"/>
    <x v="0"/>
    <m/>
    <s v="DP 12"/>
    <x v="6"/>
    <s v="Sunbaba"/>
    <s v="Cbso - Heras Scrim"/>
    <x v="7"/>
    <s v="Cbso - Heras Scrim"/>
    <n v="1470"/>
    <n v="1470"/>
    <s v="Something For Everyone Events"/>
    <s v="Something For Everyone Events"/>
    <m/>
  </r>
  <r>
    <d v="2017-06-20T00:00:00"/>
    <x v="0"/>
    <x v="3"/>
    <x v="0"/>
    <x v="0"/>
    <m/>
    <n v="211"/>
    <x v="7"/>
    <s v="Zurich"/>
    <s v="Cbso - Insurance"/>
    <x v="8"/>
    <s v="Cbso - Insurance"/>
    <n v="863"/>
    <n v="863"/>
    <s v="Something For Everyone Events"/>
    <s v="Something For Everyone Events"/>
    <m/>
  </r>
  <r>
    <s v="2017-02-02T00:00:00Z"/>
    <x v="0"/>
    <x v="5"/>
    <x v="1"/>
    <x v="0"/>
    <m/>
    <n v="133"/>
    <x v="0"/>
    <s v="JA Productions"/>
    <s v="Cbso Concert Jul 17 - 25%"/>
    <x v="9"/>
    <s v="Cbso Concert"/>
    <n v="23166"/>
    <n v="23166"/>
    <s v="Summer Events"/>
    <s v="Summer Events"/>
    <m/>
  </r>
  <r>
    <d v="2017-07-13T00:00:00"/>
    <x v="0"/>
    <x v="1"/>
    <x v="0"/>
    <x v="0"/>
    <m/>
    <n v="240"/>
    <x v="8"/>
    <s v="PRS For Music"/>
    <s v="Cbso - License Box Office"/>
    <x v="10"/>
    <s v="Cbso - License Box Office"/>
    <n v="1206.5999999999999"/>
    <n v="1206.5999999999999"/>
    <s v="Something For Everyone Events"/>
    <s v="Something For Everyone Events"/>
    <m/>
  </r>
  <r>
    <d v="2017-07-13T00:00:00"/>
    <x v="0"/>
    <x v="1"/>
    <x v="0"/>
    <x v="0"/>
    <m/>
    <n v="239"/>
    <x v="8"/>
    <s v="PRS For Music"/>
    <s v="Cbso - Live Events Tariff"/>
    <x v="11"/>
    <s v="Cbso - Live Events Tariff"/>
    <n v="561.01"/>
    <n v="561.01"/>
    <s v="Something For Everyone Events"/>
    <s v="Something For Everyone Events"/>
    <m/>
  </r>
  <r>
    <d v="2017-07-02T00:00:00"/>
    <x v="0"/>
    <x v="1"/>
    <x v="0"/>
    <x v="0"/>
    <m/>
    <n v="224"/>
    <x v="9"/>
    <s v="Fool's Paradise"/>
    <s v="Cbso - Performances"/>
    <x v="12"/>
    <s v="Cbso - Performances"/>
    <n v="2090"/>
    <n v="2090"/>
    <s v="Something For Everyone Events"/>
    <s v="Something For Everyone Events"/>
    <m/>
  </r>
  <r>
    <d v="2017-07-19T00:00:00"/>
    <x v="0"/>
    <x v="1"/>
    <x v="0"/>
    <x v="0"/>
    <m/>
    <n v="241"/>
    <x v="0"/>
    <s v="JA Productions"/>
    <s v="Cbso - Production Balance"/>
    <x v="13"/>
    <s v="Cbso Concert"/>
    <n v="17700.59"/>
    <n v="17700.59"/>
    <s v="Something For Everyone Events"/>
    <s v="Something For Everyone Events"/>
    <m/>
  </r>
  <r>
    <d v="2017-06-09T00:00:00"/>
    <x v="0"/>
    <x v="3"/>
    <x v="0"/>
    <x v="0"/>
    <m/>
    <n v="205"/>
    <x v="1"/>
    <s v="Birmingham City Council"/>
    <s v="Cbso - Road Closures"/>
    <x v="14"/>
    <s v="Cbso Concert"/>
    <n v="1952"/>
    <n v="1952"/>
    <s v="Something For Everyone Events"/>
    <s v="Something For Everyone Events"/>
    <m/>
  </r>
  <r>
    <d v="2017-07-25T00:00:00"/>
    <x v="0"/>
    <x v="1"/>
    <x v="0"/>
    <x v="0"/>
    <m/>
    <s v="DP 27"/>
    <x v="10"/>
    <s v="Caroline Davis"/>
    <s v="Cbso - Summer Event Planning 2018"/>
    <x v="15"/>
    <s v="Cbso - Summer Event Planning 2018"/>
    <n v="1575"/>
    <n v="1575"/>
    <s v="Something For Everyone Events"/>
    <s v="Something For Everyone Events"/>
    <m/>
  </r>
  <r>
    <d v="2017-08-03T00:00:00"/>
    <x v="0"/>
    <x v="6"/>
    <x v="0"/>
    <x v="0"/>
    <m/>
    <m/>
    <x v="4"/>
    <s v="SCART"/>
    <s v="Cbso - Ticket Sales"/>
    <x v="16"/>
    <s v="Cbso - Ticket Sales"/>
    <n v="4022"/>
    <n v="4022"/>
    <s v="Something For Everyone Events"/>
    <s v="Something For Everyone Events"/>
    <m/>
  </r>
  <r>
    <d v="2017-07-10T00:00:00"/>
    <x v="0"/>
    <x v="1"/>
    <x v="0"/>
    <x v="0"/>
    <m/>
    <n v="230"/>
    <x v="11"/>
    <s v="Benny Semp"/>
    <s v="Cbso - Concert Fee"/>
    <x v="9"/>
    <s v="Cbso Concert"/>
    <n v="900"/>
    <n v="900"/>
    <s v="Something For Everyone Events"/>
    <s v="Something For Everyone Events"/>
    <m/>
  </r>
  <r>
    <d v="2017-07-14T00:00:00"/>
    <x v="0"/>
    <x v="1"/>
    <x v="0"/>
    <x v="0"/>
    <m/>
    <n v="237"/>
    <x v="12"/>
    <s v="CBSO"/>
    <s v="Cbso - Concert Fee"/>
    <x v="9"/>
    <s v="Cbso Concert"/>
    <n v="26025"/>
    <n v="26025"/>
    <s v="Something For Everyone Events"/>
    <s v="Something For Everyone Events"/>
    <m/>
  </r>
  <r>
    <d v="2017-06-06T00:00:00"/>
    <x v="0"/>
    <x v="3"/>
    <x v="0"/>
    <x v="0"/>
    <m/>
    <n v="200"/>
    <x v="13"/>
    <s v="The WestEnders"/>
    <s v="Cbso - Concert Fee"/>
    <x v="9"/>
    <s v="Cbso Concert"/>
    <n v="2200"/>
    <n v="2200"/>
    <s v="Something For Everyone Events"/>
    <s v="Something For Everyone Events"/>
    <m/>
  </r>
  <r>
    <d v="2017-07-06T00:00:00"/>
    <x v="0"/>
    <x v="1"/>
    <x v="0"/>
    <x v="0"/>
    <m/>
    <s v="DP 15"/>
    <x v="14"/>
    <s v="Tony Skeggs"/>
    <s v="Cbso Concert"/>
    <x v="9"/>
    <s v="Cbso Concert"/>
    <n v="500"/>
    <n v="500"/>
    <s v="Something For Everyone Events"/>
    <s v="Something For Everyone Events"/>
    <m/>
  </r>
  <r>
    <d v="2017-10-26T00:00:00"/>
    <x v="0"/>
    <x v="7"/>
    <x v="0"/>
    <x v="0"/>
    <d v="2017-11-08T00:00:00"/>
    <n v="300"/>
    <x v="1"/>
    <s v="Birmingham City Council"/>
    <s v="Waste Management - July Concerts"/>
    <x v="17"/>
    <s v="Waste Management - July Concerts"/>
    <n v="3674"/>
    <n v="3674"/>
    <s v="Something For Everyone Events"/>
    <s v="Something For Everyone Events"/>
    <m/>
  </r>
  <r>
    <d v="2017-11-07T00:00:00"/>
    <x v="0"/>
    <x v="8"/>
    <x v="0"/>
    <x v="1"/>
    <d v="2017-12-05T00:00:00"/>
    <n v="320"/>
    <x v="15"/>
    <s v="Buffets by Jane Ltd"/>
    <s v="Volunteers Event 03/11/17"/>
    <x v="18"/>
    <s v="Volunteers Event 03/11/17"/>
    <n v="786"/>
    <n v="786"/>
    <s v="Civic Events"/>
    <s v="Civic Events"/>
    <m/>
  </r>
  <r>
    <s v="2017-01-01T00:00:00Z"/>
    <x v="0"/>
    <x v="9"/>
    <x v="1"/>
    <x v="1"/>
    <m/>
    <n v="94"/>
    <x v="16"/>
    <s v="Charity Christmas Cards"/>
    <s v="Mayors Christmas Cards"/>
    <x v="19"/>
    <s v="Mayors Christmas Cards"/>
    <n v="400"/>
    <n v="400"/>
    <s v="Civic Events"/>
    <s v="Civic Events"/>
    <m/>
  </r>
  <r>
    <d v="2017-08-15T00:00:00"/>
    <x v="0"/>
    <x v="6"/>
    <x v="0"/>
    <x v="1"/>
    <m/>
    <m/>
    <x v="17"/>
    <s v="Lichfield Safe Centre Ltd"/>
    <s v="Repositioning Of Safe"/>
    <x v="20"/>
    <s v="Repositioning Of Safe"/>
    <n v="260"/>
    <n v="260"/>
    <s v="Civic Events"/>
    <s v="Civic Events"/>
    <m/>
  </r>
  <r>
    <d v="2017-08-29T00:00:00"/>
    <x v="0"/>
    <x v="6"/>
    <x v="0"/>
    <x v="1"/>
    <m/>
    <s v="DP 30"/>
    <x v="18"/>
    <s v="Moor Hall Hotel and Spa"/>
    <s v="Room Booking Deposit 02/02/18"/>
    <x v="21"/>
    <s v="Room Booking Deposit 02/02/18"/>
    <n v="416.67"/>
    <n v="416.67"/>
    <s v="Civic Events"/>
    <s v="Civic Events"/>
    <m/>
  </r>
  <r>
    <d v="2017-05-19T00:00:00"/>
    <x v="0"/>
    <x v="4"/>
    <x v="0"/>
    <x v="1"/>
    <m/>
    <n v="189"/>
    <x v="19"/>
    <s v="The Trinity Centre"/>
    <s v="Civic Sunday 7th May"/>
    <x v="22"/>
    <s v="Civic Sunday 7th May"/>
    <n v="278"/>
    <n v="278"/>
    <s v="Civic Events"/>
    <s v="Civic Events"/>
    <m/>
  </r>
  <r>
    <d v="2017-10-12T00:00:00"/>
    <x v="0"/>
    <x v="7"/>
    <x v="0"/>
    <x v="1"/>
    <d v="2017-11-08T00:00:00"/>
    <n v="286"/>
    <x v="20"/>
    <s v="Thomas Fattorini Ltd"/>
    <s v="Past Mayor Pendants"/>
    <x v="23"/>
    <s v="Past Mayor Pendants"/>
    <n v="1760"/>
    <n v="1760"/>
    <s v="Civic Events"/>
    <s v="Civic Events"/>
    <m/>
  </r>
  <r>
    <s v="2016-10-06T00:00:00Z"/>
    <x v="1"/>
    <x v="7"/>
    <x v="1"/>
    <x v="1"/>
    <m/>
    <s v="BCC 18"/>
    <x v="20"/>
    <s v="Thomas Fattorini"/>
    <s v="Hardwood Stand For Mace"/>
    <x v="24"/>
    <s v="Hardwood Stand For Mace"/>
    <n v="400"/>
    <n v="400"/>
    <s v="Civic Events"/>
    <s v="Civic Events"/>
    <m/>
  </r>
  <r>
    <s v="2016-10-06T00:00:00Z"/>
    <x v="1"/>
    <x v="7"/>
    <x v="1"/>
    <x v="1"/>
    <m/>
    <s v="BCC 19"/>
    <x v="20"/>
    <s v="Thomas Fattorini"/>
    <s v="Case For Mace"/>
    <x v="25"/>
    <s v="Case For Mace"/>
    <n v="273"/>
    <n v="273"/>
    <s v="Civic Events"/>
    <s v="Civic Events"/>
    <m/>
  </r>
  <r>
    <s v="2016-10-06T00:00:00Z"/>
    <x v="1"/>
    <x v="7"/>
    <x v="1"/>
    <x v="1"/>
    <m/>
    <s v="BCC 20"/>
    <x v="20"/>
    <s v="Thomas Fattorini"/>
    <s v="Case For Chains"/>
    <x v="26"/>
    <s v="Case For Chains"/>
    <n v="264"/>
    <n v="264"/>
    <s v="Civic Events"/>
    <s v="Civic Events"/>
    <m/>
  </r>
  <r>
    <d v="2017-09-19T00:00:00"/>
    <x v="0"/>
    <x v="10"/>
    <x v="0"/>
    <x v="1"/>
    <m/>
    <s v="DP 37"/>
    <x v="20"/>
    <s v="Thomas Fattorini Ltd"/>
    <s v="Deputy Mayor Regalia"/>
    <x v="27"/>
    <s v="Deputy Mayor Regalia"/>
    <n v="2200"/>
    <n v="2200"/>
    <s v="Civic Events"/>
    <s v="Civic Events"/>
    <m/>
  </r>
  <r>
    <d v="2017-08-10T00:00:00"/>
    <x v="0"/>
    <x v="6"/>
    <x v="0"/>
    <x v="2"/>
    <m/>
    <s v="DP 24"/>
    <x v="21"/>
    <s v="Clockwork City"/>
    <s v="Environmental Audit - 50%"/>
    <x v="28"/>
    <s v="Environmental Audit - 50%"/>
    <n v="4500"/>
    <n v="4500"/>
    <s v="Cleaning And Improvement"/>
    <s v="Cleaning And Improvement"/>
    <m/>
  </r>
  <r>
    <d v="2017-06-27T00:00:00"/>
    <x v="0"/>
    <x v="3"/>
    <x v="0"/>
    <x v="3"/>
    <m/>
    <s v="CG"/>
    <x v="22"/>
    <s v="1st Sutton Coldfield Sea Scouts"/>
    <s v="Purchase Of A Marquee"/>
    <x v="29"/>
    <s v="Purchase Of A Marquee"/>
    <n v="275"/>
    <n v="275"/>
    <s v="Community Grant"/>
    <s v="Community Grant"/>
    <m/>
  </r>
  <r>
    <d v="2017-06-27T00:00:00"/>
    <x v="0"/>
    <x v="3"/>
    <x v="0"/>
    <x v="3"/>
    <m/>
    <s v="CG"/>
    <x v="22"/>
    <s v="1st Sutton Coldfield Sea Scouts"/>
    <s v="Purchase Of A Marquee"/>
    <x v="29"/>
    <s v="Purchase Of A Marquee"/>
    <n v="275"/>
    <n v="275"/>
    <s v="Community Grant"/>
    <s v="Community Grant"/>
    <m/>
  </r>
  <r>
    <d v="2017-06-27T00:00:00"/>
    <x v="0"/>
    <x v="3"/>
    <x v="0"/>
    <x v="3"/>
    <m/>
    <s v="CG"/>
    <x v="22"/>
    <s v="1st Sutton Coldfield Sea Scouts"/>
    <s v="Purchase Of A Marquee"/>
    <x v="29"/>
    <s v="Purchase Of A Marquee"/>
    <n v="275"/>
    <n v="275"/>
    <s v="Community Grant"/>
    <s v="Community Grant"/>
    <m/>
  </r>
  <r>
    <d v="2017-06-27T00:00:00"/>
    <x v="0"/>
    <x v="3"/>
    <x v="0"/>
    <x v="3"/>
    <m/>
    <s v="CG"/>
    <x v="22"/>
    <s v="1st Sutton Coldfield Sea Scouts"/>
    <s v="Purchase Of A Marquee"/>
    <x v="29"/>
    <s v="Purchase Of A Marquee"/>
    <n v="275"/>
    <n v="275"/>
    <s v="Community Grant"/>
    <s v="Community Grant"/>
    <m/>
  </r>
  <r>
    <s v="2017-03-17T00:00:00Z"/>
    <x v="0"/>
    <x v="2"/>
    <x v="1"/>
    <x v="3"/>
    <m/>
    <s v="CG 3"/>
    <x v="23"/>
    <s v="Agamemnon Explorer Sea Scouts"/>
    <s v="Open A New Explorer Sea Scout Unit."/>
    <x v="30"/>
    <s v="Open A New Explorer Sea Scout Unit."/>
    <n v="588"/>
    <n v="588"/>
    <s v="Community Grant"/>
    <s v="Community Grant"/>
    <m/>
  </r>
  <r>
    <s v="2017-03-17T00:00:00Z"/>
    <x v="0"/>
    <x v="2"/>
    <x v="1"/>
    <x v="3"/>
    <m/>
    <s v="CG 3"/>
    <x v="23"/>
    <s v="Agamemnon Explorer Sea Scouts"/>
    <s v="Open A New Explorer Sea Scout Unit."/>
    <x v="30"/>
    <s v="Open A New Explorer Sea Scout Unit."/>
    <n v="588"/>
    <n v="588"/>
    <s v="Community Grant"/>
    <s v="Community Grant"/>
    <m/>
  </r>
  <r>
    <s v="2017-03-17T00:00:00Z"/>
    <x v="0"/>
    <x v="2"/>
    <x v="1"/>
    <x v="3"/>
    <m/>
    <s v="CG 3"/>
    <x v="23"/>
    <s v="Agamemnon Explorer Sea Scouts"/>
    <s v="Open A New Explorer Sea Scout Unit."/>
    <x v="30"/>
    <s v="Open A New Explorer Sea Scout Unit."/>
    <n v="588"/>
    <n v="588"/>
    <s v="Community Grant"/>
    <s v="Community Grant"/>
    <m/>
  </r>
  <r>
    <s v="2017-03-17T00:00:00Z"/>
    <x v="0"/>
    <x v="2"/>
    <x v="1"/>
    <x v="3"/>
    <m/>
    <s v="CG 3"/>
    <x v="23"/>
    <s v="Agamemnon Explorer Sea Scouts"/>
    <s v="Open A New Explorer Sea Scout Unit."/>
    <x v="30"/>
    <s v="Open A New Explorer Sea Scout Unit."/>
    <n v="588"/>
    <n v="588"/>
    <s v="Community Grant"/>
    <s v="Community Grant"/>
    <m/>
  </r>
  <r>
    <d v="2017-09-20T00:00:00"/>
    <x v="0"/>
    <x v="10"/>
    <x v="0"/>
    <x v="3"/>
    <m/>
    <s v="CG 20"/>
    <x v="24"/>
    <s v="Arthur Terry School"/>
    <s v="Community Grant"/>
    <x v="31"/>
    <s v="Community Grant"/>
    <n v="500"/>
    <n v="500"/>
    <s v="Community Grant"/>
    <s v="Community Grant"/>
    <m/>
  </r>
  <r>
    <d v="2017-05-04T00:00:00"/>
    <x v="0"/>
    <x v="4"/>
    <x v="0"/>
    <x v="3"/>
    <m/>
    <s v="DP 7"/>
    <x v="25"/>
    <s v="Artifex Gallery"/>
    <s v="Awards - Balance"/>
    <x v="32"/>
    <s v="Awards - Balance"/>
    <n v="442"/>
    <n v="442"/>
    <s v="Citizen Awards"/>
    <s v="Citizen Awards"/>
    <m/>
  </r>
  <r>
    <d v="2017-12-05T00:00:00"/>
    <x v="0"/>
    <x v="11"/>
    <x v="0"/>
    <x v="3"/>
    <d v="2017-12-05T00:00:00"/>
    <s v="CG 22"/>
    <x v="26"/>
    <s v="Banners Gate Primary School"/>
    <s v="Community Grant"/>
    <x v="31"/>
    <s v="Community Grant"/>
    <n v="600"/>
    <n v="600"/>
    <s v="Community Grant"/>
    <s v="Community Grant"/>
    <m/>
  </r>
  <r>
    <s v="2017-03-17T00:00:00Z"/>
    <x v="0"/>
    <x v="2"/>
    <x v="1"/>
    <x v="3"/>
    <m/>
    <s v="CG 7"/>
    <x v="27"/>
    <s v="Birmingham Trees for Life"/>
    <s v="Tree Planting At Jones Wood &amp; New Valley Country Park"/>
    <x v="33"/>
    <s v="Tree Planting At Jones Wood &amp; New Valley Country Park"/>
    <n v="1000"/>
    <n v="1000"/>
    <s v="Community Grant"/>
    <s v="Community Grant"/>
    <m/>
  </r>
  <r>
    <d v="2017-05-02T00:00:00"/>
    <x v="0"/>
    <x v="4"/>
    <x v="0"/>
    <x v="3"/>
    <m/>
    <s v="CG 13"/>
    <x v="28"/>
    <s v="Boldmere Futures Partnership"/>
    <s v="Boldmere Summer Music Festival 2017"/>
    <x v="34"/>
    <s v="Boldmere Summer Music Festival 2017"/>
    <n v="4830"/>
    <n v="4830"/>
    <s v="Community Grant"/>
    <s v="Community Grant"/>
    <m/>
  </r>
  <r>
    <s v="2017-01-20T00:00:00Z"/>
    <x v="0"/>
    <x v="9"/>
    <x v="1"/>
    <x v="3"/>
    <m/>
    <s v="CG"/>
    <x v="29"/>
    <s v="Carers United"/>
    <s v="Provide Resources To Develop A Toolkit, Training Materials, Forms &amp; Leaflets For Unpaid Carers."/>
    <x v="35"/>
    <s v="Provide Resources To Develop A Toolkit, Training Materials, Forms &amp; Leaflets For Unpaid Carers."/>
    <n v="500"/>
    <n v="500"/>
    <s v="Community Grant"/>
    <s v="Community Grant"/>
    <m/>
  </r>
  <r>
    <s v="2016-11-30T00:00:00Z"/>
    <x v="1"/>
    <x v="8"/>
    <x v="1"/>
    <x v="3"/>
    <m/>
    <n v="73"/>
    <x v="30"/>
    <s v="Clifton Road Youth Centre"/>
    <s v="Oct 16 Open Day Funding"/>
    <x v="36"/>
    <s v="Oct 16 Open Day Funding"/>
    <n v="300"/>
    <n v="300"/>
    <s v="Community Grant"/>
    <s v="Community Grant"/>
    <m/>
  </r>
  <r>
    <s v="2017-03-17T00:00:00Z"/>
    <x v="0"/>
    <x v="2"/>
    <x v="1"/>
    <x v="3"/>
    <m/>
    <s v="CG 5"/>
    <x v="31"/>
    <s v="Compass Support"/>
    <s v="Provide Support Interventions For Residents Of Falcon Lodge At The Falcon Lodge Community Centre."/>
    <x v="37"/>
    <s v="Provide Support Interventions For Residents Of Falcon Lodge At The Falcon Lodge Community Centre."/>
    <n v="10000"/>
    <n v="10000"/>
    <s v="Community Grant"/>
    <s v="Community Grant"/>
    <m/>
  </r>
  <r>
    <d v="2017-08-17T00:00:00"/>
    <x v="0"/>
    <x v="6"/>
    <x v="0"/>
    <x v="3"/>
    <m/>
    <s v="CG 18"/>
    <x v="32"/>
    <s v="Erdington Gym Club"/>
    <s v="Community Grant"/>
    <x v="31"/>
    <s v="Community Grant"/>
    <n v="1186.25"/>
    <n v="1186.25"/>
    <s v="Community Grant"/>
    <s v="Community Grant"/>
    <m/>
  </r>
  <r>
    <d v="2017-08-17T00:00:00"/>
    <x v="0"/>
    <x v="6"/>
    <x v="0"/>
    <x v="3"/>
    <m/>
    <s v="CG 18"/>
    <x v="32"/>
    <s v="Erdington Gym Club"/>
    <s v="Community Grant"/>
    <x v="31"/>
    <s v="Community Grant"/>
    <n v="1186.25"/>
    <n v="1186.25"/>
    <s v="Community Grant"/>
    <s v="Community Grant"/>
    <m/>
  </r>
  <r>
    <d v="2017-08-17T00:00:00"/>
    <x v="0"/>
    <x v="6"/>
    <x v="0"/>
    <x v="3"/>
    <m/>
    <s v="CG 18"/>
    <x v="32"/>
    <s v="Erdington Gym Club"/>
    <s v="Community Grant"/>
    <x v="31"/>
    <s v="Community Grant"/>
    <n v="1186.25"/>
    <n v="1186.25"/>
    <s v="Community Grant"/>
    <s v="Community Grant"/>
    <m/>
  </r>
  <r>
    <d v="2017-08-17T00:00:00"/>
    <x v="0"/>
    <x v="6"/>
    <x v="0"/>
    <x v="3"/>
    <m/>
    <s v="CG 18"/>
    <x v="32"/>
    <s v="Erdington Gym Club"/>
    <s v="Community Grant"/>
    <x v="31"/>
    <s v="Community Grant"/>
    <n v="1186.25"/>
    <n v="1186.25"/>
    <s v="Community Grant"/>
    <s v="Community Grant"/>
    <m/>
  </r>
  <r>
    <s v="2017-01-20T00:00:00Z"/>
    <x v="0"/>
    <x v="9"/>
    <x v="1"/>
    <x v="3"/>
    <m/>
    <s v="CG"/>
    <x v="33"/>
    <s v="Friends of Hill Hook Local Nature Reserve"/>
    <s v="Ecologist Costs From Birmingham &amp; Black Country Wildlife."/>
    <x v="38"/>
    <s v="Ecologist Costs From Birmingham &amp; Black Country Wildlife."/>
    <n v="3000"/>
    <n v="3000"/>
    <s v="Community Grant"/>
    <s v="Community Grant"/>
    <m/>
  </r>
  <r>
    <d v="2017-05-02T00:00:00"/>
    <x v="0"/>
    <x v="4"/>
    <x v="0"/>
    <x v="3"/>
    <m/>
    <s v="CG 14"/>
    <x v="34"/>
    <s v="Friends of Jones Wood"/>
    <s v="Regeneration Works And Community Events"/>
    <x v="39"/>
    <s v="Regeneration Works And Community Events"/>
    <n v="8500"/>
    <n v="8500"/>
    <s v="Community Grant"/>
    <s v="Community Grant"/>
    <m/>
  </r>
  <r>
    <d v="2017-05-02T00:00:00"/>
    <x v="0"/>
    <x v="4"/>
    <x v="0"/>
    <x v="3"/>
    <m/>
    <s v="CG 12"/>
    <x v="35"/>
    <s v="Here to help together"/>
    <s v="Produce A Community Directory"/>
    <x v="40"/>
    <s v="Produce A Community Directory"/>
    <n v="385"/>
    <n v="385"/>
    <s v="Community Grant"/>
    <s v="Community Grant"/>
    <m/>
  </r>
  <r>
    <d v="2017-05-02T00:00:00"/>
    <x v="0"/>
    <x v="4"/>
    <x v="0"/>
    <x v="3"/>
    <m/>
    <s v="CG 12"/>
    <x v="35"/>
    <s v="Here to help together"/>
    <s v="Produce A Community Directory"/>
    <x v="40"/>
    <s v="Produce A Community Directory"/>
    <n v="385"/>
    <n v="385"/>
    <s v="Community Grant"/>
    <s v="Community Grant"/>
    <m/>
  </r>
  <r>
    <d v="2017-05-02T00:00:00"/>
    <x v="0"/>
    <x v="4"/>
    <x v="0"/>
    <x v="3"/>
    <m/>
    <s v="CG 12"/>
    <x v="35"/>
    <s v="Here to help together"/>
    <s v="Produce A Community Directory"/>
    <x v="40"/>
    <s v="Produce A Community Directory"/>
    <n v="385"/>
    <n v="385"/>
    <s v="Community Grant"/>
    <s v="Community Grant"/>
    <m/>
  </r>
  <r>
    <d v="2017-05-02T00:00:00"/>
    <x v="0"/>
    <x v="4"/>
    <x v="0"/>
    <x v="3"/>
    <m/>
    <s v="CG 12"/>
    <x v="35"/>
    <s v="Here to help together"/>
    <s v="Produce A Community Directory"/>
    <x v="40"/>
    <s v="Produce A Community Directory"/>
    <n v="385"/>
    <n v="385"/>
    <s v="Community Grant"/>
    <s v="Community Grant"/>
    <m/>
  </r>
  <r>
    <d v="2017-12-05T00:00:00"/>
    <x v="0"/>
    <x v="11"/>
    <x v="0"/>
    <x v="3"/>
    <d v="2017-12-05T00:00:00"/>
    <s v="CG 21"/>
    <x v="36"/>
    <s v="Hill Hook Nature Reserve"/>
    <s v="Community Grant"/>
    <x v="31"/>
    <s v="Community Grant"/>
    <n v="2000"/>
    <n v="2000"/>
    <s v="Community Grant"/>
    <s v="Community Grant"/>
    <m/>
  </r>
  <r>
    <s v="2017-03-17T00:00:00Z"/>
    <x v="0"/>
    <x v="2"/>
    <x v="1"/>
    <x v="3"/>
    <m/>
    <s v="CG 2"/>
    <x v="37"/>
    <s v="Home Start Birmingham North West"/>
    <s v="Start Up A Family Group At Newhall Children's Centre."/>
    <x v="41"/>
    <s v="Start Up A Family Group At Newhall Children's Centre."/>
    <n v="800"/>
    <n v="800"/>
    <s v="Community Grant"/>
    <s v="Community Grant"/>
    <m/>
  </r>
  <r>
    <d v="2017-05-11T00:00:00"/>
    <x v="0"/>
    <x v="4"/>
    <x v="0"/>
    <x v="3"/>
    <m/>
    <n v="179"/>
    <x v="38"/>
    <s v="Moxhull Hall"/>
    <s v="Room Hire - Community Awards"/>
    <x v="42"/>
    <s v="Room Hire - Community Awards"/>
    <n v="1458"/>
    <n v="1458"/>
    <s v="Citizen Awards"/>
    <s v="Citizen Awards"/>
    <m/>
  </r>
  <r>
    <s v="2017-01-20T00:00:00Z"/>
    <x v="0"/>
    <x v="9"/>
    <x v="1"/>
    <x v="3"/>
    <m/>
    <s v="CG"/>
    <x v="39"/>
    <s v="New Hall Valley Country Park"/>
    <s v="Design &amp; Produce An Information Leaflet For The Park To Raise Profile."/>
    <x v="43"/>
    <s v="Design &amp; Produce An Information Leaflet For The Park To Raise Profile."/>
    <n v="750"/>
    <n v="750"/>
    <s v="Community Grant"/>
    <s v="Community Grant"/>
    <m/>
  </r>
  <r>
    <s v="2017-01-20T00:00:00Z"/>
    <x v="0"/>
    <x v="9"/>
    <x v="1"/>
    <x v="3"/>
    <m/>
    <s v="CG"/>
    <x v="39"/>
    <s v="New Hall Valley Country Park"/>
    <s v="Design &amp; Produce An Information Leaflet For The Park To Raise Profile."/>
    <x v="43"/>
    <s v="Design &amp; Produce An Information Leaflet For The Park To Raise Profile."/>
    <n v="250"/>
    <n v="250"/>
    <s v="Community Grant"/>
    <s v="Community Grant"/>
    <m/>
  </r>
  <r>
    <s v="2017-01-20T00:00:00Z"/>
    <x v="0"/>
    <x v="9"/>
    <x v="1"/>
    <x v="3"/>
    <m/>
    <s v="CG"/>
    <x v="39"/>
    <s v="New Hall Valley Country Park"/>
    <s v="Replace Old And Damage Signage ."/>
    <x v="44"/>
    <s v="Replace Old And Damage Signage ."/>
    <n v="250"/>
    <n v="250"/>
    <s v="Community Grant"/>
    <s v="Community Grant"/>
    <m/>
  </r>
  <r>
    <s v="2017-01-20T00:00:00Z"/>
    <x v="0"/>
    <x v="9"/>
    <x v="1"/>
    <x v="3"/>
    <m/>
    <s v="CG"/>
    <x v="39"/>
    <s v="New Hall Valley Country Park"/>
    <s v="Replace Old And Damage Signage ."/>
    <x v="44"/>
    <s v="Replace Old And Damage Signage ."/>
    <n v="500"/>
    <n v="500"/>
    <s v="Community Grant"/>
    <s v="Community Grant"/>
    <m/>
  </r>
  <r>
    <s v="2017-03-17T00:00:00Z"/>
    <x v="0"/>
    <x v="2"/>
    <x v="1"/>
    <x v="3"/>
    <m/>
    <s v="CG 9"/>
    <x v="40"/>
    <s v="Our Place Community Hub"/>
    <s v="Mentoring Scheme To Support Health &amp; Wellebing Of The Local Community"/>
    <x v="45"/>
    <s v="Mentoring Scheme To Support Health &amp; Wellebing Of The Local Community"/>
    <n v="863"/>
    <n v="863"/>
    <s v="Community Grant"/>
    <s v="Community Grant"/>
    <m/>
  </r>
  <r>
    <s v="2017-03-17T00:00:00Z"/>
    <x v="0"/>
    <x v="2"/>
    <x v="1"/>
    <x v="3"/>
    <m/>
    <s v="CG 9"/>
    <x v="40"/>
    <s v="Our Place Community Hub"/>
    <s v="Mentoring Scheme To Support Health &amp; Wellebing Of The Local Community"/>
    <x v="45"/>
    <s v="Mentoring Scheme To Support Health &amp; Wellebing Of The Local Community"/>
    <n v="863"/>
    <n v="863"/>
    <s v="Community Grant"/>
    <s v="Community Grant"/>
    <m/>
  </r>
  <r>
    <s v="2017-03-17T00:00:00Z"/>
    <x v="0"/>
    <x v="2"/>
    <x v="1"/>
    <x v="3"/>
    <m/>
    <s v="CG 9"/>
    <x v="40"/>
    <s v="Our Place Community Hub"/>
    <s v="Mentoring Scheme To Support Health &amp; Wellebing Of The Local Community"/>
    <x v="45"/>
    <s v="Mentoring Scheme To Support Health &amp; Wellebing Of The Local Community"/>
    <n v="863"/>
    <n v="863"/>
    <s v="Community Grant"/>
    <s v="Community Grant"/>
    <m/>
  </r>
  <r>
    <s v="2017-03-17T00:00:00Z"/>
    <x v="0"/>
    <x v="2"/>
    <x v="1"/>
    <x v="3"/>
    <m/>
    <s v="CG 9"/>
    <x v="40"/>
    <s v="Our Place Community Hub"/>
    <s v="Mentoring Scheme To Support Health &amp; Wellebing Of The Local Community"/>
    <x v="45"/>
    <s v="Mentoring Scheme To Support Health &amp; Wellebing Of The Local Community"/>
    <n v="863"/>
    <n v="863"/>
    <s v="Community Grant"/>
    <s v="Community Grant"/>
    <m/>
  </r>
  <r>
    <d v="2017-06-12T00:00:00"/>
    <x v="0"/>
    <x v="3"/>
    <x v="0"/>
    <x v="3"/>
    <m/>
    <s v="CG 17"/>
    <x v="41"/>
    <s v="Performances Birmingham Ltd"/>
    <s v="Live In The Lodge Music Project"/>
    <x v="46"/>
    <s v="Live In The Lodge Music Project"/>
    <n v="6000"/>
    <n v="6000"/>
    <s v="Community Grant"/>
    <s v="Community Grant"/>
    <m/>
  </r>
  <r>
    <d v="2017-06-12T00:00:00"/>
    <x v="0"/>
    <x v="3"/>
    <x v="0"/>
    <x v="3"/>
    <m/>
    <s v="CG 17"/>
    <x v="41"/>
    <s v="Performances Birmingham Ltd"/>
    <s v="Live In The Lodge Music Project"/>
    <x v="46"/>
    <s v="Live In The Lodge Music Project"/>
    <n v="6000"/>
    <n v="6000"/>
    <s v="Community Grant"/>
    <s v="Community Grant"/>
    <m/>
  </r>
  <r>
    <s v="2016-09-13T00:00:00Z"/>
    <x v="1"/>
    <x v="10"/>
    <x v="1"/>
    <x v="3"/>
    <m/>
    <n v="19"/>
    <x v="42"/>
    <s v="Pretty Odd Props"/>
    <s v="Wiz Oz Props And Catering"/>
    <x v="47"/>
    <s v="Wiz Oz Props And Catering"/>
    <n v="350"/>
    <n v="350"/>
    <s v="Community Grant"/>
    <s v="Community Grant"/>
    <m/>
  </r>
  <r>
    <d v="2017-05-18T00:00:00"/>
    <x v="0"/>
    <x v="4"/>
    <x v="0"/>
    <x v="3"/>
    <m/>
    <n v="180"/>
    <x v="43"/>
    <s v="Richard T Harris"/>
    <s v="Photographer - Community Awards"/>
    <x v="48"/>
    <s v="Photographer - Community Awards"/>
    <n v="250"/>
    <n v="250"/>
    <s v="Citizen Awards"/>
    <s v="Citizen Awards"/>
    <m/>
  </r>
  <r>
    <d v="2017-04-27T00:00:00"/>
    <x v="0"/>
    <x v="0"/>
    <x v="0"/>
    <x v="3"/>
    <m/>
    <s v="CG"/>
    <x v="44"/>
    <s v="Special Olympics Sutton Coldfield"/>
    <s v="National Summer Games 2017"/>
    <x v="49"/>
    <s v="National Summer Games 2017"/>
    <n v="1969"/>
    <n v="1969"/>
    <s v="Community Grant"/>
    <s v="Community Grant"/>
    <m/>
  </r>
  <r>
    <d v="2017-04-27T00:00:00"/>
    <x v="0"/>
    <x v="0"/>
    <x v="0"/>
    <x v="3"/>
    <m/>
    <s v="CG"/>
    <x v="44"/>
    <s v="Special Olympics Sutton Coldfield"/>
    <s v="National Summer Games 2017"/>
    <x v="49"/>
    <s v="National Summer Games 2017"/>
    <n v="1969"/>
    <n v="1969"/>
    <s v="Community Grant"/>
    <s v="Community Grant"/>
    <m/>
  </r>
  <r>
    <d v="2017-04-27T00:00:00"/>
    <x v="0"/>
    <x v="0"/>
    <x v="0"/>
    <x v="3"/>
    <m/>
    <s v="CG"/>
    <x v="44"/>
    <s v="Special Olympics Sutton Coldfield"/>
    <s v="National Summer Games 2017"/>
    <x v="49"/>
    <s v="National Summer Games 2017"/>
    <n v="1969"/>
    <n v="1969"/>
    <s v="Community Grant"/>
    <s v="Community Grant"/>
    <m/>
  </r>
  <r>
    <d v="2017-04-27T00:00:00"/>
    <x v="0"/>
    <x v="0"/>
    <x v="0"/>
    <x v="3"/>
    <m/>
    <s v="CG"/>
    <x v="44"/>
    <s v="Special Olympics Sutton Coldfield"/>
    <s v="National Summer Games 2017"/>
    <x v="49"/>
    <s v="National Summer Games 2017"/>
    <n v="1969"/>
    <n v="1969"/>
    <s v="Community Grant"/>
    <s v="Community Grant"/>
    <m/>
  </r>
  <r>
    <s v="2017-03-17T00:00:00Z"/>
    <x v="0"/>
    <x v="2"/>
    <x v="1"/>
    <x v="3"/>
    <m/>
    <s v="CG 6"/>
    <x v="45"/>
    <s v="St James Hill"/>
    <s v="Install A Professional Kitchen To Enable A Community Cafe To Be Run From The Church Centre."/>
    <x v="50"/>
    <s v="Install A Professional Kitchen To Enable A Community Cafe To Be Run From The Church Centre."/>
    <n v="10000"/>
    <n v="10000"/>
    <s v="Community Grant"/>
    <s v="Community Grant"/>
    <m/>
  </r>
  <r>
    <d v="2017-05-02T00:00:00"/>
    <x v="0"/>
    <x v="4"/>
    <x v="0"/>
    <x v="3"/>
    <m/>
    <s v="CG11"/>
    <x v="46"/>
    <s v="Sutton Coldfield Adventure Unit"/>
    <s v="Purchase A Long Wheel Base Van"/>
    <x v="51"/>
    <s v="Purchase A Long Wheel Base Van"/>
    <n v="2500"/>
    <n v="2500"/>
    <s v="Community Grant"/>
    <s v="Community Grant"/>
    <m/>
  </r>
  <r>
    <d v="2017-05-02T00:00:00"/>
    <x v="0"/>
    <x v="4"/>
    <x v="0"/>
    <x v="3"/>
    <m/>
    <s v="CG11"/>
    <x v="46"/>
    <s v="Sutton Coldfield Adventure Unit"/>
    <s v="Purchase A Long Wheel Base Van"/>
    <x v="51"/>
    <s v="Purchase A Long Wheel Base Van"/>
    <n v="2500"/>
    <n v="2500"/>
    <s v="Community Grant"/>
    <s v="Community Grant"/>
    <m/>
  </r>
  <r>
    <d v="2017-05-02T00:00:00"/>
    <x v="0"/>
    <x v="4"/>
    <x v="0"/>
    <x v="3"/>
    <m/>
    <s v="CG11"/>
    <x v="46"/>
    <s v="Sutton Coldfield Adventure Unit"/>
    <s v="Purchase A Long Wheel Base Van"/>
    <x v="51"/>
    <s v="Purchase A Long Wheel Base Van"/>
    <n v="2500"/>
    <n v="2500"/>
    <s v="Community Grant"/>
    <s v="Community Grant"/>
    <m/>
  </r>
  <r>
    <d v="2017-05-02T00:00:00"/>
    <x v="0"/>
    <x v="4"/>
    <x v="0"/>
    <x v="3"/>
    <m/>
    <s v="CG11"/>
    <x v="46"/>
    <s v="Sutton Coldfield Adventure Unit"/>
    <s v="Purchase A Long Wheel Base Van"/>
    <x v="51"/>
    <s v="Purchase A Long Wheel Base Van"/>
    <n v="2500"/>
    <n v="2500"/>
    <s v="Community Grant"/>
    <s v="Community Grant"/>
    <m/>
  </r>
  <r>
    <s v="2017-03-17T00:00:00Z"/>
    <x v="0"/>
    <x v="2"/>
    <x v="1"/>
    <x v="3"/>
    <m/>
    <s v="CG 8"/>
    <x v="47"/>
    <s v="Sutton Coldfield Arts Trail"/>
    <s v="Advertising Costs To Promote The Orginsation"/>
    <x v="52"/>
    <s v="Advertising Costs To Promote The Orginsation"/>
    <n v="250"/>
    <n v="250"/>
    <s v="Community Grant"/>
    <s v="Community Grant"/>
    <m/>
  </r>
  <r>
    <s v="2017-03-17T00:00:00Z"/>
    <x v="0"/>
    <x v="2"/>
    <x v="1"/>
    <x v="3"/>
    <m/>
    <s v="CG 8"/>
    <x v="47"/>
    <s v="Sutton Coldfield Arts Trail"/>
    <s v="Advertising Costs To Promote The Orginsation"/>
    <x v="52"/>
    <s v="Advertising Costs To Promote The Orginsation"/>
    <n v="250"/>
    <n v="250"/>
    <s v="Community Grant"/>
    <s v="Community Grant"/>
    <m/>
  </r>
  <r>
    <s v="2017-03-17T00:00:00Z"/>
    <x v="0"/>
    <x v="2"/>
    <x v="1"/>
    <x v="3"/>
    <m/>
    <s v="CG 8"/>
    <x v="47"/>
    <s v="Sutton Coldfield Arts Trail"/>
    <s v="Advertising Costs To Promote The Orginsation"/>
    <x v="52"/>
    <s v="Advertising Costs To Promote The Orginsation"/>
    <n v="250"/>
    <n v="250"/>
    <s v="Community Grant"/>
    <s v="Community Grant"/>
    <m/>
  </r>
  <r>
    <s v="2017-03-17T00:00:00Z"/>
    <x v="0"/>
    <x v="2"/>
    <x v="1"/>
    <x v="3"/>
    <m/>
    <s v="CG 8"/>
    <x v="47"/>
    <s v="Sutton Coldfield Arts Trail"/>
    <s v="Advertising Costs To Promote The Orginsation"/>
    <x v="52"/>
    <s v="Advertising Costs To Promote The Orginsation"/>
    <n v="250"/>
    <n v="250"/>
    <s v="Community Grant"/>
    <s v="Community Grant"/>
    <m/>
  </r>
  <r>
    <s v="2017-03-17T00:00:00Z"/>
    <x v="0"/>
    <x v="2"/>
    <x v="1"/>
    <x v="3"/>
    <m/>
    <s v="CG 10"/>
    <x v="48"/>
    <s v="Sutton Coldfield Choir"/>
    <s v="Organisational Running Costs"/>
    <x v="53"/>
    <s v="Organisational Running Costs"/>
    <n v="3000"/>
    <n v="3000"/>
    <s v="Community Grant"/>
    <s v="Community Grant"/>
    <m/>
  </r>
  <r>
    <s v="2017-03-17T00:00:00Z"/>
    <x v="0"/>
    <x v="2"/>
    <x v="1"/>
    <x v="3"/>
    <m/>
    <s v="CG 10"/>
    <x v="48"/>
    <s v="Sutton Coldfield Choir"/>
    <s v="Organisational Running Costs"/>
    <x v="53"/>
    <s v="Organisational Running Costs"/>
    <n v="3000"/>
    <n v="3000"/>
    <s v="Community Grant"/>
    <s v="Community Grant"/>
    <m/>
  </r>
  <r>
    <s v="2017-03-17T00:00:00Z"/>
    <x v="0"/>
    <x v="2"/>
    <x v="1"/>
    <x v="3"/>
    <m/>
    <s v="CG 10"/>
    <x v="48"/>
    <s v="Sutton Coldfield Choir"/>
    <s v="Organisational Running Costs"/>
    <x v="53"/>
    <s v="Organisational Running Costs"/>
    <n v="3000"/>
    <n v="3000"/>
    <s v="Community Grant"/>
    <s v="Community Grant"/>
    <m/>
  </r>
  <r>
    <s v="2017-03-17T00:00:00Z"/>
    <x v="0"/>
    <x v="2"/>
    <x v="1"/>
    <x v="3"/>
    <m/>
    <s v="CG 10"/>
    <x v="48"/>
    <s v="Sutton Coldfield Choir"/>
    <s v="Organisational Running Costs"/>
    <x v="53"/>
    <s v="Organisational Running Costs"/>
    <n v="3000"/>
    <n v="3000"/>
    <s v="Community Grant"/>
    <s v="Community Grant"/>
    <m/>
  </r>
  <r>
    <s v="2017-01-20T00:00:00Z"/>
    <x v="0"/>
    <x v="9"/>
    <x v="1"/>
    <x v="3"/>
    <m/>
    <s v="CG"/>
    <x v="49"/>
    <s v="Sutton Coldfield Scouts East District"/>
    <s v="Design &amp; Co-ordinate A Digital Marketing Campaign."/>
    <x v="54"/>
    <s v="Design &amp; Co-ordinate A Digital Marketing Campaign."/>
    <n v="360"/>
    <n v="360"/>
    <s v="Community Grant"/>
    <s v="Community Grant"/>
    <m/>
  </r>
  <r>
    <s v="2017-01-20T00:00:00Z"/>
    <x v="0"/>
    <x v="9"/>
    <x v="1"/>
    <x v="3"/>
    <m/>
    <s v="CG"/>
    <x v="49"/>
    <s v="Sutton Coldfield Scouts East District"/>
    <s v="Design &amp; Co-ordinate A Digital Marketing Campaign."/>
    <x v="54"/>
    <s v="Design &amp; Co-ordinate A Digital Marketing Campaign."/>
    <n v="360"/>
    <n v="360"/>
    <s v="Community Grant"/>
    <s v="Community Grant"/>
    <m/>
  </r>
  <r>
    <s v="2017-01-20T00:00:00Z"/>
    <x v="0"/>
    <x v="9"/>
    <x v="1"/>
    <x v="3"/>
    <m/>
    <s v="CG"/>
    <x v="49"/>
    <s v="Sutton Coldfield Scouts East District"/>
    <s v="Design &amp; Co-ordinate A Digital Marketing Campaign."/>
    <x v="54"/>
    <s v="Design &amp; Co-ordinate A Digital Marketing Campaign."/>
    <n v="360"/>
    <n v="360"/>
    <s v="Community Grant"/>
    <s v="Community Grant"/>
    <m/>
  </r>
  <r>
    <s v="2017-01-20T00:00:00Z"/>
    <x v="0"/>
    <x v="9"/>
    <x v="1"/>
    <x v="3"/>
    <m/>
    <s v="CG"/>
    <x v="49"/>
    <s v="Sutton Coldfield Scouts East District"/>
    <s v="Design &amp; Co-ordinate A Digital Marketing Campaign."/>
    <x v="54"/>
    <s v="Design &amp; Co-ordinate A Digital Marketing Campaign."/>
    <n v="360"/>
    <n v="360"/>
    <s v="Community Grant"/>
    <s v="Community Grant"/>
    <m/>
  </r>
  <r>
    <d v="2017-09-20T00:00:00"/>
    <x v="0"/>
    <x v="10"/>
    <x v="0"/>
    <x v="3"/>
    <m/>
    <s v="CG 19"/>
    <x v="50"/>
    <s v="Sutton Coldfield United Reformed Church"/>
    <s v="Community Grant"/>
    <x v="31"/>
    <s v="Community Grant"/>
    <n v="400"/>
    <n v="400"/>
    <s v="Community Grant"/>
    <s v="Community Grant"/>
    <m/>
  </r>
  <r>
    <d v="2017-09-20T00:00:00"/>
    <x v="0"/>
    <x v="10"/>
    <x v="0"/>
    <x v="3"/>
    <m/>
    <s v="CG 19"/>
    <x v="50"/>
    <s v="Sutton Coldfield United Reformed Church"/>
    <s v="Community Grant"/>
    <x v="31"/>
    <s v="Community Grant"/>
    <n v="400"/>
    <n v="400"/>
    <s v="Community Grant"/>
    <s v="Community Grant"/>
    <m/>
  </r>
  <r>
    <d v="2017-09-20T00:00:00"/>
    <x v="0"/>
    <x v="10"/>
    <x v="0"/>
    <x v="3"/>
    <m/>
    <s v="CG 19"/>
    <x v="50"/>
    <s v="Sutton Coldfield United Reformed Church"/>
    <s v="Community Grant"/>
    <x v="31"/>
    <s v="Community Grant"/>
    <n v="400"/>
    <n v="400"/>
    <s v="Community Grant"/>
    <s v="Community Grant"/>
    <m/>
  </r>
  <r>
    <d v="2017-09-20T00:00:00"/>
    <x v="0"/>
    <x v="10"/>
    <x v="0"/>
    <x v="3"/>
    <m/>
    <s v="CG 19"/>
    <x v="50"/>
    <s v="Sutton Coldfield United Reformed Church"/>
    <s v="Community Grant"/>
    <x v="31"/>
    <s v="Community Grant"/>
    <n v="400"/>
    <n v="400"/>
    <s v="Community Grant"/>
    <s v="Community Grant"/>
    <m/>
  </r>
  <r>
    <s v="2017-03-17T00:00:00Z"/>
    <x v="0"/>
    <x v="2"/>
    <x v="1"/>
    <x v="3"/>
    <m/>
    <s v="CG 1"/>
    <x v="51"/>
    <s v="The Gap"/>
    <s v="Youth Workers Salary"/>
    <x v="55"/>
    <s v="Youth Workers Salary"/>
    <n v="2040"/>
    <n v="2040"/>
    <s v="Community Grant"/>
    <s v="Community Grant"/>
    <m/>
  </r>
  <r>
    <d v="2017-05-02T00:00:00"/>
    <x v="0"/>
    <x v="4"/>
    <x v="0"/>
    <x v="3"/>
    <m/>
    <s v="CG 16"/>
    <x v="52"/>
    <s v="Wylde Green Community Forum"/>
    <s v="Install Community Notice Board"/>
    <x v="56"/>
    <s v="Install Community Notice Board"/>
    <n v="3000"/>
    <n v="3000"/>
    <s v="Community Grant"/>
    <s v="Community Grant"/>
    <m/>
  </r>
  <r>
    <d v="2017-05-02T00:00:00"/>
    <x v="0"/>
    <x v="4"/>
    <x v="0"/>
    <x v="3"/>
    <m/>
    <s v="CG 15"/>
    <x v="53"/>
    <s v="YMCA Sutton Coldfield"/>
    <s v="Triple A Project"/>
    <x v="57"/>
    <s v="Triple A Project"/>
    <n v="8000"/>
    <n v="8000"/>
    <s v="Community Grant"/>
    <s v="Community Grant"/>
    <m/>
  </r>
  <r>
    <s v="2016-10-06T00:00:00Z"/>
    <x v="1"/>
    <x v="7"/>
    <x v="1"/>
    <x v="4"/>
    <m/>
    <s v="BCC 52"/>
    <x v="1"/>
    <s v="Birmingham City Council"/>
    <s v="Sutton Parish Elections May 16"/>
    <x v="58"/>
    <s v="Sutton Parish Elections May 16"/>
    <n v="75475"/>
    <n v="75475"/>
    <s v="Election Costs"/>
    <s v="Election Costs"/>
    <m/>
  </r>
  <r>
    <d v="2017-10-04T00:00:00"/>
    <x v="0"/>
    <x v="7"/>
    <x v="0"/>
    <x v="5"/>
    <d v="2017-11-08T00:00:00"/>
    <n v="287"/>
    <x v="1"/>
    <s v="Birmingham City Council"/>
    <s v="2017 Summer Florals"/>
    <x v="59"/>
    <s v="Florals"/>
    <n v="25799"/>
    <n v="25799"/>
    <s v="Floral Displays"/>
    <s v="Floral Displays"/>
    <m/>
  </r>
  <r>
    <s v="2016-10-06T00:00:00Z"/>
    <x v="1"/>
    <x v="7"/>
    <x v="1"/>
    <x v="5"/>
    <m/>
    <s v="BCC 53"/>
    <x v="1"/>
    <s v="Birmingham City Council"/>
    <s v="Florals"/>
    <x v="60"/>
    <s v="Florals"/>
    <n v="20000"/>
    <n v="20000"/>
    <s v="Florals"/>
    <s v="Florals"/>
    <m/>
  </r>
  <r>
    <d v="2017-08-17T00:00:00"/>
    <x v="0"/>
    <x v="6"/>
    <x v="0"/>
    <x v="6"/>
    <m/>
    <n v="268"/>
    <x v="54"/>
    <s v="Community Heartbeat Trust"/>
    <s v="4 X Defibs"/>
    <x v="61"/>
    <s v="4 X Defibs"/>
    <n v="8655"/>
    <n v="8655"/>
    <s v="Sutton Heartbeat"/>
    <s v="Sutton Heartbeat"/>
    <m/>
  </r>
  <r>
    <d v="2017-10-23T00:00:00"/>
    <x v="0"/>
    <x v="7"/>
    <x v="0"/>
    <x v="6"/>
    <d v="2017-11-08T00:00:00"/>
    <n v="305"/>
    <x v="54"/>
    <s v="The Community Heartbeat Trust"/>
    <s v="1xdefib, Installation And Seminar"/>
    <x v="62"/>
    <s v="1xdefib, Installation And Seminar"/>
    <n v="2275"/>
    <n v="2275"/>
    <s v="Sutton Heartbeat"/>
    <s v="Sutton Heartbeat"/>
    <m/>
  </r>
  <r>
    <s v="2017-03-31T00:00:00Z"/>
    <x v="0"/>
    <x v="2"/>
    <x v="1"/>
    <x v="7"/>
    <m/>
    <m/>
    <x v="1"/>
    <s v="Birmingham City Council"/>
    <s v="Accrual Library"/>
    <x v="63"/>
    <s v="Accrual Library"/>
    <n v="30000"/>
    <n v="30000"/>
    <s v="Library"/>
    <s v="Library"/>
    <m/>
  </r>
  <r>
    <d v="2017-04-27T00:00:00"/>
    <x v="0"/>
    <x v="0"/>
    <x v="0"/>
    <x v="7"/>
    <m/>
    <n v="175"/>
    <x v="1"/>
    <s v="Birmingham City Council"/>
    <s v="Library Contribution"/>
    <x v="64"/>
    <s v="Library Contribution"/>
    <n v="30000"/>
    <n v="30000"/>
    <s v="Library Contingency"/>
    <s v="Library Contingency"/>
    <m/>
  </r>
  <r>
    <d v="2017-06-14T00:00:00"/>
    <x v="0"/>
    <x v="3"/>
    <x v="0"/>
    <x v="7"/>
    <m/>
    <n v="209"/>
    <x v="1"/>
    <s v="Birmingham City Council"/>
    <s v="Library Contribution"/>
    <x v="64"/>
    <s v="Library Contribution"/>
    <n v="30000"/>
    <n v="30000"/>
    <s v="Library Contingency"/>
    <s v="Library Contingency"/>
    <m/>
  </r>
  <r>
    <d v="2017-06-14T00:00:00"/>
    <x v="0"/>
    <x v="3"/>
    <x v="0"/>
    <x v="7"/>
    <m/>
    <n v="210"/>
    <x v="1"/>
    <s v="Birmingham City Council"/>
    <s v="Library Contribution"/>
    <x v="64"/>
    <s v="Library Contribution"/>
    <n v="45000"/>
    <n v="45000"/>
    <s v="Library Contingency"/>
    <s v="Library Contingency"/>
    <m/>
  </r>
  <r>
    <d v="2017-07-25T00:00:00"/>
    <x v="0"/>
    <x v="1"/>
    <x v="0"/>
    <x v="7"/>
    <m/>
    <s v="DP 14"/>
    <x v="1"/>
    <s v="Birmingham City Council"/>
    <s v="Library Contribution"/>
    <x v="64"/>
    <s v="Library Contribution"/>
    <n v="45000"/>
    <n v="45000"/>
    <s v="Library Contingency"/>
    <s v="Library Contingency"/>
    <m/>
  </r>
  <r>
    <d v="2017-07-26T00:00:00"/>
    <x v="0"/>
    <x v="1"/>
    <x v="0"/>
    <x v="7"/>
    <m/>
    <s v="DP 25"/>
    <x v="1"/>
    <s v="Birmingham City Council"/>
    <s v="Library Contribution"/>
    <x v="64"/>
    <s v="Library Contribution"/>
    <n v="30000"/>
    <n v="30000"/>
    <s v="Library Contingency"/>
    <s v="Library Contingency"/>
    <m/>
  </r>
  <r>
    <d v="2017-11-17T00:00:00"/>
    <x v="0"/>
    <x v="8"/>
    <x v="0"/>
    <x v="8"/>
    <d v="2017-12-05T00:00:00"/>
    <n v="312"/>
    <x v="55"/>
    <s v="Action Graphics"/>
    <s v="Part Supply Xmas Lights 17"/>
    <x v="65"/>
    <s v="Xmas Lights 17"/>
    <n v="479"/>
    <n v="479"/>
    <s v="Provision Of Lights"/>
    <s v="Provision Of Lights"/>
    <m/>
  </r>
  <r>
    <d v="2017-11-17T00:00:00"/>
    <x v="0"/>
    <x v="8"/>
    <x v="0"/>
    <x v="8"/>
    <d v="2017-12-05T00:00:00"/>
    <n v="313"/>
    <x v="55"/>
    <s v="Action Graphics"/>
    <s v="Part Supply Xmas Lights 17"/>
    <x v="65"/>
    <s v="Xmas Lights 17"/>
    <n v="2137"/>
    <n v="2137"/>
    <s v="Provision Of Lights"/>
    <s v="Provision Of Lights"/>
    <m/>
  </r>
  <r>
    <s v="2017-01-24T00:00:00Z"/>
    <x v="0"/>
    <x v="9"/>
    <x v="1"/>
    <x v="8"/>
    <m/>
    <n v="110"/>
    <x v="1"/>
    <s v="Birmingham City Council"/>
    <s v="Festive Lights Program 2016/7"/>
    <x v="66"/>
    <s v="Festive Lights Program 2016/7"/>
    <n v="26715"/>
    <n v="26715"/>
    <s v="Festive Lights"/>
    <s v="Festive Lights"/>
    <m/>
  </r>
  <r>
    <s v="2017-03-31T00:00:00Z"/>
    <x v="0"/>
    <x v="2"/>
    <x v="1"/>
    <x v="8"/>
    <m/>
    <m/>
    <x v="1"/>
    <s v="Birmingham City Council"/>
    <s v="Accrual Xmas Trees"/>
    <x v="67"/>
    <s v="Christmas trees"/>
    <n v="2486"/>
    <n v="2486"/>
    <s v="Festive Lights"/>
    <s v="Festive Lights"/>
    <m/>
  </r>
  <r>
    <d v="2017-10-31T00:00:00"/>
    <x v="0"/>
    <x v="7"/>
    <x v="0"/>
    <x v="8"/>
    <d v="2017-12-05T00:00:00"/>
    <n v="323"/>
    <x v="1"/>
    <s v="Birmingham City Council"/>
    <s v="Festive Trees 2016/7 Accrual"/>
    <x v="68"/>
    <s v="Christmas trees"/>
    <n v="2486"/>
    <n v="2486"/>
    <s v="Provision Of Lights"/>
    <s v="Provision Of Lights"/>
    <m/>
  </r>
  <r>
    <s v="2016-09-09T00:00:00Z"/>
    <x v="1"/>
    <x v="10"/>
    <x v="1"/>
    <x v="9"/>
    <m/>
    <n v="18"/>
    <x v="56"/>
    <s v="BadgesPlus"/>
    <s v="Enamelled Badges"/>
    <x v="69"/>
    <s v="Enamelled Badges"/>
    <n v="2642"/>
    <n v="2642"/>
    <s v="Mayors Challenge"/>
    <s v="Mayors Challenge"/>
    <m/>
  </r>
  <r>
    <s v="2016-11-23T00:00:00Z"/>
    <x v="1"/>
    <x v="8"/>
    <x v="1"/>
    <x v="9"/>
    <m/>
    <n v="71"/>
    <x v="56"/>
    <s v="BadgesPlus"/>
    <s v="Mayor's Challenge 1000 Badges"/>
    <x v="70"/>
    <s v="Mayor's Challenge 1000 Badges"/>
    <n v="290"/>
    <n v="290"/>
    <s v="Mayors Challenge"/>
    <s v="Mayors Challenge"/>
    <m/>
  </r>
  <r>
    <d v="2017-10-16T00:00:00"/>
    <x v="0"/>
    <x v="7"/>
    <x v="0"/>
    <x v="9"/>
    <d v="2017-12-12T00:00:00"/>
    <n v="300088"/>
    <x v="26"/>
    <s v="Banners Gate Primary School"/>
    <s v="Mayors Challenge 2017"/>
    <x v="71"/>
    <s v="Mayors Challenge 2017"/>
    <n v="650"/>
    <n v="650"/>
    <s v="Mayors Challenge"/>
    <s v="Mayors Challenge"/>
    <m/>
  </r>
  <r>
    <d v="2017-10-11T00:00:00"/>
    <x v="0"/>
    <x v="7"/>
    <x v="0"/>
    <x v="9"/>
    <d v="2017-10-23T00:00:00"/>
    <s v="MC6 17/8"/>
    <x v="57"/>
    <s v="Boldmere Infants and Nursery"/>
    <s v="Mayors Challenge 2017"/>
    <x v="71"/>
    <s v="Mayors Challenge 2017"/>
    <n v="650"/>
    <n v="650"/>
    <s v="Mayors Challenge"/>
    <s v="Mayors Challenge"/>
    <m/>
  </r>
  <r>
    <d v="2017-10-16T00:00:00"/>
    <x v="0"/>
    <x v="7"/>
    <x v="0"/>
    <x v="9"/>
    <d v="2017-12-21T00:00:00"/>
    <n v="300089"/>
    <x v="58"/>
    <s v="Boldmere J &amp; I School"/>
    <s v="Mayors Challenge 2017"/>
    <x v="71"/>
    <s v="Mayors Challenge 2017"/>
    <n v="650"/>
    <n v="650"/>
    <s v="Mayors Challenge"/>
    <s v="Mayors Challenge"/>
    <m/>
  </r>
  <r>
    <d v="2017-10-11T00:00:00"/>
    <x v="0"/>
    <x v="7"/>
    <x v="0"/>
    <x v="9"/>
    <d v="2017-10-23T00:00:00"/>
    <s v="MC5 17/8"/>
    <x v="59"/>
    <s v="Coppice Primary School"/>
    <s v="Mayors Challenge 2017"/>
    <x v="71"/>
    <s v="Mayors Challenge 2017"/>
    <n v="650"/>
    <n v="650"/>
    <s v="Mayors Challenge"/>
    <s v="Mayors Challenge"/>
    <m/>
  </r>
  <r>
    <d v="2017-10-16T00:00:00"/>
    <x v="0"/>
    <x v="7"/>
    <x v="0"/>
    <x v="9"/>
    <d v="2017-11-09T00:00:00"/>
    <n v="300091"/>
    <x v="60"/>
    <s v="Deanery CE Primary"/>
    <s v="Mayors Challenge 2017"/>
    <x v="71"/>
    <s v="Mayors Challenge 2017"/>
    <n v="650"/>
    <n v="650"/>
    <s v="Mayors Challenge"/>
    <s v="Mayors Challenge"/>
    <m/>
  </r>
  <r>
    <d v="2017-11-02T00:00:00"/>
    <x v="0"/>
    <x v="8"/>
    <x v="0"/>
    <x v="9"/>
    <d v="2017-11-13T00:00:00"/>
    <n v="300102"/>
    <x v="61"/>
    <s v="Four Oaks Primary"/>
    <s v="Mayors Challenge 2017"/>
    <x v="71"/>
    <s v="Mayors Challenge 2017"/>
    <n v="650"/>
    <n v="650"/>
    <s v="Mayors Challenge"/>
    <s v="Mayors Challenge"/>
    <m/>
  </r>
  <r>
    <d v="2017-11-02T00:00:00"/>
    <x v="0"/>
    <x v="8"/>
    <x v="0"/>
    <x v="9"/>
    <d v="2017-11-08T00:00:00"/>
    <s v="MC9 17/8"/>
    <x v="62"/>
    <s v="Highclare School"/>
    <s v="Mayors Challenge 2017"/>
    <x v="71"/>
    <s v="Mayors Challenge 2017"/>
    <n v="650"/>
    <n v="650"/>
    <s v="Mayors Challenge"/>
    <s v="Mayors Challenge"/>
    <m/>
  </r>
  <r>
    <d v="2017-10-16T00:00:00"/>
    <x v="0"/>
    <x v="7"/>
    <x v="0"/>
    <x v="9"/>
    <d v="2017-11-29T00:00:00"/>
    <n v="300092"/>
    <x v="63"/>
    <s v="Hill West Primary"/>
    <s v="Mayors Challenge 2017"/>
    <x v="71"/>
    <s v="Mayors Challenge 2017"/>
    <n v="650"/>
    <n v="650"/>
    <s v="Mayors Challenge"/>
    <s v="Mayors Challenge"/>
    <m/>
  </r>
  <r>
    <d v="2017-10-16T00:00:00"/>
    <x v="0"/>
    <x v="7"/>
    <x v="0"/>
    <x v="9"/>
    <d v="2017-11-06T00:00:00"/>
    <n v="300094"/>
    <x v="64"/>
    <s v="Holland House School"/>
    <s v="Mayors Challenge 2017"/>
    <x v="71"/>
    <s v="Mayors Challenge 2017"/>
    <n v="650"/>
    <n v="650"/>
    <s v="Mayors Challenge"/>
    <s v="Mayors Challenge"/>
    <m/>
  </r>
  <r>
    <d v="2017-10-11T00:00:00"/>
    <x v="0"/>
    <x v="7"/>
    <x v="0"/>
    <x v="9"/>
    <d v="2017-10-23T00:00:00"/>
    <s v="MC4 17/8"/>
    <x v="65"/>
    <s v="Hollyfield Primary School"/>
    <s v="Mayors Challenge 2017"/>
    <x v="71"/>
    <s v="Mayors Challenge 2017"/>
    <n v="650"/>
    <n v="650"/>
    <s v="Mayors Challenge"/>
    <s v="Mayors Challenge"/>
    <m/>
  </r>
  <r>
    <d v="2017-10-16T00:00:00"/>
    <x v="0"/>
    <x v="7"/>
    <x v="0"/>
    <x v="9"/>
    <d v="2017-11-06T00:00:00"/>
    <n v="300095"/>
    <x v="66"/>
    <s v="Holy Cross Primary"/>
    <s v="Mayors Challenge 2017"/>
    <x v="71"/>
    <s v="Mayors Challenge 2017"/>
    <n v="650"/>
    <n v="650"/>
    <s v="Mayors Challenge"/>
    <s v="Mayors Challenge"/>
    <m/>
  </r>
  <r>
    <d v="2017-10-16T00:00:00"/>
    <x v="0"/>
    <x v="7"/>
    <x v="0"/>
    <x v="9"/>
    <d v="2017-11-20T00:00:00"/>
    <n v="300096"/>
    <x v="67"/>
    <s v="Langley Special School"/>
    <s v="Mayors Challenge 2017"/>
    <x v="71"/>
    <s v="Mayors Challenge 2017"/>
    <n v="650"/>
    <n v="650"/>
    <s v="Mayors Challenge"/>
    <s v="Mayors Challenge"/>
    <m/>
  </r>
  <r>
    <d v="2017-10-16T00:00:00"/>
    <x v="0"/>
    <x v="7"/>
    <x v="0"/>
    <x v="9"/>
    <d v="2017-11-24T00:00:00"/>
    <n v="300097"/>
    <x v="68"/>
    <s v="Little Sutton Primary"/>
    <s v="Mayors Challenge 2017"/>
    <x v="71"/>
    <s v="Mayors Challenge 2017"/>
    <n v="650"/>
    <n v="650"/>
    <s v="Mayors Challenge"/>
    <s v="Mayors Challenge"/>
    <m/>
  </r>
  <r>
    <d v="2017-10-18T00:00:00"/>
    <x v="0"/>
    <x v="7"/>
    <x v="0"/>
    <x v="9"/>
    <d v="2017-10-23T00:00:00"/>
    <s v="MC3 17/8"/>
    <x v="69"/>
    <s v="Mere Green Primary School"/>
    <s v="Mayors Challenge 2017"/>
    <x v="71"/>
    <s v="Mayors Challenge 2017"/>
    <n v="650"/>
    <n v="650"/>
    <s v="Mayors Challenge"/>
    <s v="Mayors Challenge"/>
    <m/>
  </r>
  <r>
    <d v="2017-10-16T00:00:00"/>
    <x v="0"/>
    <x v="7"/>
    <x v="0"/>
    <x v="9"/>
    <d v="2017-11-06T00:00:00"/>
    <n v="300098"/>
    <x v="70"/>
    <s v="Minworth J &amp; I School"/>
    <s v="Mayors Challenge 2017"/>
    <x v="71"/>
    <s v="Mayors Challenge 2017"/>
    <n v="650"/>
    <n v="650"/>
    <s v="Mayors Challenge"/>
    <s v="Mayors Challenge"/>
    <m/>
  </r>
  <r>
    <d v="2017-10-16T00:00:00"/>
    <x v="0"/>
    <x v="7"/>
    <x v="0"/>
    <x v="9"/>
    <d v="2017-11-06T00:00:00"/>
    <n v="300100"/>
    <x v="71"/>
    <s v="Moor Hall School"/>
    <s v="Mayors Challenge 2017"/>
    <x v="71"/>
    <s v="Mayors Challenge 2017"/>
    <n v="650"/>
    <n v="650"/>
    <s v="Mayors Challenge"/>
    <s v="Mayors Challenge"/>
    <m/>
  </r>
  <r>
    <d v="2017-10-16T00:00:00"/>
    <x v="0"/>
    <x v="7"/>
    <x v="0"/>
    <x v="9"/>
    <d v="2017-11-08T00:00:00"/>
    <n v="300099"/>
    <x v="72"/>
    <s v="New Hall Primary"/>
    <s v="Mayors Challenge 2017"/>
    <x v="71"/>
    <s v="Mayors Challenge 2017"/>
    <n v="650"/>
    <n v="650"/>
    <s v="Mayors Challenge"/>
    <s v="Mayors Challenge"/>
    <m/>
  </r>
  <r>
    <d v="2017-11-23T00:00:00"/>
    <x v="0"/>
    <x v="8"/>
    <x v="0"/>
    <x v="9"/>
    <d v="2017-11-23T00:00:00"/>
    <s v="MC7 17/8"/>
    <x v="73"/>
    <s v="Penns Primary"/>
    <s v="Mayors Challenge 2017"/>
    <x v="71"/>
    <s v="Mayors Challenge 2017"/>
    <n v="650"/>
    <n v="650"/>
    <s v="Mayors Challenge"/>
    <s v="Mayors Challenge"/>
    <m/>
  </r>
  <r>
    <d v="2017-10-19T00:00:00"/>
    <x v="0"/>
    <x v="7"/>
    <x v="0"/>
    <x v="9"/>
    <d v="2017-11-08T00:00:00"/>
    <s v="MC8 17/8"/>
    <x v="74"/>
    <s v="Shrubbery School"/>
    <s v="Mayors Challenge 2017"/>
    <x v="71"/>
    <s v="Mayors Challenge 2017"/>
    <n v="650"/>
    <n v="650"/>
    <s v="Mayors Challenge"/>
    <s v="Mayors Challenge"/>
    <m/>
  </r>
  <r>
    <d v="2017-10-16T00:00:00"/>
    <x v="0"/>
    <x v="7"/>
    <x v="0"/>
    <x v="9"/>
    <d v="2017-12-05T00:00:00"/>
    <n v="300090"/>
    <x v="75"/>
    <s v="St Josephs School"/>
    <s v="Mayors Challenge 2017"/>
    <x v="71"/>
    <s v="Mayors Challenge 2017"/>
    <n v="650"/>
    <n v="650"/>
    <s v="Mayors Challenge"/>
    <s v="Mayors Challenge"/>
    <m/>
  </r>
  <r>
    <d v="2017-10-16T00:00:00"/>
    <x v="0"/>
    <x v="7"/>
    <x v="0"/>
    <x v="9"/>
    <d v="2017-12-04T00:00:00"/>
    <n v="300093"/>
    <x v="76"/>
    <s v="Walmley Junior School"/>
    <s v="Mayors Challenge 2017"/>
    <x v="71"/>
    <s v="Mayors Challenge 2017"/>
    <n v="650"/>
    <n v="650"/>
    <s v="Mayors Challenge"/>
    <s v="Mayors Challenge"/>
    <m/>
  </r>
  <r>
    <d v="2017-10-02T00:00:00"/>
    <x v="0"/>
    <x v="7"/>
    <x v="0"/>
    <x v="9"/>
    <d v="2017-10-23T00:00:00"/>
    <s v="MC2 17/8"/>
    <x v="77"/>
    <s v="Whitehouse Common Primary"/>
    <s v="Mayors Challenge 2017"/>
    <x v="71"/>
    <s v="Mayors Challenge 2017"/>
    <n v="650"/>
    <n v="650"/>
    <s v="Mayors Challenge"/>
    <s v="Mayors Challenge"/>
    <m/>
  </r>
  <r>
    <d v="2017-10-13T00:00:00"/>
    <x v="0"/>
    <x v="7"/>
    <x v="0"/>
    <x v="9"/>
    <d v="2017-10-23T00:00:00"/>
    <s v="MC1 17/8"/>
    <x v="78"/>
    <s v="Wylde Green Primary School"/>
    <s v="Mayors Challenge 2017"/>
    <x v="71"/>
    <s v="Mayors Challenge 2017"/>
    <n v="650"/>
    <n v="650"/>
    <s v="Mayors Challenge"/>
    <s v="Mayors Challenge"/>
    <m/>
  </r>
  <r>
    <d v="2017-11-15T00:00:00"/>
    <x v="0"/>
    <x v="8"/>
    <x v="0"/>
    <x v="10"/>
    <d v="2017-12-05T00:00:00"/>
    <n v="311"/>
    <x v="1"/>
    <s v="Birmingham City Council"/>
    <s v="Driver Feedback Signs"/>
    <x v="72"/>
    <s v="Driver Feedback Signs"/>
    <n v="18482"/>
    <n v="18482"/>
    <s v="Road Safety Measures"/>
    <s v="Road Safety Measures"/>
    <m/>
  </r>
  <r>
    <s v="2017-02-27T00:00:00Z"/>
    <x v="0"/>
    <x v="5"/>
    <x v="1"/>
    <x v="10"/>
    <m/>
    <n v="117"/>
    <x v="1"/>
    <s v="Birmingham City Council"/>
    <s v="Irnham Road Speed Survey"/>
    <x v="73"/>
    <s v="Irnham Road Speed Survey"/>
    <n v="500"/>
    <n v="500"/>
    <s v="Safer Zones"/>
    <s v="Safer Zones"/>
    <m/>
  </r>
  <r>
    <d v="2017-06-19T00:00:00"/>
    <x v="0"/>
    <x v="3"/>
    <x v="0"/>
    <x v="10"/>
    <m/>
    <n v="222"/>
    <x v="79"/>
    <s v="West Midlands Fire"/>
    <s v="School Parking Boxes"/>
    <x v="74"/>
    <s v="School Parking Boxes"/>
    <n v="20460"/>
    <n v="20460"/>
    <s v="Road Safety Measures"/>
    <s v="Road Safety Measures"/>
    <m/>
  </r>
  <r>
    <d v="2017-10-13T00:00:00"/>
    <x v="0"/>
    <x v="7"/>
    <x v="0"/>
    <x v="11"/>
    <d v="2017-11-08T00:00:00"/>
    <n v="288"/>
    <x v="1"/>
    <s v="Birmingham City Council"/>
    <s v="Resurfacing Rectory Park Entrance"/>
    <x v="75"/>
    <s v="Resurfacing Rectory Park Entrance"/>
    <n v="30000"/>
    <n v="30000"/>
    <s v="Park Enhancements"/>
    <s v="Park Enhancements"/>
    <m/>
  </r>
  <r>
    <s v="2017-03-06T00:00:00Z"/>
    <x v="0"/>
    <x v="2"/>
    <x v="1"/>
    <x v="11"/>
    <m/>
    <n v="138"/>
    <x v="1"/>
    <s v="Birmingham City Council"/>
    <s v="Play Area Consultation"/>
    <x v="76"/>
    <s v="Play Area Consultation"/>
    <n v="2500"/>
    <n v="2500"/>
    <s v="Play Areas"/>
    <s v="Play Areas"/>
    <m/>
  </r>
  <r>
    <d v="2017-05-04T00:00:00"/>
    <x v="0"/>
    <x v="4"/>
    <x v="0"/>
    <x v="12"/>
    <m/>
    <s v="DP 6"/>
    <x v="80"/>
    <s v="Birmingham Pride"/>
    <s v="Entry Fee And Float Hire"/>
    <x v="77"/>
    <s v="Entry Fee And Float Hire"/>
    <n v="900"/>
    <n v="900"/>
    <s v="Social Inclusion"/>
    <s v="Social Inclusion"/>
    <m/>
  </r>
  <r>
    <d v="2017-05-25T00:00:00"/>
    <x v="0"/>
    <x v="4"/>
    <x v="0"/>
    <x v="12"/>
    <m/>
    <n v="14"/>
    <x v="81"/>
    <s v="Charge Card"/>
    <s v="Generator Fee/deposit"/>
    <x v="78"/>
    <s v="Generator Fee/deposit"/>
    <n v="300"/>
    <n v="300"/>
    <s v="Social Inclusion"/>
    <s v="Social Inclusion"/>
    <m/>
  </r>
  <r>
    <d v="2017-05-31T00:00:00"/>
    <x v="0"/>
    <x v="4"/>
    <x v="0"/>
    <x v="12"/>
    <m/>
    <s v="DP 10"/>
    <x v="82"/>
    <s v="Surface Graphics"/>
    <s v="Banners - Bham Pride"/>
    <x v="79"/>
    <s v="Banners - Bham Pride"/>
    <n v="334"/>
    <n v="334"/>
    <s v="Social Inclusion"/>
    <s v="Social Inclusion"/>
    <m/>
  </r>
  <r>
    <d v="2017-05-18T00:00:00"/>
    <x v="0"/>
    <x v="4"/>
    <x v="0"/>
    <x v="13"/>
    <m/>
    <n v="181"/>
    <x v="83"/>
    <s v="Aaron Scott"/>
    <s v="Locations Photographs"/>
    <x v="80"/>
    <s v="Locations Photographs"/>
    <n v="480"/>
    <n v="480"/>
    <s v="Pr And Marketing"/>
    <s v="PR And Marketing"/>
    <m/>
  </r>
  <r>
    <d v="2017-06-01T00:00:00"/>
    <x v="0"/>
    <x v="3"/>
    <x v="0"/>
    <x v="13"/>
    <m/>
    <n v="198"/>
    <x v="83"/>
    <s v="Aaron Scott"/>
    <s v="Stock Photography"/>
    <x v="81"/>
    <s v="Stock Photography"/>
    <n v="480"/>
    <n v="480"/>
    <s v="Pr And Marketing"/>
    <s v="PR And Marketing"/>
    <m/>
  </r>
  <r>
    <d v="2017-06-15T00:00:00"/>
    <x v="0"/>
    <x v="3"/>
    <x v="0"/>
    <x v="13"/>
    <m/>
    <n v="216"/>
    <x v="83"/>
    <s v="Aaron Scott"/>
    <s v="Stock Photography (july 17)"/>
    <x v="81"/>
    <s v="Stock Photography"/>
    <n v="975"/>
    <n v="975"/>
    <s v="Pr And Marketing"/>
    <s v="PR And Marketing"/>
    <m/>
  </r>
  <r>
    <d v="2017-06-22T00:00:00"/>
    <x v="0"/>
    <x v="3"/>
    <x v="0"/>
    <x v="13"/>
    <m/>
    <n v="220"/>
    <x v="84"/>
    <s v="Adventure Graphics"/>
    <s v="Website Design/build 50%"/>
    <x v="82"/>
    <s v="Website Design/build 50%"/>
    <n v="2058"/>
    <n v="2058"/>
    <s v="Pr And Marketing"/>
    <s v="PR And Marketing"/>
    <m/>
  </r>
  <r>
    <d v="2017-05-01T00:00:00"/>
    <x v="0"/>
    <x v="4"/>
    <x v="0"/>
    <x v="13"/>
    <m/>
    <n v="173"/>
    <x v="85"/>
    <s v="Andrew Tucker"/>
    <s v="April Services"/>
    <x v="83"/>
    <s v="Consultancy"/>
    <n v="2541"/>
    <n v="2541"/>
    <s v="Professional Services"/>
    <s v="Professional Services"/>
    <m/>
  </r>
  <r>
    <d v="2017-06-01T00:00:00"/>
    <x v="0"/>
    <x v="3"/>
    <x v="0"/>
    <x v="13"/>
    <m/>
    <n v="197"/>
    <x v="85"/>
    <s v="Andrew Tucker"/>
    <s v="Professional Services - May 17"/>
    <x v="84"/>
    <s v="Consultancy"/>
    <n v="3575"/>
    <n v="3575"/>
    <s v="Professional Services"/>
    <s v="Professional Services"/>
    <m/>
  </r>
  <r>
    <d v="2017-07-01T00:00:00"/>
    <x v="0"/>
    <x v="1"/>
    <x v="0"/>
    <x v="13"/>
    <m/>
    <n v="236"/>
    <x v="85"/>
    <s v="Andrew Tucker"/>
    <s v="Professional Services - June 17"/>
    <x v="84"/>
    <s v="Consultancy"/>
    <n v="2421.5"/>
    <n v="2421.5"/>
    <s v="Professional Services"/>
    <s v="Professional Services"/>
    <m/>
  </r>
  <r>
    <d v="2017-11-01T00:00:00"/>
    <x v="0"/>
    <x v="8"/>
    <x v="0"/>
    <x v="13"/>
    <d v="2017-12-05T00:00:00"/>
    <n v="322"/>
    <x v="85"/>
    <s v="Andrew Tucker"/>
    <s v="Professional Fees - Oct 2017"/>
    <x v="85"/>
    <s v="Consultancy"/>
    <n v="3904"/>
    <n v="3904"/>
    <s v="Professional Services"/>
    <s v="Professional Services"/>
    <m/>
  </r>
  <r>
    <d v="2017-08-01T00:00:00"/>
    <x v="0"/>
    <x v="6"/>
    <x v="0"/>
    <x v="13"/>
    <m/>
    <s v="DP 26"/>
    <x v="85"/>
    <s v="Andrew Tucker"/>
    <s v="Professional Services - July 17"/>
    <x v="84"/>
    <s v="Consultancy"/>
    <n v="3184.65"/>
    <n v="3184.65"/>
    <s v="Professional Services"/>
    <s v="Professional Services"/>
    <m/>
  </r>
  <r>
    <d v="2017-09-04T00:00:00"/>
    <x v="0"/>
    <x v="10"/>
    <x v="0"/>
    <x v="13"/>
    <m/>
    <s v="DP 32"/>
    <x v="85"/>
    <s v="Andrew Tucker"/>
    <s v="Professional Services - Aug 17"/>
    <x v="84"/>
    <s v="Consultancy"/>
    <n v="2601.15"/>
    <n v="2601.15"/>
    <s v="Professional Services"/>
    <s v="Professional Services"/>
    <m/>
  </r>
  <r>
    <d v="2017-10-02T00:00:00"/>
    <x v="0"/>
    <x v="7"/>
    <x v="0"/>
    <x v="13"/>
    <d v="2017-10-23T00:00:00"/>
    <s v="DP 45"/>
    <x v="85"/>
    <s v="Andrew Tucker"/>
    <s v="Professional Fees - Sept 2017"/>
    <x v="85"/>
    <s v="Consultancy"/>
    <n v="2746"/>
    <n v="2746"/>
    <s v="Professional Services"/>
    <s v="Professional Services"/>
    <m/>
  </r>
  <r>
    <s v="2017-03-31T00:00:00Z"/>
    <x v="0"/>
    <x v="2"/>
    <x v="1"/>
    <x v="13"/>
    <m/>
    <m/>
    <x v="85"/>
    <s v="Andrew Tucker"/>
    <s v="Accrual March Services"/>
    <x v="86"/>
    <s v="Consultancy"/>
    <n v="3500"/>
    <n v="3500"/>
    <s v="Startup Staffing"/>
    <s v="Startup Staffing"/>
    <m/>
  </r>
  <r>
    <s v="2016-10-06T00:00:00Z"/>
    <x v="1"/>
    <x v="7"/>
    <x v="1"/>
    <x v="13"/>
    <m/>
    <s v="BCC 3"/>
    <x v="86"/>
    <s v="Anthony Collins"/>
    <s v="Legal Advice"/>
    <x v="87"/>
    <s v="Legal Advice"/>
    <n v="5000"/>
    <n v="5000"/>
    <s v="Town Hall"/>
    <s v="Town Hall"/>
    <m/>
  </r>
  <r>
    <s v="2017-01-01T00:00:00Z"/>
    <x v="0"/>
    <x v="9"/>
    <x v="1"/>
    <x v="13"/>
    <m/>
    <n v="100"/>
    <x v="1"/>
    <s v="Birmingham City Council"/>
    <s v="Mayors Allowance"/>
    <x v="88"/>
    <s v="Mayors Allowance"/>
    <n v="6979"/>
    <n v="6979"/>
    <s v="Mayors Allowance"/>
    <s v="Mayors Allowance"/>
    <m/>
  </r>
  <r>
    <d v="2017-07-18T00:00:00"/>
    <x v="0"/>
    <x v="1"/>
    <x v="0"/>
    <x v="13"/>
    <m/>
    <n v="225"/>
    <x v="1"/>
    <s v="Birmingham City Council"/>
    <s v="Mayors Allowance"/>
    <x v="88"/>
    <s v="Mayors Allowance"/>
    <n v="6978.83"/>
    <n v="6978.83"/>
    <s v="Mayors Allowance"/>
    <s v="Mayors Allowance"/>
    <m/>
  </r>
  <r>
    <s v="2017-01-01T00:00:00Z"/>
    <x v="0"/>
    <x v="9"/>
    <x v="1"/>
    <x v="13"/>
    <m/>
    <n v="100"/>
    <x v="1"/>
    <s v="Birmingham City Council"/>
    <s v="Councillor Allowances"/>
    <x v="89"/>
    <s v="Councillor Allowances"/>
    <n v="9365"/>
    <n v="9365"/>
    <s v="Members Allowances"/>
    <s v="Members Allowances"/>
    <m/>
  </r>
  <r>
    <s v="2017-02-21T00:00:00Z"/>
    <x v="0"/>
    <x v="5"/>
    <x v="1"/>
    <x v="13"/>
    <m/>
    <n v="129"/>
    <x v="1"/>
    <s v="Birmingham City Council"/>
    <s v="Councillor Allowances"/>
    <x v="89"/>
    <s v="Councillor Allowances"/>
    <n v="3602"/>
    <n v="3602"/>
    <s v="Members Allowances"/>
    <s v="Members Allowances"/>
    <m/>
  </r>
  <r>
    <d v="2017-07-18T00:00:00"/>
    <x v="0"/>
    <x v="1"/>
    <x v="0"/>
    <x v="13"/>
    <m/>
    <n v="225"/>
    <x v="1"/>
    <s v="Birmingham City Council"/>
    <s v="Cllr Allowances"/>
    <x v="90"/>
    <s v="Councillor Allowances"/>
    <n v="12237.11"/>
    <n v="12237.11"/>
    <s v="Members Allowances"/>
    <s v="Members Allowances"/>
    <m/>
  </r>
  <r>
    <s v="2016-09-28T00:00:00Z"/>
    <x v="1"/>
    <x v="10"/>
    <x v="1"/>
    <x v="13"/>
    <m/>
    <n v="31"/>
    <x v="1"/>
    <s v="Birmingham City Council"/>
    <s v="Sep And Oct Hire Town Hall"/>
    <x v="91"/>
    <s v="Town Hall Hire"/>
    <n v="745"/>
    <n v="745"/>
    <s v="Room Hire"/>
    <s v="Room Hire"/>
    <m/>
  </r>
  <r>
    <s v="2016-08-23T00:00:00Z"/>
    <x v="1"/>
    <x v="6"/>
    <x v="1"/>
    <x v="13"/>
    <m/>
    <n v="32"/>
    <x v="1"/>
    <s v="Birmingham City Council"/>
    <s v="July And August Town Hall Hire"/>
    <x v="92"/>
    <s v="Town Hall Hire"/>
    <n v="624"/>
    <n v="624"/>
    <s v="Room Hire"/>
    <s v="Room Hire"/>
    <m/>
  </r>
  <r>
    <s v="2016-10-06T00:00:00Z"/>
    <x v="1"/>
    <x v="7"/>
    <x v="1"/>
    <x v="13"/>
    <m/>
    <s v="BCC 42"/>
    <x v="1"/>
    <s v="Birmingham City Council"/>
    <s v="Hire Of Sutton Coldfield Town Hall"/>
    <x v="93"/>
    <s v="Town Hall Hire"/>
    <n v="712"/>
    <n v="712"/>
    <s v="Room Hire"/>
    <s v="Room Hire"/>
    <m/>
  </r>
  <r>
    <s v="2016-10-06T00:00:00Z"/>
    <x v="1"/>
    <x v="7"/>
    <x v="1"/>
    <x v="13"/>
    <m/>
    <s v="BCC 43"/>
    <x v="1"/>
    <s v="Birmingham City Council"/>
    <s v="Hire Of Sutton Coldfield Town Hall"/>
    <x v="93"/>
    <s v="Town Hall Hire"/>
    <n v="1433"/>
    <n v="1433"/>
    <s v="Room Hire"/>
    <s v="Room Hire"/>
    <m/>
  </r>
  <r>
    <s v="2016-09-27T00:00:00Z"/>
    <x v="1"/>
    <x v="10"/>
    <x v="1"/>
    <x v="13"/>
    <m/>
    <n v="33"/>
    <x v="1"/>
    <s v="Birmingham City Council"/>
    <s v="July Salary Costs - Finance"/>
    <x v="94"/>
    <s v="Salaries"/>
    <n v="1480"/>
    <n v="1480"/>
    <s v="Salaries"/>
    <s v="Salaries"/>
    <m/>
  </r>
  <r>
    <s v="2016-09-27T00:00:00Z"/>
    <x v="1"/>
    <x v="10"/>
    <x v="1"/>
    <x v="13"/>
    <m/>
    <n v="34"/>
    <x v="1"/>
    <s v="Birmingham City Council"/>
    <s v="August Salary Costs - Finance"/>
    <x v="95"/>
    <s v="Salaries"/>
    <n v="1885"/>
    <n v="1885"/>
    <s v="Salaries"/>
    <s v="Salaries"/>
    <m/>
  </r>
  <r>
    <s v="2016-09-27T00:00:00Z"/>
    <x v="1"/>
    <x v="10"/>
    <x v="1"/>
    <x v="13"/>
    <m/>
    <n v="35"/>
    <x v="1"/>
    <s v="Birmingham City Council"/>
    <s v="Sept Salary Costs - Finance"/>
    <x v="96"/>
    <s v="Salaries"/>
    <n v="1588"/>
    <n v="1588"/>
    <s v="Salaries"/>
    <s v="Salaries"/>
    <m/>
  </r>
  <r>
    <s v="2016-10-24T00:00:00Z"/>
    <x v="1"/>
    <x v="7"/>
    <x v="1"/>
    <x v="13"/>
    <m/>
    <n v="47"/>
    <x v="1"/>
    <s v="Birmingham City Council"/>
    <s v="October Salary Costs"/>
    <x v="97"/>
    <s v="Salaries"/>
    <n v="3317"/>
    <n v="3317"/>
    <s v="Salaries"/>
    <s v="Salaries"/>
    <m/>
  </r>
  <r>
    <s v="2016-10-27T00:00:00Z"/>
    <x v="1"/>
    <x v="7"/>
    <x v="1"/>
    <x v="13"/>
    <m/>
    <n v="55"/>
    <x v="1"/>
    <s v="Birmingham City Council"/>
    <s v="Temp Tc Salary Jul - Oct 2016"/>
    <x v="98"/>
    <s v="Salaries - Temp"/>
    <n v="13988"/>
    <n v="13988"/>
    <s v="Salaries"/>
    <s v="Salaries"/>
    <m/>
  </r>
  <r>
    <s v="2016-11-22T00:00:00Z"/>
    <x v="1"/>
    <x v="8"/>
    <x v="1"/>
    <x v="13"/>
    <m/>
    <n v="72"/>
    <x v="1"/>
    <s v="Birmingham City Council"/>
    <s v="November Staff Salary Costs"/>
    <x v="99"/>
    <s v="Salaries"/>
    <n v="4588"/>
    <n v="4588"/>
    <s v="Salaries"/>
    <s v="Salaries"/>
    <m/>
  </r>
  <r>
    <s v="2017-01-01T00:00:00Z"/>
    <x v="0"/>
    <x v="9"/>
    <x v="1"/>
    <x v="13"/>
    <m/>
    <n v="99"/>
    <x v="1"/>
    <s v="Birmingham City Council"/>
    <s v="Secondment Costs Nov/dec16"/>
    <x v="100"/>
    <s v="Secondment Costs"/>
    <n v="9664"/>
    <n v="9664"/>
    <s v="Salaries"/>
    <s v="Salaries"/>
    <m/>
  </r>
  <r>
    <s v="2017-01-01T00:00:00Z"/>
    <x v="0"/>
    <x v="9"/>
    <x v="1"/>
    <x v="13"/>
    <m/>
    <n v="100"/>
    <x v="1"/>
    <s v="Birmingham City Council"/>
    <s v="December Staff Costs"/>
    <x v="101"/>
    <s v="Salaries"/>
    <n v="3898"/>
    <n v="3898"/>
    <s v="Salaries"/>
    <s v="Salaries"/>
    <m/>
  </r>
  <r>
    <s v="2017-01-23T00:00:00Z"/>
    <x v="0"/>
    <x v="9"/>
    <x v="1"/>
    <x v="13"/>
    <m/>
    <n v="113"/>
    <x v="1"/>
    <s v="Birmingham City Council"/>
    <s v="Jan 17 Office Salary Costs"/>
    <x v="102"/>
    <s v="Salaries"/>
    <n v="3950"/>
    <n v="3950"/>
    <s v="Salaries"/>
    <s v="Salaries"/>
    <m/>
  </r>
  <r>
    <s v="2017-02-21T00:00:00Z"/>
    <x v="0"/>
    <x v="5"/>
    <x v="1"/>
    <x v="13"/>
    <m/>
    <n v="129"/>
    <x v="1"/>
    <s v="Birmingham City Council"/>
    <s v="Feb 17 - Office Salaries"/>
    <x v="103"/>
    <s v="Salaries"/>
    <n v="3950"/>
    <n v="3950"/>
    <s v="Salaries"/>
    <s v="Salaries"/>
    <m/>
  </r>
  <r>
    <d v="2017-04-25T00:00:00"/>
    <x v="0"/>
    <x v="0"/>
    <x v="0"/>
    <x v="13"/>
    <m/>
    <n v="183"/>
    <x v="1"/>
    <s v="Birmingham City Council"/>
    <s v="April Salaries"/>
    <x v="104"/>
    <s v="Salaries"/>
    <n v="9933"/>
    <n v="9933"/>
    <s v="Salaries"/>
    <s v="Salaries"/>
    <m/>
  </r>
  <r>
    <d v="2017-05-25T00:00:00"/>
    <x v="0"/>
    <x v="4"/>
    <x v="0"/>
    <x v="13"/>
    <m/>
    <n v="190"/>
    <x v="1"/>
    <s v="Birmingham City Council"/>
    <s v="May Salaries"/>
    <x v="105"/>
    <s v="Salaries"/>
    <n v="9933"/>
    <n v="9933"/>
    <s v="Salaries"/>
    <s v="Salaries"/>
    <m/>
  </r>
  <r>
    <d v="2017-06-21T00:00:00"/>
    <x v="0"/>
    <x v="3"/>
    <x v="0"/>
    <x v="13"/>
    <m/>
    <n v="219"/>
    <x v="1"/>
    <s v="Birmingham City Council"/>
    <s v="June Salaries"/>
    <x v="106"/>
    <s v="Salaries"/>
    <n v="11134"/>
    <n v="11134"/>
    <s v="Salaries"/>
    <s v="Salaries"/>
    <m/>
  </r>
  <r>
    <d v="2017-07-18T00:00:00"/>
    <x v="0"/>
    <x v="1"/>
    <x v="0"/>
    <x v="13"/>
    <m/>
    <n v="225"/>
    <x v="1"/>
    <s v="Birmingham City Council"/>
    <s v="July Salaries"/>
    <x v="107"/>
    <s v="Salaries"/>
    <n v="10793.17"/>
    <n v="10793.17"/>
    <s v="Salaries"/>
    <s v="Salaries"/>
    <m/>
  </r>
  <r>
    <d v="2017-10-23T00:00:00"/>
    <x v="0"/>
    <x v="7"/>
    <x v="0"/>
    <x v="13"/>
    <d v="2017-11-08T00:00:00"/>
    <n v="308"/>
    <x v="1"/>
    <s v="Birmingham City Council"/>
    <s v="October 17 Salary Costs"/>
    <x v="97"/>
    <s v="Salaries"/>
    <n v="13963"/>
    <n v="13963"/>
    <s v="Salaries"/>
    <s v="Salaries"/>
    <m/>
  </r>
  <r>
    <d v="2017-08-23T00:00:00"/>
    <x v="0"/>
    <x v="6"/>
    <x v="0"/>
    <x v="13"/>
    <m/>
    <s v="DP 34"/>
    <x v="1"/>
    <s v="Birmingham City Council"/>
    <s v="August Salary Costs"/>
    <x v="95"/>
    <s v="Salaries"/>
    <n v="16592.41"/>
    <n v="16592.41"/>
    <s v="Salaries"/>
    <s v="Salaries"/>
    <m/>
  </r>
  <r>
    <d v="2017-09-25T00:00:00"/>
    <x v="0"/>
    <x v="10"/>
    <x v="0"/>
    <x v="13"/>
    <d v="2017-10-23T00:00:00"/>
    <s v="DP 44"/>
    <x v="1"/>
    <s v="Birmingham City Council"/>
    <s v="September Salary Costs"/>
    <x v="108"/>
    <s v="Salaries"/>
    <n v="12259"/>
    <n v="12259"/>
    <s v="Salaries"/>
    <s v="Salaries"/>
    <m/>
  </r>
  <r>
    <s v="2017-03-31T00:00:00Z"/>
    <x v="0"/>
    <x v="2"/>
    <x v="1"/>
    <x v="13"/>
    <m/>
    <m/>
    <x v="1"/>
    <s v="Birmingham City Council"/>
    <s v="Accrual March Salaries"/>
    <x v="109"/>
    <s v="Salaries"/>
    <n v="4636"/>
    <n v="4636"/>
    <s v="Salaries"/>
    <s v="Salaries"/>
    <m/>
  </r>
  <r>
    <s v="2017-03-31T00:00:00Z"/>
    <x v="0"/>
    <x v="2"/>
    <x v="1"/>
    <x v="13"/>
    <m/>
    <m/>
    <x v="1"/>
    <s v="Birmingham City Council"/>
    <s v="Accrual March Secondment"/>
    <x v="110"/>
    <s v="Secondment Costs"/>
    <n v="20380"/>
    <n v="20380"/>
    <s v="Salaries"/>
    <s v="Salaries"/>
    <m/>
  </r>
  <r>
    <s v="2017-01-23T00:00:00Z"/>
    <x v="0"/>
    <x v="9"/>
    <x v="1"/>
    <x v="13"/>
    <m/>
    <n v="105"/>
    <x v="1"/>
    <s v="Birmingham City Council"/>
    <s v="Payroll Management And Setup"/>
    <x v="111"/>
    <s v="Payroll Management And Setup"/>
    <n v="325"/>
    <n v="325"/>
    <s v="Staff Expenses"/>
    <s v="Staff Expenses"/>
    <m/>
  </r>
  <r>
    <d v="2017-10-31T00:00:00"/>
    <x v="0"/>
    <x v="7"/>
    <x v="0"/>
    <x v="13"/>
    <d v="2017-11-08T00:00:00"/>
    <n v="310"/>
    <x v="87"/>
    <s v="Bondfield Marketing"/>
    <s v="Communications Support"/>
    <x v="112"/>
    <s v="Communications Support"/>
    <n v="2100"/>
    <n v="2100"/>
    <s v="Pr And Marketing"/>
    <s v="PR And Marketing"/>
    <m/>
  </r>
  <r>
    <d v="2017-06-30T00:00:00"/>
    <x v="0"/>
    <x v="3"/>
    <x v="0"/>
    <x v="13"/>
    <m/>
    <n v="231"/>
    <x v="88"/>
    <s v="Crescent"/>
    <s v="Event Signs And Flags"/>
    <x v="113"/>
    <s v="Event Signs And Flags"/>
    <n v="1899.5"/>
    <n v="1899.5"/>
    <s v="Pr And Marketing"/>
    <s v="PR And Marketing"/>
    <m/>
  </r>
  <r>
    <s v="2016-11-09T00:00:00Z"/>
    <x v="1"/>
    <x v="8"/>
    <x v="1"/>
    <x v="13"/>
    <m/>
    <n v="74"/>
    <x v="89"/>
    <s v="Ellis Whittam Ltd"/>
    <s v="Annual Employment Services"/>
    <x v="114"/>
    <s v="Annual Employment Services"/>
    <n v="1615"/>
    <n v="1615"/>
    <s v="Subscriptions"/>
    <s v="Subscriptions"/>
    <m/>
  </r>
  <r>
    <d v="2017-11-09T00:00:00"/>
    <x v="0"/>
    <x v="8"/>
    <x v="0"/>
    <x v="13"/>
    <d v="2017-11-08T00:00:00"/>
    <n v="306"/>
    <x v="89"/>
    <s v="Ellis Whittam Ltd"/>
    <s v="Employment Services - Year 2"/>
    <x v="115"/>
    <s v="Employment Services - Year 2"/>
    <n v="1615"/>
    <n v="1615"/>
    <s v="Subscriptions"/>
    <s v="Subscriptions"/>
    <m/>
  </r>
  <r>
    <d v="2017-09-26T00:00:00"/>
    <x v="0"/>
    <x v="10"/>
    <x v="0"/>
    <x v="13"/>
    <d v="2017-10-23T00:00:00"/>
    <s v="DP 43"/>
    <x v="90"/>
    <s v="Grant Thornton"/>
    <s v="Annual Audit 2016/17"/>
    <x v="116"/>
    <s v="Annual Audit 2016/17"/>
    <n v="2000"/>
    <n v="2000"/>
    <s v="Audit Fees"/>
    <s v="Audit Fees"/>
    <m/>
  </r>
  <r>
    <s v="2017-03-31T00:00:00Z"/>
    <x v="0"/>
    <x v="2"/>
    <x v="1"/>
    <x v="13"/>
    <m/>
    <m/>
    <x v="90"/>
    <s v="Grant Thornton"/>
    <s v="Accrual 2016/17 Accounts"/>
    <x v="117"/>
    <s v="Accrual 2016/17 Accounts"/>
    <n v="2000"/>
    <n v="2000"/>
    <s v="Audit Fees"/>
    <s v="Audit Fees"/>
    <m/>
  </r>
  <r>
    <d v="2017-09-07T00:00:00"/>
    <x v="0"/>
    <x v="10"/>
    <x v="0"/>
    <x v="13"/>
    <m/>
    <s v="DP 33"/>
    <x v="91"/>
    <s v="Greater Birmingham Chambers of Commerce"/>
    <s v="Aug 17 - July 18 Annual Membership"/>
    <x v="118"/>
    <s v="Aug 17 - July 18 Annual Membership"/>
    <n v="500"/>
    <n v="500"/>
    <s v="Subscriptions"/>
    <s v="Subscriptions"/>
    <m/>
  </r>
  <r>
    <s v="2017-03-21T00:00:00Z"/>
    <x v="0"/>
    <x v="2"/>
    <x v="1"/>
    <x v="13"/>
    <m/>
    <n v="137"/>
    <x v="92"/>
    <s v="Jobs Go Public"/>
    <s v="Job Advert Listing"/>
    <x v="119"/>
    <s v="Job Advert Listing"/>
    <n v="575"/>
    <n v="575"/>
    <s v="Recruitment Exp"/>
    <s v="Recruitment Exp"/>
    <m/>
  </r>
  <r>
    <s v="2016-10-06T00:00:00Z"/>
    <x v="1"/>
    <x v="7"/>
    <x v="1"/>
    <x v="13"/>
    <m/>
    <s v="BCC 6"/>
    <x v="93"/>
    <s v="John Lewis"/>
    <s v="Laptop"/>
    <x v="120"/>
    <s v="Laptop"/>
    <n v="750"/>
    <n v="750"/>
    <s v="It"/>
    <s v="IT Equipment And Line Rental"/>
    <m/>
  </r>
  <r>
    <s v="2016-10-06T00:00:00Z"/>
    <x v="1"/>
    <x v="7"/>
    <x v="1"/>
    <x v="13"/>
    <m/>
    <s v="BCC 7"/>
    <x v="93"/>
    <s v="John Lewis"/>
    <s v="Laptop Software"/>
    <x v="121"/>
    <s v="Laptop Software"/>
    <n v="279"/>
    <n v="279"/>
    <s v="It"/>
    <s v="IT Equipment And Line Rental"/>
    <m/>
  </r>
  <r>
    <s v="2016-10-06T00:00:00Z"/>
    <x v="1"/>
    <x v="7"/>
    <x v="1"/>
    <x v="13"/>
    <m/>
    <s v="BCC 35"/>
    <x v="94"/>
    <s v="LGRC"/>
    <s v="Website Development"/>
    <x v="122"/>
    <s v="Website Development"/>
    <n v="500"/>
    <n v="500"/>
    <s v="Pr/marketing"/>
    <s v="PR And Marketing"/>
    <m/>
  </r>
  <r>
    <d v="2017-04-01T00:00:00"/>
    <x v="0"/>
    <x v="0"/>
    <x v="0"/>
    <x v="13"/>
    <m/>
    <n v="151"/>
    <x v="94"/>
    <s v="LGRC"/>
    <s v="Balance Of Accrual - March Services"/>
    <x v="123"/>
    <s v="Professional Services"/>
    <n v="1616"/>
    <n v="1616"/>
    <s v="Professional Services"/>
    <s v="Professional Services"/>
    <m/>
  </r>
  <r>
    <d v="2017-05-02T00:00:00"/>
    <x v="0"/>
    <x v="4"/>
    <x v="0"/>
    <x v="13"/>
    <m/>
    <n v="171"/>
    <x v="94"/>
    <s v="LGRC"/>
    <s v="April Services"/>
    <x v="83"/>
    <s v="Professional Services"/>
    <n v="3107"/>
    <n v="3107"/>
    <s v="Professional Services"/>
    <s v="Professional Services"/>
    <m/>
  </r>
  <r>
    <d v="2017-06-02T00:00:00"/>
    <x v="0"/>
    <x v="3"/>
    <x v="0"/>
    <x v="13"/>
    <m/>
    <n v="193"/>
    <x v="94"/>
    <s v="LGRC"/>
    <s v="Professional Services - May 17"/>
    <x v="84"/>
    <s v="Professional Services"/>
    <n v="2446"/>
    <n v="2446"/>
    <s v="Professional Services"/>
    <s v="Professional Services"/>
    <m/>
  </r>
  <r>
    <d v="2017-07-03T00:00:00"/>
    <x v="0"/>
    <x v="1"/>
    <x v="0"/>
    <x v="13"/>
    <m/>
    <n v="233"/>
    <x v="94"/>
    <s v="LGRC"/>
    <s v="Professional Services - June 17"/>
    <x v="84"/>
    <s v="Professional Services"/>
    <n v="2182.6"/>
    <n v="2182.6"/>
    <s v="Professional Services"/>
    <s v="Professional Services"/>
    <m/>
  </r>
  <r>
    <d v="2017-10-20T00:00:00"/>
    <x v="0"/>
    <x v="7"/>
    <x v="0"/>
    <x v="13"/>
    <d v="2017-11-08T00:00:00"/>
    <n v="302"/>
    <x v="94"/>
    <s v="LGRC"/>
    <s v="Professional Fees Sept 17"/>
    <x v="85"/>
    <s v="Professional Services"/>
    <n v="1478"/>
    <n v="1478"/>
    <s v="Professional Services"/>
    <s v="Professional Services"/>
    <m/>
  </r>
  <r>
    <d v="2017-11-07T00:00:00"/>
    <x v="0"/>
    <x v="8"/>
    <x v="0"/>
    <x v="13"/>
    <d v="2017-12-05T00:00:00"/>
    <n v="324"/>
    <x v="94"/>
    <s v="LGRC"/>
    <s v="Professional Fees - Oct 17"/>
    <x v="85"/>
    <s v="Professional Services"/>
    <n v="2235"/>
    <n v="2235"/>
    <s v="Professional Services"/>
    <s v="Professional Services"/>
    <m/>
  </r>
  <r>
    <d v="2017-08-07T00:00:00"/>
    <x v="0"/>
    <x v="6"/>
    <x v="0"/>
    <x v="13"/>
    <m/>
    <s v="DP 22"/>
    <x v="94"/>
    <s v="LGRC"/>
    <s v="Professional Services - July 17"/>
    <x v="84"/>
    <s v="Professional Services"/>
    <n v="2795.1"/>
    <n v="2795.1"/>
    <s v="Professional Services"/>
    <s v="Professional Services"/>
    <m/>
  </r>
  <r>
    <d v="2017-10-16T00:00:00"/>
    <x v="0"/>
    <x v="7"/>
    <x v="0"/>
    <x v="13"/>
    <d v="2017-10-23T00:00:00"/>
    <s v="DP 42"/>
    <x v="94"/>
    <s v="LGRC"/>
    <s v="Professional Fees - Aug 2017"/>
    <x v="85"/>
    <s v="Professional Services"/>
    <n v="1618"/>
    <n v="1618"/>
    <s v="Professional Services"/>
    <s v="Professional Services"/>
    <m/>
  </r>
  <r>
    <s v="2016-10-06T00:00:00Z"/>
    <x v="1"/>
    <x v="7"/>
    <x v="1"/>
    <x v="13"/>
    <m/>
    <s v="BCC 11"/>
    <x v="94"/>
    <s v="LGRC"/>
    <s v="Municipal Journal Job Advert"/>
    <x v="124"/>
    <s v="Job Advert"/>
    <n v="660"/>
    <n v="660"/>
    <s v="Recruitment Exp"/>
    <s v="Recruitment Exp"/>
    <m/>
  </r>
  <r>
    <s v="2016-10-06T00:00:00Z"/>
    <x v="1"/>
    <x v="7"/>
    <x v="1"/>
    <x v="13"/>
    <m/>
    <s v="BCC 5"/>
    <x v="94"/>
    <s v="LGRC"/>
    <s v="Guardian Job Advert"/>
    <x v="125"/>
    <s v="Job Advert"/>
    <n v="850"/>
    <n v="850"/>
    <s v="Recruitment Exp"/>
    <s v="Recruitment Exp"/>
    <m/>
  </r>
  <r>
    <s v="2016-10-06T00:00:00Z"/>
    <x v="1"/>
    <x v="7"/>
    <x v="1"/>
    <x v="13"/>
    <m/>
    <s v="BCC 1"/>
    <x v="94"/>
    <s v="LGRC"/>
    <s v="Provision Of Interim Parish Clerk"/>
    <x v="126"/>
    <s v="Provision Of Interim Parish Clerk"/>
    <n v="10000"/>
    <n v="10000"/>
    <s v="Startup Staffing"/>
    <s v="Startup Staffing"/>
    <m/>
  </r>
  <r>
    <s v="2016-10-06T00:00:00Z"/>
    <x v="1"/>
    <x v="7"/>
    <x v="1"/>
    <x v="13"/>
    <m/>
    <s v="BCC 12"/>
    <x v="94"/>
    <s v="LGRC"/>
    <s v="Provision Of Interim Parish Clerk April 2016"/>
    <x v="126"/>
    <s v="Provision Of Interim Parish Clerk"/>
    <n v="436"/>
    <n v="436"/>
    <s v="Startup Staffing"/>
    <s v="Startup Staffing"/>
    <m/>
  </r>
  <r>
    <s v="2016-10-06T00:00:00Z"/>
    <x v="1"/>
    <x v="7"/>
    <x v="1"/>
    <x v="13"/>
    <m/>
    <s v="BCC 29"/>
    <x v="94"/>
    <s v="LGRC"/>
    <s v="Provision Of Interim Parish Clerk May 2016"/>
    <x v="126"/>
    <s v="Provision Of Interim Parish Clerk"/>
    <n v="5375"/>
    <n v="5375"/>
    <s v="Startup Staffing"/>
    <s v="Startup Staffing"/>
    <m/>
  </r>
  <r>
    <s v="2016-10-06T00:00:00Z"/>
    <x v="1"/>
    <x v="7"/>
    <x v="1"/>
    <x v="13"/>
    <m/>
    <s v="BCC 36"/>
    <x v="94"/>
    <s v="LGRC"/>
    <s v="Provision Of Interim Parish Clerk June 2016"/>
    <x v="126"/>
    <s v="Provision Of Interim Parish Clerk"/>
    <n v="3984"/>
    <n v="3984"/>
    <s v="Startup Staffing"/>
    <s v="Startup Staffing"/>
    <m/>
  </r>
  <r>
    <s v="2016-10-06T00:00:00Z"/>
    <x v="1"/>
    <x v="7"/>
    <x v="1"/>
    <x v="13"/>
    <m/>
    <s v="BCC 39"/>
    <x v="94"/>
    <s v="LGRC"/>
    <s v="Provision Of Interim Parish Clerk June 2016"/>
    <x v="126"/>
    <s v="Provision Of Interim Parish Clerk"/>
    <n v="2018"/>
    <n v="2018"/>
    <s v="Startup Staffing"/>
    <s v="Startup Staffing"/>
    <m/>
  </r>
  <r>
    <s v="2016-10-06T00:00:00Z"/>
    <x v="1"/>
    <x v="7"/>
    <x v="1"/>
    <x v="13"/>
    <m/>
    <s v="BCC 4"/>
    <x v="94"/>
    <s v="LGRC"/>
    <s v="Provision Of Interim Parish Clerk March 2016"/>
    <x v="126"/>
    <s v="Provision Of Interim Parish Clerk"/>
    <n v="862"/>
    <n v="862"/>
    <s v="Startup Staffing"/>
    <s v="Startup Staffing"/>
    <m/>
  </r>
  <r>
    <s v="2016-10-06T00:00:00Z"/>
    <x v="1"/>
    <x v="7"/>
    <x v="1"/>
    <x v="13"/>
    <m/>
    <s v="BCC 41"/>
    <x v="94"/>
    <s v="LGRC"/>
    <s v="Provision Of Interim Parish Clerk July 2016"/>
    <x v="126"/>
    <s v="Provision Of Interim Parish Clerk"/>
    <n v="5160"/>
    <n v="5160"/>
    <s v="Startup Staffing"/>
    <s v="Startup Staffing"/>
    <m/>
  </r>
  <r>
    <s v="2017-03-31T00:00:00Z"/>
    <x v="0"/>
    <x v="2"/>
    <x v="1"/>
    <x v="13"/>
    <m/>
    <m/>
    <x v="94"/>
    <s v="LGRC"/>
    <s v="Accrual March Services"/>
    <x v="86"/>
    <s v="Professional Services"/>
    <n v="2413"/>
    <n v="2413"/>
    <s v="Startup Staffing"/>
    <s v="Startup Staffing"/>
    <m/>
  </r>
  <r>
    <s v="2016-10-06T00:00:00Z"/>
    <x v="1"/>
    <x v="7"/>
    <x v="1"/>
    <x v="13"/>
    <m/>
    <s v="BCC 37"/>
    <x v="94"/>
    <s v="LGRC"/>
    <s v="Howard Midworth Report"/>
    <x v="127"/>
    <s v="Howard Midworth Report"/>
    <n v="2177"/>
    <n v="2177"/>
    <s v="Town Hall"/>
    <s v="Town Hall"/>
    <s v="https://suttoncoldfieldlocal"/>
  </r>
  <r>
    <s v="2016-10-06T00:00:00Z"/>
    <x v="1"/>
    <x v="7"/>
    <x v="1"/>
    <x v="13"/>
    <m/>
    <s v="BCC 34"/>
    <x v="94"/>
    <s v="LGRC"/>
    <s v="Summer School Professional Services"/>
    <x v="128"/>
    <s v="Summer School Training"/>
    <n v="1870"/>
    <n v="1870"/>
    <s v="Training"/>
    <s v="Training And Conferences"/>
    <m/>
  </r>
  <r>
    <s v="2016-10-06T00:00:00Z"/>
    <x v="1"/>
    <x v="7"/>
    <x v="1"/>
    <x v="13"/>
    <m/>
    <s v="BCC 38"/>
    <x v="94"/>
    <s v="LGRC"/>
    <s v="Summer School Training"/>
    <x v="129"/>
    <s v="Summer School Training"/>
    <n v="1117"/>
    <n v="1117"/>
    <s v="Training"/>
    <s v="Training And Conferences"/>
    <m/>
  </r>
  <r>
    <s v="2016-10-06T00:00:00Z"/>
    <x v="1"/>
    <x v="7"/>
    <x v="1"/>
    <x v="13"/>
    <m/>
    <s v="BCC 46"/>
    <x v="94"/>
    <s v="LGRC"/>
    <s v="Summer School Training"/>
    <x v="129"/>
    <s v="Summer School Training"/>
    <n v="568"/>
    <n v="568"/>
    <s v="Training"/>
    <s v="Training And Conferences"/>
    <m/>
  </r>
  <r>
    <s v="2016-10-18T00:00:00Z"/>
    <x v="1"/>
    <x v="7"/>
    <x v="1"/>
    <x v="13"/>
    <m/>
    <n v="40"/>
    <x v="94"/>
    <s v="LGRC Associates Ltd"/>
    <s v="Localgov Town Clerk Advert"/>
    <x v="130"/>
    <s v="Job Advert"/>
    <n v="550"/>
    <n v="550"/>
    <s v="Recruitment Exp"/>
    <s v="Recruitment Exp"/>
    <m/>
  </r>
  <r>
    <s v="2016-12-01T00:00:00Z"/>
    <x v="1"/>
    <x v="11"/>
    <x v="1"/>
    <x v="13"/>
    <m/>
    <n v="82"/>
    <x v="94"/>
    <s v="LGRC Associates Ltd"/>
    <s v="Nov Professional Fees Recruitment"/>
    <x v="131"/>
    <s v="Nov Professional Fees Recruitment"/>
    <n v="1500"/>
    <n v="1500"/>
    <s v="Recruitment Exp"/>
    <s v="Recruitment Exp"/>
    <m/>
  </r>
  <r>
    <s v="2016-08-02T00:00:00Z"/>
    <x v="1"/>
    <x v="6"/>
    <x v="1"/>
    <x v="13"/>
    <m/>
    <n v="8"/>
    <x v="94"/>
    <s v="LGRC Associates Ltd"/>
    <s v="John Furze - July 16"/>
    <x v="132"/>
    <s v="John Furze - July 16"/>
    <n v="9741"/>
    <n v="9741"/>
    <s v="Startup Staffing"/>
    <s v="Startup Staffing"/>
    <m/>
  </r>
  <r>
    <s v="2016-09-01T00:00:00Z"/>
    <x v="1"/>
    <x v="10"/>
    <x v="1"/>
    <x v="13"/>
    <m/>
    <n v="15"/>
    <x v="94"/>
    <s v="LGRC Associates Ltd"/>
    <s v="August Interim Town Clerk"/>
    <x v="133"/>
    <s v="August Interim Town Clerk"/>
    <n v="12233"/>
    <n v="12233"/>
    <s v="Startup Staffing"/>
    <s v="Startup Staffing"/>
    <m/>
  </r>
  <r>
    <s v="2016-10-04T00:00:00Z"/>
    <x v="1"/>
    <x v="7"/>
    <x v="1"/>
    <x v="13"/>
    <m/>
    <n v="29"/>
    <x v="94"/>
    <s v="LGRC Associates Ltd"/>
    <s v="Sept Interim Town Clerk"/>
    <x v="134"/>
    <s v="Sept Interim Town Clerk"/>
    <n v="9809"/>
    <n v="9809"/>
    <s v="Startup Staffing"/>
    <s v="Startup Staffing"/>
    <m/>
  </r>
  <r>
    <s v="2016-10-19T00:00:00Z"/>
    <x v="1"/>
    <x v="7"/>
    <x v="1"/>
    <x v="13"/>
    <m/>
    <n v="41"/>
    <x v="94"/>
    <s v="LGRC Associates Ltd"/>
    <s v="Services 3-7th Oct 2016"/>
    <x v="135"/>
    <s v="Services 3-7th Oct 2016"/>
    <n v="3617"/>
    <n v="3617"/>
    <s v="Startup Staffing"/>
    <s v="Startup Staffing"/>
    <m/>
  </r>
  <r>
    <s v="2016-10-28T00:00:00Z"/>
    <x v="1"/>
    <x v="7"/>
    <x v="1"/>
    <x v="13"/>
    <m/>
    <n v="46"/>
    <x v="94"/>
    <s v="LGRC Associates Ltd"/>
    <s v="Services 10-27 Oct 2016"/>
    <x v="136"/>
    <s v="Services 10-27 Oct 2016"/>
    <n v="3330"/>
    <n v="3330"/>
    <s v="Startup Staffing"/>
    <s v="Startup Staffing"/>
    <m/>
  </r>
  <r>
    <s v="2016-12-01T00:00:00Z"/>
    <x v="1"/>
    <x v="11"/>
    <x v="1"/>
    <x v="13"/>
    <m/>
    <n v="82"/>
    <x v="94"/>
    <s v="LGRC Associates Ltd"/>
    <s v="Nov Professional Fees"/>
    <x v="137"/>
    <s v="Professional Services"/>
    <n v="5395"/>
    <n v="5395"/>
    <s v="Startup Staffing"/>
    <s v="Startup Staffing"/>
    <m/>
  </r>
  <r>
    <s v="2017-01-04T00:00:00Z"/>
    <x v="0"/>
    <x v="9"/>
    <x v="1"/>
    <x v="13"/>
    <m/>
    <n v="89"/>
    <x v="94"/>
    <s v="LGRC Associates Ltd"/>
    <s v="December Professional Fees"/>
    <x v="138"/>
    <s v="Professional Services"/>
    <n v="2555"/>
    <n v="2555"/>
    <s v="Startup Staffing"/>
    <s v="Startup Staffing"/>
    <m/>
  </r>
  <r>
    <s v="2017-01-24T00:00:00Z"/>
    <x v="0"/>
    <x v="9"/>
    <x v="1"/>
    <x v="13"/>
    <m/>
    <n v="111"/>
    <x v="94"/>
    <s v="LGRC Associates Ltd"/>
    <s v="Professional Fees - Dec 2016"/>
    <x v="85"/>
    <s v="Professional Services"/>
    <n v="3000"/>
    <n v="3000"/>
    <s v="Startup Staffing"/>
    <s v="Startup Staffing"/>
    <m/>
  </r>
  <r>
    <s v="2017-02-01T00:00:00Z"/>
    <x v="0"/>
    <x v="5"/>
    <x v="1"/>
    <x v="13"/>
    <m/>
    <n v="112"/>
    <x v="94"/>
    <s v="LGRC Associates Ltd"/>
    <s v="Jan 17 - Professional Fees"/>
    <x v="139"/>
    <s v="Professional Services"/>
    <n v="2798"/>
    <n v="2798"/>
    <s v="Startup Staffing"/>
    <s v="Startup Staffing"/>
    <m/>
  </r>
  <r>
    <s v="2016-08-02T00:00:00Z"/>
    <x v="1"/>
    <x v="6"/>
    <x v="1"/>
    <x v="13"/>
    <m/>
    <n v="7"/>
    <x v="94"/>
    <s v="LGRC Associates Ltd"/>
    <s v="Summer School July 16"/>
    <x v="140"/>
    <s v="Summer School Training"/>
    <n v="1266"/>
    <n v="1266"/>
    <s v="Training"/>
    <s v="Training And Conferences"/>
    <m/>
  </r>
  <r>
    <s v="2016-11-25T00:00:00Z"/>
    <x v="1"/>
    <x v="8"/>
    <x v="1"/>
    <x v="13"/>
    <m/>
    <n v="80"/>
    <x v="17"/>
    <s v="Lichfield Safe Centre Ltd"/>
    <s v="Secure Storage"/>
    <x v="141"/>
    <s v="Secure Storage"/>
    <n v="3682"/>
    <n v="3682"/>
    <s v="Furniture"/>
    <s v="Furniture"/>
    <m/>
  </r>
  <r>
    <s v="2016-09-06T00:00:00Z"/>
    <x v="1"/>
    <x v="10"/>
    <x v="1"/>
    <x v="13"/>
    <m/>
    <n v="17"/>
    <x v="95"/>
    <s v="Louise Chorley Design"/>
    <s v="Rsctc Logo Design"/>
    <x v="142"/>
    <s v="Rsctc Logo Design"/>
    <n v="320"/>
    <n v="320"/>
    <s v="Pr/marketing"/>
    <s v="PR And Marketing"/>
    <m/>
  </r>
  <r>
    <s v="2016-10-28T00:00:00Z"/>
    <x v="1"/>
    <x v="7"/>
    <x v="1"/>
    <x v="13"/>
    <m/>
    <n v="45"/>
    <x v="95"/>
    <s v="Louise Chorley Design"/>
    <s v="Branding, Stationery And Signage"/>
    <x v="143"/>
    <s v="Branding, Stationery And Signage"/>
    <n v="640"/>
    <n v="640"/>
    <s v="Pr/marketing"/>
    <s v="PR And Marketing"/>
    <m/>
  </r>
  <r>
    <s v="2016-12-02T00:00:00Z"/>
    <x v="1"/>
    <x v="11"/>
    <x v="1"/>
    <x v="13"/>
    <m/>
    <n v="77"/>
    <x v="95"/>
    <s v="Louise Chorley Design"/>
    <s v="Logo And Branding Work"/>
    <x v="144"/>
    <s v="Logo And Branding Work"/>
    <n v="260"/>
    <n v="260"/>
    <s v="Pr/marketing"/>
    <s v="PR And Marketing"/>
    <m/>
  </r>
  <r>
    <s v="2016-07-04T00:00:00Z"/>
    <x v="1"/>
    <x v="1"/>
    <x v="1"/>
    <x v="13"/>
    <m/>
    <n v="1"/>
    <x v="96"/>
    <s v="Moor Hall Developments"/>
    <s v="Security Deposit Office Space And July Rent"/>
    <x v="145"/>
    <s v="Security Deposit Office Space And July Rent"/>
    <n v="1800"/>
    <n v="1800"/>
    <s v="Deposit - Balance Sheet"/>
    <s v="Deposit - Balance Sheet"/>
    <m/>
  </r>
  <r>
    <s v="2016-07-04T00:00:00Z"/>
    <x v="1"/>
    <x v="1"/>
    <x v="1"/>
    <x v="13"/>
    <m/>
    <n v="1"/>
    <x v="96"/>
    <s v="Moor Hall Developments"/>
    <s v="July Office Rent"/>
    <x v="146"/>
    <s v="Office Rent &amp; Cleaning"/>
    <n v="900"/>
    <n v="900"/>
    <s v="Office"/>
    <s v="Office"/>
    <m/>
  </r>
  <r>
    <s v="2016-08-01T00:00:00Z"/>
    <x v="1"/>
    <x v="6"/>
    <x v="1"/>
    <x v="13"/>
    <m/>
    <n v="3"/>
    <x v="96"/>
    <s v="Moor Hall Developments"/>
    <s v="August Office Rent And Clean"/>
    <x v="147"/>
    <s v="Office Rent &amp; Cleaning"/>
    <n v="950"/>
    <n v="950"/>
    <s v="Office"/>
    <s v="Office"/>
    <m/>
  </r>
  <r>
    <s v="2016-09-01T00:00:00Z"/>
    <x v="1"/>
    <x v="10"/>
    <x v="1"/>
    <x v="13"/>
    <m/>
    <n v="16"/>
    <x v="96"/>
    <s v="Moor Hall Developments"/>
    <s v="September Office Rent/cleaner"/>
    <x v="148"/>
    <s v="Office Rent &amp; Cleaning"/>
    <n v="950"/>
    <n v="950"/>
    <s v="Office"/>
    <s v="Office"/>
    <m/>
  </r>
  <r>
    <s v="2016-10-01T00:00:00Z"/>
    <x v="1"/>
    <x v="7"/>
    <x v="1"/>
    <x v="13"/>
    <m/>
    <n v="30"/>
    <x v="96"/>
    <s v="Moor Hall Developments"/>
    <s v="October Office Rent And Cleaning"/>
    <x v="149"/>
    <s v="Office Rent &amp; Cleaning"/>
    <n v="940"/>
    <n v="940"/>
    <s v="Office"/>
    <s v="Office"/>
    <m/>
  </r>
  <r>
    <s v="2016-11-01T00:00:00Z"/>
    <x v="1"/>
    <x v="8"/>
    <x v="1"/>
    <x v="13"/>
    <m/>
    <n v="49"/>
    <x v="96"/>
    <s v="Moor Hall Developments"/>
    <s v="November Office Rent And Clean"/>
    <x v="150"/>
    <s v="Office Rent &amp; Cleaning"/>
    <n v="950"/>
    <n v="950"/>
    <s v="Office"/>
    <s v="Office"/>
    <m/>
  </r>
  <r>
    <s v="2016-12-01T00:00:00Z"/>
    <x v="1"/>
    <x v="11"/>
    <x v="1"/>
    <x v="13"/>
    <m/>
    <n v="76"/>
    <x v="96"/>
    <s v="Moor Hall Developments"/>
    <s v="December Office Rent And Clean"/>
    <x v="151"/>
    <s v="Office Rent &amp; Cleaning"/>
    <n v="940"/>
    <n v="940"/>
    <s v="Office"/>
    <s v="Office"/>
    <m/>
  </r>
  <r>
    <s v="2017-01-01T00:00:00Z"/>
    <x v="0"/>
    <x v="9"/>
    <x v="1"/>
    <x v="13"/>
    <m/>
    <n v="91"/>
    <x v="96"/>
    <s v="Moor Hall Developments"/>
    <s v="Jan 17 Office Rental"/>
    <x v="152"/>
    <s v="Office Rent &amp; Cleaning"/>
    <n v="940"/>
    <n v="940"/>
    <s v="Office"/>
    <s v="Office"/>
    <m/>
  </r>
  <r>
    <s v="2017-02-01T00:00:00Z"/>
    <x v="0"/>
    <x v="5"/>
    <x v="1"/>
    <x v="13"/>
    <m/>
    <n v="114"/>
    <x v="96"/>
    <s v="Moor Hall Developments"/>
    <s v="Feb 17 Office Rent And Clean"/>
    <x v="153"/>
    <s v="Office Rent &amp; Cleaning"/>
    <n v="940"/>
    <n v="940"/>
    <s v="Office"/>
    <s v="Office"/>
    <m/>
  </r>
  <r>
    <s v="2017-03-01T00:00:00Z"/>
    <x v="0"/>
    <x v="2"/>
    <x v="1"/>
    <x v="13"/>
    <m/>
    <n v="132"/>
    <x v="96"/>
    <s v="Moor Hall Developments"/>
    <s v="Office Rent And Clean Mar 17"/>
    <x v="154"/>
    <s v="Office Rent &amp; Cleaning"/>
    <n v="940"/>
    <n v="940"/>
    <s v="Office"/>
    <s v="Office"/>
    <m/>
  </r>
  <r>
    <d v="2017-04-01T00:00:00"/>
    <x v="0"/>
    <x v="0"/>
    <x v="0"/>
    <x v="13"/>
    <m/>
    <n v="159"/>
    <x v="96"/>
    <s v="Moor Hall Developments"/>
    <s v="April Office Rent And Cleaning"/>
    <x v="155"/>
    <s v="Office Rent &amp; Cleaning"/>
    <n v="950"/>
    <n v="950"/>
    <s v="Office Costs"/>
    <s v="Office Costs"/>
    <m/>
  </r>
  <r>
    <d v="2017-06-01T00:00:00"/>
    <x v="0"/>
    <x v="3"/>
    <x v="0"/>
    <x v="13"/>
    <m/>
    <n v="184"/>
    <x v="96"/>
    <s v="Moor Hall Developments"/>
    <s v="Suite 1 Office Rent - June 17"/>
    <x v="156"/>
    <s v="Office Rent &amp; Cleaning"/>
    <n v="900"/>
    <n v="900"/>
    <s v="Office Costs"/>
    <s v="Office Costs"/>
    <m/>
  </r>
  <r>
    <d v="2017-06-01T00:00:00"/>
    <x v="0"/>
    <x v="3"/>
    <x v="0"/>
    <x v="13"/>
    <m/>
    <n v="185"/>
    <x v="96"/>
    <s v="Moor Hall Developments"/>
    <s v="Suite 2 Office Rent - June 17"/>
    <x v="157"/>
    <s v="Office Rent &amp; Cleaning"/>
    <n v="600"/>
    <n v="600"/>
    <s v="Office Costs"/>
    <s v="Office Costs"/>
    <m/>
  </r>
  <r>
    <d v="2017-05-01T00:00:00"/>
    <x v="0"/>
    <x v="4"/>
    <x v="0"/>
    <x v="13"/>
    <m/>
    <n v="186"/>
    <x v="96"/>
    <s v="Moor Hall Developments"/>
    <s v="Suite 2 Office Rent - May 17"/>
    <x v="158"/>
    <s v="Office Rent &amp; Cleaning"/>
    <n v="600"/>
    <n v="600"/>
    <s v="Office Costs"/>
    <s v="Office Costs"/>
    <m/>
  </r>
  <r>
    <d v="2017-07-01T00:00:00"/>
    <x v="0"/>
    <x v="1"/>
    <x v="0"/>
    <x v="13"/>
    <m/>
    <n v="214"/>
    <x v="96"/>
    <s v="Moor Hall Developments"/>
    <s v="July Rent/cleaner Office 1"/>
    <x v="159"/>
    <s v="Office Rent &amp; Cleaning"/>
    <n v="940"/>
    <n v="940"/>
    <s v="Office Costs"/>
    <s v="Office Costs"/>
    <m/>
  </r>
  <r>
    <d v="2017-07-01T00:00:00"/>
    <x v="0"/>
    <x v="1"/>
    <x v="0"/>
    <x v="13"/>
    <m/>
    <n v="215"/>
    <x v="96"/>
    <s v="Moor Hall Developments"/>
    <s v="July Rent - Meeting Room"/>
    <x v="160"/>
    <s v="Office Rent &amp; Cleaning"/>
    <n v="600"/>
    <n v="600"/>
    <s v="Office Costs"/>
    <s v="Office Costs"/>
    <m/>
  </r>
  <r>
    <d v="2017-07-01T00:00:00"/>
    <x v="0"/>
    <x v="1"/>
    <x v="0"/>
    <x v="13"/>
    <m/>
    <n v="217"/>
    <x v="96"/>
    <s v="Moor Hall Developments"/>
    <s v="July Rent - Office 2"/>
    <x v="161"/>
    <s v="Office Rent &amp; Cleaning"/>
    <n v="500"/>
    <n v="500"/>
    <s v="Office Costs"/>
    <s v="Office Costs"/>
    <m/>
  </r>
  <r>
    <d v="2017-08-01T00:00:00"/>
    <x v="0"/>
    <x v="6"/>
    <x v="0"/>
    <x v="13"/>
    <m/>
    <s v="DP 21"/>
    <x v="96"/>
    <s v="Moor Hall Developments"/>
    <s v="Office 2 August Rent"/>
    <x v="162"/>
    <s v="Office Rent &amp; Cleaning"/>
    <n v="500"/>
    <n v="500"/>
    <s v="Office Costs"/>
    <s v="Office Costs"/>
    <m/>
  </r>
  <r>
    <d v="2017-08-01T00:00:00"/>
    <x v="0"/>
    <x v="6"/>
    <x v="0"/>
    <x v="13"/>
    <m/>
    <s v="DP 21"/>
    <x v="96"/>
    <s v="Moor Hall Developments"/>
    <s v="Meeting Room - August Rent"/>
    <x v="163"/>
    <s v="Office Rent &amp; Cleaning"/>
    <n v="600"/>
    <n v="600"/>
    <s v="Office Costs"/>
    <s v="Office Costs"/>
    <m/>
  </r>
  <r>
    <d v="2017-08-01T00:00:00"/>
    <x v="0"/>
    <x v="6"/>
    <x v="0"/>
    <x v="13"/>
    <m/>
    <s v="DP 21"/>
    <x v="96"/>
    <s v="Moor Hall Developments"/>
    <s v="Main Office Rent And Clean - Aug"/>
    <x v="164"/>
    <s v="Office Rent &amp; Cleaning"/>
    <n v="950"/>
    <n v="950"/>
    <s v="Office Costs"/>
    <s v="Office Costs"/>
    <m/>
  </r>
  <r>
    <d v="2017-09-01T00:00:00"/>
    <x v="0"/>
    <x v="10"/>
    <x v="0"/>
    <x v="13"/>
    <m/>
    <s v="DP 31"/>
    <x v="96"/>
    <s v="Moor Hall Developments"/>
    <s v="Office Rent - Sept 2017"/>
    <x v="165"/>
    <s v="Office Rent &amp; Cleaning"/>
    <n v="950"/>
    <n v="950"/>
    <s v="Office Costs"/>
    <s v="Office Costs"/>
    <m/>
  </r>
  <r>
    <d v="2017-09-01T00:00:00"/>
    <x v="0"/>
    <x v="10"/>
    <x v="0"/>
    <x v="13"/>
    <m/>
    <s v="DP 31"/>
    <x v="96"/>
    <s v="Moor Hall Developments"/>
    <s v="Meeting Room - Sept Rent"/>
    <x v="166"/>
    <s v="Office Rent &amp; Cleaning"/>
    <n v="600"/>
    <n v="600"/>
    <s v="Office Costs"/>
    <s v="Office Costs"/>
    <m/>
  </r>
  <r>
    <d v="2017-09-01T00:00:00"/>
    <x v="0"/>
    <x v="10"/>
    <x v="0"/>
    <x v="13"/>
    <m/>
    <s v="DP 31"/>
    <x v="96"/>
    <s v="Moor Hall Developments"/>
    <s v="Small Office Rent - Sept 2017"/>
    <x v="167"/>
    <s v="Office Rent &amp; Cleaning"/>
    <n v="500"/>
    <n v="500"/>
    <s v="Office Costs"/>
    <s v="Office Costs"/>
    <m/>
  </r>
  <r>
    <d v="2017-10-01T00:00:00"/>
    <x v="0"/>
    <x v="7"/>
    <x v="0"/>
    <x v="13"/>
    <d v="2017-10-23T00:00:00"/>
    <s v="DP 41"/>
    <x v="96"/>
    <s v="Moor Hall Developments"/>
    <s v="October Rent And Clean"/>
    <x v="168"/>
    <s v="Office Rent &amp; Cleaning"/>
    <n v="2040"/>
    <n v="2040"/>
    <s v="Office Costs"/>
    <s v="Office Costs"/>
    <m/>
  </r>
  <r>
    <d v="2017-05-04T00:00:00"/>
    <x v="0"/>
    <x v="4"/>
    <x v="0"/>
    <x v="13"/>
    <m/>
    <s v="DP 9"/>
    <x v="96"/>
    <s v="Moor Hall Developments"/>
    <s v="Office Rent - May 2017"/>
    <x v="169"/>
    <s v="Office Rent &amp; Cleaning"/>
    <n v="940"/>
    <n v="940"/>
    <s v="Office Costs"/>
    <s v="Office Costs"/>
    <m/>
  </r>
  <r>
    <d v="2017-11-14T00:00:00"/>
    <x v="0"/>
    <x v="8"/>
    <x v="0"/>
    <x v="13"/>
    <d v="2017-11-27T00:00:00"/>
    <n v="300103"/>
    <x v="97"/>
    <s v="NALC"/>
    <s v="Annual Conference 2017"/>
    <x v="170"/>
    <s v="Annual Conference 2017"/>
    <n v="360"/>
    <n v="360"/>
    <s v="Training And Conferences"/>
    <s v="Training And Conferences"/>
    <m/>
  </r>
  <r>
    <s v="2016-10-06T00:00:00Z"/>
    <x v="1"/>
    <x v="7"/>
    <x v="1"/>
    <x v="13"/>
    <m/>
    <n v="39"/>
    <x v="98"/>
    <s v="National Association of Local Councils"/>
    <s v="Annual Conference Oct 2016"/>
    <x v="171"/>
    <s v="Annual Conference Oct 2016"/>
    <n v="300"/>
    <n v="300"/>
    <s v="Training"/>
    <s v="Training And Conferences"/>
    <m/>
  </r>
  <r>
    <d v="2017-07-14T00:00:00"/>
    <x v="0"/>
    <x v="1"/>
    <x v="0"/>
    <x v="13"/>
    <m/>
    <n v="234"/>
    <x v="99"/>
    <s v="RBS Omega"/>
    <s v="Annual Software License"/>
    <x v="172"/>
    <s v="Annual Software License"/>
    <n v="900"/>
    <n v="900"/>
    <s v="It Equipment And Line Rental"/>
    <s v="IT Equipment And Line Rental"/>
    <m/>
  </r>
  <r>
    <s v="2016-10-06T00:00:00Z"/>
    <x v="1"/>
    <x v="7"/>
    <x v="1"/>
    <x v="13"/>
    <m/>
    <s v="BCC 10"/>
    <x v="100"/>
    <s v="Rialtas Business Solutions"/>
    <s v="Rbs Omega Software"/>
    <x v="173"/>
    <s v="Rbs Omega Software"/>
    <n v="3909"/>
    <n v="3909"/>
    <s v="It"/>
    <s v="IT Equipment And Line Rental"/>
    <m/>
  </r>
  <r>
    <s v="2016-09-30T00:00:00Z"/>
    <x v="1"/>
    <x v="10"/>
    <x v="1"/>
    <x v="13"/>
    <m/>
    <n v="65"/>
    <x v="101"/>
    <s v="SLCC"/>
    <s v="Town Clerk Job Advert"/>
    <x v="174"/>
    <s v="Town Clerk Job Advert"/>
    <n v="265"/>
    <n v="265"/>
    <s v="Recruitment Exp"/>
    <s v="Recruitment Exp"/>
    <m/>
  </r>
  <r>
    <s v="2016-10-06T00:00:00Z"/>
    <x v="1"/>
    <x v="7"/>
    <x v="1"/>
    <x v="13"/>
    <m/>
    <s v="BCC 9"/>
    <x v="101"/>
    <s v="SLCC"/>
    <s v="Job Finder - Advertising Town Clerk"/>
    <x v="175"/>
    <s v="Job Finder - Advertising Town Clerk"/>
    <n v="300"/>
    <n v="300"/>
    <s v="Recruitment Exp"/>
    <s v="Recruitment Exp"/>
    <m/>
  </r>
  <r>
    <s v="2016-07-14T00:00:00Z"/>
    <x v="1"/>
    <x v="1"/>
    <x v="1"/>
    <x v="13"/>
    <m/>
    <n v="2"/>
    <x v="101"/>
    <s v="SLCC"/>
    <s v="Slcc O'sullivan Membership"/>
    <x v="176"/>
    <s v="Slcc O'sullivan Membership"/>
    <n v="304"/>
    <n v="304"/>
    <s v="Subscriptions"/>
    <s v="Subscriptions"/>
    <m/>
  </r>
  <r>
    <d v="2017-06-20T00:00:00"/>
    <x v="0"/>
    <x v="3"/>
    <x v="0"/>
    <x v="13"/>
    <m/>
    <n v="208"/>
    <x v="101"/>
    <s v="SLCC"/>
    <s v="O O'sullivan Annual Membership"/>
    <x v="177"/>
    <s v="O O'sullivan Annual Membership"/>
    <n v="356"/>
    <n v="356"/>
    <s v="Subscriptions"/>
    <s v="Subscriptions"/>
    <m/>
  </r>
  <r>
    <s v="2016-09-21T00:00:00Z"/>
    <x v="1"/>
    <x v="10"/>
    <x v="1"/>
    <x v="13"/>
    <m/>
    <n v="26"/>
    <x v="101"/>
    <s v="SLCC"/>
    <s v="Deputy Clerk - Conference Oct"/>
    <x v="178"/>
    <s v="Deputy Clerk - Conference Oct"/>
    <n v="345"/>
    <n v="345"/>
    <s v="Training"/>
    <s v="Training And Conferences"/>
    <m/>
  </r>
  <r>
    <d v="2017-08-25T00:00:00"/>
    <x v="0"/>
    <x v="6"/>
    <x v="0"/>
    <x v="13"/>
    <m/>
    <s v="CC 40"/>
    <x v="102"/>
    <s v="Strawberry Print"/>
    <s v="Strategic Report"/>
    <x v="179"/>
    <s v="Strategic Report"/>
    <n v="375"/>
    <n v="375"/>
    <s v="Pr And Marketing"/>
    <s v="PR And Marketing"/>
    <m/>
  </r>
  <r>
    <d v="2017-04-19T00:00:00"/>
    <x v="0"/>
    <x v="0"/>
    <x v="0"/>
    <x v="13"/>
    <m/>
    <s v="DP 4"/>
    <x v="102"/>
    <s v="Strawberry Print"/>
    <s v="Artwork/printing Annual Report"/>
    <x v="180"/>
    <s v="Artwork/printing Annual Report"/>
    <n v="1100"/>
    <n v="1100"/>
    <s v="Pr And Marketing"/>
    <s v="PR And Marketing"/>
    <m/>
  </r>
  <r>
    <s v="2016-11-03T00:00:00Z"/>
    <x v="1"/>
    <x v="8"/>
    <x v="1"/>
    <x v="13"/>
    <m/>
    <n v="57"/>
    <x v="102"/>
    <s v="Strawberry Print"/>
    <s v="Councillor Business Cards"/>
    <x v="181"/>
    <s v="Councillor Business Cards"/>
    <n v="300"/>
    <n v="300"/>
    <s v="Pr/marketing"/>
    <s v="PR And Marketing"/>
    <m/>
  </r>
  <r>
    <s v="2016-08-04T00:00:00Z"/>
    <x v="1"/>
    <x v="6"/>
    <x v="1"/>
    <x v="13"/>
    <m/>
    <n v="4"/>
    <x v="103"/>
    <s v="Sure PC Help"/>
    <s v="Office Equipment"/>
    <x v="182"/>
    <s v="Office Equipment"/>
    <n v="9974"/>
    <n v="9974"/>
    <s v="It"/>
    <s v="IT Equipment And Line Rental"/>
    <m/>
  </r>
  <r>
    <s v="2016-08-04T00:00:00Z"/>
    <x v="1"/>
    <x v="6"/>
    <x v="1"/>
    <x v="13"/>
    <m/>
    <n v="5"/>
    <x v="103"/>
    <s v="Sure PC Help"/>
    <s v="Mfd Printer And Cloud Backup"/>
    <x v="183"/>
    <s v="Mfd Printer And Cloud Backup"/>
    <n v="4727"/>
    <n v="4727"/>
    <s v="It"/>
    <s v="IT Equipment And Line Rental"/>
    <m/>
  </r>
  <r>
    <s v="2016-10-06T00:00:00Z"/>
    <x v="1"/>
    <x v="7"/>
    <x v="1"/>
    <x v="13"/>
    <m/>
    <n v="36"/>
    <x v="103"/>
    <s v="Sure PC Help"/>
    <s v="Supply And Install Desktop Pc"/>
    <x v="184"/>
    <s v="Supply And Install Desktop Pc"/>
    <n v="816"/>
    <n v="816"/>
    <s v="It"/>
    <s v="IT Equipment And Line Rental"/>
    <m/>
  </r>
  <r>
    <s v="2016-10-20T00:00:00Z"/>
    <x v="1"/>
    <x v="7"/>
    <x v="1"/>
    <x v="13"/>
    <m/>
    <n v="42"/>
    <x v="103"/>
    <s v="Sure PC Help"/>
    <s v="Laptop And Town Clerk Changes"/>
    <x v="185"/>
    <s v="Laptop And Town Clerk Changes"/>
    <n v="922"/>
    <n v="922"/>
    <s v="It"/>
    <s v="IT Equipment And Line Rental"/>
    <m/>
  </r>
  <r>
    <s v="2017-02-17T00:00:00Z"/>
    <x v="0"/>
    <x v="5"/>
    <x v="1"/>
    <x v="13"/>
    <m/>
    <n v="119"/>
    <x v="103"/>
    <s v="Sure PC Help"/>
    <s v="Image Drums For Printer/scan"/>
    <x v="186"/>
    <s v="Image Drums For Printer/scan"/>
    <n v="315"/>
    <n v="315"/>
    <s v="It"/>
    <s v="IT Equipment And Line Rental"/>
    <m/>
  </r>
  <r>
    <d v="2017-10-12T00:00:00"/>
    <x v="0"/>
    <x v="7"/>
    <x v="0"/>
    <x v="13"/>
    <d v="2017-11-08T00:00:00"/>
    <n v="285"/>
    <x v="103"/>
    <s v="Sure Pc Help"/>
    <s v="Printer Consumables"/>
    <x v="187"/>
    <s v="Printer Consumables"/>
    <n v="2337"/>
    <n v="2337"/>
    <s v="It Equipment And Line Rental"/>
    <s v="IT Equipment And Line Rental"/>
    <m/>
  </r>
  <r>
    <d v="2017-10-12T00:00:00"/>
    <x v="0"/>
    <x v="7"/>
    <x v="0"/>
    <x v="13"/>
    <d v="2017-11-08T00:00:00"/>
    <n v="285"/>
    <x v="103"/>
    <s v="Sure Pc Help"/>
    <s v="Printer Consumables"/>
    <x v="187"/>
    <s v="Printer Consumables"/>
    <n v="790"/>
    <n v="790"/>
    <s v="It Equipment And Line Rental"/>
    <s v="IT Equipment And Line Rental"/>
    <m/>
  </r>
  <r>
    <s v="2017-11-06T00:00:00Z"/>
    <x v="0"/>
    <x v="8"/>
    <x v="0"/>
    <x v="13"/>
    <d v="2017-12-05T00:00:00"/>
    <n v="321"/>
    <x v="103"/>
    <s v="Sure Pc Help"/>
    <s v="It Maintenance/support"/>
    <x v="188"/>
    <s v="It Maintenance/support"/>
    <n v="319"/>
    <n v="319"/>
    <s v="It Equipment And Line Rental"/>
    <s v="IT Equipment And Line Rental"/>
    <m/>
  </r>
  <r>
    <d v="2017-05-03T00:00:00"/>
    <x v="0"/>
    <x v="4"/>
    <x v="0"/>
    <x v="13"/>
    <m/>
    <n v="182"/>
    <x v="103"/>
    <s v="Sure Pc Help"/>
    <s v="Full Set Photocopier Toners"/>
    <x v="189"/>
    <s v="Full Set Photocopier Toners"/>
    <n v="462"/>
    <n v="462"/>
    <s v="Post And Office Supplies"/>
    <s v="Post And Office Supplies"/>
    <m/>
  </r>
  <r>
    <d v="2017-05-25T00:00:00"/>
    <x v="0"/>
    <x v="4"/>
    <x v="0"/>
    <x v="13"/>
    <m/>
    <n v="187"/>
    <x v="103"/>
    <s v="Sure Pc Help"/>
    <s v="Toner Cartridges"/>
    <x v="190"/>
    <s v="Toner Cartridges"/>
    <n v="374"/>
    <n v="374"/>
    <s v="Post And Office Supplies"/>
    <s v="Post And Office Supplies"/>
    <m/>
  </r>
  <r>
    <d v="2017-08-10T00:00:00"/>
    <x v="0"/>
    <x v="6"/>
    <x v="0"/>
    <x v="13"/>
    <m/>
    <s v="DP 19"/>
    <x v="103"/>
    <s v="Sure Pc Help"/>
    <s v="Printer Drums And Belt Unit"/>
    <x v="191"/>
    <s v="Printer Drums And Belt Unit"/>
    <n v="532.66999999999996"/>
    <n v="532.66999999999996"/>
    <s v="Post And Office Supplies"/>
    <s v="Post And Office Supplies"/>
    <m/>
  </r>
  <r>
    <s v="2016-09-01T00:00:00Z"/>
    <x v="1"/>
    <x v="10"/>
    <x v="1"/>
    <x v="13"/>
    <m/>
    <n v="14"/>
    <x v="103"/>
    <s v="Sure PC Help"/>
    <s v="Printer Consumables"/>
    <x v="187"/>
    <s v="Printer Consumables"/>
    <n v="485"/>
    <n v="485"/>
    <s v="Postage/stationery"/>
    <s v="Post And Office Supplies"/>
    <m/>
  </r>
  <r>
    <s v="2016-11-18T00:00:00Z"/>
    <x v="1"/>
    <x v="8"/>
    <x v="1"/>
    <x v="13"/>
    <m/>
    <n v="69"/>
    <x v="103"/>
    <s v="Sure PC Help"/>
    <s v="Printer Consumables"/>
    <x v="187"/>
    <s v="Printer Consumables"/>
    <n v="456"/>
    <n v="456"/>
    <s v="Postage/stationery"/>
    <s v="Post And Office Supplies"/>
    <m/>
  </r>
  <r>
    <s v="2017-01-10T00:00:00Z"/>
    <x v="0"/>
    <x v="9"/>
    <x v="1"/>
    <x v="13"/>
    <m/>
    <n v="102"/>
    <x v="104"/>
    <s v="Sutton Coldfield Arts &amp; Recreational Trust"/>
    <s v="Meeting Room Hire X 4 Nov/dec"/>
    <x v="192"/>
    <s v="Meeting Room Hire X 4 Nov/dec"/>
    <n v="310"/>
    <n v="310"/>
    <s v="Room Hire"/>
    <s v="Room Hire"/>
    <m/>
  </r>
  <r>
    <d v="2017-05-12T00:00:00"/>
    <x v="0"/>
    <x v="4"/>
    <x v="0"/>
    <x v="13"/>
    <m/>
    <n v="177"/>
    <x v="19"/>
    <s v="The Trinity Centre"/>
    <s v="Annual Meeting Room Hire 4/17"/>
    <x v="193"/>
    <s v="Annual Meeting Room Hire 4/17"/>
    <n v="278"/>
    <n v="278"/>
    <s v="Meeting Room Hire"/>
    <s v="Room Hire"/>
    <m/>
  </r>
  <r>
    <d v="2017-06-02T00:00:00"/>
    <x v="0"/>
    <x v="3"/>
    <x v="0"/>
    <x v="13"/>
    <m/>
    <n v="202"/>
    <x v="19"/>
    <s v="The Trinity Centre"/>
    <s v="Room Hire 24/05/17"/>
    <x v="194"/>
    <s v="Room Hire 24/05/17"/>
    <n v="265"/>
    <n v="265"/>
    <s v="Meeting Room Hire"/>
    <s v="Room Hire"/>
    <m/>
  </r>
  <r>
    <s v="2016-10-06T00:00:00Z"/>
    <x v="1"/>
    <x v="7"/>
    <x v="1"/>
    <x v="13"/>
    <m/>
    <s v="BCC 15"/>
    <x v="19"/>
    <s v="The Trinity Centre"/>
    <s v="Summer School Room Hire (june/july 2016)"/>
    <x v="195"/>
    <s v="Summer School Room Hire (june/july 2016)"/>
    <n v="630"/>
    <n v="630"/>
    <s v="Training"/>
    <s v="Training And Conferences"/>
    <m/>
  </r>
  <r>
    <s v="2016-10-06T00:00:00Z"/>
    <x v="1"/>
    <x v="7"/>
    <x v="1"/>
    <x v="13"/>
    <m/>
    <s v="BCC 45"/>
    <x v="105"/>
    <s v="Vision ICT"/>
    <s v="Website Development"/>
    <x v="122"/>
    <s v="Website Development"/>
    <n v="2925"/>
    <n v="2925"/>
    <s v="Pr/marketing"/>
    <s v="PR And Marketing"/>
    <m/>
  </r>
  <r>
    <d v="2017-06-16T00:00:00"/>
    <x v="0"/>
    <x v="3"/>
    <x v="0"/>
    <x v="13"/>
    <m/>
    <n v="212"/>
    <x v="106"/>
    <s v="WALC"/>
    <s v="Annual Membership"/>
    <x v="196"/>
    <s v="Annual Membership"/>
    <n v="2500"/>
    <n v="2500"/>
    <s v="Subscriptions"/>
    <s v="Subscriptions"/>
    <m/>
  </r>
  <r>
    <s v="2016-08-18T00:00:00Z"/>
    <x v="1"/>
    <x v="6"/>
    <x v="1"/>
    <x v="13"/>
    <m/>
    <n v="12"/>
    <x v="107"/>
    <s v="Warks/WestMid Association Local Councils"/>
    <s v="Annual Membership 2016/17"/>
    <x v="196"/>
    <s v="Annual Membership"/>
    <n v="2500"/>
    <n v="2500"/>
    <s v="Subscriptions"/>
    <s v="Subscriptions"/>
    <m/>
  </r>
  <r>
    <s v="2016-09-29T00:00:00Z"/>
    <x v="1"/>
    <x v="10"/>
    <x v="1"/>
    <x v="13"/>
    <m/>
    <n v="27"/>
    <x v="108"/>
    <s v="West Midlands Employers"/>
    <s v="Town Clerk And Dep Advert"/>
    <x v="197"/>
    <s v="Town Clerk And Dep Advert"/>
    <n v="400"/>
    <n v="400"/>
    <s v="Recruitment Exp"/>
    <s v="Recruitment Exp"/>
    <m/>
  </r>
  <r>
    <s v="2016-10-06T00:00:00Z"/>
    <x v="1"/>
    <x v="7"/>
    <x v="1"/>
    <x v="13"/>
    <m/>
    <s v="BCC 22"/>
    <x v="109"/>
    <s v="WM Jobs"/>
    <s v="Miro Reports And Analysis"/>
    <x v="198"/>
    <s v="Miro Reports And Analysis"/>
    <n v="1710"/>
    <n v="1710"/>
    <s v="Recruitment Exp"/>
    <s v="Recruitment Exp"/>
    <m/>
  </r>
  <r>
    <s v="2016-10-06T00:00:00Z"/>
    <x v="1"/>
    <x v="7"/>
    <x v="1"/>
    <x v="13"/>
    <m/>
    <s v="BCC 8"/>
    <x v="109"/>
    <s v="WM Jobs"/>
    <s v="Job Advert"/>
    <x v="199"/>
    <s v="Job Advert"/>
    <n v="400"/>
    <n v="400"/>
    <s v="Recruitment Exp"/>
    <s v="Recruitment Exp"/>
    <m/>
  </r>
  <r>
    <s v="2016-09-16T00:00:00Z"/>
    <x v="1"/>
    <x v="10"/>
    <x v="1"/>
    <x v="13"/>
    <m/>
    <n v="28"/>
    <x v="110"/>
    <s v="Zurich Municipal"/>
    <s v="Annual Insurance Premium"/>
    <x v="200"/>
    <s v="Annual Insurance Premium"/>
    <n v="1087"/>
    <n v="1087"/>
    <s v="Insurance"/>
    <s v="Insurance"/>
    <m/>
  </r>
  <r>
    <d v="2017-09-14T00:00:00"/>
    <x v="0"/>
    <x v="10"/>
    <x v="0"/>
    <x v="13"/>
    <m/>
    <n v="270"/>
    <x v="110"/>
    <s v="Zurich Municipal"/>
    <s v="2017-18 Insurance"/>
    <x v="201"/>
    <s v="2017-18 Insurance"/>
    <n v="2523.36"/>
    <n v="2523.36"/>
    <s v="Insurance"/>
    <s v="Insurance"/>
    <m/>
  </r>
  <r>
    <s v="2017-03-23T00:00:00Z"/>
    <x v="0"/>
    <x v="2"/>
    <x v="1"/>
    <x v="14"/>
    <m/>
    <n v="127"/>
    <x v="21"/>
    <s v="Clockwork City"/>
    <s v="Digital Action Plan - Phase 1"/>
    <x v="202"/>
    <s v="Digital Action Plan - Phase 1"/>
    <n v="3000"/>
    <n v="3000"/>
    <s v="Wifi"/>
    <s v="Wifi Across Sutton"/>
    <m/>
  </r>
  <r>
    <d v="2017-10-23T00:00:00"/>
    <x v="0"/>
    <x v="7"/>
    <x v="0"/>
    <x v="14"/>
    <d v="2017-11-08T00:00:00"/>
    <n v="301"/>
    <x v="111"/>
    <s v="Elephant Wifi"/>
    <s v="Wifi Survey"/>
    <x v="203"/>
    <s v="Wifi Survey"/>
    <n v="600"/>
    <n v="600"/>
    <s v="Wifi Across Sutton"/>
    <s v="Wifi Across Sutto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49557-23DB-2E4F-90F4-6C3BE4A56C2F}" name="PivotTable3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7" firstHeaderRow="1" firstDataRow="2" firstDataCol="1"/>
  <pivotFields count="17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113">
        <item x="22"/>
        <item x="83"/>
        <item x="55"/>
        <item x="84"/>
        <item x="23"/>
        <item x="85"/>
        <item x="86"/>
        <item x="24"/>
        <item x="25"/>
        <item x="56"/>
        <item x="26"/>
        <item x="11"/>
        <item x="1"/>
        <item x="80"/>
        <item x="27"/>
        <item x="28"/>
        <item x="57"/>
        <item x="58"/>
        <item x="87"/>
        <item x="15"/>
        <item x="29"/>
        <item x="10"/>
        <item x="12"/>
        <item x="81"/>
        <item x="16"/>
        <item x="30"/>
        <item x="21"/>
        <item x="54"/>
        <item x="31"/>
        <item x="59"/>
        <item x="88"/>
        <item x="60"/>
        <item x="111"/>
        <item x="89"/>
        <item x="32"/>
        <item x="9"/>
        <item x="61"/>
        <item x="33"/>
        <item x="34"/>
        <item x="90"/>
        <item x="91"/>
        <item x="35"/>
        <item x="62"/>
        <item x="36"/>
        <item x="63"/>
        <item x="64"/>
        <item x="65"/>
        <item x="66"/>
        <item x="37"/>
        <item x="0"/>
        <item x="92"/>
        <item x="93"/>
        <item x="67"/>
        <item x="94"/>
        <item x="17"/>
        <item x="68"/>
        <item x="95"/>
        <item x="69"/>
        <item x="70"/>
        <item x="96"/>
        <item x="18"/>
        <item x="71"/>
        <item x="38"/>
        <item x="97"/>
        <item x="98"/>
        <item x="72"/>
        <item x="39"/>
        <item x="40"/>
        <item x="5"/>
        <item x="73"/>
        <item x="41"/>
        <item x="42"/>
        <item x="8"/>
        <item x="99"/>
        <item x="100"/>
        <item x="3"/>
        <item x="43"/>
        <item x="4"/>
        <item x="74"/>
        <item x="101"/>
        <item x="44"/>
        <item x="45"/>
        <item x="75"/>
        <item x="102"/>
        <item x="6"/>
        <item x="103"/>
        <item x="82"/>
        <item x="46"/>
        <item x="104"/>
        <item x="47"/>
        <item x="48"/>
        <item x="49"/>
        <item x="50"/>
        <item x="2"/>
        <item x="51"/>
        <item x="19"/>
        <item x="13"/>
        <item x="20"/>
        <item x="14"/>
        <item x="105"/>
        <item x="106"/>
        <item x="76"/>
        <item x="107"/>
        <item x="108"/>
        <item x="79"/>
        <item x="77"/>
        <item x="109"/>
        <item x="52"/>
        <item x="78"/>
        <item x="53"/>
        <item x="7"/>
        <item x="11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"/>
  </rowFields>
  <rowItems count="113">
    <i>
      <x v="12"/>
    </i>
    <i>
      <x v="49"/>
    </i>
    <i>
      <x v="53"/>
    </i>
    <i>
      <x v="22"/>
    </i>
    <i>
      <x v="5"/>
    </i>
    <i>
      <x v="104"/>
    </i>
    <i>
      <x v="59"/>
    </i>
    <i>
      <x v="70"/>
    </i>
    <i>
      <x v="90"/>
    </i>
    <i>
      <x v="27"/>
    </i>
    <i>
      <x v="81"/>
    </i>
    <i>
      <x v="87"/>
    </i>
    <i>
      <x v="28"/>
    </i>
    <i>
      <x v="38"/>
    </i>
    <i>
      <x v="109"/>
    </i>
    <i>
      <x v="80"/>
    </i>
    <i>
      <x v="26"/>
    </i>
    <i>
      <x v="85"/>
    </i>
    <i>
      <x v="15"/>
    </i>
    <i>
      <x v="34"/>
    </i>
    <i>
      <x v="77"/>
    </i>
    <i>
      <x v="39"/>
    </i>
    <i>
      <x v="97"/>
    </i>
    <i>
      <x v="67"/>
    </i>
    <i>
      <x v="107"/>
    </i>
    <i>
      <x v="37"/>
    </i>
    <i>
      <x v="2"/>
    </i>
    <i>
      <x v="111"/>
    </i>
    <i>
      <x v="100"/>
    </i>
    <i>
      <x v="4"/>
    </i>
    <i>
      <x v="96"/>
    </i>
    <i>
      <x v="18"/>
    </i>
    <i>
      <x v="35"/>
    </i>
    <i>
      <x v="3"/>
    </i>
    <i>
      <x v="94"/>
    </i>
    <i>
      <x v="43"/>
    </i>
    <i>
      <x v="93"/>
    </i>
    <i>
      <x v="1"/>
    </i>
    <i>
      <x v="30"/>
    </i>
    <i>
      <x v="72"/>
    </i>
    <i>
      <x v="66"/>
    </i>
    <i>
      <x v="33"/>
    </i>
    <i>
      <x v="92"/>
    </i>
    <i>
      <x v="21"/>
    </i>
    <i>
      <x v="41"/>
    </i>
    <i>
      <x v="83"/>
    </i>
    <i>
      <x v="84"/>
    </i>
    <i>
      <x v="62"/>
    </i>
    <i>
      <x v="91"/>
    </i>
    <i>
      <x v="10"/>
    </i>
    <i>
      <x/>
    </i>
    <i>
      <x v="89"/>
    </i>
    <i>
      <x v="14"/>
    </i>
    <i>
      <x v="13"/>
    </i>
    <i>
      <x v="73"/>
    </i>
    <i>
      <x v="11"/>
    </i>
    <i>
      <x v="110"/>
    </i>
    <i>
      <x v="95"/>
    </i>
    <i>
      <x v="48"/>
    </i>
    <i>
      <x v="19"/>
    </i>
    <i>
      <x v="68"/>
    </i>
    <i>
      <x v="58"/>
    </i>
    <i>
      <x v="47"/>
    </i>
    <i>
      <x v="46"/>
    </i>
    <i>
      <x v="17"/>
    </i>
    <i>
      <x v="78"/>
    </i>
    <i>
      <x v="29"/>
    </i>
    <i>
      <x v="45"/>
    </i>
    <i>
      <x v="44"/>
    </i>
    <i>
      <x v="108"/>
    </i>
    <i>
      <x v="57"/>
    </i>
    <i>
      <x v="61"/>
    </i>
    <i>
      <x v="105"/>
    </i>
    <i>
      <x v="101"/>
    </i>
    <i>
      <x v="69"/>
    </i>
    <i>
      <x v="42"/>
    </i>
    <i>
      <x v="65"/>
    </i>
    <i>
      <x v="31"/>
    </i>
    <i>
      <x v="36"/>
    </i>
    <i>
      <x v="16"/>
    </i>
    <i>
      <x v="82"/>
    </i>
    <i>
      <x v="52"/>
    </i>
    <i>
      <x v="55"/>
    </i>
    <i>
      <x v="32"/>
    </i>
    <i>
      <x v="50"/>
    </i>
    <i>
      <x v="98"/>
    </i>
    <i>
      <x v="20"/>
    </i>
    <i>
      <x v="40"/>
    </i>
    <i>
      <x v="7"/>
    </i>
    <i>
      <x v="8"/>
    </i>
    <i>
      <x v="60"/>
    </i>
    <i>
      <x v="24"/>
    </i>
    <i>
      <x v="63"/>
    </i>
    <i>
      <x v="79"/>
    </i>
    <i>
      <x v="86"/>
    </i>
    <i>
      <x v="88"/>
    </i>
    <i>
      <x v="23"/>
    </i>
    <i>
      <x v="75"/>
    </i>
    <i>
      <x v="54"/>
    </i>
    <i>
      <x v="76"/>
    </i>
    <i>
      <x v="64"/>
    </i>
    <i>
      <x v="103"/>
    </i>
    <i>
      <x v="71"/>
    </i>
    <i>
      <x v="56"/>
    </i>
    <i>
      <x v="106"/>
    </i>
    <i>
      <x v="51"/>
    </i>
    <i>
      <x v="102"/>
    </i>
    <i>
      <x v="25"/>
    </i>
    <i>
      <x v="6"/>
    </i>
    <i>
      <x v="9"/>
    </i>
    <i>
      <x v="99"/>
    </i>
    <i>
      <x v="7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¬£ AS NUMBER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B244F-9A79-8247-9CC8-64C12ECB3290}" name="PivotTable4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9" firstHeaderRow="0" firstDataRow="1" firstDataCol="1" rowPageCount="2" colPageCount="1"/>
  <pivotFields count="17"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axis="axisRow" showAll="0" sortType="descending">
      <items count="17"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m="1" x="15"/>
        <item x="14"/>
        <item x="4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15">
    <i>
      <x v="15"/>
    </i>
    <i>
      <x v="6"/>
    </i>
    <i>
      <x/>
    </i>
    <i>
      <x v="3"/>
    </i>
    <i>
      <x v="9"/>
    </i>
    <i>
      <x v="7"/>
    </i>
    <i>
      <x v="10"/>
    </i>
    <i>
      <x v="4"/>
    </i>
    <i>
      <x v="8"/>
    </i>
    <i>
      <x v="5"/>
    </i>
    <i>
      <x v="1"/>
    </i>
    <i>
      <x v="2"/>
    </i>
    <i>
      <x v="13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3" hier="-1"/>
  </pageFields>
  <dataFields count="2">
    <dataField name="Sum of ¬£ AS NUMBER" fld="13" baseField="0" baseItem="0"/>
    <dataField name="Sum of ¬£ AS NUMBER2" fld="1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46797-87FA-3040-81A4-43ADF497DEE9}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4">
    <pivotField showAll="0"/>
    <pivotField dataField="1" showAll="0">
      <items count="20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 sortType="descending">
      <items count="6">
        <item x="3"/>
        <item x="4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6">
    <i>
      <x v="4"/>
    </i>
    <i>
      <x v="2"/>
    </i>
    <i>
      <x v="3"/>
    </i>
    <i>
      <x/>
    </i>
    <i>
      <x v="1"/>
    </i>
    <i t="grand">
      <x/>
    </i>
  </rowItems>
  <colItems count="1">
    <i/>
  </colItems>
  <dataFields count="1">
    <dataField name="Sum of Sum of ¬£ AS NUMB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735AF-F067-1246-A6D0-555E88FD2962}" name="Pivo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4">
    <pivotField showAll="0"/>
    <pivotField dataField="1" showAll="0"/>
    <pivotField showAll="0"/>
    <pivotField axis="axisRow" showAll="0" sortType="descending">
      <items count="17">
        <item x="1"/>
        <item x="10"/>
        <item x="11"/>
        <item x="3"/>
        <item x="7"/>
        <item x="9"/>
        <item x="0"/>
        <item x="6"/>
        <item x="8"/>
        <item x="4"/>
        <item x="5"/>
        <item x="13"/>
        <item x="2"/>
        <item x="12"/>
        <item m="1" x="15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6">
    <i>
      <x v="12"/>
    </i>
    <i>
      <x v="6"/>
    </i>
    <i>
      <x/>
    </i>
    <i>
      <x v="3"/>
    </i>
    <i>
      <x v="9"/>
    </i>
    <i>
      <x v="7"/>
    </i>
    <i>
      <x v="10"/>
    </i>
    <i>
      <x v="4"/>
    </i>
    <i>
      <x v="8"/>
    </i>
    <i>
      <x v="5"/>
    </i>
    <i>
      <x v="1"/>
    </i>
    <i>
      <x v="2"/>
    </i>
    <i>
      <x v="13"/>
    </i>
    <i>
      <x v="11"/>
    </i>
    <i>
      <x v="15"/>
    </i>
    <i t="grand">
      <x/>
    </i>
  </rowItems>
  <colItems count="1">
    <i/>
  </colItems>
  <dataFields count="1">
    <dataField name="Sum of Sum of ¬£ AS NUMB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E0279-2E8A-1A49-91BE-C04EEE83B83A}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5">
    <pivotField showAll="0"/>
    <pivotField axis="axisRow" showAll="0" sortType="descending">
      <items count="15">
        <item x="0"/>
        <item x="2"/>
        <item x="3"/>
        <item x="1"/>
        <item x="4"/>
        <item x="12"/>
        <item x="5"/>
        <item x="6"/>
        <item x="7"/>
        <item x="9"/>
        <item x="8"/>
        <item x="10"/>
        <item x="11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1">
        <item x="37"/>
        <item x="15"/>
        <item x="16"/>
        <item x="36"/>
        <item x="2"/>
        <item x="35"/>
        <item x="13"/>
        <item x="39"/>
        <item x="34"/>
        <item x="33"/>
        <item x="32"/>
        <item x="31"/>
        <item x="4"/>
        <item x="11"/>
        <item x="30"/>
        <item x="3"/>
        <item x="29"/>
        <item x="28"/>
        <item x="27"/>
        <item x="26"/>
        <item x="38"/>
        <item x="25"/>
        <item x="24"/>
        <item x="23"/>
        <item x="12"/>
        <item x="7"/>
        <item x="1"/>
        <item x="22"/>
        <item x="6"/>
        <item x="21"/>
        <item x="10"/>
        <item x="9"/>
        <item x="20"/>
        <item x="14"/>
        <item x="19"/>
        <item x="18"/>
        <item x="5"/>
        <item x="0"/>
        <item x="17"/>
        <item x="8"/>
        <item t="default"/>
      </items>
    </pivotField>
    <pivotField showAll="0"/>
    <pivotField showAll="0"/>
  </pivotFields>
  <rowFields count="1">
    <field x="1"/>
  </rowFields>
  <rowItems count="15">
    <i>
      <x v="12"/>
    </i>
    <i>
      <x v="6"/>
    </i>
    <i>
      <x/>
    </i>
    <i>
      <x v="3"/>
    </i>
    <i>
      <x v="4"/>
    </i>
    <i>
      <x v="9"/>
    </i>
    <i>
      <x v="7"/>
    </i>
    <i>
      <x v="10"/>
    </i>
    <i>
      <x v="8"/>
    </i>
    <i>
      <x v="5"/>
    </i>
    <i>
      <x v="1"/>
    </i>
    <i>
      <x v="2"/>
    </i>
    <i>
      <x v="13"/>
    </i>
    <i>
      <x v="11"/>
    </i>
    <i t="grand">
      <x/>
    </i>
  </rowItems>
  <colItems count="1">
    <i/>
  </colItems>
  <dataFields count="1">
    <dataField name="Sum of Sum of ¬£ AS NUMB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6CA79-1D0A-5648-9409-B7DD5437210A}" name="PivotTable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5">
    <pivotField showAll="0"/>
    <pivotField dataField="1" showAll="0"/>
    <pivotField showAll="0"/>
    <pivotField showAll="0"/>
    <pivotField axis="axisRow" showAll="0" sortType="descending">
      <items count="19">
        <item x="2"/>
        <item x="14"/>
        <item x="10"/>
        <item x="11"/>
        <item x="3"/>
        <item x="7"/>
        <item x="0"/>
        <item x="6"/>
        <item x="8"/>
        <item x="5"/>
        <item x="13"/>
        <item x="4"/>
        <item x="16"/>
        <item x="15"/>
        <item x="1"/>
        <item x="9"/>
        <item x="1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19">
    <i>
      <x v="14"/>
    </i>
    <i>
      <x v="6"/>
    </i>
    <i>
      <x/>
    </i>
    <i>
      <x v="4"/>
    </i>
    <i>
      <x v="5"/>
    </i>
    <i>
      <x v="11"/>
    </i>
    <i>
      <x v="7"/>
    </i>
    <i>
      <x v="9"/>
    </i>
    <i>
      <x v="8"/>
    </i>
    <i>
      <x v="15"/>
    </i>
    <i>
      <x v="2"/>
    </i>
    <i>
      <x v="3"/>
    </i>
    <i>
      <x v="16"/>
    </i>
    <i>
      <x v="10"/>
    </i>
    <i>
      <x v="1"/>
    </i>
    <i>
      <x v="13"/>
    </i>
    <i>
      <x v="12"/>
    </i>
    <i>
      <x v="17"/>
    </i>
    <i t="grand">
      <x/>
    </i>
  </rowItems>
  <colItems count="1">
    <i/>
  </colItems>
  <dataFields count="1">
    <dataField name="Sum of Sum of ¬£ AS NUMB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29546-85C7-D540-86FA-8A636762C6BA}" name="PivotTable5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R29" firstHeaderRow="1" firstDataRow="3" firstDataCol="1" rowPageCount="1" colPageCount="1"/>
  <pivotFields count="17">
    <pivotField showAll="0"/>
    <pivotField axis="axisCol" showAll="0">
      <items count="3">
        <item x="1"/>
        <item x="0"/>
        <item t="default"/>
      </items>
    </pivotField>
    <pivotField axis="axisCol" showAll="0">
      <items count="13">
        <item x="9"/>
        <item x="5"/>
        <item x="2"/>
        <item x="0"/>
        <item x="4"/>
        <item x="3"/>
        <item x="1"/>
        <item x="6"/>
        <item x="10"/>
        <item x="7"/>
        <item x="8"/>
        <item x="1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3">
        <item h="1" x="22"/>
        <item h="1" x="83"/>
        <item h="1" x="55"/>
        <item h="1" x="84"/>
        <item h="1" x="23"/>
        <item h="1" x="85"/>
        <item h="1" x="86"/>
        <item h="1" x="24"/>
        <item h="1" x="25"/>
        <item h="1" x="56"/>
        <item h="1" x="26"/>
        <item h="1" x="11"/>
        <item h="1" x="1"/>
        <item h="1" x="80"/>
        <item h="1" x="27"/>
        <item h="1" x="28"/>
        <item h="1" x="57"/>
        <item h="1" x="58"/>
        <item h="1" x="87"/>
        <item h="1" x="15"/>
        <item h="1" x="29"/>
        <item h="1" x="10"/>
        <item h="1" x="12"/>
        <item h="1" x="81"/>
        <item h="1" x="16"/>
        <item h="1" x="30"/>
        <item h="1" x="21"/>
        <item h="1" x="54"/>
        <item h="1" x="31"/>
        <item h="1" x="59"/>
        <item h="1" x="88"/>
        <item h="1" x="60"/>
        <item h="1" x="111"/>
        <item h="1" x="89"/>
        <item h="1" x="32"/>
        <item h="1" x="9"/>
        <item h="1" x="61"/>
        <item h="1" x="33"/>
        <item h="1" x="34"/>
        <item h="1" x="90"/>
        <item h="1" x="91"/>
        <item h="1" x="35"/>
        <item h="1" x="62"/>
        <item h="1" x="36"/>
        <item h="1" x="63"/>
        <item h="1" x="64"/>
        <item h="1" x="65"/>
        <item h="1" x="66"/>
        <item h="1" x="37"/>
        <item h="1" x="0"/>
        <item h="1" x="92"/>
        <item h="1" x="93"/>
        <item h="1" x="67"/>
        <item x="94"/>
        <item h="1" x="17"/>
        <item h="1" x="68"/>
        <item h="1" x="95"/>
        <item h="1" x="69"/>
        <item h="1" x="70"/>
        <item h="1" x="96"/>
        <item h="1" x="18"/>
        <item h="1" x="71"/>
        <item h="1" x="38"/>
        <item h="1" x="97"/>
        <item h="1" x="98"/>
        <item h="1" x="72"/>
        <item h="1" x="39"/>
        <item h="1" x="40"/>
        <item h="1" x="5"/>
        <item h="1" x="73"/>
        <item h="1" x="41"/>
        <item h="1" x="42"/>
        <item h="1" x="8"/>
        <item h="1" x="99"/>
        <item h="1" x="100"/>
        <item h="1" x="3"/>
        <item h="1" x="43"/>
        <item h="1" x="4"/>
        <item h="1" x="74"/>
        <item h="1" x="101"/>
        <item h="1" x="44"/>
        <item h="1" x="45"/>
        <item h="1" x="75"/>
        <item h="1" x="102"/>
        <item h="1" x="6"/>
        <item h="1" x="103"/>
        <item h="1" x="82"/>
        <item h="1" x="46"/>
        <item h="1" x="104"/>
        <item h="1" x="47"/>
        <item h="1" x="48"/>
        <item h="1" x="49"/>
        <item h="1" x="50"/>
        <item h="1" x="2"/>
        <item h="1" x="51"/>
        <item h="1" x="19"/>
        <item h="1" x="13"/>
        <item h="1" x="20"/>
        <item h="1" x="14"/>
        <item h="1" x="105"/>
        <item h="1" x="106"/>
        <item h="1" x="76"/>
        <item h="1" x="107"/>
        <item h="1" x="108"/>
        <item h="1" x="79"/>
        <item h="1" x="77"/>
        <item h="1" x="109"/>
        <item h="1" x="52"/>
        <item h="1" x="78"/>
        <item h="1" x="53"/>
        <item h="1" x="7"/>
        <item h="1" x="110"/>
        <item t="default"/>
      </items>
    </pivotField>
    <pivotField showAll="0"/>
    <pivotField showAll="0"/>
    <pivotField axis="axisRow" showAll="0">
      <items count="205">
        <item x="62"/>
        <item x="59"/>
        <item x="201"/>
        <item x="0"/>
        <item x="61"/>
        <item x="117"/>
        <item x="63"/>
        <item x="109"/>
        <item x="110"/>
        <item x="86"/>
        <item x="67"/>
        <item x="52"/>
        <item x="116"/>
        <item x="170"/>
        <item x="171"/>
        <item x="114"/>
        <item x="200"/>
        <item x="193"/>
        <item x="196"/>
        <item x="172"/>
        <item x="155"/>
        <item x="104"/>
        <item x="83"/>
        <item x="180"/>
        <item x="118"/>
        <item x="133"/>
        <item x="147"/>
        <item x="95"/>
        <item x="32"/>
        <item x="123"/>
        <item x="79"/>
        <item x="34"/>
        <item x="143"/>
        <item x="26"/>
        <item x="25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9"/>
        <item x="22"/>
        <item x="90"/>
        <item x="112"/>
        <item x="31"/>
        <item x="89"/>
        <item x="181"/>
        <item x="151"/>
        <item x="138"/>
        <item x="101"/>
        <item x="178"/>
        <item x="27"/>
        <item x="54"/>
        <item x="43"/>
        <item x="202"/>
        <item x="72"/>
        <item x="38"/>
        <item x="115"/>
        <item x="69"/>
        <item x="77"/>
        <item x="28"/>
        <item x="113"/>
        <item x="103"/>
        <item x="153"/>
        <item x="66"/>
        <item x="68"/>
        <item x="60"/>
        <item x="189"/>
        <item x="78"/>
        <item x="125"/>
        <item x="24"/>
        <item x="93"/>
        <item x="127"/>
        <item x="186"/>
        <item x="50"/>
        <item x="56"/>
        <item x="73"/>
        <item x="188"/>
        <item x="139"/>
        <item x="152"/>
        <item x="102"/>
        <item x="199"/>
        <item x="119"/>
        <item x="175"/>
        <item x="132"/>
        <item x="92"/>
        <item x="146"/>
        <item x="160"/>
        <item x="161"/>
        <item x="159"/>
        <item x="107"/>
        <item x="94"/>
        <item x="106"/>
        <item x="120"/>
        <item x="185"/>
        <item x="121"/>
        <item x="87"/>
        <item x="64"/>
        <item x="1"/>
        <item x="46"/>
        <item x="130"/>
        <item x="80"/>
        <item x="144"/>
        <item x="164"/>
        <item x="105"/>
        <item x="70"/>
        <item x="88"/>
        <item x="71"/>
        <item x="19"/>
        <item x="163"/>
        <item x="166"/>
        <item x="192"/>
        <item x="45"/>
        <item x="183"/>
        <item x="198"/>
        <item x="124"/>
        <item x="49"/>
        <item x="137"/>
        <item x="131"/>
        <item x="150"/>
        <item x="99"/>
        <item x="177"/>
        <item x="36"/>
        <item x="149"/>
        <item x="168"/>
        <item x="97"/>
        <item x="162"/>
        <item x="182"/>
        <item x="169"/>
        <item x="165"/>
        <item x="154"/>
        <item x="30"/>
        <item x="53"/>
        <item x="65"/>
        <item x="23"/>
        <item x="111"/>
        <item x="48"/>
        <item x="76"/>
        <item x="187"/>
        <item x="191"/>
        <item x="40"/>
        <item x="85"/>
        <item x="84"/>
        <item x="35"/>
        <item x="37"/>
        <item x="126"/>
        <item x="51"/>
        <item x="29"/>
        <item x="173"/>
        <item x="39"/>
        <item x="44"/>
        <item x="20"/>
        <item x="75"/>
        <item x="21"/>
        <item x="42"/>
        <item x="194"/>
        <item x="142"/>
        <item x="74"/>
        <item x="100"/>
        <item x="141"/>
        <item x="145"/>
        <item x="91"/>
        <item x="134"/>
        <item x="96"/>
        <item x="148"/>
        <item x="108"/>
        <item x="136"/>
        <item x="135"/>
        <item x="176"/>
        <item x="167"/>
        <item x="41"/>
        <item x="81"/>
        <item x="179"/>
        <item x="156"/>
        <item x="157"/>
        <item x="158"/>
        <item x="140"/>
        <item x="128"/>
        <item x="195"/>
        <item x="129"/>
        <item x="184"/>
        <item x="58"/>
        <item x="98"/>
        <item x="190"/>
        <item x="197"/>
        <item x="174"/>
        <item x="33"/>
        <item x="57"/>
        <item x="18"/>
        <item x="17"/>
        <item x="82"/>
        <item x="122"/>
        <item x="203"/>
        <item x="47"/>
        <item x="55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0"/>
  </rowFields>
  <rowItems count="24">
    <i>
      <x v="9"/>
    </i>
    <i>
      <x v="22"/>
    </i>
    <i>
      <x v="25"/>
    </i>
    <i>
      <x v="29"/>
    </i>
    <i>
      <x v="57"/>
    </i>
    <i>
      <x v="78"/>
    </i>
    <i>
      <x v="81"/>
    </i>
    <i>
      <x v="87"/>
    </i>
    <i>
      <x v="93"/>
    </i>
    <i>
      <x v="109"/>
    </i>
    <i>
      <x v="124"/>
    </i>
    <i>
      <x v="126"/>
    </i>
    <i>
      <x v="127"/>
    </i>
    <i>
      <x v="150"/>
    </i>
    <i>
      <x v="151"/>
    </i>
    <i>
      <x v="154"/>
    </i>
    <i>
      <x v="171"/>
    </i>
    <i>
      <x v="175"/>
    </i>
    <i>
      <x v="176"/>
    </i>
    <i>
      <x v="185"/>
    </i>
    <i>
      <x v="186"/>
    </i>
    <i>
      <x v="188"/>
    </i>
    <i>
      <x v="200"/>
    </i>
    <i t="grand">
      <x/>
    </i>
  </rowItems>
  <colFields count="2">
    <field x="1"/>
    <field x="2"/>
  </colFields>
  <colItems count="17">
    <i>
      <x/>
      <x v="7"/>
    </i>
    <i r="1">
      <x v="8"/>
    </i>
    <i r="1">
      <x v="9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t="default">
      <x v="1"/>
    </i>
    <i t="grand">
      <x/>
    </i>
  </colItems>
  <pageFields count="1">
    <pageField fld="7" hier="-1"/>
  </pageFields>
  <dataFields count="1">
    <dataField name="Sum of ¬£ AS NUMBER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D7D1-066B-0C4D-B649-2BA1B1BA1B87}">
  <sheetPr filterMode="1"/>
  <dimension ref="A1:T309"/>
  <sheetViews>
    <sheetView tabSelected="1" workbookViewId="0">
      <selection activeCell="E52" sqref="A1:T309"/>
    </sheetView>
  </sheetViews>
  <sheetFormatPr baseColWidth="10" defaultRowHeight="16"/>
  <cols>
    <col min="1" max="4" width="10.83203125" style="54"/>
    <col min="5" max="5" width="33" style="54" bestFit="1" customWidth="1"/>
    <col min="6" max="7" width="10.83203125" style="54"/>
    <col min="8" max="8" width="39.1640625" style="54" bestFit="1" customWidth="1"/>
    <col min="9" max="10" width="10.83203125" style="54"/>
    <col min="11" max="12" width="22.1640625" style="54" customWidth="1"/>
    <col min="13" max="16384" width="10.83203125" style="54"/>
  </cols>
  <sheetData>
    <row r="1" spans="1:17" s="62" customFormat="1">
      <c r="A1" s="62" t="s">
        <v>1207</v>
      </c>
      <c r="B1" s="62" t="s">
        <v>601</v>
      </c>
      <c r="C1" s="62" t="s">
        <v>602</v>
      </c>
      <c r="D1" s="62" t="s">
        <v>1249</v>
      </c>
      <c r="E1" s="62" t="s">
        <v>1250</v>
      </c>
      <c r="F1" s="62" t="s">
        <v>1206</v>
      </c>
      <c r="G1" s="62" t="s">
        <v>603</v>
      </c>
      <c r="H1" s="62" t="s">
        <v>604</v>
      </c>
      <c r="I1" s="62" t="s">
        <v>1205</v>
      </c>
      <c r="J1" s="62" t="s">
        <v>605</v>
      </c>
      <c r="K1" s="62" t="s">
        <v>1204</v>
      </c>
      <c r="L1" s="62" t="s">
        <v>1211</v>
      </c>
      <c r="M1" s="62" t="s">
        <v>606</v>
      </c>
      <c r="N1" s="62" t="s">
        <v>1203</v>
      </c>
      <c r="O1" s="62" t="s">
        <v>607</v>
      </c>
      <c r="P1" s="62" t="s">
        <v>1208</v>
      </c>
      <c r="Q1" s="62" t="s">
        <v>1222</v>
      </c>
    </row>
    <row r="2" spans="1:17" hidden="1">
      <c r="A2" s="55">
        <v>42837</v>
      </c>
      <c r="B2" s="54">
        <v>2017</v>
      </c>
      <c r="C2" s="54">
        <v>4</v>
      </c>
      <c r="D2" s="54" t="str">
        <f>IF(OR(AND(C2&lt;4,B2=2017),B2=2016),"2016-17","2017-18")</f>
        <v>2017-18</v>
      </c>
      <c r="E2" s="54" t="s">
        <v>1234</v>
      </c>
      <c r="G2" s="54">
        <v>158</v>
      </c>
      <c r="H2" s="54" t="s">
        <v>781</v>
      </c>
      <c r="I2" s="54" t="s">
        <v>781</v>
      </c>
      <c r="J2" s="54" t="s">
        <v>858</v>
      </c>
      <c r="K2" s="54" t="s">
        <v>858</v>
      </c>
      <c r="L2" s="54" t="s">
        <v>933</v>
      </c>
      <c r="M2" s="56">
        <v>23166</v>
      </c>
      <c r="N2" s="54">
        <v>23166</v>
      </c>
      <c r="O2" s="54" t="s">
        <v>835</v>
      </c>
      <c r="P2" s="54" t="s">
        <v>835</v>
      </c>
    </row>
    <row r="3" spans="1:17" hidden="1">
      <c r="A3" s="55">
        <v>42922</v>
      </c>
      <c r="B3" s="54">
        <v>2017</v>
      </c>
      <c r="C3" s="54">
        <v>7</v>
      </c>
      <c r="D3" s="54" t="str">
        <f>IF(OR(AND(C3&lt;4,B3=2017),B3=2016),"2016-17","2017-18")</f>
        <v>2017-18</v>
      </c>
      <c r="E3" s="54" t="s">
        <v>1234</v>
      </c>
      <c r="G3" s="54" t="s">
        <v>962</v>
      </c>
      <c r="H3" s="54" t="s">
        <v>781</v>
      </c>
      <c r="I3" s="54" t="s">
        <v>781</v>
      </c>
      <c r="J3" s="54" t="s">
        <v>858</v>
      </c>
      <c r="K3" s="54" t="s">
        <v>858</v>
      </c>
      <c r="L3" s="54" t="s">
        <v>933</v>
      </c>
      <c r="M3" s="57">
        <v>23165.63</v>
      </c>
      <c r="N3" s="54">
        <v>23165.63</v>
      </c>
      <c r="O3" s="54" t="s">
        <v>835</v>
      </c>
      <c r="P3" s="54" t="s">
        <v>835</v>
      </c>
    </row>
    <row r="4" spans="1:17" hidden="1">
      <c r="A4" s="55">
        <v>42922</v>
      </c>
      <c r="B4" s="54">
        <v>2017</v>
      </c>
      <c r="C4" s="54">
        <v>7</v>
      </c>
      <c r="D4" s="54" t="str">
        <f>IF(OR(AND(C4&lt;4,B4=2017),B4=2016),"2016-17","2017-18")</f>
        <v>2017-18</v>
      </c>
      <c r="E4" s="54" t="s">
        <v>1234</v>
      </c>
      <c r="G4" s="54" t="s">
        <v>961</v>
      </c>
      <c r="H4" s="54" t="s">
        <v>781</v>
      </c>
      <c r="I4" s="54" t="s">
        <v>781</v>
      </c>
      <c r="J4" s="54" t="s">
        <v>858</v>
      </c>
      <c r="K4" s="54" t="s">
        <v>858</v>
      </c>
      <c r="L4" s="54" t="s">
        <v>933</v>
      </c>
      <c r="M4" s="57">
        <v>23165.63</v>
      </c>
      <c r="N4" s="54">
        <v>23165.63</v>
      </c>
      <c r="O4" s="54" t="s">
        <v>835</v>
      </c>
      <c r="P4" s="54" t="s">
        <v>835</v>
      </c>
    </row>
    <row r="5" spans="1:17" hidden="1">
      <c r="A5" s="54" t="s">
        <v>1076</v>
      </c>
      <c r="B5" s="54">
        <v>2017</v>
      </c>
      <c r="C5" s="54">
        <v>3</v>
      </c>
      <c r="D5" s="54" t="str">
        <f>IF(OR(AND(C5&lt;4,B5=2017),B5=2016),"2016-17","2017-18")</f>
        <v>2016-17</v>
      </c>
      <c r="E5" s="54" t="s">
        <v>1234</v>
      </c>
      <c r="G5" s="54" t="s">
        <v>846</v>
      </c>
      <c r="H5" s="54" t="s">
        <v>628</v>
      </c>
      <c r="I5" s="54" t="s">
        <v>628</v>
      </c>
      <c r="J5" s="54" t="s">
        <v>1075</v>
      </c>
      <c r="K5" s="54" t="s">
        <v>1075</v>
      </c>
      <c r="L5" s="54" t="s">
        <v>933</v>
      </c>
      <c r="M5" s="54">
        <v>1100</v>
      </c>
      <c r="N5" s="54">
        <v>1100</v>
      </c>
      <c r="O5" s="54" t="s">
        <v>783</v>
      </c>
      <c r="P5" s="54" t="s">
        <v>783</v>
      </c>
    </row>
    <row r="6" spans="1:17" hidden="1">
      <c r="A6" s="55">
        <v>42887</v>
      </c>
      <c r="B6" s="54">
        <v>2017</v>
      </c>
      <c r="C6" s="54">
        <v>6</v>
      </c>
      <c r="D6" s="54" t="str">
        <f>IF(OR(AND(C6&lt;4,B6=2017),B6=2016),"2016-17","2017-18")</f>
        <v>2017-18</v>
      </c>
      <c r="E6" s="54" t="s">
        <v>1234</v>
      </c>
      <c r="G6" s="54">
        <v>207</v>
      </c>
      <c r="H6" s="54" t="s">
        <v>939</v>
      </c>
      <c r="I6" s="54" t="s">
        <v>939</v>
      </c>
      <c r="J6" s="54" t="s">
        <v>938</v>
      </c>
      <c r="K6" s="54" t="s">
        <v>938</v>
      </c>
      <c r="L6" s="54" t="s">
        <v>938</v>
      </c>
      <c r="M6" s="56">
        <v>2000</v>
      </c>
      <c r="N6" s="54">
        <v>2000</v>
      </c>
      <c r="O6" s="54" t="s">
        <v>835</v>
      </c>
      <c r="P6" s="54" t="s">
        <v>835</v>
      </c>
    </row>
    <row r="7" spans="1:17" hidden="1">
      <c r="A7" s="55">
        <v>42853</v>
      </c>
      <c r="B7" s="54">
        <v>2017</v>
      </c>
      <c r="C7" s="54">
        <v>4</v>
      </c>
      <c r="D7" s="54" t="str">
        <f>IF(OR(AND(C7&lt;4,B7=2017),B7=2016),"2016-17","2017-18")</f>
        <v>2017-18</v>
      </c>
      <c r="E7" s="54" t="s">
        <v>1234</v>
      </c>
      <c r="G7" s="54">
        <v>275</v>
      </c>
      <c r="H7" s="54" t="s">
        <v>848</v>
      </c>
      <c r="I7" s="54" t="s">
        <v>848</v>
      </c>
      <c r="J7" s="54" t="s">
        <v>847</v>
      </c>
      <c r="K7" s="54" t="s">
        <v>847</v>
      </c>
      <c r="L7" s="54" t="s">
        <v>847</v>
      </c>
      <c r="M7" s="54">
        <v>275</v>
      </c>
      <c r="N7" s="54">
        <v>275</v>
      </c>
      <c r="O7" s="54" t="s">
        <v>835</v>
      </c>
      <c r="P7" s="54" t="s">
        <v>835</v>
      </c>
    </row>
    <row r="8" spans="1:17" hidden="1">
      <c r="A8" s="55">
        <v>42941</v>
      </c>
      <c r="B8" s="54">
        <v>2017</v>
      </c>
      <c r="C8" s="54">
        <v>7</v>
      </c>
      <c r="D8" s="54" t="str">
        <f>IF(OR(AND(C8&lt;4,B8=2017),B8=2016),"2016-17","2017-18")</f>
        <v>2017-18</v>
      </c>
      <c r="E8" s="54" t="s">
        <v>1234</v>
      </c>
      <c r="G8" s="54" t="s">
        <v>945</v>
      </c>
      <c r="H8" s="54" t="s">
        <v>944</v>
      </c>
      <c r="I8" s="54" t="s">
        <v>944</v>
      </c>
      <c r="J8" s="54" t="s">
        <v>943</v>
      </c>
      <c r="K8" s="54" t="s">
        <v>943</v>
      </c>
      <c r="L8" s="54" t="s">
        <v>943</v>
      </c>
      <c r="M8" s="54">
        <v>350</v>
      </c>
      <c r="N8" s="54">
        <v>350</v>
      </c>
      <c r="O8" s="54" t="s">
        <v>835</v>
      </c>
      <c r="P8" s="54" t="s">
        <v>835</v>
      </c>
    </row>
    <row r="9" spans="1:17" hidden="1">
      <c r="A9" s="55">
        <v>42852</v>
      </c>
      <c r="B9" s="54">
        <v>2017</v>
      </c>
      <c r="C9" s="54">
        <v>4</v>
      </c>
      <c r="D9" s="54" t="str">
        <f>IF(OR(AND(C9&lt;4,B9=2017),B9=2016),"2016-17","2017-18")</f>
        <v>2017-18</v>
      </c>
      <c r="E9" s="54" t="s">
        <v>1234</v>
      </c>
      <c r="G9" s="54">
        <v>188</v>
      </c>
      <c r="H9" s="54" t="s">
        <v>852</v>
      </c>
      <c r="I9" s="54" t="s">
        <v>852</v>
      </c>
      <c r="J9" s="54" t="s">
        <v>851</v>
      </c>
      <c r="K9" s="54" t="s">
        <v>851</v>
      </c>
      <c r="L9" s="54" t="s">
        <v>851</v>
      </c>
      <c r="M9" s="54">
        <v>500</v>
      </c>
      <c r="N9" s="54">
        <v>500</v>
      </c>
      <c r="O9" s="54" t="s">
        <v>835</v>
      </c>
      <c r="P9" s="54" t="s">
        <v>835</v>
      </c>
    </row>
    <row r="10" spans="1:17" hidden="1">
      <c r="A10" s="55">
        <v>42886</v>
      </c>
      <c r="B10" s="54">
        <v>2017</v>
      </c>
      <c r="C10" s="54">
        <v>5</v>
      </c>
      <c r="D10" s="54" t="str">
        <f>IF(OR(AND(C10&lt;4,B10=2017),B10=2016),"2016-17","2017-18")</f>
        <v>2017-18</v>
      </c>
      <c r="E10" s="54" t="s">
        <v>1234</v>
      </c>
      <c r="G10" s="54" t="s">
        <v>866</v>
      </c>
      <c r="H10" s="54" t="s">
        <v>852</v>
      </c>
      <c r="I10" s="54" t="s">
        <v>865</v>
      </c>
      <c r="J10" s="54" t="s">
        <v>864</v>
      </c>
      <c r="K10" s="54" t="s">
        <v>864</v>
      </c>
      <c r="L10" s="54" t="s">
        <v>864</v>
      </c>
      <c r="M10" s="54">
        <v>250</v>
      </c>
      <c r="N10" s="54">
        <v>250</v>
      </c>
      <c r="O10" s="54" t="s">
        <v>835</v>
      </c>
      <c r="P10" s="54" t="s">
        <v>835</v>
      </c>
    </row>
    <row r="11" spans="1:17" hidden="1">
      <c r="A11" s="55">
        <v>42898</v>
      </c>
      <c r="B11" s="54">
        <v>2017</v>
      </c>
      <c r="C11" s="54">
        <v>6</v>
      </c>
      <c r="D11" s="54" t="str">
        <f>IF(OR(AND(C11&lt;4,B11=2017),B11=2016),"2016-17","2017-18")</f>
        <v>2017-18</v>
      </c>
      <c r="E11" s="54" t="s">
        <v>1234</v>
      </c>
      <c r="G11" s="54" t="s">
        <v>931</v>
      </c>
      <c r="H11" s="54" t="s">
        <v>930</v>
      </c>
      <c r="I11" s="54" t="s">
        <v>930</v>
      </c>
      <c r="J11" s="54" t="s">
        <v>929</v>
      </c>
      <c r="K11" s="54" t="s">
        <v>929</v>
      </c>
      <c r="L11" s="54" t="s">
        <v>929</v>
      </c>
      <c r="M11" s="56">
        <v>1470</v>
      </c>
      <c r="N11" s="54">
        <v>1470</v>
      </c>
      <c r="O11" s="54" t="s">
        <v>835</v>
      </c>
      <c r="P11" s="54" t="s">
        <v>835</v>
      </c>
    </row>
    <row r="12" spans="1:17" hidden="1">
      <c r="A12" s="55">
        <v>42906</v>
      </c>
      <c r="B12" s="54">
        <v>2017</v>
      </c>
      <c r="C12" s="54">
        <v>6</v>
      </c>
      <c r="D12" s="54" t="str">
        <f>IF(OR(AND(C12&lt;4,B12=2017),B12=2016),"2016-17","2017-18")</f>
        <v>2017-18</v>
      </c>
      <c r="E12" s="54" t="s">
        <v>1234</v>
      </c>
      <c r="G12" s="54">
        <v>211</v>
      </c>
      <c r="H12" s="54" t="s">
        <v>918</v>
      </c>
      <c r="I12" s="54" t="s">
        <v>918</v>
      </c>
      <c r="J12" s="54" t="s">
        <v>917</v>
      </c>
      <c r="K12" s="54" t="s">
        <v>917</v>
      </c>
      <c r="L12" s="54" t="s">
        <v>917</v>
      </c>
      <c r="M12" s="54">
        <v>863</v>
      </c>
      <c r="N12" s="54">
        <v>863</v>
      </c>
      <c r="O12" s="54" t="s">
        <v>835</v>
      </c>
      <c r="P12" s="54" t="s">
        <v>835</v>
      </c>
    </row>
    <row r="13" spans="1:17" hidden="1">
      <c r="A13" s="54" t="s">
        <v>1074</v>
      </c>
      <c r="B13" s="54">
        <v>2017</v>
      </c>
      <c r="C13" s="54">
        <v>2</v>
      </c>
      <c r="D13" s="54" t="str">
        <f>IF(OR(AND(C13&lt;4,B13=2017),B13=2016),"2016-17","2017-18")</f>
        <v>2016-17</v>
      </c>
      <c r="E13" s="54" t="s">
        <v>1234</v>
      </c>
      <c r="G13" s="54">
        <v>133</v>
      </c>
      <c r="H13" s="54" t="s">
        <v>781</v>
      </c>
      <c r="I13" s="54" t="s">
        <v>781</v>
      </c>
      <c r="J13" s="54" t="s">
        <v>1073</v>
      </c>
      <c r="K13" s="54" t="s">
        <v>933</v>
      </c>
      <c r="L13" s="54" t="s">
        <v>933</v>
      </c>
      <c r="M13" s="54">
        <v>23166</v>
      </c>
      <c r="N13" s="54">
        <v>23166</v>
      </c>
      <c r="O13" s="54" t="s">
        <v>783</v>
      </c>
      <c r="P13" s="54" t="s">
        <v>783</v>
      </c>
    </row>
    <row r="14" spans="1:17" hidden="1">
      <c r="A14" s="55">
        <v>42929</v>
      </c>
      <c r="B14" s="54">
        <v>2017</v>
      </c>
      <c r="C14" s="54">
        <v>7</v>
      </c>
      <c r="D14" s="54" t="str">
        <f>IF(OR(AND(C14&lt;4,B14=2017),B14=2016),"2016-17","2017-18")</f>
        <v>2017-18</v>
      </c>
      <c r="E14" s="54" t="s">
        <v>1234</v>
      </c>
      <c r="G14" s="54">
        <v>240</v>
      </c>
      <c r="H14" s="54" t="s">
        <v>958</v>
      </c>
      <c r="I14" s="54" t="s">
        <v>958</v>
      </c>
      <c r="J14" s="54" t="s">
        <v>957</v>
      </c>
      <c r="K14" s="54" t="s">
        <v>957</v>
      </c>
      <c r="L14" s="54" t="s">
        <v>957</v>
      </c>
      <c r="M14" s="57">
        <v>1206.5999999999999</v>
      </c>
      <c r="N14" s="54">
        <v>1206.5999999999999</v>
      </c>
      <c r="O14" s="54" t="s">
        <v>835</v>
      </c>
      <c r="P14" s="54" t="s">
        <v>835</v>
      </c>
    </row>
    <row r="15" spans="1:17" hidden="1">
      <c r="A15" s="55">
        <v>42929</v>
      </c>
      <c r="B15" s="54">
        <v>2017</v>
      </c>
      <c r="C15" s="54">
        <v>7</v>
      </c>
      <c r="D15" s="54" t="str">
        <f>IF(OR(AND(C15&lt;4,B15=2017),B15=2016),"2016-17","2017-18")</f>
        <v>2017-18</v>
      </c>
      <c r="E15" s="54" t="s">
        <v>1234</v>
      </c>
      <c r="G15" s="54">
        <v>239</v>
      </c>
      <c r="H15" s="54" t="s">
        <v>958</v>
      </c>
      <c r="I15" s="54" t="s">
        <v>958</v>
      </c>
      <c r="J15" s="54" t="s">
        <v>959</v>
      </c>
      <c r="K15" s="54" t="s">
        <v>959</v>
      </c>
      <c r="L15" s="54" t="s">
        <v>959</v>
      </c>
      <c r="M15" s="54">
        <v>561.01</v>
      </c>
      <c r="N15" s="54">
        <v>561.01</v>
      </c>
      <c r="O15" s="54" t="s">
        <v>835</v>
      </c>
      <c r="P15" s="54" t="s">
        <v>835</v>
      </c>
    </row>
    <row r="16" spans="1:17" hidden="1">
      <c r="A16" s="55">
        <v>42918</v>
      </c>
      <c r="B16" s="54">
        <v>2017</v>
      </c>
      <c r="C16" s="54">
        <v>7</v>
      </c>
      <c r="D16" s="54" t="str">
        <f>IF(OR(AND(C16&lt;4,B16=2017),B16=2016),"2016-17","2017-18")</f>
        <v>2017-18</v>
      </c>
      <c r="E16" s="54" t="s">
        <v>1234</v>
      </c>
      <c r="G16" s="54">
        <v>224</v>
      </c>
      <c r="H16" s="54" t="s">
        <v>967</v>
      </c>
      <c r="I16" s="54" t="s">
        <v>967</v>
      </c>
      <c r="J16" s="54" t="s">
        <v>966</v>
      </c>
      <c r="K16" s="54" t="s">
        <v>966</v>
      </c>
      <c r="L16" s="54" t="s">
        <v>966</v>
      </c>
      <c r="M16" s="56">
        <v>2090</v>
      </c>
      <c r="N16" s="54">
        <v>2090</v>
      </c>
      <c r="O16" s="54" t="s">
        <v>835</v>
      </c>
      <c r="P16" s="54" t="s">
        <v>835</v>
      </c>
    </row>
    <row r="17" spans="1:16" hidden="1">
      <c r="A17" s="55">
        <v>42935</v>
      </c>
      <c r="B17" s="54">
        <v>2017</v>
      </c>
      <c r="C17" s="54">
        <v>7</v>
      </c>
      <c r="D17" s="54" t="str">
        <f>IF(OR(AND(C17&lt;4,B17=2017),B17=2016),"2016-17","2017-18")</f>
        <v>2017-18</v>
      </c>
      <c r="E17" s="54" t="s">
        <v>1234</v>
      </c>
      <c r="G17" s="54">
        <v>241</v>
      </c>
      <c r="H17" s="54" t="s">
        <v>781</v>
      </c>
      <c r="I17" s="54" t="s">
        <v>781</v>
      </c>
      <c r="J17" s="54" t="s">
        <v>950</v>
      </c>
      <c r="K17" s="54" t="s">
        <v>950</v>
      </c>
      <c r="L17" s="54" t="s">
        <v>933</v>
      </c>
      <c r="M17" s="57">
        <v>17700.59</v>
      </c>
      <c r="N17" s="54">
        <v>17700.59</v>
      </c>
      <c r="O17" s="54" t="s">
        <v>835</v>
      </c>
      <c r="P17" s="54" t="s">
        <v>835</v>
      </c>
    </row>
    <row r="18" spans="1:16" hidden="1">
      <c r="A18" s="55">
        <v>42895</v>
      </c>
      <c r="B18" s="54">
        <v>2017</v>
      </c>
      <c r="C18" s="54">
        <v>6</v>
      </c>
      <c r="D18" s="54" t="str">
        <f>IF(OR(AND(C18&lt;4,B18=2017),B18=2016),"2016-17","2017-18")</f>
        <v>2017-18</v>
      </c>
      <c r="E18" s="54" t="s">
        <v>1234</v>
      </c>
      <c r="G18" s="54">
        <v>205</v>
      </c>
      <c r="H18" s="54" t="s">
        <v>628</v>
      </c>
      <c r="I18" s="54" t="s">
        <v>628</v>
      </c>
      <c r="J18" s="54" t="s">
        <v>932</v>
      </c>
      <c r="K18" s="54" t="s">
        <v>932</v>
      </c>
      <c r="L18" s="54" t="s">
        <v>933</v>
      </c>
      <c r="M18" s="56">
        <v>1952</v>
      </c>
      <c r="N18" s="54">
        <v>1952</v>
      </c>
      <c r="O18" s="54" t="s">
        <v>835</v>
      </c>
      <c r="P18" s="54" t="s">
        <v>835</v>
      </c>
    </row>
    <row r="19" spans="1:16" hidden="1">
      <c r="A19" s="55">
        <v>42941</v>
      </c>
      <c r="B19" s="54">
        <v>2017</v>
      </c>
      <c r="C19" s="54">
        <v>7</v>
      </c>
      <c r="D19" s="54" t="str">
        <f>IF(OR(AND(C19&lt;4,B19=2017),B19=2016),"2016-17","2017-18")</f>
        <v>2017-18</v>
      </c>
      <c r="E19" s="54" t="s">
        <v>1234</v>
      </c>
      <c r="G19" s="54" t="s">
        <v>948</v>
      </c>
      <c r="H19" s="54" t="s">
        <v>947</v>
      </c>
      <c r="I19" s="54" t="s">
        <v>947</v>
      </c>
      <c r="J19" s="54" t="s">
        <v>946</v>
      </c>
      <c r="K19" s="54" t="s">
        <v>946</v>
      </c>
      <c r="L19" s="54" t="s">
        <v>946</v>
      </c>
      <c r="M19" s="57">
        <v>1575</v>
      </c>
      <c r="N19" s="54">
        <v>1575</v>
      </c>
      <c r="O19" s="54" t="s">
        <v>835</v>
      </c>
      <c r="P19" s="54" t="s">
        <v>835</v>
      </c>
    </row>
    <row r="20" spans="1:16" hidden="1">
      <c r="A20" s="55">
        <v>42950</v>
      </c>
      <c r="B20" s="54">
        <v>2017</v>
      </c>
      <c r="C20" s="54">
        <v>8</v>
      </c>
      <c r="D20" s="54" t="str">
        <f>IF(OR(AND(C20&lt;4,B20=2017),B20=2016),"2016-17","2017-18")</f>
        <v>2017-18</v>
      </c>
      <c r="E20" s="54" t="s">
        <v>1234</v>
      </c>
      <c r="H20" s="54" t="s">
        <v>944</v>
      </c>
      <c r="I20" s="54" t="s">
        <v>944</v>
      </c>
      <c r="J20" s="54" t="s">
        <v>986</v>
      </c>
      <c r="K20" s="54" t="s">
        <v>986</v>
      </c>
      <c r="L20" s="54" t="s">
        <v>986</v>
      </c>
      <c r="M20" s="57">
        <v>4022</v>
      </c>
      <c r="N20" s="54">
        <v>4022</v>
      </c>
      <c r="O20" s="54" t="s">
        <v>835</v>
      </c>
      <c r="P20" s="54" t="s">
        <v>835</v>
      </c>
    </row>
    <row r="21" spans="1:16" hidden="1">
      <c r="A21" s="55">
        <v>42926</v>
      </c>
      <c r="B21" s="54">
        <v>2017</v>
      </c>
      <c r="C21" s="54">
        <v>7</v>
      </c>
      <c r="D21" s="54" t="str">
        <f>IF(OR(AND(C21&lt;4,B21=2017),B21=2016),"2016-17","2017-18")</f>
        <v>2017-18</v>
      </c>
      <c r="E21" s="54" t="s">
        <v>1234</v>
      </c>
      <c r="G21" s="54">
        <v>230</v>
      </c>
      <c r="H21" s="54" t="s">
        <v>960</v>
      </c>
      <c r="I21" s="54" t="s">
        <v>960</v>
      </c>
      <c r="J21" s="54" t="s">
        <v>934</v>
      </c>
      <c r="K21" s="54" t="s">
        <v>933</v>
      </c>
      <c r="L21" s="54" t="s">
        <v>933</v>
      </c>
      <c r="M21" s="54">
        <v>900</v>
      </c>
      <c r="N21" s="54">
        <v>900</v>
      </c>
      <c r="O21" s="54" t="s">
        <v>835</v>
      </c>
      <c r="P21" s="54" t="s">
        <v>835</v>
      </c>
    </row>
    <row r="22" spans="1:16" hidden="1">
      <c r="A22" s="55">
        <v>42930</v>
      </c>
      <c r="B22" s="54">
        <v>2017</v>
      </c>
      <c r="C22" s="54">
        <v>7</v>
      </c>
      <c r="D22" s="54" t="str">
        <f>IF(OR(AND(C22&lt;4,B22=2017),B22=2016),"2016-17","2017-18")</f>
        <v>2017-18</v>
      </c>
      <c r="E22" s="54" t="s">
        <v>1234</v>
      </c>
      <c r="G22" s="54">
        <v>237</v>
      </c>
      <c r="H22" s="54" t="s">
        <v>953</v>
      </c>
      <c r="I22" s="54" t="s">
        <v>953</v>
      </c>
      <c r="J22" s="54" t="s">
        <v>934</v>
      </c>
      <c r="K22" s="54" t="s">
        <v>933</v>
      </c>
      <c r="L22" s="54" t="s">
        <v>933</v>
      </c>
      <c r="M22" s="57">
        <v>26025</v>
      </c>
      <c r="N22" s="54">
        <v>26025</v>
      </c>
      <c r="O22" s="54" t="s">
        <v>835</v>
      </c>
      <c r="P22" s="54" t="s">
        <v>835</v>
      </c>
    </row>
    <row r="23" spans="1:16" hidden="1">
      <c r="A23" s="55">
        <v>42892</v>
      </c>
      <c r="B23" s="54">
        <v>2017</v>
      </c>
      <c r="C23" s="54">
        <v>6</v>
      </c>
      <c r="D23" s="54" t="str">
        <f>IF(OR(AND(C23&lt;4,B23=2017),B23=2016),"2016-17","2017-18")</f>
        <v>2017-18</v>
      </c>
      <c r="E23" s="54" t="s">
        <v>1234</v>
      </c>
      <c r="G23" s="54">
        <v>200</v>
      </c>
      <c r="H23" s="54" t="s">
        <v>935</v>
      </c>
      <c r="I23" s="54" t="s">
        <v>935</v>
      </c>
      <c r="J23" s="54" t="s">
        <v>934</v>
      </c>
      <c r="K23" s="54" t="s">
        <v>933</v>
      </c>
      <c r="L23" s="54" t="s">
        <v>933</v>
      </c>
      <c r="M23" s="56">
        <v>2200</v>
      </c>
      <c r="N23" s="54">
        <v>2200</v>
      </c>
      <c r="O23" s="54" t="s">
        <v>835</v>
      </c>
      <c r="P23" s="54" t="s">
        <v>835</v>
      </c>
    </row>
    <row r="24" spans="1:16" hidden="1">
      <c r="A24" s="55">
        <v>42922</v>
      </c>
      <c r="B24" s="54">
        <v>2017</v>
      </c>
      <c r="C24" s="54">
        <v>7</v>
      </c>
      <c r="D24" s="54" t="str">
        <f>IF(OR(AND(C24&lt;4,B24=2017),B24=2016),"2016-17","2017-18")</f>
        <v>2017-18</v>
      </c>
      <c r="E24" s="54" t="s">
        <v>1234</v>
      </c>
      <c r="G24" s="54" t="s">
        <v>964</v>
      </c>
      <c r="H24" s="54" t="s">
        <v>963</v>
      </c>
      <c r="I24" s="54" t="s">
        <v>963</v>
      </c>
      <c r="J24" s="54" t="s">
        <v>933</v>
      </c>
      <c r="K24" s="54" t="s">
        <v>933</v>
      </c>
      <c r="L24" s="54" t="s">
        <v>933</v>
      </c>
      <c r="M24" s="54">
        <v>500</v>
      </c>
      <c r="N24" s="54">
        <v>500</v>
      </c>
      <c r="O24" s="54" t="s">
        <v>835</v>
      </c>
      <c r="P24" s="54" t="s">
        <v>835</v>
      </c>
    </row>
    <row r="25" spans="1:16" hidden="1">
      <c r="A25" s="55">
        <v>43034</v>
      </c>
      <c r="B25" s="54">
        <v>2017</v>
      </c>
      <c r="C25" s="54">
        <v>10</v>
      </c>
      <c r="D25" s="54" t="str">
        <f>IF(OR(AND(C25&lt;4,B25=2017),B25=2016),"2016-17","2017-18")</f>
        <v>2017-18</v>
      </c>
      <c r="E25" s="54" t="s">
        <v>1234</v>
      </c>
      <c r="F25" s="55">
        <v>43047</v>
      </c>
      <c r="G25" s="54">
        <v>300</v>
      </c>
      <c r="H25" s="54" t="s">
        <v>628</v>
      </c>
      <c r="I25" s="54" t="s">
        <v>628</v>
      </c>
      <c r="J25" s="54" t="s">
        <v>1019</v>
      </c>
      <c r="K25" s="54" t="s">
        <v>1019</v>
      </c>
      <c r="L25" s="54" t="s">
        <v>1019</v>
      </c>
      <c r="M25" s="56">
        <v>3674</v>
      </c>
      <c r="N25" s="54">
        <v>3674</v>
      </c>
      <c r="O25" s="54" t="s">
        <v>835</v>
      </c>
      <c r="P25" s="54" t="s">
        <v>835</v>
      </c>
    </row>
    <row r="26" spans="1:16" hidden="1">
      <c r="A26" s="55">
        <v>43046</v>
      </c>
      <c r="B26" s="54">
        <v>2017</v>
      </c>
      <c r="C26" s="54">
        <v>11</v>
      </c>
      <c r="D26" s="54" t="str">
        <f>IF(OR(AND(C26&lt;4,B26=2017),B26=2016),"2016-17","2017-18")</f>
        <v>2017-18</v>
      </c>
      <c r="E26" s="54" t="s">
        <v>716</v>
      </c>
      <c r="F26" s="55">
        <v>43074</v>
      </c>
      <c r="G26" s="54">
        <v>320</v>
      </c>
      <c r="H26" s="54" t="s">
        <v>1049</v>
      </c>
      <c r="I26" s="54" t="s">
        <v>1049</v>
      </c>
      <c r="J26" s="54" t="s">
        <v>1048</v>
      </c>
      <c r="K26" s="54" t="s">
        <v>1048</v>
      </c>
      <c r="L26" s="54" t="s">
        <v>1048</v>
      </c>
      <c r="M26" s="54">
        <v>786</v>
      </c>
      <c r="N26" s="54">
        <v>786</v>
      </c>
      <c r="O26" s="54" t="s">
        <v>716</v>
      </c>
      <c r="P26" s="54" t="s">
        <v>716</v>
      </c>
    </row>
    <row r="27" spans="1:16" hidden="1">
      <c r="A27" s="54" t="s">
        <v>1102</v>
      </c>
      <c r="B27" s="54">
        <v>2017</v>
      </c>
      <c r="C27" s="54">
        <v>1</v>
      </c>
      <c r="D27" s="54" t="str">
        <f>IF(OR(AND(C27&lt;4,B27=2017),B27=2016),"2016-17","2017-18")</f>
        <v>2016-17</v>
      </c>
      <c r="E27" s="54" t="s">
        <v>716</v>
      </c>
      <c r="G27" s="54">
        <v>94</v>
      </c>
      <c r="H27" s="54" t="s">
        <v>753</v>
      </c>
      <c r="I27" s="54" t="s">
        <v>753</v>
      </c>
      <c r="J27" s="54" t="s">
        <v>754</v>
      </c>
      <c r="K27" s="54" t="s">
        <v>754</v>
      </c>
      <c r="L27" s="54" t="s">
        <v>754</v>
      </c>
      <c r="M27" s="54">
        <v>400</v>
      </c>
      <c r="N27" s="54">
        <v>400</v>
      </c>
      <c r="O27" s="54" t="s">
        <v>716</v>
      </c>
      <c r="P27" s="54" t="s">
        <v>716</v>
      </c>
    </row>
    <row r="28" spans="1:16" hidden="1">
      <c r="A28" s="55">
        <v>42962</v>
      </c>
      <c r="B28" s="54">
        <v>2017</v>
      </c>
      <c r="C28" s="54">
        <v>8</v>
      </c>
      <c r="D28" s="54" t="str">
        <f>IF(OR(AND(C28&lt;4,B28=2017),B28=2016),"2016-17","2017-18")</f>
        <v>2017-18</v>
      </c>
      <c r="E28" s="54" t="s">
        <v>716</v>
      </c>
      <c r="H28" s="54" t="s">
        <v>743</v>
      </c>
      <c r="I28" s="54" t="s">
        <v>743</v>
      </c>
      <c r="J28" s="54" t="s">
        <v>978</v>
      </c>
      <c r="K28" s="54" t="s">
        <v>978</v>
      </c>
      <c r="L28" s="54" t="s">
        <v>978</v>
      </c>
      <c r="M28" s="54">
        <v>260</v>
      </c>
      <c r="N28" s="54">
        <v>260</v>
      </c>
      <c r="O28" s="54" t="s">
        <v>716</v>
      </c>
      <c r="P28" s="54" t="s">
        <v>716</v>
      </c>
    </row>
    <row r="29" spans="1:16" hidden="1">
      <c r="A29" s="55">
        <v>42976</v>
      </c>
      <c r="B29" s="54">
        <v>2017</v>
      </c>
      <c r="C29" s="54">
        <v>8</v>
      </c>
      <c r="D29" s="54" t="str">
        <f>IF(OR(AND(C29&lt;4,B29=2017),B29=2016),"2016-17","2017-18")</f>
        <v>2017-18</v>
      </c>
      <c r="E29" s="54" t="s">
        <v>716</v>
      </c>
      <c r="G29" s="54" t="s">
        <v>1196</v>
      </c>
      <c r="H29" s="54" t="s">
        <v>1195</v>
      </c>
      <c r="I29" s="54" t="s">
        <v>1195</v>
      </c>
      <c r="J29" s="54" t="s">
        <v>1194</v>
      </c>
      <c r="K29" s="54" t="s">
        <v>1194</v>
      </c>
      <c r="L29" s="54" t="s">
        <v>1194</v>
      </c>
      <c r="M29" s="54">
        <v>416.67</v>
      </c>
      <c r="N29" s="54">
        <v>416.67</v>
      </c>
      <c r="O29" s="54" t="s">
        <v>716</v>
      </c>
      <c r="P29" s="54" t="s">
        <v>716</v>
      </c>
    </row>
    <row r="30" spans="1:16" hidden="1">
      <c r="A30" s="55">
        <v>42874</v>
      </c>
      <c r="B30" s="54">
        <v>2017</v>
      </c>
      <c r="C30" s="54">
        <v>5</v>
      </c>
      <c r="D30" s="54" t="str">
        <f>IF(OR(AND(C30&lt;4,B30=2017),B30=2016),"2016-17","2017-18")</f>
        <v>2017-18</v>
      </c>
      <c r="E30" s="54" t="s">
        <v>716</v>
      </c>
      <c r="G30" s="54">
        <v>189</v>
      </c>
      <c r="H30" s="54" t="s">
        <v>663</v>
      </c>
      <c r="I30" s="54" t="s">
        <v>663</v>
      </c>
      <c r="J30" s="54" t="s">
        <v>873</v>
      </c>
      <c r="K30" s="54" t="s">
        <v>873</v>
      </c>
      <c r="L30" s="54" t="s">
        <v>873</v>
      </c>
      <c r="M30" s="54">
        <v>278</v>
      </c>
      <c r="N30" s="54">
        <v>278</v>
      </c>
      <c r="O30" s="54" t="s">
        <v>716</v>
      </c>
      <c r="P30" s="54" t="s">
        <v>716</v>
      </c>
    </row>
    <row r="31" spans="1:16" hidden="1">
      <c r="A31" s="55">
        <v>43020</v>
      </c>
      <c r="B31" s="54">
        <v>2017</v>
      </c>
      <c r="C31" s="54">
        <v>10</v>
      </c>
      <c r="D31" s="54" t="str">
        <f>IF(OR(AND(C31&lt;4,B31=2017),B31=2016),"2016-17","2017-18")</f>
        <v>2017-18</v>
      </c>
      <c r="E31" s="54" t="s">
        <v>716</v>
      </c>
      <c r="F31" s="55">
        <v>43047</v>
      </c>
      <c r="G31" s="54">
        <v>286</v>
      </c>
      <c r="H31" s="54" t="s">
        <v>714</v>
      </c>
      <c r="I31" s="54" t="s">
        <v>1023</v>
      </c>
      <c r="J31" s="54" t="s">
        <v>1022</v>
      </c>
      <c r="K31" s="54" t="s">
        <v>1022</v>
      </c>
      <c r="L31" s="54" t="s">
        <v>1022</v>
      </c>
      <c r="M31" s="56">
        <v>1760</v>
      </c>
      <c r="N31" s="54">
        <v>1760</v>
      </c>
      <c r="O31" s="54" t="s">
        <v>716</v>
      </c>
      <c r="P31" s="54" t="s">
        <v>716</v>
      </c>
    </row>
    <row r="32" spans="1:16" hidden="1">
      <c r="A32" s="54" t="s">
        <v>1071</v>
      </c>
      <c r="B32" s="54">
        <v>2016</v>
      </c>
      <c r="C32" s="54">
        <v>10</v>
      </c>
      <c r="D32" s="54" t="str">
        <f>IF(OR(AND(C32&lt;4,B32=2017),B32=2016),"2016-17","2017-18")</f>
        <v>2016-17</v>
      </c>
      <c r="E32" s="54" t="s">
        <v>716</v>
      </c>
      <c r="G32" s="54" t="s">
        <v>713</v>
      </c>
      <c r="H32" s="54" t="s">
        <v>714</v>
      </c>
      <c r="I32" s="54" t="s">
        <v>714</v>
      </c>
      <c r="J32" s="54" t="s">
        <v>1201</v>
      </c>
      <c r="K32" s="54" t="s">
        <v>1201</v>
      </c>
      <c r="L32" s="54" t="s">
        <v>1201</v>
      </c>
      <c r="M32" s="54">
        <v>400</v>
      </c>
      <c r="N32" s="54">
        <v>400</v>
      </c>
      <c r="O32" s="54" t="s">
        <v>716</v>
      </c>
      <c r="P32" s="54" t="s">
        <v>716</v>
      </c>
    </row>
    <row r="33" spans="1:16" hidden="1">
      <c r="A33" s="54" t="s">
        <v>1071</v>
      </c>
      <c r="B33" s="54">
        <v>2016</v>
      </c>
      <c r="C33" s="54">
        <v>10</v>
      </c>
      <c r="D33" s="54" t="str">
        <f>IF(OR(AND(C33&lt;4,B33=2017),B33=2016),"2016-17","2017-18")</f>
        <v>2016-17</v>
      </c>
      <c r="E33" s="54" t="s">
        <v>716</v>
      </c>
      <c r="G33" s="54" t="s">
        <v>717</v>
      </c>
      <c r="H33" s="54" t="s">
        <v>714</v>
      </c>
      <c r="I33" s="54" t="s">
        <v>714</v>
      </c>
      <c r="J33" s="54" t="s">
        <v>1200</v>
      </c>
      <c r="K33" s="54" t="s">
        <v>1200</v>
      </c>
      <c r="L33" s="54" t="s">
        <v>1200</v>
      </c>
      <c r="M33" s="54">
        <v>273</v>
      </c>
      <c r="N33" s="54">
        <v>273</v>
      </c>
      <c r="O33" s="54" t="s">
        <v>716</v>
      </c>
      <c r="P33" s="54" t="s">
        <v>716</v>
      </c>
    </row>
    <row r="34" spans="1:16" hidden="1">
      <c r="A34" s="54" t="s">
        <v>1071</v>
      </c>
      <c r="B34" s="54">
        <v>2016</v>
      </c>
      <c r="C34" s="54">
        <v>10</v>
      </c>
      <c r="D34" s="54" t="str">
        <f>IF(OR(AND(C34&lt;4,B34=2017),B34=2016),"2016-17","2017-18")</f>
        <v>2016-17</v>
      </c>
      <c r="E34" s="54" t="s">
        <v>716</v>
      </c>
      <c r="G34" s="54" t="s">
        <v>719</v>
      </c>
      <c r="H34" s="54" t="s">
        <v>714</v>
      </c>
      <c r="I34" s="54" t="s">
        <v>714</v>
      </c>
      <c r="J34" s="54" t="s">
        <v>1199</v>
      </c>
      <c r="K34" s="54" t="s">
        <v>1199</v>
      </c>
      <c r="L34" s="54" t="s">
        <v>1199</v>
      </c>
      <c r="M34" s="54">
        <v>264</v>
      </c>
      <c r="N34" s="54">
        <v>264</v>
      </c>
      <c r="O34" s="54" t="s">
        <v>716</v>
      </c>
      <c r="P34" s="54" t="s">
        <v>716</v>
      </c>
    </row>
    <row r="35" spans="1:16" hidden="1">
      <c r="A35" s="55">
        <v>42997</v>
      </c>
      <c r="B35" s="54">
        <v>2017</v>
      </c>
      <c r="C35" s="54">
        <v>9</v>
      </c>
      <c r="D35" s="54" t="str">
        <f>IF(OR(AND(C35&lt;4,B35=2017),B35=2016),"2016-17","2017-18")</f>
        <v>2017-18</v>
      </c>
      <c r="E35" s="54" t="s">
        <v>716</v>
      </c>
      <c r="G35" s="54" t="s">
        <v>1198</v>
      </c>
      <c r="H35" s="54" t="s">
        <v>714</v>
      </c>
      <c r="I35" s="54" t="s">
        <v>1023</v>
      </c>
      <c r="J35" s="54" t="s">
        <v>1197</v>
      </c>
      <c r="K35" s="54" t="s">
        <v>1197</v>
      </c>
      <c r="L35" s="54" t="s">
        <v>1197</v>
      </c>
      <c r="M35" s="57">
        <v>2200</v>
      </c>
      <c r="N35" s="54">
        <v>2200</v>
      </c>
      <c r="O35" s="54" t="s">
        <v>716</v>
      </c>
      <c r="P35" s="54" t="s">
        <v>716</v>
      </c>
    </row>
    <row r="36" spans="1:16" hidden="1">
      <c r="A36" s="55">
        <v>42957</v>
      </c>
      <c r="B36" s="54">
        <v>2017</v>
      </c>
      <c r="C36" s="54">
        <v>8</v>
      </c>
      <c r="D36" s="54" t="str">
        <f>IF(OR(AND(C36&lt;4,B36=2017),B36=2016),"2016-17","2017-18")</f>
        <v>2017-18</v>
      </c>
      <c r="E36" s="54" t="s">
        <v>979</v>
      </c>
      <c r="G36" s="54" t="s">
        <v>981</v>
      </c>
      <c r="H36" s="54" t="s">
        <v>822</v>
      </c>
      <c r="I36" s="54" t="s">
        <v>822</v>
      </c>
      <c r="J36" s="54" t="s">
        <v>980</v>
      </c>
      <c r="K36" s="54" t="s">
        <v>980</v>
      </c>
      <c r="L36" s="54" t="s">
        <v>980</v>
      </c>
      <c r="M36" s="57">
        <v>4500</v>
      </c>
      <c r="N36" s="54">
        <v>4500</v>
      </c>
      <c r="O36" s="54" t="s">
        <v>979</v>
      </c>
      <c r="P36" s="54" t="s">
        <v>979</v>
      </c>
    </row>
    <row r="37" spans="1:16">
      <c r="A37" s="55">
        <v>42913</v>
      </c>
      <c r="B37" s="54">
        <v>2017</v>
      </c>
      <c r="C37" s="54">
        <v>6</v>
      </c>
      <c r="D37" s="54" t="str">
        <f>IF(OR(AND(C37&lt;4,B37=2017),B37=2016),"2016-17","2017-18")</f>
        <v>2017-18</v>
      </c>
      <c r="E37" s="54" t="s">
        <v>1247</v>
      </c>
      <c r="G37" s="54" t="s">
        <v>763</v>
      </c>
      <c r="H37" s="54" t="s">
        <v>913</v>
      </c>
      <c r="I37" s="54" t="s">
        <v>913</v>
      </c>
      <c r="J37" s="54" t="s">
        <v>912</v>
      </c>
      <c r="K37" s="54" t="s">
        <v>912</v>
      </c>
      <c r="L37" s="54" t="s">
        <v>912</v>
      </c>
      <c r="M37" s="54">
        <v>275</v>
      </c>
      <c r="N37" s="54">
        <v>275</v>
      </c>
      <c r="O37" s="54" t="s">
        <v>643</v>
      </c>
      <c r="P37" s="54" t="s">
        <v>643</v>
      </c>
    </row>
    <row r="38" spans="1:16">
      <c r="A38" s="55">
        <v>42913</v>
      </c>
      <c r="B38" s="54">
        <v>2017</v>
      </c>
      <c r="C38" s="54">
        <v>6</v>
      </c>
      <c r="D38" s="54" t="str">
        <f>IF(OR(AND(C38&lt;4,B38=2017),B38=2016),"2016-17","2017-18")</f>
        <v>2017-18</v>
      </c>
      <c r="E38" s="54" t="s">
        <v>1247</v>
      </c>
      <c r="G38" s="54" t="s">
        <v>763</v>
      </c>
      <c r="H38" s="54" t="s">
        <v>913</v>
      </c>
      <c r="I38" s="54" t="s">
        <v>913</v>
      </c>
      <c r="J38" s="54" t="s">
        <v>912</v>
      </c>
      <c r="K38" s="54" t="s">
        <v>912</v>
      </c>
      <c r="L38" s="54" t="s">
        <v>912</v>
      </c>
      <c r="M38" s="54">
        <v>275</v>
      </c>
      <c r="N38" s="54">
        <v>275</v>
      </c>
      <c r="O38" s="54" t="s">
        <v>643</v>
      </c>
      <c r="P38" s="54" t="s">
        <v>643</v>
      </c>
    </row>
    <row r="39" spans="1:16">
      <c r="A39" s="55">
        <v>42913</v>
      </c>
      <c r="B39" s="54">
        <v>2017</v>
      </c>
      <c r="C39" s="54">
        <v>6</v>
      </c>
      <c r="D39" s="54" t="str">
        <f>IF(OR(AND(C39&lt;4,B39=2017),B39=2016),"2016-17","2017-18")</f>
        <v>2017-18</v>
      </c>
      <c r="E39" s="54" t="s">
        <v>1247</v>
      </c>
      <c r="G39" s="54" t="s">
        <v>763</v>
      </c>
      <c r="H39" s="54" t="s">
        <v>913</v>
      </c>
      <c r="I39" s="54" t="s">
        <v>913</v>
      </c>
      <c r="J39" s="54" t="s">
        <v>912</v>
      </c>
      <c r="K39" s="54" t="s">
        <v>912</v>
      </c>
      <c r="L39" s="54" t="s">
        <v>912</v>
      </c>
      <c r="M39" s="54">
        <v>275</v>
      </c>
      <c r="N39" s="54">
        <v>275</v>
      </c>
      <c r="O39" s="54" t="s">
        <v>643</v>
      </c>
      <c r="P39" s="54" t="s">
        <v>643</v>
      </c>
    </row>
    <row r="40" spans="1:16">
      <c r="A40" s="55">
        <v>42913</v>
      </c>
      <c r="B40" s="54">
        <v>2017</v>
      </c>
      <c r="C40" s="54">
        <v>6</v>
      </c>
      <c r="D40" s="54" t="str">
        <f>IF(OR(AND(C40&lt;4,B40=2017),B40=2016),"2016-17","2017-18")</f>
        <v>2017-18</v>
      </c>
      <c r="E40" s="54" t="s">
        <v>1247</v>
      </c>
      <c r="G40" s="54" t="s">
        <v>763</v>
      </c>
      <c r="H40" s="54" t="s">
        <v>913</v>
      </c>
      <c r="I40" s="54" t="s">
        <v>913</v>
      </c>
      <c r="J40" s="54" t="s">
        <v>912</v>
      </c>
      <c r="K40" s="54" t="s">
        <v>912</v>
      </c>
      <c r="L40" s="54" t="s">
        <v>912</v>
      </c>
      <c r="M40" s="54">
        <v>275</v>
      </c>
      <c r="N40" s="54">
        <v>275</v>
      </c>
      <c r="O40" s="54" t="s">
        <v>643</v>
      </c>
      <c r="P40" s="54" t="s">
        <v>643</v>
      </c>
    </row>
    <row r="41" spans="1:16">
      <c r="A41" s="54" t="s">
        <v>1076</v>
      </c>
      <c r="B41" s="54">
        <v>2017</v>
      </c>
      <c r="C41" s="54">
        <v>3</v>
      </c>
      <c r="D41" s="54" t="str">
        <f>IF(OR(AND(C41&lt;4,B41=2017),B41=2016),"2016-17","2017-18")</f>
        <v>2016-17</v>
      </c>
      <c r="E41" s="54" t="s">
        <v>1247</v>
      </c>
      <c r="G41" s="54" t="s">
        <v>800</v>
      </c>
      <c r="H41" s="54" t="s">
        <v>801</v>
      </c>
      <c r="I41" s="54" t="s">
        <v>801</v>
      </c>
      <c r="J41" s="54" t="s">
        <v>1183</v>
      </c>
      <c r="K41" s="54" t="s">
        <v>1183</v>
      </c>
      <c r="L41" s="54" t="s">
        <v>1183</v>
      </c>
      <c r="M41" s="54">
        <v>588</v>
      </c>
      <c r="N41" s="54">
        <v>588</v>
      </c>
      <c r="O41" s="54" t="s">
        <v>643</v>
      </c>
      <c r="P41" s="54" t="s">
        <v>643</v>
      </c>
    </row>
    <row r="42" spans="1:16">
      <c r="A42" s="54" t="s">
        <v>1076</v>
      </c>
      <c r="B42" s="54">
        <v>2017</v>
      </c>
      <c r="C42" s="54">
        <v>3</v>
      </c>
      <c r="D42" s="54" t="str">
        <f>IF(OR(AND(C42&lt;4,B42=2017),B42=2016),"2016-17","2017-18")</f>
        <v>2016-17</v>
      </c>
      <c r="E42" s="54" t="s">
        <v>1247</v>
      </c>
      <c r="G42" s="54" t="s">
        <v>800</v>
      </c>
      <c r="H42" s="54" t="s">
        <v>801</v>
      </c>
      <c r="I42" s="54" t="s">
        <v>801</v>
      </c>
      <c r="J42" s="54" t="s">
        <v>1183</v>
      </c>
      <c r="K42" s="54" t="s">
        <v>1183</v>
      </c>
      <c r="L42" s="54" t="s">
        <v>1183</v>
      </c>
      <c r="M42" s="54">
        <v>588</v>
      </c>
      <c r="N42" s="54">
        <v>588</v>
      </c>
      <c r="O42" s="54" t="s">
        <v>643</v>
      </c>
      <c r="P42" s="54" t="s">
        <v>643</v>
      </c>
    </row>
    <row r="43" spans="1:16">
      <c r="A43" s="54" t="s">
        <v>1076</v>
      </c>
      <c r="B43" s="54">
        <v>2017</v>
      </c>
      <c r="C43" s="54">
        <v>3</v>
      </c>
      <c r="D43" s="54" t="str">
        <f>IF(OR(AND(C43&lt;4,B43=2017),B43=2016),"2016-17","2017-18")</f>
        <v>2016-17</v>
      </c>
      <c r="E43" s="54" t="s">
        <v>1247</v>
      </c>
      <c r="G43" s="54" t="s">
        <v>800</v>
      </c>
      <c r="H43" s="54" t="s">
        <v>801</v>
      </c>
      <c r="I43" s="54" t="s">
        <v>801</v>
      </c>
      <c r="J43" s="54" t="s">
        <v>1183</v>
      </c>
      <c r="K43" s="54" t="s">
        <v>1183</v>
      </c>
      <c r="L43" s="54" t="s">
        <v>1183</v>
      </c>
      <c r="M43" s="54">
        <v>588</v>
      </c>
      <c r="N43" s="54">
        <v>588</v>
      </c>
      <c r="O43" s="54" t="s">
        <v>643</v>
      </c>
      <c r="P43" s="54" t="s">
        <v>643</v>
      </c>
    </row>
    <row r="44" spans="1:16">
      <c r="A44" s="54" t="s">
        <v>1076</v>
      </c>
      <c r="B44" s="54">
        <v>2017</v>
      </c>
      <c r="C44" s="54">
        <v>3</v>
      </c>
      <c r="D44" s="54" t="str">
        <f>IF(OR(AND(C44&lt;4,B44=2017),B44=2016),"2016-17","2017-18")</f>
        <v>2016-17</v>
      </c>
      <c r="E44" s="54" t="s">
        <v>1247</v>
      </c>
      <c r="G44" s="54" t="s">
        <v>800</v>
      </c>
      <c r="H44" s="54" t="s">
        <v>801</v>
      </c>
      <c r="I44" s="54" t="s">
        <v>801</v>
      </c>
      <c r="J44" s="54" t="s">
        <v>1183</v>
      </c>
      <c r="K44" s="54" t="s">
        <v>1183</v>
      </c>
      <c r="L44" s="54" t="s">
        <v>1183</v>
      </c>
      <c r="M44" s="54">
        <v>588</v>
      </c>
      <c r="N44" s="54">
        <v>588</v>
      </c>
      <c r="O44" s="54" t="s">
        <v>643</v>
      </c>
      <c r="P44" s="54" t="s">
        <v>643</v>
      </c>
    </row>
    <row r="45" spans="1:16">
      <c r="A45" s="55">
        <v>42998</v>
      </c>
      <c r="B45" s="54">
        <v>2017</v>
      </c>
      <c r="C45" s="54">
        <v>9</v>
      </c>
      <c r="D45" s="54" t="str">
        <f>IF(OR(AND(C45&lt;4,B45=2017),B45=2016),"2016-17","2017-18")</f>
        <v>2017-18</v>
      </c>
      <c r="E45" s="54" t="s">
        <v>1247</v>
      </c>
      <c r="G45" s="54" t="s">
        <v>1192</v>
      </c>
      <c r="H45" s="54" t="s">
        <v>1191</v>
      </c>
      <c r="I45" s="54" t="s">
        <v>1191</v>
      </c>
      <c r="J45" s="54" t="s">
        <v>643</v>
      </c>
      <c r="K45" s="54" t="s">
        <v>643</v>
      </c>
      <c r="L45" s="54" t="s">
        <v>643</v>
      </c>
      <c r="M45" s="54">
        <v>500</v>
      </c>
      <c r="N45" s="54">
        <v>500</v>
      </c>
      <c r="O45" s="54" t="s">
        <v>643</v>
      </c>
      <c r="P45" s="54" t="s">
        <v>643</v>
      </c>
    </row>
    <row r="46" spans="1:16">
      <c r="A46" s="55">
        <v>42859</v>
      </c>
      <c r="B46" s="54">
        <v>2017</v>
      </c>
      <c r="C46" s="54">
        <v>5</v>
      </c>
      <c r="D46" s="54" t="str">
        <f>IF(OR(AND(C46&lt;4,B46=2017),B46=2016),"2016-17","2017-18")</f>
        <v>2017-18</v>
      </c>
      <c r="E46" s="54" t="s">
        <v>1247</v>
      </c>
      <c r="G46" s="54" t="s">
        <v>883</v>
      </c>
      <c r="H46" s="54" t="s">
        <v>882</v>
      </c>
      <c r="I46" s="54" t="s">
        <v>882</v>
      </c>
      <c r="J46" s="54" t="s">
        <v>881</v>
      </c>
      <c r="K46" s="54" t="s">
        <v>881</v>
      </c>
      <c r="L46" s="54" t="s">
        <v>881</v>
      </c>
      <c r="M46" s="54">
        <v>442</v>
      </c>
      <c r="N46" s="54">
        <v>442</v>
      </c>
      <c r="O46" s="54" t="s">
        <v>839</v>
      </c>
      <c r="P46" s="54" t="s">
        <v>839</v>
      </c>
    </row>
    <row r="47" spans="1:16">
      <c r="A47" s="55">
        <v>43074</v>
      </c>
      <c r="B47" s="54">
        <v>2017</v>
      </c>
      <c r="C47" s="54">
        <v>12</v>
      </c>
      <c r="D47" s="54" t="str">
        <f>IF(OR(AND(C47&lt;4,B47=2017),B47=2016),"2016-17","2017-18")</f>
        <v>2017-18</v>
      </c>
      <c r="E47" s="54" t="s">
        <v>1247</v>
      </c>
      <c r="F47" s="55">
        <v>43074</v>
      </c>
      <c r="G47" s="54" t="s">
        <v>1064</v>
      </c>
      <c r="H47" s="54" t="s">
        <v>997</v>
      </c>
      <c r="I47" s="54" t="s">
        <v>997</v>
      </c>
      <c r="J47" s="54" t="s">
        <v>643</v>
      </c>
      <c r="K47" s="54" t="s">
        <v>643</v>
      </c>
      <c r="L47" s="54" t="s">
        <v>643</v>
      </c>
      <c r="M47" s="54">
        <v>600</v>
      </c>
      <c r="N47" s="54">
        <v>600</v>
      </c>
      <c r="O47" s="54" t="s">
        <v>643</v>
      </c>
      <c r="P47" s="54" t="s">
        <v>643</v>
      </c>
    </row>
    <row r="48" spans="1:16">
      <c r="A48" s="54" t="s">
        <v>1076</v>
      </c>
      <c r="B48" s="54">
        <v>2017</v>
      </c>
      <c r="C48" s="54">
        <v>3</v>
      </c>
      <c r="D48" s="54" t="str">
        <f>IF(OR(AND(C48&lt;4,B48=2017),B48=2016),"2016-17","2017-18")</f>
        <v>2016-17</v>
      </c>
      <c r="E48" s="54" t="s">
        <v>1247</v>
      </c>
      <c r="G48" s="54" t="s">
        <v>815</v>
      </c>
      <c r="H48" s="54" t="s">
        <v>816</v>
      </c>
      <c r="I48" s="54" t="s">
        <v>816</v>
      </c>
      <c r="J48" s="54" t="s">
        <v>1180</v>
      </c>
      <c r="K48" s="54" t="s">
        <v>1180</v>
      </c>
      <c r="L48" s="54" t="s">
        <v>1180</v>
      </c>
      <c r="M48" s="54">
        <v>1000</v>
      </c>
      <c r="N48" s="54">
        <v>1000</v>
      </c>
      <c r="O48" s="54" t="s">
        <v>643</v>
      </c>
      <c r="P48" s="54" t="s">
        <v>643</v>
      </c>
    </row>
    <row r="49" spans="1:16">
      <c r="A49" s="55">
        <v>42857</v>
      </c>
      <c r="B49" s="54">
        <v>2017</v>
      </c>
      <c r="C49" s="54">
        <v>5</v>
      </c>
      <c r="D49" s="54" t="str">
        <f>IF(OR(AND(C49&lt;4,B49=2017),B49=2016),"2016-17","2017-18")</f>
        <v>2017-18</v>
      </c>
      <c r="E49" s="54" t="s">
        <v>1247</v>
      </c>
      <c r="G49" s="54" t="s">
        <v>892</v>
      </c>
      <c r="H49" s="54" t="s">
        <v>891</v>
      </c>
      <c r="I49" s="54" t="s">
        <v>891</v>
      </c>
      <c r="J49" s="54" t="s">
        <v>890</v>
      </c>
      <c r="K49" s="54" t="s">
        <v>890</v>
      </c>
      <c r="L49" s="54" t="s">
        <v>890</v>
      </c>
      <c r="M49" s="56">
        <v>4830</v>
      </c>
      <c r="N49" s="54">
        <v>4830</v>
      </c>
      <c r="O49" s="54" t="s">
        <v>643</v>
      </c>
      <c r="P49" s="54" t="s">
        <v>643</v>
      </c>
    </row>
    <row r="50" spans="1:16">
      <c r="A50" s="54" t="s">
        <v>1175</v>
      </c>
      <c r="B50" s="54">
        <v>2017</v>
      </c>
      <c r="C50" s="54">
        <v>1</v>
      </c>
      <c r="D50" s="54" t="str">
        <f>IF(OR(AND(C50&lt;4,B50=2017),B50=2016),"2016-17","2017-18")</f>
        <v>2016-17</v>
      </c>
      <c r="E50" s="54" t="s">
        <v>1247</v>
      </c>
      <c r="G50" s="54" t="s">
        <v>763</v>
      </c>
      <c r="H50" s="54" t="s">
        <v>766</v>
      </c>
      <c r="I50" s="54" t="s">
        <v>766</v>
      </c>
      <c r="J50" s="54" t="s">
        <v>1178</v>
      </c>
      <c r="K50" s="54" t="s">
        <v>1178</v>
      </c>
      <c r="L50" s="54" t="s">
        <v>1178</v>
      </c>
      <c r="M50" s="54">
        <v>500</v>
      </c>
      <c r="N50" s="54">
        <v>500</v>
      </c>
      <c r="O50" s="54" t="s">
        <v>643</v>
      </c>
      <c r="P50" s="54" t="s">
        <v>643</v>
      </c>
    </row>
    <row r="51" spans="1:16">
      <c r="A51" s="54" t="s">
        <v>1193</v>
      </c>
      <c r="B51" s="54">
        <v>2016</v>
      </c>
      <c r="C51" s="54">
        <v>11</v>
      </c>
      <c r="D51" s="54" t="str">
        <f>IF(OR(AND(C51&lt;4,B51=2017),B51=2016),"2016-17","2017-18")</f>
        <v>2016-17</v>
      </c>
      <c r="E51" s="54" t="s">
        <v>1247</v>
      </c>
      <c r="G51" s="54">
        <v>73</v>
      </c>
      <c r="H51" s="54" t="s">
        <v>746</v>
      </c>
      <c r="I51" s="54" t="s">
        <v>746</v>
      </c>
      <c r="J51" s="54" t="s">
        <v>747</v>
      </c>
      <c r="K51" s="54" t="s">
        <v>747</v>
      </c>
      <c r="L51" s="54" t="s">
        <v>747</v>
      </c>
      <c r="M51" s="54">
        <v>300</v>
      </c>
      <c r="N51" s="54">
        <v>300</v>
      </c>
      <c r="O51" s="54" t="s">
        <v>643</v>
      </c>
      <c r="P51" s="54" t="s">
        <v>643</v>
      </c>
    </row>
    <row r="52" spans="1:16">
      <c r="A52" s="54" t="s">
        <v>1076</v>
      </c>
      <c r="B52" s="54">
        <v>2017</v>
      </c>
      <c r="C52" s="54">
        <v>3</v>
      </c>
      <c r="D52" s="54" t="str">
        <f>IF(OR(AND(C52&lt;4,B52=2017),B52=2016),"2016-17","2017-18")</f>
        <v>2016-17</v>
      </c>
      <c r="E52" s="54" t="s">
        <v>1247</v>
      </c>
      <c r="G52" s="54" t="s">
        <v>797</v>
      </c>
      <c r="H52" s="54" t="s">
        <v>798</v>
      </c>
      <c r="I52" s="54" t="s">
        <v>798</v>
      </c>
      <c r="J52" s="54" t="s">
        <v>1184</v>
      </c>
      <c r="K52" s="54" t="s">
        <v>1184</v>
      </c>
      <c r="L52" s="54" t="s">
        <v>1184</v>
      </c>
      <c r="M52" s="54">
        <v>10000</v>
      </c>
      <c r="N52" s="54">
        <v>10000</v>
      </c>
      <c r="O52" s="54" t="s">
        <v>643</v>
      </c>
      <c r="P52" s="54" t="s">
        <v>643</v>
      </c>
    </row>
    <row r="53" spans="1:16">
      <c r="A53" s="55">
        <v>42964</v>
      </c>
      <c r="B53" s="54">
        <v>2017</v>
      </c>
      <c r="C53" s="54">
        <v>8</v>
      </c>
      <c r="D53" s="54" t="str">
        <f>IF(OR(AND(C53&lt;4,B53=2017),B53=2016),"2016-17","2017-18")</f>
        <v>2017-18</v>
      </c>
      <c r="E53" s="54" t="s">
        <v>1247</v>
      </c>
      <c r="G53" s="54" t="s">
        <v>974</v>
      </c>
      <c r="H53" s="54" t="s">
        <v>973</v>
      </c>
      <c r="I53" s="54" t="s">
        <v>973</v>
      </c>
      <c r="J53" s="54" t="s">
        <v>643</v>
      </c>
      <c r="K53" s="54" t="s">
        <v>643</v>
      </c>
      <c r="L53" s="54" t="s">
        <v>643</v>
      </c>
      <c r="M53" s="57">
        <v>1186.25</v>
      </c>
      <c r="N53" s="54">
        <v>1186.25</v>
      </c>
      <c r="O53" s="54" t="s">
        <v>643</v>
      </c>
      <c r="P53" s="54" t="s">
        <v>643</v>
      </c>
    </row>
    <row r="54" spans="1:16">
      <c r="A54" s="55">
        <v>42964</v>
      </c>
      <c r="B54" s="54">
        <v>2017</v>
      </c>
      <c r="C54" s="54">
        <v>8</v>
      </c>
      <c r="D54" s="54" t="str">
        <f>IF(OR(AND(C54&lt;4,B54=2017),B54=2016),"2016-17","2017-18")</f>
        <v>2017-18</v>
      </c>
      <c r="E54" s="54" t="s">
        <v>1247</v>
      </c>
      <c r="G54" s="54" t="s">
        <v>974</v>
      </c>
      <c r="H54" s="54" t="s">
        <v>973</v>
      </c>
      <c r="I54" s="54" t="s">
        <v>973</v>
      </c>
      <c r="J54" s="54" t="s">
        <v>643</v>
      </c>
      <c r="K54" s="54" t="s">
        <v>643</v>
      </c>
      <c r="L54" s="54" t="s">
        <v>643</v>
      </c>
      <c r="M54" s="57">
        <v>1186.25</v>
      </c>
      <c r="N54" s="54">
        <v>1186.25</v>
      </c>
      <c r="O54" s="54" t="s">
        <v>643</v>
      </c>
      <c r="P54" s="54" t="s">
        <v>643</v>
      </c>
    </row>
    <row r="55" spans="1:16">
      <c r="A55" s="55">
        <v>42964</v>
      </c>
      <c r="B55" s="54">
        <v>2017</v>
      </c>
      <c r="C55" s="54">
        <v>8</v>
      </c>
      <c r="D55" s="54" t="str">
        <f>IF(OR(AND(C55&lt;4,B55=2017),B55=2016),"2016-17","2017-18")</f>
        <v>2017-18</v>
      </c>
      <c r="E55" s="54" t="s">
        <v>1247</v>
      </c>
      <c r="G55" s="54" t="s">
        <v>974</v>
      </c>
      <c r="H55" s="54" t="s">
        <v>973</v>
      </c>
      <c r="I55" s="54" t="s">
        <v>973</v>
      </c>
      <c r="J55" s="54" t="s">
        <v>643</v>
      </c>
      <c r="K55" s="54" t="s">
        <v>643</v>
      </c>
      <c r="L55" s="54" t="s">
        <v>643</v>
      </c>
      <c r="M55" s="57">
        <v>1186.25</v>
      </c>
      <c r="N55" s="54">
        <v>1186.25</v>
      </c>
      <c r="O55" s="54" t="s">
        <v>643</v>
      </c>
      <c r="P55" s="54" t="s">
        <v>643</v>
      </c>
    </row>
    <row r="56" spans="1:16">
      <c r="A56" s="55">
        <v>42964</v>
      </c>
      <c r="B56" s="54">
        <v>2017</v>
      </c>
      <c r="C56" s="54">
        <v>8</v>
      </c>
      <c r="D56" s="54" t="str">
        <f>IF(OR(AND(C56&lt;4,B56=2017),B56=2016),"2016-17","2017-18")</f>
        <v>2017-18</v>
      </c>
      <c r="E56" s="54" t="s">
        <v>1247</v>
      </c>
      <c r="G56" s="54" t="s">
        <v>974</v>
      </c>
      <c r="H56" s="54" t="s">
        <v>973</v>
      </c>
      <c r="I56" s="54" t="s">
        <v>973</v>
      </c>
      <c r="J56" s="54" t="s">
        <v>643</v>
      </c>
      <c r="K56" s="54" t="s">
        <v>643</v>
      </c>
      <c r="L56" s="54" t="s">
        <v>643</v>
      </c>
      <c r="M56" s="57">
        <v>1186.25</v>
      </c>
      <c r="N56" s="54">
        <v>1186.25</v>
      </c>
      <c r="O56" s="54" t="s">
        <v>643</v>
      </c>
      <c r="P56" s="54" t="s">
        <v>643</v>
      </c>
    </row>
    <row r="57" spans="1:16">
      <c r="A57" s="54" t="s">
        <v>1175</v>
      </c>
      <c r="B57" s="54">
        <v>2017</v>
      </c>
      <c r="C57" s="54">
        <v>1</v>
      </c>
      <c r="D57" s="54" t="str">
        <f>IF(OR(AND(C57&lt;4,B57=2017),B57=2016),"2016-17","2017-18")</f>
        <v>2016-17</v>
      </c>
      <c r="E57" s="54" t="s">
        <v>1247</v>
      </c>
      <c r="G57" s="54" t="s">
        <v>763</v>
      </c>
      <c r="H57" s="54" t="s">
        <v>764</v>
      </c>
      <c r="I57" s="54" t="s">
        <v>764</v>
      </c>
      <c r="J57" s="54" t="s">
        <v>1179</v>
      </c>
      <c r="K57" s="54" t="s">
        <v>1179</v>
      </c>
      <c r="L57" s="54" t="s">
        <v>1179</v>
      </c>
      <c r="M57" s="54">
        <v>3000</v>
      </c>
      <c r="N57" s="54">
        <v>3000</v>
      </c>
      <c r="O57" s="54" t="s">
        <v>643</v>
      </c>
      <c r="P57" s="54" t="s">
        <v>643</v>
      </c>
    </row>
    <row r="58" spans="1:16">
      <c r="A58" s="55">
        <v>42857</v>
      </c>
      <c r="B58" s="54">
        <v>2017</v>
      </c>
      <c r="C58" s="54">
        <v>5</v>
      </c>
      <c r="D58" s="54" t="str">
        <f>IF(OR(AND(C58&lt;4,B58=2017),B58=2016),"2016-17","2017-18")</f>
        <v>2017-18</v>
      </c>
      <c r="E58" s="54" t="s">
        <v>1247</v>
      </c>
      <c r="G58" s="54" t="s">
        <v>907</v>
      </c>
      <c r="H58" s="54" t="s">
        <v>906</v>
      </c>
      <c r="I58" s="54" t="s">
        <v>906</v>
      </c>
      <c r="J58" s="54" t="s">
        <v>905</v>
      </c>
      <c r="K58" s="54" t="s">
        <v>905</v>
      </c>
      <c r="L58" s="54" t="s">
        <v>905</v>
      </c>
      <c r="M58" s="56">
        <v>8500</v>
      </c>
      <c r="N58" s="54">
        <v>8500</v>
      </c>
      <c r="O58" s="54" t="s">
        <v>643</v>
      </c>
      <c r="P58" s="54" t="s">
        <v>643</v>
      </c>
    </row>
    <row r="59" spans="1:16">
      <c r="A59" s="55">
        <v>42857</v>
      </c>
      <c r="B59" s="54">
        <v>2017</v>
      </c>
      <c r="C59" s="54">
        <v>5</v>
      </c>
      <c r="D59" s="54" t="str">
        <f>IF(OR(AND(C59&lt;4,B59=2017),B59=2016),"2016-17","2017-18")</f>
        <v>2017-18</v>
      </c>
      <c r="E59" s="54" t="s">
        <v>1247</v>
      </c>
      <c r="G59" s="54" t="s">
        <v>895</v>
      </c>
      <c r="H59" s="54" t="s">
        <v>894</v>
      </c>
      <c r="I59" s="54" t="s">
        <v>894</v>
      </c>
      <c r="J59" s="54" t="s">
        <v>893</v>
      </c>
      <c r="K59" s="54" t="s">
        <v>893</v>
      </c>
      <c r="L59" s="54" t="s">
        <v>893</v>
      </c>
      <c r="M59" s="54">
        <v>385</v>
      </c>
      <c r="N59" s="54">
        <v>385</v>
      </c>
      <c r="O59" s="54" t="s">
        <v>643</v>
      </c>
      <c r="P59" s="54" t="s">
        <v>643</v>
      </c>
    </row>
    <row r="60" spans="1:16">
      <c r="A60" s="55">
        <v>42857</v>
      </c>
      <c r="B60" s="54">
        <v>2017</v>
      </c>
      <c r="C60" s="54">
        <v>5</v>
      </c>
      <c r="D60" s="54" t="str">
        <f>IF(OR(AND(C60&lt;4,B60=2017),B60=2016),"2016-17","2017-18")</f>
        <v>2017-18</v>
      </c>
      <c r="E60" s="54" t="s">
        <v>1247</v>
      </c>
      <c r="G60" s="54" t="s">
        <v>895</v>
      </c>
      <c r="H60" s="54" t="s">
        <v>894</v>
      </c>
      <c r="I60" s="54" t="s">
        <v>894</v>
      </c>
      <c r="J60" s="54" t="s">
        <v>893</v>
      </c>
      <c r="K60" s="54" t="s">
        <v>893</v>
      </c>
      <c r="L60" s="54" t="s">
        <v>893</v>
      </c>
      <c r="M60" s="54">
        <v>385</v>
      </c>
      <c r="N60" s="54">
        <v>385</v>
      </c>
      <c r="O60" s="54" t="s">
        <v>643</v>
      </c>
      <c r="P60" s="54" t="s">
        <v>643</v>
      </c>
    </row>
    <row r="61" spans="1:16">
      <c r="A61" s="55">
        <v>42857</v>
      </c>
      <c r="B61" s="54">
        <v>2017</v>
      </c>
      <c r="C61" s="54">
        <v>5</v>
      </c>
      <c r="D61" s="54" t="str">
        <f>IF(OR(AND(C61&lt;4,B61=2017),B61=2016),"2016-17","2017-18")</f>
        <v>2017-18</v>
      </c>
      <c r="E61" s="54" t="s">
        <v>1247</v>
      </c>
      <c r="G61" s="54" t="s">
        <v>895</v>
      </c>
      <c r="H61" s="54" t="s">
        <v>894</v>
      </c>
      <c r="I61" s="54" t="s">
        <v>894</v>
      </c>
      <c r="J61" s="54" t="s">
        <v>893</v>
      </c>
      <c r="K61" s="54" t="s">
        <v>893</v>
      </c>
      <c r="L61" s="54" t="s">
        <v>893</v>
      </c>
      <c r="M61" s="54">
        <v>385</v>
      </c>
      <c r="N61" s="54">
        <v>385</v>
      </c>
      <c r="O61" s="54" t="s">
        <v>643</v>
      </c>
      <c r="P61" s="54" t="s">
        <v>643</v>
      </c>
    </row>
    <row r="62" spans="1:16">
      <c r="A62" s="55">
        <v>42857</v>
      </c>
      <c r="B62" s="54">
        <v>2017</v>
      </c>
      <c r="C62" s="54">
        <v>5</v>
      </c>
      <c r="D62" s="54" t="str">
        <f>IF(OR(AND(C62&lt;4,B62=2017),B62=2016),"2016-17","2017-18")</f>
        <v>2017-18</v>
      </c>
      <c r="E62" s="54" t="s">
        <v>1247</v>
      </c>
      <c r="G62" s="54" t="s">
        <v>895</v>
      </c>
      <c r="H62" s="54" t="s">
        <v>894</v>
      </c>
      <c r="I62" s="54" t="s">
        <v>894</v>
      </c>
      <c r="J62" s="54" t="s">
        <v>893</v>
      </c>
      <c r="K62" s="54" t="s">
        <v>893</v>
      </c>
      <c r="L62" s="54" t="s">
        <v>893</v>
      </c>
      <c r="M62" s="54">
        <v>385</v>
      </c>
      <c r="N62" s="54">
        <v>385</v>
      </c>
      <c r="O62" s="54" t="s">
        <v>643</v>
      </c>
      <c r="P62" s="54" t="s">
        <v>643</v>
      </c>
    </row>
    <row r="63" spans="1:16">
      <c r="A63" s="55">
        <v>43074</v>
      </c>
      <c r="B63" s="54">
        <v>2017</v>
      </c>
      <c r="C63" s="54">
        <v>12</v>
      </c>
      <c r="D63" s="54" t="str">
        <f>IF(OR(AND(C63&lt;4,B63=2017),B63=2016),"2016-17","2017-18")</f>
        <v>2017-18</v>
      </c>
      <c r="E63" s="54" t="s">
        <v>1247</v>
      </c>
      <c r="F63" s="55">
        <v>43074</v>
      </c>
      <c r="G63" s="54" t="s">
        <v>1066</v>
      </c>
      <c r="H63" s="54" t="s">
        <v>1065</v>
      </c>
      <c r="I63" s="54" t="s">
        <v>1065</v>
      </c>
      <c r="J63" s="54" t="s">
        <v>643</v>
      </c>
      <c r="K63" s="54" t="s">
        <v>643</v>
      </c>
      <c r="L63" s="54" t="s">
        <v>643</v>
      </c>
      <c r="M63" s="56">
        <v>2000</v>
      </c>
      <c r="N63" s="54">
        <v>2000</v>
      </c>
      <c r="O63" s="54" t="s">
        <v>643</v>
      </c>
      <c r="P63" s="54" t="s">
        <v>643</v>
      </c>
    </row>
    <row r="64" spans="1:16">
      <c r="A64" s="54" t="s">
        <v>1076</v>
      </c>
      <c r="B64" s="54">
        <v>2017</v>
      </c>
      <c r="C64" s="54">
        <v>3</v>
      </c>
      <c r="D64" s="54" t="str">
        <f>IF(OR(AND(C64&lt;4,B64=2017),B64=2016),"2016-17","2017-18")</f>
        <v>2016-17</v>
      </c>
      <c r="E64" s="54" t="s">
        <v>1247</v>
      </c>
      <c r="G64" s="54" t="s">
        <v>794</v>
      </c>
      <c r="H64" s="54" t="s">
        <v>795</v>
      </c>
      <c r="I64" s="54" t="s">
        <v>795</v>
      </c>
      <c r="J64" s="54" t="s">
        <v>1185</v>
      </c>
      <c r="K64" s="54" t="s">
        <v>1185</v>
      </c>
      <c r="L64" s="54" t="s">
        <v>1185</v>
      </c>
      <c r="M64" s="54">
        <v>800</v>
      </c>
      <c r="N64" s="54">
        <v>800</v>
      </c>
      <c r="O64" s="54" t="s">
        <v>643</v>
      </c>
      <c r="P64" s="54" t="s">
        <v>643</v>
      </c>
    </row>
    <row r="65" spans="1:16">
      <c r="A65" s="55">
        <v>42866</v>
      </c>
      <c r="B65" s="54">
        <v>2017</v>
      </c>
      <c r="C65" s="54">
        <v>5</v>
      </c>
      <c r="D65" s="54" t="str">
        <f>IF(OR(AND(C65&lt;4,B65=2017),B65=2016),"2016-17","2017-18")</f>
        <v>2017-18</v>
      </c>
      <c r="E65" s="54" t="s">
        <v>1247</v>
      </c>
      <c r="G65" s="54">
        <v>179</v>
      </c>
      <c r="H65" s="54" t="s">
        <v>880</v>
      </c>
      <c r="I65" s="54" t="s">
        <v>880</v>
      </c>
      <c r="J65" s="54" t="s">
        <v>879</v>
      </c>
      <c r="K65" s="54" t="s">
        <v>879</v>
      </c>
      <c r="L65" s="54" t="s">
        <v>879</v>
      </c>
      <c r="M65" s="56">
        <v>1458</v>
      </c>
      <c r="N65" s="54">
        <v>1458</v>
      </c>
      <c r="O65" s="54" t="s">
        <v>839</v>
      </c>
      <c r="P65" s="54" t="s">
        <v>839</v>
      </c>
    </row>
    <row r="66" spans="1:16">
      <c r="A66" s="54" t="s">
        <v>1175</v>
      </c>
      <c r="B66" s="54">
        <v>2017</v>
      </c>
      <c r="C66" s="54">
        <v>1</v>
      </c>
      <c r="D66" s="54" t="str">
        <f>IF(OR(AND(C66&lt;4,B66=2017),B66=2016),"2016-17","2017-18")</f>
        <v>2016-17</v>
      </c>
      <c r="E66" s="54" t="s">
        <v>1247</v>
      </c>
      <c r="G66" s="54" t="s">
        <v>763</v>
      </c>
      <c r="H66" s="54" t="s">
        <v>770</v>
      </c>
      <c r="I66" s="54" t="s">
        <v>770</v>
      </c>
      <c r="J66" s="54" t="s">
        <v>1176</v>
      </c>
      <c r="K66" s="54" t="s">
        <v>1176</v>
      </c>
      <c r="L66" s="54" t="s">
        <v>1176</v>
      </c>
      <c r="M66" s="54">
        <v>750</v>
      </c>
      <c r="N66" s="54">
        <v>750</v>
      </c>
      <c r="O66" s="54" t="s">
        <v>643</v>
      </c>
      <c r="P66" s="54" t="s">
        <v>643</v>
      </c>
    </row>
    <row r="67" spans="1:16">
      <c r="A67" s="54" t="s">
        <v>1175</v>
      </c>
      <c r="B67" s="54">
        <v>2017</v>
      </c>
      <c r="C67" s="54">
        <v>1</v>
      </c>
      <c r="D67" s="54" t="str">
        <f>IF(OR(AND(C67&lt;4,B67=2017),B67=2016),"2016-17","2017-18")</f>
        <v>2016-17</v>
      </c>
      <c r="E67" s="54" t="s">
        <v>1247</v>
      </c>
      <c r="G67" s="54" t="s">
        <v>763</v>
      </c>
      <c r="H67" s="54" t="s">
        <v>770</v>
      </c>
      <c r="I67" s="54" t="s">
        <v>770</v>
      </c>
      <c r="J67" s="54" t="s">
        <v>1176</v>
      </c>
      <c r="K67" s="54" t="s">
        <v>1176</v>
      </c>
      <c r="L67" s="54" t="s">
        <v>1176</v>
      </c>
      <c r="M67" s="54">
        <v>250</v>
      </c>
      <c r="N67" s="54">
        <v>250</v>
      </c>
      <c r="O67" s="54" t="s">
        <v>643</v>
      </c>
      <c r="P67" s="54" t="s">
        <v>643</v>
      </c>
    </row>
    <row r="68" spans="1:16">
      <c r="A68" s="54" t="s">
        <v>1175</v>
      </c>
      <c r="B68" s="54">
        <v>2017</v>
      </c>
      <c r="C68" s="54">
        <v>1</v>
      </c>
      <c r="D68" s="54" t="str">
        <f>IF(OR(AND(C68&lt;4,B68=2017),B68=2016),"2016-17","2017-18")</f>
        <v>2016-17</v>
      </c>
      <c r="E68" s="54" t="s">
        <v>1247</v>
      </c>
      <c r="G68" s="54" t="s">
        <v>763</v>
      </c>
      <c r="H68" s="54" t="s">
        <v>770</v>
      </c>
      <c r="I68" s="54" t="s">
        <v>770</v>
      </c>
      <c r="J68" s="54" t="s">
        <v>1174</v>
      </c>
      <c r="K68" s="54" t="s">
        <v>1174</v>
      </c>
      <c r="L68" s="54" t="s">
        <v>1174</v>
      </c>
      <c r="M68" s="54">
        <v>250</v>
      </c>
      <c r="N68" s="54">
        <v>250</v>
      </c>
      <c r="O68" s="54" t="s">
        <v>643</v>
      </c>
      <c r="P68" s="54" t="s">
        <v>643</v>
      </c>
    </row>
    <row r="69" spans="1:16">
      <c r="A69" s="54" t="s">
        <v>1175</v>
      </c>
      <c r="B69" s="54">
        <v>2017</v>
      </c>
      <c r="C69" s="54">
        <v>1</v>
      </c>
      <c r="D69" s="54" t="str">
        <f>IF(OR(AND(C69&lt;4,B69=2017),B69=2016),"2016-17","2017-18")</f>
        <v>2016-17</v>
      </c>
      <c r="E69" s="54" t="s">
        <v>1247</v>
      </c>
      <c r="G69" s="54" t="s">
        <v>763</v>
      </c>
      <c r="H69" s="54" t="s">
        <v>770</v>
      </c>
      <c r="I69" s="54" t="s">
        <v>770</v>
      </c>
      <c r="J69" s="54" t="s">
        <v>1174</v>
      </c>
      <c r="K69" s="54" t="s">
        <v>1174</v>
      </c>
      <c r="L69" s="54" t="s">
        <v>1174</v>
      </c>
      <c r="M69" s="54">
        <v>500</v>
      </c>
      <c r="N69" s="54">
        <v>500</v>
      </c>
      <c r="O69" s="54" t="s">
        <v>643</v>
      </c>
      <c r="P69" s="54" t="s">
        <v>643</v>
      </c>
    </row>
    <row r="70" spans="1:16">
      <c r="A70" s="54" t="s">
        <v>1076</v>
      </c>
      <c r="B70" s="54">
        <v>2017</v>
      </c>
      <c r="C70" s="54">
        <v>3</v>
      </c>
      <c r="D70" s="54" t="str">
        <f>IF(OR(AND(C70&lt;4,B70=2017),B70=2016),"2016-17","2017-18")</f>
        <v>2016-17</v>
      </c>
      <c r="E70" s="54" t="s">
        <v>1247</v>
      </c>
      <c r="G70" s="54" t="s">
        <v>809</v>
      </c>
      <c r="H70" s="54" t="s">
        <v>810</v>
      </c>
      <c r="I70" s="54" t="s">
        <v>810</v>
      </c>
      <c r="J70" s="54" t="s">
        <v>1181</v>
      </c>
      <c r="K70" s="54" t="s">
        <v>1181</v>
      </c>
      <c r="L70" s="54" t="s">
        <v>1181</v>
      </c>
      <c r="M70" s="54">
        <v>863</v>
      </c>
      <c r="N70" s="54">
        <v>863</v>
      </c>
      <c r="O70" s="54" t="s">
        <v>643</v>
      </c>
      <c r="P70" s="54" t="s">
        <v>643</v>
      </c>
    </row>
    <row r="71" spans="1:16">
      <c r="A71" s="54" t="s">
        <v>1076</v>
      </c>
      <c r="B71" s="54">
        <v>2017</v>
      </c>
      <c r="C71" s="54">
        <v>3</v>
      </c>
      <c r="D71" s="54" t="str">
        <f>IF(OR(AND(C71&lt;4,B71=2017),B71=2016),"2016-17","2017-18")</f>
        <v>2016-17</v>
      </c>
      <c r="E71" s="54" t="s">
        <v>1247</v>
      </c>
      <c r="G71" s="54" t="s">
        <v>809</v>
      </c>
      <c r="H71" s="54" t="s">
        <v>810</v>
      </c>
      <c r="I71" s="54" t="s">
        <v>810</v>
      </c>
      <c r="J71" s="54" t="s">
        <v>1181</v>
      </c>
      <c r="K71" s="54" t="s">
        <v>1181</v>
      </c>
      <c r="L71" s="54" t="s">
        <v>1181</v>
      </c>
      <c r="M71" s="54">
        <v>863</v>
      </c>
      <c r="N71" s="54">
        <v>863</v>
      </c>
      <c r="O71" s="54" t="s">
        <v>643</v>
      </c>
      <c r="P71" s="54" t="s">
        <v>643</v>
      </c>
    </row>
    <row r="72" spans="1:16">
      <c r="A72" s="54" t="s">
        <v>1076</v>
      </c>
      <c r="B72" s="54">
        <v>2017</v>
      </c>
      <c r="C72" s="54">
        <v>3</v>
      </c>
      <c r="D72" s="54" t="str">
        <f>IF(OR(AND(C72&lt;4,B72=2017),B72=2016),"2016-17","2017-18")</f>
        <v>2016-17</v>
      </c>
      <c r="E72" s="54" t="s">
        <v>1247</v>
      </c>
      <c r="G72" s="54" t="s">
        <v>809</v>
      </c>
      <c r="H72" s="54" t="s">
        <v>810</v>
      </c>
      <c r="I72" s="54" t="s">
        <v>810</v>
      </c>
      <c r="J72" s="54" t="s">
        <v>1181</v>
      </c>
      <c r="K72" s="54" t="s">
        <v>1181</v>
      </c>
      <c r="L72" s="54" t="s">
        <v>1181</v>
      </c>
      <c r="M72" s="54">
        <v>863</v>
      </c>
      <c r="N72" s="54">
        <v>863</v>
      </c>
      <c r="O72" s="54" t="s">
        <v>643</v>
      </c>
      <c r="P72" s="54" t="s">
        <v>643</v>
      </c>
    </row>
    <row r="73" spans="1:16">
      <c r="A73" s="54" t="s">
        <v>1076</v>
      </c>
      <c r="B73" s="54">
        <v>2017</v>
      </c>
      <c r="C73" s="54">
        <v>3</v>
      </c>
      <c r="D73" s="54" t="str">
        <f>IF(OR(AND(C73&lt;4,B73=2017),B73=2016),"2016-17","2017-18")</f>
        <v>2016-17</v>
      </c>
      <c r="E73" s="54" t="s">
        <v>1247</v>
      </c>
      <c r="G73" s="54" t="s">
        <v>809</v>
      </c>
      <c r="H73" s="54" t="s">
        <v>810</v>
      </c>
      <c r="I73" s="54" t="s">
        <v>810</v>
      </c>
      <c r="J73" s="54" t="s">
        <v>1181</v>
      </c>
      <c r="K73" s="54" t="s">
        <v>1181</v>
      </c>
      <c r="L73" s="54" t="s">
        <v>1181</v>
      </c>
      <c r="M73" s="54">
        <v>863</v>
      </c>
      <c r="N73" s="54">
        <v>863</v>
      </c>
      <c r="O73" s="54" t="s">
        <v>643</v>
      </c>
      <c r="P73" s="54" t="s">
        <v>643</v>
      </c>
    </row>
    <row r="74" spans="1:16">
      <c r="A74" s="55">
        <v>42898</v>
      </c>
      <c r="B74" s="54">
        <v>2017</v>
      </c>
      <c r="C74" s="54">
        <v>6</v>
      </c>
      <c r="D74" s="54" t="str">
        <f>IF(OR(AND(C74&lt;4,B74=2017),B74=2016),"2016-17","2017-18")</f>
        <v>2017-18</v>
      </c>
      <c r="E74" s="54" t="s">
        <v>1247</v>
      </c>
      <c r="G74" s="54" t="s">
        <v>928</v>
      </c>
      <c r="H74" s="54" t="s">
        <v>927</v>
      </c>
      <c r="I74" s="54" t="s">
        <v>927</v>
      </c>
      <c r="J74" s="54" t="s">
        <v>926</v>
      </c>
      <c r="K74" s="54" t="s">
        <v>926</v>
      </c>
      <c r="L74" s="54" t="s">
        <v>926</v>
      </c>
      <c r="M74" s="56">
        <v>6000</v>
      </c>
      <c r="N74" s="54">
        <v>6000</v>
      </c>
      <c r="O74" s="54" t="s">
        <v>643</v>
      </c>
      <c r="P74" s="54" t="s">
        <v>643</v>
      </c>
    </row>
    <row r="75" spans="1:16">
      <c r="A75" s="55">
        <v>42898</v>
      </c>
      <c r="B75" s="54">
        <v>2017</v>
      </c>
      <c r="C75" s="54">
        <v>6</v>
      </c>
      <c r="D75" s="54" t="str">
        <f>IF(OR(AND(C75&lt;4,B75=2017),B75=2016),"2016-17","2017-18")</f>
        <v>2017-18</v>
      </c>
      <c r="E75" s="54" t="s">
        <v>1247</v>
      </c>
      <c r="G75" s="54" t="s">
        <v>928</v>
      </c>
      <c r="H75" s="54" t="s">
        <v>927</v>
      </c>
      <c r="I75" s="54" t="s">
        <v>927</v>
      </c>
      <c r="J75" s="54" t="s">
        <v>926</v>
      </c>
      <c r="K75" s="54" t="s">
        <v>926</v>
      </c>
      <c r="L75" s="54" t="s">
        <v>926</v>
      </c>
      <c r="M75" s="56">
        <v>6000</v>
      </c>
      <c r="N75" s="54">
        <v>6000</v>
      </c>
      <c r="O75" s="54" t="s">
        <v>643</v>
      </c>
      <c r="P75" s="54" t="s">
        <v>643</v>
      </c>
    </row>
    <row r="76" spans="1:16">
      <c r="A76" s="54" t="s">
        <v>1188</v>
      </c>
      <c r="B76" s="54">
        <v>2016</v>
      </c>
      <c r="C76" s="54">
        <v>9</v>
      </c>
      <c r="D76" s="54" t="str">
        <f>IF(OR(AND(C76&lt;4,B76=2017),B76=2016),"2016-17","2017-18")</f>
        <v>2016-17</v>
      </c>
      <c r="E76" s="54" t="s">
        <v>1247</v>
      </c>
      <c r="G76" s="54">
        <v>19</v>
      </c>
      <c r="H76" s="54" t="s">
        <v>641</v>
      </c>
      <c r="I76" s="54" t="s">
        <v>641</v>
      </c>
      <c r="J76" s="54" t="s">
        <v>1187</v>
      </c>
      <c r="K76" s="54" t="s">
        <v>1187</v>
      </c>
      <c r="L76" s="54" t="s">
        <v>1187</v>
      </c>
      <c r="M76" s="54">
        <v>350</v>
      </c>
      <c r="N76" s="54">
        <v>350</v>
      </c>
      <c r="O76" s="54" t="s">
        <v>643</v>
      </c>
      <c r="P76" s="54" t="s">
        <v>643</v>
      </c>
    </row>
    <row r="77" spans="1:16">
      <c r="A77" s="55">
        <v>42873</v>
      </c>
      <c r="B77" s="54">
        <v>2017</v>
      </c>
      <c r="C77" s="54">
        <v>5</v>
      </c>
      <c r="D77" s="54" t="str">
        <f>IF(OR(AND(C77&lt;4,B77=2017),B77=2016),"2016-17","2017-18")</f>
        <v>2017-18</v>
      </c>
      <c r="E77" s="54" t="s">
        <v>1247</v>
      </c>
      <c r="G77" s="54">
        <v>180</v>
      </c>
      <c r="H77" s="54" t="s">
        <v>875</v>
      </c>
      <c r="I77" s="54" t="s">
        <v>875</v>
      </c>
      <c r="J77" s="54" t="s">
        <v>874</v>
      </c>
      <c r="K77" s="54" t="s">
        <v>874</v>
      </c>
      <c r="L77" s="54" t="s">
        <v>874</v>
      </c>
      <c r="M77" s="54">
        <v>250</v>
      </c>
      <c r="N77" s="54">
        <v>250</v>
      </c>
      <c r="O77" s="54" t="s">
        <v>839</v>
      </c>
      <c r="P77" s="54" t="s">
        <v>839</v>
      </c>
    </row>
    <row r="78" spans="1:16">
      <c r="A78" s="55">
        <v>42852</v>
      </c>
      <c r="B78" s="54">
        <v>2017</v>
      </c>
      <c r="C78" s="54">
        <v>4</v>
      </c>
      <c r="D78" s="54" t="str">
        <f>IF(OR(AND(C78&lt;4,B78=2017),B78=2016),"2016-17","2017-18")</f>
        <v>2017-18</v>
      </c>
      <c r="E78" s="54" t="s">
        <v>1247</v>
      </c>
      <c r="G78" s="54" t="s">
        <v>763</v>
      </c>
      <c r="H78" s="54" t="s">
        <v>850</v>
      </c>
      <c r="I78" s="54" t="s">
        <v>850</v>
      </c>
      <c r="J78" s="54" t="s">
        <v>849</v>
      </c>
      <c r="K78" s="54" t="s">
        <v>849</v>
      </c>
      <c r="L78" s="54" t="s">
        <v>849</v>
      </c>
      <c r="M78" s="56">
        <v>1969</v>
      </c>
      <c r="N78" s="54">
        <v>1969</v>
      </c>
      <c r="O78" s="54" t="s">
        <v>643</v>
      </c>
      <c r="P78" s="54" t="s">
        <v>643</v>
      </c>
    </row>
    <row r="79" spans="1:16">
      <c r="A79" s="55">
        <v>42852</v>
      </c>
      <c r="B79" s="54">
        <v>2017</v>
      </c>
      <c r="C79" s="54">
        <v>4</v>
      </c>
      <c r="D79" s="54" t="str">
        <f>IF(OR(AND(C79&lt;4,B79=2017),B79=2016),"2016-17","2017-18")</f>
        <v>2017-18</v>
      </c>
      <c r="E79" s="54" t="s">
        <v>1247</v>
      </c>
      <c r="G79" s="54" t="s">
        <v>763</v>
      </c>
      <c r="H79" s="54" t="s">
        <v>850</v>
      </c>
      <c r="I79" s="54" t="s">
        <v>850</v>
      </c>
      <c r="J79" s="54" t="s">
        <v>849</v>
      </c>
      <c r="K79" s="54" t="s">
        <v>849</v>
      </c>
      <c r="L79" s="54" t="s">
        <v>849</v>
      </c>
      <c r="M79" s="56">
        <v>1969</v>
      </c>
      <c r="N79" s="54">
        <v>1969</v>
      </c>
      <c r="O79" s="54" t="s">
        <v>643</v>
      </c>
      <c r="P79" s="54" t="s">
        <v>643</v>
      </c>
    </row>
    <row r="80" spans="1:16">
      <c r="A80" s="55">
        <v>42852</v>
      </c>
      <c r="B80" s="54">
        <v>2017</v>
      </c>
      <c r="C80" s="54">
        <v>4</v>
      </c>
      <c r="D80" s="54" t="str">
        <f>IF(OR(AND(C80&lt;4,B80=2017),B80=2016),"2016-17","2017-18")</f>
        <v>2017-18</v>
      </c>
      <c r="E80" s="54" t="s">
        <v>1247</v>
      </c>
      <c r="G80" s="54" t="s">
        <v>763</v>
      </c>
      <c r="H80" s="54" t="s">
        <v>850</v>
      </c>
      <c r="I80" s="54" t="s">
        <v>850</v>
      </c>
      <c r="J80" s="54" t="s">
        <v>849</v>
      </c>
      <c r="K80" s="54" t="s">
        <v>849</v>
      </c>
      <c r="L80" s="54" t="s">
        <v>849</v>
      </c>
      <c r="M80" s="56">
        <v>1969</v>
      </c>
      <c r="N80" s="54">
        <v>1969</v>
      </c>
      <c r="O80" s="54" t="s">
        <v>643</v>
      </c>
      <c r="P80" s="54" t="s">
        <v>643</v>
      </c>
    </row>
    <row r="81" spans="1:16">
      <c r="A81" s="55">
        <v>42852</v>
      </c>
      <c r="B81" s="54">
        <v>2017</v>
      </c>
      <c r="C81" s="54">
        <v>4</v>
      </c>
      <c r="D81" s="54" t="str">
        <f>IF(OR(AND(C81&lt;4,B81=2017),B81=2016),"2016-17","2017-18")</f>
        <v>2017-18</v>
      </c>
      <c r="E81" s="54" t="s">
        <v>1247</v>
      </c>
      <c r="G81" s="54" t="s">
        <v>763</v>
      </c>
      <c r="H81" s="54" t="s">
        <v>850</v>
      </c>
      <c r="I81" s="54" t="s">
        <v>850</v>
      </c>
      <c r="J81" s="54" t="s">
        <v>849</v>
      </c>
      <c r="K81" s="54" t="s">
        <v>849</v>
      </c>
      <c r="L81" s="54" t="s">
        <v>849</v>
      </c>
      <c r="M81" s="56">
        <v>1969</v>
      </c>
      <c r="N81" s="54">
        <v>1969</v>
      </c>
      <c r="O81" s="54" t="s">
        <v>643</v>
      </c>
      <c r="P81" s="54" t="s">
        <v>643</v>
      </c>
    </row>
    <row r="82" spans="1:16">
      <c r="A82" s="54" t="s">
        <v>1076</v>
      </c>
      <c r="B82" s="54">
        <v>2017</v>
      </c>
      <c r="C82" s="54">
        <v>3</v>
      </c>
      <c r="D82" s="54" t="str">
        <f>IF(OR(AND(C82&lt;4,B82=2017),B82=2016),"2016-17","2017-18")</f>
        <v>2016-17</v>
      </c>
      <c r="E82" s="54" t="s">
        <v>1247</v>
      </c>
      <c r="G82" s="54" t="s">
        <v>791</v>
      </c>
      <c r="H82" s="54" t="s">
        <v>792</v>
      </c>
      <c r="I82" s="54" t="s">
        <v>792</v>
      </c>
      <c r="J82" s="54" t="s">
        <v>1186</v>
      </c>
      <c r="K82" s="54" t="s">
        <v>1186</v>
      </c>
      <c r="L82" s="54" t="s">
        <v>1186</v>
      </c>
      <c r="M82" s="54">
        <v>10000</v>
      </c>
      <c r="N82" s="54">
        <v>10000</v>
      </c>
      <c r="O82" s="54" t="s">
        <v>643</v>
      </c>
      <c r="P82" s="54" t="s">
        <v>643</v>
      </c>
    </row>
    <row r="83" spans="1:16">
      <c r="A83" s="55">
        <v>42857</v>
      </c>
      <c r="B83" s="54">
        <v>2017</v>
      </c>
      <c r="C83" s="54">
        <v>5</v>
      </c>
      <c r="D83" s="54" t="str">
        <f>IF(OR(AND(C83&lt;4,B83=2017),B83=2016),"2016-17","2017-18")</f>
        <v>2017-18</v>
      </c>
      <c r="E83" s="54" t="s">
        <v>1247</v>
      </c>
      <c r="G83" s="54" t="s">
        <v>898</v>
      </c>
      <c r="H83" s="54" t="s">
        <v>897</v>
      </c>
      <c r="I83" s="54" t="s">
        <v>897</v>
      </c>
      <c r="J83" s="54" t="s">
        <v>896</v>
      </c>
      <c r="K83" s="54" t="s">
        <v>896</v>
      </c>
      <c r="L83" s="54" t="s">
        <v>896</v>
      </c>
      <c r="M83" s="56">
        <v>2500</v>
      </c>
      <c r="N83" s="54">
        <v>2500</v>
      </c>
      <c r="O83" s="54" t="s">
        <v>643</v>
      </c>
      <c r="P83" s="54" t="s">
        <v>643</v>
      </c>
    </row>
    <row r="84" spans="1:16">
      <c r="A84" s="55">
        <v>42857</v>
      </c>
      <c r="B84" s="54">
        <v>2017</v>
      </c>
      <c r="C84" s="54">
        <v>5</v>
      </c>
      <c r="D84" s="54" t="str">
        <f>IF(OR(AND(C84&lt;4,B84=2017),B84=2016),"2016-17","2017-18")</f>
        <v>2017-18</v>
      </c>
      <c r="E84" s="54" t="s">
        <v>1247</v>
      </c>
      <c r="G84" s="54" t="s">
        <v>898</v>
      </c>
      <c r="H84" s="54" t="s">
        <v>897</v>
      </c>
      <c r="I84" s="54" t="s">
        <v>897</v>
      </c>
      <c r="J84" s="54" t="s">
        <v>896</v>
      </c>
      <c r="K84" s="54" t="s">
        <v>896</v>
      </c>
      <c r="L84" s="54" t="s">
        <v>896</v>
      </c>
      <c r="M84" s="56">
        <v>2500</v>
      </c>
      <c r="N84" s="54">
        <v>2500</v>
      </c>
      <c r="O84" s="54" t="s">
        <v>643</v>
      </c>
      <c r="P84" s="54" t="s">
        <v>643</v>
      </c>
    </row>
    <row r="85" spans="1:16">
      <c r="A85" s="55">
        <v>42857</v>
      </c>
      <c r="B85" s="54">
        <v>2017</v>
      </c>
      <c r="C85" s="54">
        <v>5</v>
      </c>
      <c r="D85" s="54" t="str">
        <f>IF(OR(AND(C85&lt;4,B85=2017),B85=2016),"2016-17","2017-18")</f>
        <v>2017-18</v>
      </c>
      <c r="E85" s="54" t="s">
        <v>1247</v>
      </c>
      <c r="G85" s="54" t="s">
        <v>898</v>
      </c>
      <c r="H85" s="54" t="s">
        <v>897</v>
      </c>
      <c r="I85" s="54" t="s">
        <v>897</v>
      </c>
      <c r="J85" s="54" t="s">
        <v>896</v>
      </c>
      <c r="K85" s="54" t="s">
        <v>896</v>
      </c>
      <c r="L85" s="54" t="s">
        <v>896</v>
      </c>
      <c r="M85" s="56">
        <v>2500</v>
      </c>
      <c r="N85" s="54">
        <v>2500</v>
      </c>
      <c r="O85" s="54" t="s">
        <v>643</v>
      </c>
      <c r="P85" s="54" t="s">
        <v>643</v>
      </c>
    </row>
    <row r="86" spans="1:16">
      <c r="A86" s="55">
        <v>42857</v>
      </c>
      <c r="B86" s="54">
        <v>2017</v>
      </c>
      <c r="C86" s="54">
        <v>5</v>
      </c>
      <c r="D86" s="54" t="str">
        <f>IF(OR(AND(C86&lt;4,B86=2017),B86=2016),"2016-17","2017-18")</f>
        <v>2017-18</v>
      </c>
      <c r="E86" s="54" t="s">
        <v>1247</v>
      </c>
      <c r="G86" s="54" t="s">
        <v>898</v>
      </c>
      <c r="H86" s="54" t="s">
        <v>897</v>
      </c>
      <c r="I86" s="54" t="s">
        <v>897</v>
      </c>
      <c r="J86" s="54" t="s">
        <v>896</v>
      </c>
      <c r="K86" s="54" t="s">
        <v>896</v>
      </c>
      <c r="L86" s="54" t="s">
        <v>896</v>
      </c>
      <c r="M86" s="56">
        <v>2500</v>
      </c>
      <c r="N86" s="54">
        <v>2500</v>
      </c>
      <c r="O86" s="54" t="s">
        <v>643</v>
      </c>
      <c r="P86" s="54" t="s">
        <v>643</v>
      </c>
    </row>
    <row r="87" spans="1:16">
      <c r="A87" s="54" t="s">
        <v>1076</v>
      </c>
      <c r="B87" s="54">
        <v>2017</v>
      </c>
      <c r="C87" s="54">
        <v>3</v>
      </c>
      <c r="D87" s="54" t="str">
        <f>IF(OR(AND(C87&lt;4,B87=2017),B87=2016),"2016-17","2017-18")</f>
        <v>2016-17</v>
      </c>
      <c r="E87" s="54" t="s">
        <v>1247</v>
      </c>
      <c r="G87" s="54" t="s">
        <v>806</v>
      </c>
      <c r="H87" s="54" t="s">
        <v>807</v>
      </c>
      <c r="I87" s="54" t="s">
        <v>807</v>
      </c>
      <c r="J87" s="54" t="s">
        <v>1182</v>
      </c>
      <c r="K87" s="54" t="s">
        <v>1182</v>
      </c>
      <c r="L87" s="54" t="s">
        <v>1182</v>
      </c>
      <c r="M87" s="54">
        <v>250</v>
      </c>
      <c r="N87" s="54">
        <v>250</v>
      </c>
      <c r="O87" s="54" t="s">
        <v>643</v>
      </c>
      <c r="P87" s="54" t="s">
        <v>643</v>
      </c>
    </row>
    <row r="88" spans="1:16">
      <c r="A88" s="54" t="s">
        <v>1076</v>
      </c>
      <c r="B88" s="54">
        <v>2017</v>
      </c>
      <c r="C88" s="54">
        <v>3</v>
      </c>
      <c r="D88" s="54" t="str">
        <f>IF(OR(AND(C88&lt;4,B88=2017),B88=2016),"2016-17","2017-18")</f>
        <v>2016-17</v>
      </c>
      <c r="E88" s="54" t="s">
        <v>1247</v>
      </c>
      <c r="G88" s="54" t="s">
        <v>806</v>
      </c>
      <c r="H88" s="54" t="s">
        <v>807</v>
      </c>
      <c r="I88" s="54" t="s">
        <v>807</v>
      </c>
      <c r="J88" s="54" t="s">
        <v>1182</v>
      </c>
      <c r="K88" s="54" t="s">
        <v>1182</v>
      </c>
      <c r="L88" s="54" t="s">
        <v>1182</v>
      </c>
      <c r="M88" s="54">
        <v>250</v>
      </c>
      <c r="N88" s="54">
        <v>250</v>
      </c>
      <c r="O88" s="54" t="s">
        <v>643</v>
      </c>
      <c r="P88" s="54" t="s">
        <v>643</v>
      </c>
    </row>
    <row r="89" spans="1:16">
      <c r="A89" s="54" t="s">
        <v>1076</v>
      </c>
      <c r="B89" s="54">
        <v>2017</v>
      </c>
      <c r="C89" s="54">
        <v>3</v>
      </c>
      <c r="D89" s="54" t="str">
        <f>IF(OR(AND(C89&lt;4,B89=2017),B89=2016),"2016-17","2017-18")</f>
        <v>2016-17</v>
      </c>
      <c r="E89" s="54" t="s">
        <v>1247</v>
      </c>
      <c r="G89" s="54" t="s">
        <v>806</v>
      </c>
      <c r="H89" s="54" t="s">
        <v>807</v>
      </c>
      <c r="I89" s="54" t="s">
        <v>807</v>
      </c>
      <c r="J89" s="54" t="s">
        <v>1182</v>
      </c>
      <c r="K89" s="54" t="s">
        <v>1182</v>
      </c>
      <c r="L89" s="54" t="s">
        <v>1182</v>
      </c>
      <c r="M89" s="54">
        <v>250</v>
      </c>
      <c r="N89" s="54">
        <v>250</v>
      </c>
      <c r="O89" s="54" t="s">
        <v>643</v>
      </c>
      <c r="P89" s="54" t="s">
        <v>643</v>
      </c>
    </row>
    <row r="90" spans="1:16">
      <c r="A90" s="54" t="s">
        <v>1076</v>
      </c>
      <c r="B90" s="54">
        <v>2017</v>
      </c>
      <c r="C90" s="54">
        <v>3</v>
      </c>
      <c r="D90" s="54" t="str">
        <f>IF(OR(AND(C90&lt;4,B90=2017),B90=2016),"2016-17","2017-18")</f>
        <v>2016-17</v>
      </c>
      <c r="E90" s="54" t="s">
        <v>1247</v>
      </c>
      <c r="G90" s="54" t="s">
        <v>806</v>
      </c>
      <c r="H90" s="54" t="s">
        <v>807</v>
      </c>
      <c r="I90" s="54" t="s">
        <v>807</v>
      </c>
      <c r="J90" s="54" t="s">
        <v>1182</v>
      </c>
      <c r="K90" s="54" t="s">
        <v>1182</v>
      </c>
      <c r="L90" s="54" t="s">
        <v>1182</v>
      </c>
      <c r="M90" s="54">
        <v>250</v>
      </c>
      <c r="N90" s="54">
        <v>250</v>
      </c>
      <c r="O90" s="54" t="s">
        <v>643</v>
      </c>
      <c r="P90" s="54" t="s">
        <v>643</v>
      </c>
    </row>
    <row r="91" spans="1:16">
      <c r="A91" s="54" t="s">
        <v>1076</v>
      </c>
      <c r="B91" s="54">
        <v>2017</v>
      </c>
      <c r="C91" s="54">
        <v>3</v>
      </c>
      <c r="D91" s="54" t="str">
        <f>IF(OR(AND(C91&lt;4,B91=2017),B91=2016),"2016-17","2017-18")</f>
        <v>2016-17</v>
      </c>
      <c r="E91" s="54" t="s">
        <v>1247</v>
      </c>
      <c r="G91" s="54" t="s">
        <v>803</v>
      </c>
      <c r="H91" s="54" t="s">
        <v>804</v>
      </c>
      <c r="I91" s="54" t="s">
        <v>804</v>
      </c>
      <c r="J91" s="54" t="s">
        <v>805</v>
      </c>
      <c r="K91" s="54" t="s">
        <v>805</v>
      </c>
      <c r="L91" s="54" t="s">
        <v>805</v>
      </c>
      <c r="M91" s="54">
        <v>3000</v>
      </c>
      <c r="N91" s="54">
        <v>3000</v>
      </c>
      <c r="O91" s="54" t="s">
        <v>643</v>
      </c>
      <c r="P91" s="54" t="s">
        <v>643</v>
      </c>
    </row>
    <row r="92" spans="1:16">
      <c r="A92" s="54" t="s">
        <v>1076</v>
      </c>
      <c r="B92" s="54">
        <v>2017</v>
      </c>
      <c r="C92" s="54">
        <v>3</v>
      </c>
      <c r="D92" s="54" t="str">
        <f>IF(OR(AND(C92&lt;4,B92=2017),B92=2016),"2016-17","2017-18")</f>
        <v>2016-17</v>
      </c>
      <c r="E92" s="54" t="s">
        <v>1247</v>
      </c>
      <c r="G92" s="54" t="s">
        <v>803</v>
      </c>
      <c r="H92" s="54" t="s">
        <v>804</v>
      </c>
      <c r="I92" s="54" t="s">
        <v>804</v>
      </c>
      <c r="J92" s="54" t="s">
        <v>805</v>
      </c>
      <c r="K92" s="54" t="s">
        <v>805</v>
      </c>
      <c r="L92" s="54" t="s">
        <v>805</v>
      </c>
      <c r="M92" s="54">
        <v>3000</v>
      </c>
      <c r="N92" s="54">
        <v>3000</v>
      </c>
      <c r="O92" s="54" t="s">
        <v>643</v>
      </c>
      <c r="P92" s="54" t="s">
        <v>643</v>
      </c>
    </row>
    <row r="93" spans="1:16">
      <c r="A93" s="54" t="s">
        <v>1076</v>
      </c>
      <c r="B93" s="54">
        <v>2017</v>
      </c>
      <c r="C93" s="54">
        <v>3</v>
      </c>
      <c r="D93" s="54" t="str">
        <f>IF(OR(AND(C93&lt;4,B93=2017),B93=2016),"2016-17","2017-18")</f>
        <v>2016-17</v>
      </c>
      <c r="E93" s="54" t="s">
        <v>1247</v>
      </c>
      <c r="G93" s="54" t="s">
        <v>803</v>
      </c>
      <c r="H93" s="54" t="s">
        <v>804</v>
      </c>
      <c r="I93" s="54" t="s">
        <v>804</v>
      </c>
      <c r="J93" s="54" t="s">
        <v>805</v>
      </c>
      <c r="K93" s="54" t="s">
        <v>805</v>
      </c>
      <c r="L93" s="54" t="s">
        <v>805</v>
      </c>
      <c r="M93" s="54">
        <v>3000</v>
      </c>
      <c r="N93" s="54">
        <v>3000</v>
      </c>
      <c r="O93" s="54" t="s">
        <v>643</v>
      </c>
      <c r="P93" s="54" t="s">
        <v>643</v>
      </c>
    </row>
    <row r="94" spans="1:16">
      <c r="A94" s="54" t="s">
        <v>1076</v>
      </c>
      <c r="B94" s="54">
        <v>2017</v>
      </c>
      <c r="C94" s="54">
        <v>3</v>
      </c>
      <c r="D94" s="54" t="str">
        <f>IF(OR(AND(C94&lt;4,B94=2017),B94=2016),"2016-17","2017-18")</f>
        <v>2016-17</v>
      </c>
      <c r="E94" s="54" t="s">
        <v>1247</v>
      </c>
      <c r="G94" s="54" t="s">
        <v>803</v>
      </c>
      <c r="H94" s="54" t="s">
        <v>804</v>
      </c>
      <c r="I94" s="54" t="s">
        <v>804</v>
      </c>
      <c r="J94" s="54" t="s">
        <v>805</v>
      </c>
      <c r="K94" s="54" t="s">
        <v>805</v>
      </c>
      <c r="L94" s="54" t="s">
        <v>805</v>
      </c>
      <c r="M94" s="54">
        <v>3000</v>
      </c>
      <c r="N94" s="54">
        <v>3000</v>
      </c>
      <c r="O94" s="54" t="s">
        <v>643</v>
      </c>
      <c r="P94" s="54" t="s">
        <v>643</v>
      </c>
    </row>
    <row r="95" spans="1:16">
      <c r="A95" s="54" t="s">
        <v>1175</v>
      </c>
      <c r="B95" s="54">
        <v>2017</v>
      </c>
      <c r="C95" s="54">
        <v>1</v>
      </c>
      <c r="D95" s="54" t="str">
        <f>IF(OR(AND(C95&lt;4,B95=2017),B95=2016),"2016-17","2017-18")</f>
        <v>2016-17</v>
      </c>
      <c r="E95" s="54" t="s">
        <v>1247</v>
      </c>
      <c r="G95" s="54" t="s">
        <v>763</v>
      </c>
      <c r="H95" s="54" t="s">
        <v>768</v>
      </c>
      <c r="I95" s="54" t="s">
        <v>768</v>
      </c>
      <c r="J95" s="54" t="s">
        <v>1177</v>
      </c>
      <c r="K95" s="54" t="s">
        <v>1177</v>
      </c>
      <c r="L95" s="54" t="s">
        <v>1177</v>
      </c>
      <c r="M95" s="54">
        <v>360</v>
      </c>
      <c r="N95" s="54">
        <v>360</v>
      </c>
      <c r="O95" s="54" t="s">
        <v>643</v>
      </c>
      <c r="P95" s="54" t="s">
        <v>643</v>
      </c>
    </row>
    <row r="96" spans="1:16">
      <c r="A96" s="54" t="s">
        <v>1175</v>
      </c>
      <c r="B96" s="54">
        <v>2017</v>
      </c>
      <c r="C96" s="54">
        <v>1</v>
      </c>
      <c r="D96" s="54" t="str">
        <f>IF(OR(AND(C96&lt;4,B96=2017),B96=2016),"2016-17","2017-18")</f>
        <v>2016-17</v>
      </c>
      <c r="E96" s="54" t="s">
        <v>1247</v>
      </c>
      <c r="G96" s="54" t="s">
        <v>763</v>
      </c>
      <c r="H96" s="54" t="s">
        <v>768</v>
      </c>
      <c r="I96" s="54" t="s">
        <v>768</v>
      </c>
      <c r="J96" s="54" t="s">
        <v>1177</v>
      </c>
      <c r="K96" s="54" t="s">
        <v>1177</v>
      </c>
      <c r="L96" s="54" t="s">
        <v>1177</v>
      </c>
      <c r="M96" s="54">
        <v>360</v>
      </c>
      <c r="N96" s="54">
        <v>360</v>
      </c>
      <c r="O96" s="54" t="s">
        <v>643</v>
      </c>
      <c r="P96" s="54" t="s">
        <v>643</v>
      </c>
    </row>
    <row r="97" spans="1:16">
      <c r="A97" s="54" t="s">
        <v>1175</v>
      </c>
      <c r="B97" s="54">
        <v>2017</v>
      </c>
      <c r="C97" s="54">
        <v>1</v>
      </c>
      <c r="D97" s="54" t="str">
        <f>IF(OR(AND(C97&lt;4,B97=2017),B97=2016),"2016-17","2017-18")</f>
        <v>2016-17</v>
      </c>
      <c r="E97" s="54" t="s">
        <v>1247</v>
      </c>
      <c r="G97" s="54" t="s">
        <v>763</v>
      </c>
      <c r="H97" s="54" t="s">
        <v>768</v>
      </c>
      <c r="I97" s="54" t="s">
        <v>768</v>
      </c>
      <c r="J97" s="54" t="s">
        <v>1177</v>
      </c>
      <c r="K97" s="54" t="s">
        <v>1177</v>
      </c>
      <c r="L97" s="54" t="s">
        <v>1177</v>
      </c>
      <c r="M97" s="54">
        <v>360</v>
      </c>
      <c r="N97" s="54">
        <v>360</v>
      </c>
      <c r="O97" s="54" t="s">
        <v>643</v>
      </c>
      <c r="P97" s="54" t="s">
        <v>643</v>
      </c>
    </row>
    <row r="98" spans="1:16">
      <c r="A98" s="54" t="s">
        <v>1175</v>
      </c>
      <c r="B98" s="54">
        <v>2017</v>
      </c>
      <c r="C98" s="54">
        <v>1</v>
      </c>
      <c r="D98" s="54" t="str">
        <f>IF(OR(AND(C98&lt;4,B98=2017),B98=2016),"2016-17","2017-18")</f>
        <v>2016-17</v>
      </c>
      <c r="E98" s="54" t="s">
        <v>1247</v>
      </c>
      <c r="G98" s="54" t="s">
        <v>763</v>
      </c>
      <c r="H98" s="54" t="s">
        <v>768</v>
      </c>
      <c r="I98" s="54" t="s">
        <v>768</v>
      </c>
      <c r="J98" s="54" t="s">
        <v>1177</v>
      </c>
      <c r="K98" s="54" t="s">
        <v>1177</v>
      </c>
      <c r="L98" s="54" t="s">
        <v>1177</v>
      </c>
      <c r="M98" s="54">
        <v>360</v>
      </c>
      <c r="N98" s="54">
        <v>360</v>
      </c>
      <c r="O98" s="54" t="s">
        <v>643</v>
      </c>
      <c r="P98" s="54" t="s">
        <v>643</v>
      </c>
    </row>
    <row r="99" spans="1:16">
      <c r="A99" s="55">
        <v>42998</v>
      </c>
      <c r="B99" s="54">
        <v>2017</v>
      </c>
      <c r="C99" s="54">
        <v>9</v>
      </c>
      <c r="D99" s="54" t="str">
        <f>IF(OR(AND(C99&lt;4,B99=2017),B99=2016),"2016-17","2017-18")</f>
        <v>2017-18</v>
      </c>
      <c r="E99" s="54" t="s">
        <v>1247</v>
      </c>
      <c r="G99" s="54" t="s">
        <v>1190</v>
      </c>
      <c r="H99" s="54" t="s">
        <v>1189</v>
      </c>
      <c r="I99" s="54" t="s">
        <v>1189</v>
      </c>
      <c r="J99" s="54" t="s">
        <v>643</v>
      </c>
      <c r="K99" s="54" t="s">
        <v>643</v>
      </c>
      <c r="L99" s="54" t="s">
        <v>643</v>
      </c>
      <c r="M99" s="54">
        <v>400</v>
      </c>
      <c r="N99" s="54">
        <v>400</v>
      </c>
      <c r="O99" s="54" t="s">
        <v>643</v>
      </c>
      <c r="P99" s="54" t="s">
        <v>643</v>
      </c>
    </row>
    <row r="100" spans="1:16">
      <c r="A100" s="55">
        <v>42998</v>
      </c>
      <c r="B100" s="54">
        <v>2017</v>
      </c>
      <c r="C100" s="54">
        <v>9</v>
      </c>
      <c r="D100" s="54" t="str">
        <f>IF(OR(AND(C100&lt;4,B100=2017),B100=2016),"2016-17","2017-18")</f>
        <v>2017-18</v>
      </c>
      <c r="E100" s="54" t="s">
        <v>1247</v>
      </c>
      <c r="G100" s="54" t="s">
        <v>1190</v>
      </c>
      <c r="H100" s="54" t="s">
        <v>1189</v>
      </c>
      <c r="I100" s="54" t="s">
        <v>1189</v>
      </c>
      <c r="J100" s="54" t="s">
        <v>643</v>
      </c>
      <c r="K100" s="54" t="s">
        <v>643</v>
      </c>
      <c r="L100" s="54" t="s">
        <v>643</v>
      </c>
      <c r="M100" s="54">
        <v>400</v>
      </c>
      <c r="N100" s="54">
        <v>400</v>
      </c>
      <c r="O100" s="54" t="s">
        <v>643</v>
      </c>
      <c r="P100" s="54" t="s">
        <v>643</v>
      </c>
    </row>
    <row r="101" spans="1:16">
      <c r="A101" s="55">
        <v>42998</v>
      </c>
      <c r="B101" s="54">
        <v>2017</v>
      </c>
      <c r="C101" s="54">
        <v>9</v>
      </c>
      <c r="D101" s="54" t="str">
        <f>IF(OR(AND(C101&lt;4,B101=2017),B101=2016),"2016-17","2017-18")</f>
        <v>2017-18</v>
      </c>
      <c r="E101" s="54" t="s">
        <v>1247</v>
      </c>
      <c r="G101" s="54" t="s">
        <v>1190</v>
      </c>
      <c r="H101" s="54" t="s">
        <v>1189</v>
      </c>
      <c r="I101" s="54" t="s">
        <v>1189</v>
      </c>
      <c r="J101" s="54" t="s">
        <v>643</v>
      </c>
      <c r="K101" s="54" t="s">
        <v>643</v>
      </c>
      <c r="L101" s="54" t="s">
        <v>643</v>
      </c>
      <c r="M101" s="54">
        <v>400</v>
      </c>
      <c r="N101" s="54">
        <v>400</v>
      </c>
      <c r="O101" s="54" t="s">
        <v>643</v>
      </c>
      <c r="P101" s="54" t="s">
        <v>643</v>
      </c>
    </row>
    <row r="102" spans="1:16">
      <c r="A102" s="55">
        <v>42998</v>
      </c>
      <c r="B102" s="54">
        <v>2017</v>
      </c>
      <c r="C102" s="54">
        <v>9</v>
      </c>
      <c r="D102" s="54" t="str">
        <f>IF(OR(AND(C102&lt;4,B102=2017),B102=2016),"2016-17","2017-18")</f>
        <v>2017-18</v>
      </c>
      <c r="E102" s="54" t="s">
        <v>1247</v>
      </c>
      <c r="G102" s="54" t="s">
        <v>1190</v>
      </c>
      <c r="H102" s="54" t="s">
        <v>1189</v>
      </c>
      <c r="I102" s="54" t="s">
        <v>1189</v>
      </c>
      <c r="J102" s="54" t="s">
        <v>643</v>
      </c>
      <c r="K102" s="54" t="s">
        <v>643</v>
      </c>
      <c r="L102" s="54" t="s">
        <v>643</v>
      </c>
      <c r="M102" s="54">
        <v>400</v>
      </c>
      <c r="N102" s="54">
        <v>400</v>
      </c>
      <c r="O102" s="54" t="s">
        <v>643</v>
      </c>
      <c r="P102" s="54" t="s">
        <v>643</v>
      </c>
    </row>
    <row r="103" spans="1:16">
      <c r="A103" s="54" t="s">
        <v>1076</v>
      </c>
      <c r="B103" s="54">
        <v>2017</v>
      </c>
      <c r="C103" s="54">
        <v>3</v>
      </c>
      <c r="D103" s="54" t="str">
        <f>IF(OR(AND(C103&lt;4,B103=2017),B103=2016),"2016-17","2017-18")</f>
        <v>2016-17</v>
      </c>
      <c r="E103" s="54" t="s">
        <v>1247</v>
      </c>
      <c r="G103" s="54" t="s">
        <v>812</v>
      </c>
      <c r="H103" s="54" t="s">
        <v>813</v>
      </c>
      <c r="I103" s="54" t="s">
        <v>813</v>
      </c>
      <c r="J103" s="54" t="s">
        <v>814</v>
      </c>
      <c r="K103" s="54" t="s">
        <v>814</v>
      </c>
      <c r="L103" s="54" t="s">
        <v>814</v>
      </c>
      <c r="M103" s="54">
        <v>2040</v>
      </c>
      <c r="N103" s="54">
        <v>2040</v>
      </c>
      <c r="O103" s="54" t="s">
        <v>643</v>
      </c>
      <c r="P103" s="54" t="s">
        <v>643</v>
      </c>
    </row>
    <row r="104" spans="1:16">
      <c r="A104" s="55">
        <v>42857</v>
      </c>
      <c r="B104" s="54">
        <v>2017</v>
      </c>
      <c r="C104" s="54">
        <v>5</v>
      </c>
      <c r="D104" s="54" t="str">
        <f>IF(OR(AND(C104&lt;4,B104=2017),B104=2016),"2016-17","2017-18")</f>
        <v>2017-18</v>
      </c>
      <c r="E104" s="54" t="s">
        <v>1247</v>
      </c>
      <c r="G104" s="54" t="s">
        <v>904</v>
      </c>
      <c r="H104" s="54" t="s">
        <v>903</v>
      </c>
      <c r="I104" s="54" t="s">
        <v>903</v>
      </c>
      <c r="J104" s="54" t="s">
        <v>902</v>
      </c>
      <c r="K104" s="54" t="s">
        <v>902</v>
      </c>
      <c r="L104" s="54" t="s">
        <v>902</v>
      </c>
      <c r="M104" s="56">
        <v>3000</v>
      </c>
      <c r="N104" s="54">
        <v>3000</v>
      </c>
      <c r="O104" s="54" t="s">
        <v>643</v>
      </c>
      <c r="P104" s="54" t="s">
        <v>643</v>
      </c>
    </row>
    <row r="105" spans="1:16">
      <c r="A105" s="55">
        <v>42857</v>
      </c>
      <c r="B105" s="54">
        <v>2017</v>
      </c>
      <c r="C105" s="54">
        <v>5</v>
      </c>
      <c r="D105" s="54" t="str">
        <f>IF(OR(AND(C105&lt;4,B105=2017),B105=2016),"2016-17","2017-18")</f>
        <v>2017-18</v>
      </c>
      <c r="E105" s="54" t="s">
        <v>1247</v>
      </c>
      <c r="G105" s="54" t="s">
        <v>901</v>
      </c>
      <c r="H105" s="54" t="s">
        <v>900</v>
      </c>
      <c r="I105" s="54" t="s">
        <v>900</v>
      </c>
      <c r="J105" s="54" t="s">
        <v>899</v>
      </c>
      <c r="K105" s="54" t="s">
        <v>899</v>
      </c>
      <c r="L105" s="54" t="s">
        <v>899</v>
      </c>
      <c r="M105" s="56">
        <v>8000</v>
      </c>
      <c r="N105" s="54">
        <v>8000</v>
      </c>
      <c r="O105" s="54" t="s">
        <v>643</v>
      </c>
      <c r="P105" s="54" t="s">
        <v>643</v>
      </c>
    </row>
    <row r="106" spans="1:16" hidden="1">
      <c r="A106" s="54" t="s">
        <v>1071</v>
      </c>
      <c r="B106" s="54">
        <v>2016</v>
      </c>
      <c r="C106" s="54">
        <v>10</v>
      </c>
      <c r="D106" s="54" t="str">
        <f>IF(OR(AND(C106&lt;4,B106=2017),B106=2016),"2016-17","2017-18")</f>
        <v>2016-17</v>
      </c>
      <c r="E106" s="54" t="s">
        <v>726</v>
      </c>
      <c r="G106" s="54" t="s">
        <v>724</v>
      </c>
      <c r="H106" s="54" t="s">
        <v>628</v>
      </c>
      <c r="I106" s="54" t="s">
        <v>628</v>
      </c>
      <c r="J106" s="54" t="s">
        <v>725</v>
      </c>
      <c r="K106" s="54" t="s">
        <v>725</v>
      </c>
      <c r="L106" s="54" t="s">
        <v>725</v>
      </c>
      <c r="M106" s="54">
        <v>75475</v>
      </c>
      <c r="N106" s="54">
        <v>75475</v>
      </c>
      <c r="O106" s="54" t="s">
        <v>726</v>
      </c>
      <c r="P106" s="54" t="s">
        <v>726</v>
      </c>
    </row>
    <row r="107" spans="1:16" hidden="1">
      <c r="A107" s="55">
        <v>43012</v>
      </c>
      <c r="B107" s="54">
        <v>2017</v>
      </c>
      <c r="C107" s="54">
        <v>10</v>
      </c>
      <c r="D107" s="54" t="str">
        <f>IF(OR(AND(C107&lt;4,B107=2017),B107=2016),"2016-17","2017-18")</f>
        <v>2017-18</v>
      </c>
      <c r="E107" s="54" t="s">
        <v>1235</v>
      </c>
      <c r="F107" s="55">
        <v>43047</v>
      </c>
      <c r="G107" s="54">
        <v>287</v>
      </c>
      <c r="H107" s="54" t="s">
        <v>628</v>
      </c>
      <c r="I107" s="54" t="s">
        <v>628</v>
      </c>
      <c r="J107" s="54" t="s">
        <v>1021</v>
      </c>
      <c r="K107" s="54" t="s">
        <v>1021</v>
      </c>
      <c r="L107" s="54" t="s">
        <v>728</v>
      </c>
      <c r="M107" s="56">
        <v>25799</v>
      </c>
      <c r="N107" s="54">
        <v>25799</v>
      </c>
      <c r="O107" s="54" t="s">
        <v>843</v>
      </c>
      <c r="P107" s="54" t="s">
        <v>843</v>
      </c>
    </row>
    <row r="108" spans="1:16" hidden="1">
      <c r="A108" s="54" t="s">
        <v>1071</v>
      </c>
      <c r="B108" s="54">
        <v>2016</v>
      </c>
      <c r="C108" s="54">
        <v>10</v>
      </c>
      <c r="D108" s="54" t="str">
        <f>IF(OR(AND(C108&lt;4,B108=2017),B108=2016),"2016-17","2017-18")</f>
        <v>2016-17</v>
      </c>
      <c r="E108" s="54" t="s">
        <v>1235</v>
      </c>
      <c r="G108" s="54" t="s">
        <v>727</v>
      </c>
      <c r="H108" s="54" t="s">
        <v>628</v>
      </c>
      <c r="I108" s="54" t="s">
        <v>628</v>
      </c>
      <c r="J108" s="54" t="s">
        <v>728</v>
      </c>
      <c r="K108" s="54" t="s">
        <v>728</v>
      </c>
      <c r="L108" s="54" t="s">
        <v>728</v>
      </c>
      <c r="M108" s="54">
        <v>20000</v>
      </c>
      <c r="N108" s="54">
        <v>20000</v>
      </c>
      <c r="O108" s="54" t="s">
        <v>728</v>
      </c>
      <c r="P108" s="54" t="s">
        <v>728</v>
      </c>
    </row>
    <row r="109" spans="1:16" hidden="1">
      <c r="A109" s="55">
        <v>42964</v>
      </c>
      <c r="B109" s="54">
        <v>2017</v>
      </c>
      <c r="C109" s="54">
        <v>8</v>
      </c>
      <c r="D109" s="54" t="str">
        <f>IF(OR(AND(C109&lt;4,B109=2017),B109=2016),"2016-17","2017-18")</f>
        <v>2017-18</v>
      </c>
      <c r="E109" s="54" t="s">
        <v>1246</v>
      </c>
      <c r="G109" s="54">
        <v>268</v>
      </c>
      <c r="H109" s="54" t="s">
        <v>977</v>
      </c>
      <c r="I109" s="54" t="s">
        <v>977</v>
      </c>
      <c r="J109" s="54" t="s">
        <v>976</v>
      </c>
      <c r="K109" s="54" t="s">
        <v>976</v>
      </c>
      <c r="L109" s="54" t="s">
        <v>976</v>
      </c>
      <c r="M109" s="57">
        <v>8655</v>
      </c>
      <c r="N109" s="54">
        <v>8655</v>
      </c>
      <c r="O109" s="54" t="s">
        <v>975</v>
      </c>
      <c r="P109" s="54" t="s">
        <v>975</v>
      </c>
    </row>
    <row r="110" spans="1:16" hidden="1">
      <c r="A110" s="55">
        <v>43031</v>
      </c>
      <c r="B110" s="54">
        <v>2017</v>
      </c>
      <c r="C110" s="54">
        <v>10</v>
      </c>
      <c r="D110" s="54" t="str">
        <f>IF(OR(AND(C110&lt;4,B110=2017),B110=2016),"2016-17","2017-18")</f>
        <v>2017-18</v>
      </c>
      <c r="E110" s="54" t="s">
        <v>1246</v>
      </c>
      <c r="F110" s="55">
        <v>43047</v>
      </c>
      <c r="G110" s="54">
        <v>305</v>
      </c>
      <c r="H110" s="54" t="s">
        <v>977</v>
      </c>
      <c r="I110" s="54" t="s">
        <v>1013</v>
      </c>
      <c r="J110" s="54" t="s">
        <v>1012</v>
      </c>
      <c r="K110" s="54" t="s">
        <v>1012</v>
      </c>
      <c r="L110" s="54" t="s">
        <v>1012</v>
      </c>
      <c r="M110" s="56">
        <v>2275</v>
      </c>
      <c r="N110" s="54">
        <v>2275</v>
      </c>
      <c r="O110" s="54" t="s">
        <v>975</v>
      </c>
      <c r="P110" s="54" t="s">
        <v>975</v>
      </c>
    </row>
    <row r="111" spans="1:16" hidden="1">
      <c r="A111" s="54" t="s">
        <v>1099</v>
      </c>
      <c r="B111" s="54">
        <v>2017</v>
      </c>
      <c r="C111" s="54">
        <v>3</v>
      </c>
      <c r="D111" s="54" t="str">
        <f>IF(OR(AND(C111&lt;4,B111=2017),B111=2016),"2016-17","2017-18")</f>
        <v>2016-17</v>
      </c>
      <c r="E111" s="54" t="s">
        <v>1236</v>
      </c>
      <c r="H111" s="54" t="s">
        <v>628</v>
      </c>
      <c r="I111" s="54" t="s">
        <v>628</v>
      </c>
      <c r="J111" s="54" t="s">
        <v>1159</v>
      </c>
      <c r="K111" s="54" t="s">
        <v>1159</v>
      </c>
      <c r="L111" s="54" t="s">
        <v>1159</v>
      </c>
      <c r="M111" s="54">
        <v>30000</v>
      </c>
      <c r="N111" s="54">
        <v>30000</v>
      </c>
      <c r="O111" s="54" t="s">
        <v>833</v>
      </c>
      <c r="P111" s="54" t="s">
        <v>833</v>
      </c>
    </row>
    <row r="112" spans="1:16" hidden="1">
      <c r="A112" s="55">
        <v>42852</v>
      </c>
      <c r="B112" s="54">
        <v>2017</v>
      </c>
      <c r="C112" s="54">
        <v>4</v>
      </c>
      <c r="D112" s="54" t="str">
        <f>IF(OR(AND(C112&lt;4,B112=2017),B112=2016),"2016-17","2017-18")</f>
        <v>2017-18</v>
      </c>
      <c r="E112" s="54" t="s">
        <v>1236</v>
      </c>
      <c r="G112" s="54">
        <v>175</v>
      </c>
      <c r="H112" s="54" t="s">
        <v>628</v>
      </c>
      <c r="I112" s="54" t="s">
        <v>628</v>
      </c>
      <c r="J112" s="54" t="s">
        <v>853</v>
      </c>
      <c r="K112" s="54" t="s">
        <v>853</v>
      </c>
      <c r="L112" s="54" t="s">
        <v>853</v>
      </c>
      <c r="M112" s="56">
        <v>30000</v>
      </c>
      <c r="N112" s="54">
        <v>30000</v>
      </c>
      <c r="O112" s="54" t="s">
        <v>836</v>
      </c>
      <c r="P112" s="54" t="s">
        <v>836</v>
      </c>
    </row>
    <row r="113" spans="1:16" hidden="1">
      <c r="A113" s="55">
        <v>42900</v>
      </c>
      <c r="B113" s="54">
        <v>2017</v>
      </c>
      <c r="C113" s="54">
        <v>6</v>
      </c>
      <c r="D113" s="54" t="str">
        <f>IF(OR(AND(C113&lt;4,B113=2017),B113=2016),"2016-17","2017-18")</f>
        <v>2017-18</v>
      </c>
      <c r="E113" s="54" t="s">
        <v>1236</v>
      </c>
      <c r="G113" s="54">
        <v>209</v>
      </c>
      <c r="H113" s="54" t="s">
        <v>628</v>
      </c>
      <c r="I113" s="54" t="s">
        <v>628</v>
      </c>
      <c r="J113" s="54" t="s">
        <v>853</v>
      </c>
      <c r="K113" s="54" t="s">
        <v>853</v>
      </c>
      <c r="L113" s="54" t="s">
        <v>853</v>
      </c>
      <c r="M113" s="56">
        <v>30000</v>
      </c>
      <c r="N113" s="54">
        <v>30000</v>
      </c>
      <c r="O113" s="54" t="s">
        <v>836</v>
      </c>
      <c r="P113" s="54" t="s">
        <v>836</v>
      </c>
    </row>
    <row r="114" spans="1:16" hidden="1">
      <c r="A114" s="55">
        <v>42900</v>
      </c>
      <c r="B114" s="54">
        <v>2017</v>
      </c>
      <c r="C114" s="54">
        <v>6</v>
      </c>
      <c r="D114" s="54" t="str">
        <f>IF(OR(AND(C114&lt;4,B114=2017),B114=2016),"2016-17","2017-18")</f>
        <v>2017-18</v>
      </c>
      <c r="E114" s="54" t="s">
        <v>1236</v>
      </c>
      <c r="G114" s="54">
        <v>210</v>
      </c>
      <c r="H114" s="54" t="s">
        <v>628</v>
      </c>
      <c r="I114" s="54" t="s">
        <v>628</v>
      </c>
      <c r="J114" s="54" t="s">
        <v>853</v>
      </c>
      <c r="K114" s="54" t="s">
        <v>853</v>
      </c>
      <c r="L114" s="54" t="s">
        <v>853</v>
      </c>
      <c r="M114" s="56">
        <v>45000</v>
      </c>
      <c r="N114" s="54">
        <v>45000</v>
      </c>
      <c r="O114" s="54" t="s">
        <v>836</v>
      </c>
      <c r="P114" s="54" t="s">
        <v>836</v>
      </c>
    </row>
    <row r="115" spans="1:16" hidden="1">
      <c r="A115" s="55">
        <v>42941</v>
      </c>
      <c r="B115" s="54">
        <v>2017</v>
      </c>
      <c r="C115" s="54">
        <v>7</v>
      </c>
      <c r="D115" s="54" t="str">
        <f>IF(OR(AND(C115&lt;4,B115=2017),B115=2016),"2016-17","2017-18")</f>
        <v>2017-18</v>
      </c>
      <c r="E115" s="54" t="s">
        <v>1236</v>
      </c>
      <c r="G115" s="54" t="s">
        <v>949</v>
      </c>
      <c r="H115" s="54" t="s">
        <v>628</v>
      </c>
      <c r="I115" s="54" t="s">
        <v>628</v>
      </c>
      <c r="J115" s="54" t="s">
        <v>853</v>
      </c>
      <c r="K115" s="54" t="s">
        <v>853</v>
      </c>
      <c r="L115" s="54" t="s">
        <v>853</v>
      </c>
      <c r="M115" s="57">
        <v>45000</v>
      </c>
      <c r="N115" s="54">
        <v>45000</v>
      </c>
      <c r="O115" s="54" t="s">
        <v>836</v>
      </c>
      <c r="P115" s="54" t="s">
        <v>836</v>
      </c>
    </row>
    <row r="116" spans="1:16" hidden="1">
      <c r="A116" s="55">
        <v>42942</v>
      </c>
      <c r="B116" s="54">
        <v>2017</v>
      </c>
      <c r="C116" s="54">
        <v>7</v>
      </c>
      <c r="D116" s="54" t="str">
        <f>IF(OR(AND(C116&lt;4,B116=2017),B116=2016),"2016-17","2017-18")</f>
        <v>2017-18</v>
      </c>
      <c r="E116" s="54" t="s">
        <v>1236</v>
      </c>
      <c r="G116" s="54" t="s">
        <v>942</v>
      </c>
      <c r="H116" s="54" t="s">
        <v>628</v>
      </c>
      <c r="I116" s="54" t="s">
        <v>628</v>
      </c>
      <c r="J116" s="54" t="s">
        <v>853</v>
      </c>
      <c r="K116" s="54" t="s">
        <v>853</v>
      </c>
      <c r="L116" s="54" t="s">
        <v>853</v>
      </c>
      <c r="M116" s="57">
        <v>30000</v>
      </c>
      <c r="N116" s="54">
        <v>30000</v>
      </c>
      <c r="O116" s="54" t="s">
        <v>836</v>
      </c>
      <c r="P116" s="54" t="s">
        <v>836</v>
      </c>
    </row>
    <row r="117" spans="1:16" hidden="1">
      <c r="A117" s="55">
        <v>43056</v>
      </c>
      <c r="B117" s="54">
        <v>2017</v>
      </c>
      <c r="C117" s="54">
        <v>11</v>
      </c>
      <c r="D117" s="54" t="str">
        <f>IF(OR(AND(C117&lt;4,B117=2017),B117=2016),"2016-17","2017-18")</f>
        <v>2017-18</v>
      </c>
      <c r="E117" s="54" t="s">
        <v>1237</v>
      </c>
      <c r="F117" s="55">
        <v>43074</v>
      </c>
      <c r="G117" s="54">
        <v>312</v>
      </c>
      <c r="H117" s="54" t="s">
        <v>1051</v>
      </c>
      <c r="I117" s="54" t="s">
        <v>1051</v>
      </c>
      <c r="J117" s="54" t="s">
        <v>1050</v>
      </c>
      <c r="K117" s="54" t="s">
        <v>1050</v>
      </c>
      <c r="L117" s="54" t="s">
        <v>1213</v>
      </c>
      <c r="M117" s="54">
        <v>479</v>
      </c>
      <c r="N117" s="54">
        <v>479</v>
      </c>
      <c r="O117" s="54" t="s">
        <v>999</v>
      </c>
      <c r="P117" s="54" t="s">
        <v>999</v>
      </c>
    </row>
    <row r="118" spans="1:16" hidden="1">
      <c r="A118" s="55">
        <v>43056</v>
      </c>
      <c r="B118" s="54">
        <v>2017</v>
      </c>
      <c r="C118" s="54">
        <v>11</v>
      </c>
      <c r="D118" s="54" t="str">
        <f>IF(OR(AND(C118&lt;4,B118=2017),B118=2016),"2016-17","2017-18")</f>
        <v>2017-18</v>
      </c>
      <c r="E118" s="54" t="s">
        <v>1237</v>
      </c>
      <c r="F118" s="55">
        <v>43074</v>
      </c>
      <c r="G118" s="54">
        <v>313</v>
      </c>
      <c r="H118" s="54" t="s">
        <v>1051</v>
      </c>
      <c r="I118" s="54" t="s">
        <v>1051</v>
      </c>
      <c r="J118" s="54" t="s">
        <v>1050</v>
      </c>
      <c r="K118" s="54" t="s">
        <v>1050</v>
      </c>
      <c r="L118" s="54" t="s">
        <v>1213</v>
      </c>
      <c r="M118" s="56">
        <v>2137</v>
      </c>
      <c r="N118" s="54">
        <v>2137</v>
      </c>
      <c r="O118" s="54" t="s">
        <v>999</v>
      </c>
      <c r="P118" s="54" t="s">
        <v>999</v>
      </c>
    </row>
    <row r="119" spans="1:16" hidden="1">
      <c r="A119" s="54" t="s">
        <v>1084</v>
      </c>
      <c r="B119" s="54">
        <v>2017</v>
      </c>
      <c r="C119" s="54">
        <v>1</v>
      </c>
      <c r="D119" s="54" t="str">
        <f>IF(OR(AND(C119&lt;4,B119=2017),B119=2016),"2016-17","2017-18")</f>
        <v>2016-17</v>
      </c>
      <c r="E119" s="54" t="s">
        <v>1237</v>
      </c>
      <c r="G119" s="54">
        <v>110</v>
      </c>
      <c r="H119" s="54" t="s">
        <v>628</v>
      </c>
      <c r="I119" s="54" t="s">
        <v>628</v>
      </c>
      <c r="J119" s="54" t="s">
        <v>776</v>
      </c>
      <c r="K119" s="54" t="s">
        <v>776</v>
      </c>
      <c r="L119" s="54" t="s">
        <v>776</v>
      </c>
      <c r="M119" s="54">
        <v>26715</v>
      </c>
      <c r="N119" s="54">
        <v>26715</v>
      </c>
      <c r="O119" s="54" t="s">
        <v>777</v>
      </c>
      <c r="P119" s="54" t="s">
        <v>777</v>
      </c>
    </row>
    <row r="120" spans="1:16" hidden="1">
      <c r="A120" s="54" t="s">
        <v>1099</v>
      </c>
      <c r="B120" s="54">
        <v>2017</v>
      </c>
      <c r="C120" s="54">
        <v>3</v>
      </c>
      <c r="D120" s="54" t="str">
        <f>IF(OR(AND(C120&lt;4,B120=2017),B120=2016),"2016-17","2017-18")</f>
        <v>2016-17</v>
      </c>
      <c r="E120" s="54" t="s">
        <v>1237</v>
      </c>
      <c r="H120" s="54" t="s">
        <v>628</v>
      </c>
      <c r="I120" s="54" t="s">
        <v>628</v>
      </c>
      <c r="J120" s="54" t="s">
        <v>1172</v>
      </c>
      <c r="K120" s="54" t="s">
        <v>1172</v>
      </c>
      <c r="L120" s="54" t="s">
        <v>1214</v>
      </c>
      <c r="M120" s="54">
        <v>2486</v>
      </c>
      <c r="N120" s="54">
        <v>2486</v>
      </c>
      <c r="O120" s="54" t="s">
        <v>777</v>
      </c>
      <c r="P120" s="54" t="s">
        <v>777</v>
      </c>
    </row>
    <row r="121" spans="1:16" hidden="1">
      <c r="A121" s="55">
        <v>43039</v>
      </c>
      <c r="B121" s="54">
        <v>2017</v>
      </c>
      <c r="C121" s="54">
        <v>10</v>
      </c>
      <c r="D121" s="54" t="str">
        <f>IF(OR(AND(C121&lt;4,B121=2017),B121=2016),"2016-17","2017-18")</f>
        <v>2017-18</v>
      </c>
      <c r="E121" s="54" t="s">
        <v>1237</v>
      </c>
      <c r="F121" s="55">
        <v>43074</v>
      </c>
      <c r="G121" s="54">
        <v>323</v>
      </c>
      <c r="H121" s="54" t="s">
        <v>628</v>
      </c>
      <c r="I121" s="54" t="s">
        <v>628</v>
      </c>
      <c r="J121" s="54" t="s">
        <v>1000</v>
      </c>
      <c r="K121" s="54" t="s">
        <v>1000</v>
      </c>
      <c r="L121" s="54" t="s">
        <v>1214</v>
      </c>
      <c r="M121" s="56">
        <v>2486</v>
      </c>
      <c r="N121" s="54">
        <v>2486</v>
      </c>
      <c r="O121" s="54" t="s">
        <v>999</v>
      </c>
      <c r="P121" s="54" t="s">
        <v>999</v>
      </c>
    </row>
    <row r="122" spans="1:16" hidden="1">
      <c r="A122" s="54" t="s">
        <v>1157</v>
      </c>
      <c r="B122" s="54">
        <v>2016</v>
      </c>
      <c r="C122" s="54">
        <v>9</v>
      </c>
      <c r="D122" s="54" t="str">
        <f>IF(OR(AND(C122&lt;4,B122=2017),B122=2016),"2016-17","2017-18")</f>
        <v>2016-17</v>
      </c>
      <c r="E122" s="54" t="s">
        <v>640</v>
      </c>
      <c r="G122" s="54">
        <v>18</v>
      </c>
      <c r="H122" s="54" t="s">
        <v>638</v>
      </c>
      <c r="I122" s="54" t="s">
        <v>638</v>
      </c>
      <c r="J122" s="54" t="s">
        <v>639</v>
      </c>
      <c r="K122" s="54" t="s">
        <v>639</v>
      </c>
      <c r="L122" s="54" t="s">
        <v>639</v>
      </c>
      <c r="M122" s="54">
        <v>2642</v>
      </c>
      <c r="N122" s="54">
        <v>2642</v>
      </c>
      <c r="O122" s="54" t="s">
        <v>640</v>
      </c>
      <c r="P122" s="54" t="s">
        <v>640</v>
      </c>
    </row>
    <row r="123" spans="1:16" hidden="1">
      <c r="A123" s="54" t="s">
        <v>1158</v>
      </c>
      <c r="B123" s="54">
        <v>2016</v>
      </c>
      <c r="C123" s="54">
        <v>11</v>
      </c>
      <c r="D123" s="54" t="str">
        <f>IF(OR(AND(C123&lt;4,B123=2017),B123=2016),"2016-17","2017-18")</f>
        <v>2016-17</v>
      </c>
      <c r="E123" s="54" t="s">
        <v>640</v>
      </c>
      <c r="G123" s="54">
        <v>71</v>
      </c>
      <c r="H123" s="54" t="s">
        <v>638</v>
      </c>
      <c r="I123" s="54" t="s">
        <v>638</v>
      </c>
      <c r="J123" s="54" t="s">
        <v>742</v>
      </c>
      <c r="K123" s="54" t="s">
        <v>742</v>
      </c>
      <c r="L123" s="54" t="s">
        <v>742</v>
      </c>
      <c r="M123" s="54">
        <v>290</v>
      </c>
      <c r="N123" s="54">
        <v>290</v>
      </c>
      <c r="O123" s="54" t="s">
        <v>640</v>
      </c>
      <c r="P123" s="54" t="s">
        <v>640</v>
      </c>
    </row>
    <row r="124" spans="1:16" hidden="1">
      <c r="A124" s="55">
        <v>43024</v>
      </c>
      <c r="B124" s="54">
        <v>2017</v>
      </c>
      <c r="C124" s="54">
        <v>10</v>
      </c>
      <c r="D124" s="54" t="str">
        <f>IF(OR(AND(C124&lt;4,B124=2017),B124=2016),"2016-17","2017-18")</f>
        <v>2017-18</v>
      </c>
      <c r="E124" s="54" t="s">
        <v>640</v>
      </c>
      <c r="F124" s="55">
        <v>43081</v>
      </c>
      <c r="G124" s="54">
        <v>300088</v>
      </c>
      <c r="H124" s="54" t="s">
        <v>997</v>
      </c>
      <c r="I124" s="54" t="s">
        <v>997</v>
      </c>
      <c r="J124" s="54" t="s">
        <v>844</v>
      </c>
      <c r="K124" s="54" t="s">
        <v>844</v>
      </c>
      <c r="L124" s="54" t="s">
        <v>844</v>
      </c>
      <c r="M124" s="54">
        <v>650</v>
      </c>
      <c r="N124" s="54">
        <v>650</v>
      </c>
      <c r="O124" s="54" t="s">
        <v>640</v>
      </c>
      <c r="P124" s="54" t="s">
        <v>640</v>
      </c>
    </row>
    <row r="125" spans="1:16" hidden="1">
      <c r="A125" s="55">
        <v>43019</v>
      </c>
      <c r="B125" s="54">
        <v>2017</v>
      </c>
      <c r="C125" s="54">
        <v>10</v>
      </c>
      <c r="D125" s="54" t="str">
        <f>IF(OR(AND(C125&lt;4,B125=2017),B125=2016),"2016-17","2017-18")</f>
        <v>2017-18</v>
      </c>
      <c r="E125" s="54" t="s">
        <v>640</v>
      </c>
      <c r="F125" s="55">
        <v>43031</v>
      </c>
      <c r="G125" s="54" t="s">
        <v>1029</v>
      </c>
      <c r="H125" s="54" t="s">
        <v>1028</v>
      </c>
      <c r="I125" s="54" t="s">
        <v>1028</v>
      </c>
      <c r="J125" s="54" t="s">
        <v>844</v>
      </c>
      <c r="K125" s="54" t="s">
        <v>844</v>
      </c>
      <c r="L125" s="54" t="s">
        <v>844</v>
      </c>
      <c r="M125" s="54">
        <v>650</v>
      </c>
      <c r="N125" s="54">
        <v>650</v>
      </c>
      <c r="O125" s="54" t="s">
        <v>640</v>
      </c>
      <c r="P125" s="54" t="s">
        <v>640</v>
      </c>
    </row>
    <row r="126" spans="1:16" hidden="1">
      <c r="A126" s="55">
        <v>43024</v>
      </c>
      <c r="B126" s="54">
        <v>2017</v>
      </c>
      <c r="C126" s="54">
        <v>10</v>
      </c>
      <c r="D126" s="54" t="str">
        <f>IF(OR(AND(C126&lt;4,B126=2017),B126=2016),"2016-17","2017-18")</f>
        <v>2017-18</v>
      </c>
      <c r="E126" s="54" t="s">
        <v>640</v>
      </c>
      <c r="F126" s="55">
        <v>43090</v>
      </c>
      <c r="G126" s="54">
        <v>300089</v>
      </c>
      <c r="H126" s="54" t="s">
        <v>996</v>
      </c>
      <c r="I126" s="54" t="s">
        <v>996</v>
      </c>
      <c r="J126" s="54" t="s">
        <v>844</v>
      </c>
      <c r="K126" s="54" t="s">
        <v>844</v>
      </c>
      <c r="L126" s="54" t="s">
        <v>844</v>
      </c>
      <c r="M126" s="54">
        <v>650</v>
      </c>
      <c r="N126" s="54">
        <v>650</v>
      </c>
      <c r="O126" s="54" t="s">
        <v>640</v>
      </c>
      <c r="P126" s="54" t="s">
        <v>640</v>
      </c>
    </row>
    <row r="127" spans="1:16" hidden="1">
      <c r="A127" s="55">
        <v>43019</v>
      </c>
      <c r="B127" s="54">
        <v>2017</v>
      </c>
      <c r="C127" s="54">
        <v>10</v>
      </c>
      <c r="D127" s="54" t="str">
        <f>IF(OR(AND(C127&lt;4,B127=2017),B127=2016),"2016-17","2017-18")</f>
        <v>2017-18</v>
      </c>
      <c r="E127" s="54" t="s">
        <v>640</v>
      </c>
      <c r="F127" s="55">
        <v>43031</v>
      </c>
      <c r="G127" s="54" t="s">
        <v>1031</v>
      </c>
      <c r="H127" s="54" t="s">
        <v>1030</v>
      </c>
      <c r="I127" s="54" t="s">
        <v>1030</v>
      </c>
      <c r="J127" s="54" t="s">
        <v>844</v>
      </c>
      <c r="K127" s="54" t="s">
        <v>844</v>
      </c>
      <c r="L127" s="54" t="s">
        <v>844</v>
      </c>
      <c r="M127" s="54">
        <v>650</v>
      </c>
      <c r="N127" s="54">
        <v>650</v>
      </c>
      <c r="O127" s="54" t="s">
        <v>640</v>
      </c>
      <c r="P127" s="54" t="s">
        <v>640</v>
      </c>
    </row>
    <row r="128" spans="1:16" hidden="1">
      <c r="A128" s="55">
        <v>43024</v>
      </c>
      <c r="B128" s="54">
        <v>2017</v>
      </c>
      <c r="C128" s="54">
        <v>10</v>
      </c>
      <c r="D128" s="54" t="str">
        <f>IF(OR(AND(C128&lt;4,B128=2017),B128=2016),"2016-17","2017-18")</f>
        <v>2017-18</v>
      </c>
      <c r="E128" s="54" t="s">
        <v>640</v>
      </c>
      <c r="F128" s="55">
        <v>43048</v>
      </c>
      <c r="G128" s="54">
        <v>300091</v>
      </c>
      <c r="H128" s="54" t="s">
        <v>1005</v>
      </c>
      <c r="I128" s="54" t="s">
        <v>1005</v>
      </c>
      <c r="J128" s="54" t="s">
        <v>844</v>
      </c>
      <c r="K128" s="54" t="s">
        <v>844</v>
      </c>
      <c r="L128" s="54" t="s">
        <v>844</v>
      </c>
      <c r="M128" s="54">
        <v>650</v>
      </c>
      <c r="N128" s="54">
        <v>650</v>
      </c>
      <c r="O128" s="54" t="s">
        <v>640</v>
      </c>
      <c r="P128" s="54" t="s">
        <v>640</v>
      </c>
    </row>
    <row r="129" spans="1:16" hidden="1">
      <c r="A129" s="55">
        <v>43041</v>
      </c>
      <c r="B129" s="54">
        <v>2017</v>
      </c>
      <c r="C129" s="54">
        <v>11</v>
      </c>
      <c r="D129" s="54" t="str">
        <f>IF(OR(AND(C129&lt;4,B129=2017),B129=2016),"2016-17","2017-18")</f>
        <v>2017-18</v>
      </c>
      <c r="E129" s="54" t="s">
        <v>640</v>
      </c>
      <c r="F129" s="55">
        <v>43052</v>
      </c>
      <c r="G129" s="54">
        <v>300102</v>
      </c>
      <c r="H129" s="54" t="s">
        <v>1058</v>
      </c>
      <c r="I129" s="54" t="s">
        <v>1058</v>
      </c>
      <c r="J129" s="54" t="s">
        <v>844</v>
      </c>
      <c r="K129" s="54" t="s">
        <v>844</v>
      </c>
      <c r="L129" s="54" t="s">
        <v>844</v>
      </c>
      <c r="M129" s="54">
        <v>650</v>
      </c>
      <c r="N129" s="54">
        <v>650</v>
      </c>
      <c r="O129" s="54" t="s">
        <v>640</v>
      </c>
      <c r="P129" s="54" t="s">
        <v>640</v>
      </c>
    </row>
    <row r="130" spans="1:16" hidden="1">
      <c r="A130" s="55">
        <v>43041</v>
      </c>
      <c r="B130" s="54">
        <v>2017</v>
      </c>
      <c r="C130" s="54">
        <v>11</v>
      </c>
      <c r="D130" s="54" t="str">
        <f>IF(OR(AND(C130&lt;4,B130=2017),B130=2016),"2016-17","2017-18")</f>
        <v>2017-18</v>
      </c>
      <c r="E130" s="54" t="s">
        <v>640</v>
      </c>
      <c r="F130" s="55">
        <v>43047</v>
      </c>
      <c r="G130" s="54" t="s">
        <v>1060</v>
      </c>
      <c r="H130" s="54" t="s">
        <v>1059</v>
      </c>
      <c r="I130" s="54" t="s">
        <v>1059</v>
      </c>
      <c r="J130" s="54" t="s">
        <v>844</v>
      </c>
      <c r="K130" s="54" t="s">
        <v>844</v>
      </c>
      <c r="L130" s="54" t="s">
        <v>844</v>
      </c>
      <c r="M130" s="54">
        <v>650</v>
      </c>
      <c r="N130" s="54">
        <v>650</v>
      </c>
      <c r="O130" s="54" t="s">
        <v>640</v>
      </c>
      <c r="P130" s="54" t="s">
        <v>640</v>
      </c>
    </row>
    <row r="131" spans="1:16" hidden="1">
      <c r="A131" s="55">
        <v>43024</v>
      </c>
      <c r="B131" s="54">
        <v>2017</v>
      </c>
      <c r="C131" s="54">
        <v>10</v>
      </c>
      <c r="D131" s="54" t="str">
        <f>IF(OR(AND(C131&lt;4,B131=2017),B131=2016),"2016-17","2017-18")</f>
        <v>2017-18</v>
      </c>
      <c r="E131" s="54" t="s">
        <v>640</v>
      </c>
      <c r="F131" s="55">
        <v>43068</v>
      </c>
      <c r="G131" s="54">
        <v>300092</v>
      </c>
      <c r="H131" s="54" t="s">
        <v>1002</v>
      </c>
      <c r="I131" s="54" t="s">
        <v>1002</v>
      </c>
      <c r="J131" s="54" t="s">
        <v>844</v>
      </c>
      <c r="K131" s="54" t="s">
        <v>844</v>
      </c>
      <c r="L131" s="54" t="s">
        <v>844</v>
      </c>
      <c r="M131" s="54">
        <v>650</v>
      </c>
      <c r="N131" s="54">
        <v>650</v>
      </c>
      <c r="O131" s="54" t="s">
        <v>640</v>
      </c>
      <c r="P131" s="54" t="s">
        <v>640</v>
      </c>
    </row>
    <row r="132" spans="1:16" hidden="1">
      <c r="A132" s="55">
        <v>43024</v>
      </c>
      <c r="B132" s="54">
        <v>2017</v>
      </c>
      <c r="C132" s="54">
        <v>10</v>
      </c>
      <c r="D132" s="54" t="str">
        <f>IF(OR(AND(C132&lt;4,B132=2017),B132=2016),"2016-17","2017-18")</f>
        <v>2017-18</v>
      </c>
      <c r="E132" s="54" t="s">
        <v>640</v>
      </c>
      <c r="F132" s="55">
        <v>43045</v>
      </c>
      <c r="G132" s="54">
        <v>300094</v>
      </c>
      <c r="H132" s="54" t="s">
        <v>1027</v>
      </c>
      <c r="I132" s="54" t="s">
        <v>1027</v>
      </c>
      <c r="J132" s="54" t="s">
        <v>844</v>
      </c>
      <c r="K132" s="54" t="s">
        <v>844</v>
      </c>
      <c r="L132" s="54" t="s">
        <v>844</v>
      </c>
      <c r="M132" s="54">
        <v>650</v>
      </c>
      <c r="N132" s="54">
        <v>650</v>
      </c>
      <c r="O132" s="54" t="s">
        <v>640</v>
      </c>
      <c r="P132" s="54" t="s">
        <v>640</v>
      </c>
    </row>
    <row r="133" spans="1:16" hidden="1">
      <c r="A133" s="55">
        <v>43019</v>
      </c>
      <c r="B133" s="54">
        <v>2017</v>
      </c>
      <c r="C133" s="54">
        <v>10</v>
      </c>
      <c r="D133" s="54" t="str">
        <f>IF(OR(AND(C133&lt;4,B133=2017),B133=2016),"2016-17","2017-18")</f>
        <v>2017-18</v>
      </c>
      <c r="E133" s="54" t="s">
        <v>640</v>
      </c>
      <c r="F133" s="55">
        <v>43031</v>
      </c>
      <c r="G133" s="54" t="s">
        <v>1033</v>
      </c>
      <c r="H133" s="54" t="s">
        <v>1032</v>
      </c>
      <c r="I133" s="54" t="s">
        <v>1032</v>
      </c>
      <c r="J133" s="54" t="s">
        <v>844</v>
      </c>
      <c r="K133" s="54" t="s">
        <v>844</v>
      </c>
      <c r="L133" s="54" t="s">
        <v>844</v>
      </c>
      <c r="M133" s="54">
        <v>650</v>
      </c>
      <c r="N133" s="54">
        <v>650</v>
      </c>
      <c r="O133" s="54" t="s">
        <v>640</v>
      </c>
      <c r="P133" s="54" t="s">
        <v>640</v>
      </c>
    </row>
    <row r="134" spans="1:16" hidden="1">
      <c r="A134" s="55">
        <v>43024</v>
      </c>
      <c r="B134" s="54">
        <v>2017</v>
      </c>
      <c r="C134" s="54">
        <v>10</v>
      </c>
      <c r="D134" s="54" t="str">
        <f>IF(OR(AND(C134&lt;4,B134=2017),B134=2016),"2016-17","2017-18")</f>
        <v>2017-18</v>
      </c>
      <c r="E134" s="54" t="s">
        <v>640</v>
      </c>
      <c r="F134" s="55">
        <v>43045</v>
      </c>
      <c r="G134" s="54">
        <v>300095</v>
      </c>
      <c r="H134" s="54" t="s">
        <v>1026</v>
      </c>
      <c r="I134" s="54" t="s">
        <v>1026</v>
      </c>
      <c r="J134" s="54" t="s">
        <v>844</v>
      </c>
      <c r="K134" s="54" t="s">
        <v>844</v>
      </c>
      <c r="L134" s="54" t="s">
        <v>844</v>
      </c>
      <c r="M134" s="54">
        <v>650</v>
      </c>
      <c r="N134" s="54">
        <v>650</v>
      </c>
      <c r="O134" s="54" t="s">
        <v>640</v>
      </c>
      <c r="P134" s="54" t="s">
        <v>640</v>
      </c>
    </row>
    <row r="135" spans="1:16" hidden="1">
      <c r="A135" s="55">
        <v>43024</v>
      </c>
      <c r="B135" s="54">
        <v>2017</v>
      </c>
      <c r="C135" s="54">
        <v>10</v>
      </c>
      <c r="D135" s="54" t="str">
        <f>IF(OR(AND(C135&lt;4,B135=2017),B135=2016),"2016-17","2017-18")</f>
        <v>2017-18</v>
      </c>
      <c r="E135" s="54" t="s">
        <v>640</v>
      </c>
      <c r="F135" s="55">
        <v>43059</v>
      </c>
      <c r="G135" s="54">
        <v>300096</v>
      </c>
      <c r="H135" s="54" t="s">
        <v>1004</v>
      </c>
      <c r="I135" s="54" t="s">
        <v>1004</v>
      </c>
      <c r="J135" s="54" t="s">
        <v>844</v>
      </c>
      <c r="K135" s="54" t="s">
        <v>844</v>
      </c>
      <c r="L135" s="54" t="s">
        <v>844</v>
      </c>
      <c r="M135" s="54">
        <v>650</v>
      </c>
      <c r="N135" s="54">
        <v>650</v>
      </c>
      <c r="O135" s="54" t="s">
        <v>640</v>
      </c>
      <c r="P135" s="54" t="s">
        <v>640</v>
      </c>
    </row>
    <row r="136" spans="1:16" hidden="1">
      <c r="A136" s="55">
        <v>43024</v>
      </c>
      <c r="B136" s="54">
        <v>2017</v>
      </c>
      <c r="C136" s="54">
        <v>10</v>
      </c>
      <c r="D136" s="54" t="str">
        <f>IF(OR(AND(C136&lt;4,B136=2017),B136=2016),"2016-17","2017-18")</f>
        <v>2017-18</v>
      </c>
      <c r="E136" s="54" t="s">
        <v>640</v>
      </c>
      <c r="F136" s="55">
        <v>43063</v>
      </c>
      <c r="G136" s="54">
        <v>300097</v>
      </c>
      <c r="H136" s="54" t="s">
        <v>1003</v>
      </c>
      <c r="I136" s="54" t="s">
        <v>1003</v>
      </c>
      <c r="J136" s="54" t="s">
        <v>844</v>
      </c>
      <c r="K136" s="54" t="s">
        <v>844</v>
      </c>
      <c r="L136" s="54" t="s">
        <v>844</v>
      </c>
      <c r="M136" s="54">
        <v>650</v>
      </c>
      <c r="N136" s="54">
        <v>650</v>
      </c>
      <c r="O136" s="54" t="s">
        <v>640</v>
      </c>
      <c r="P136" s="54" t="s">
        <v>640</v>
      </c>
    </row>
    <row r="137" spans="1:16" hidden="1">
      <c r="A137" s="55">
        <v>43026</v>
      </c>
      <c r="B137" s="54">
        <v>2017</v>
      </c>
      <c r="C137" s="54">
        <v>10</v>
      </c>
      <c r="D137" s="54" t="str">
        <f>IF(OR(AND(C137&lt;4,B137=2017),B137=2016),"2016-17","2017-18")</f>
        <v>2017-18</v>
      </c>
      <c r="E137" s="54" t="s">
        <v>640</v>
      </c>
      <c r="F137" s="55">
        <v>43031</v>
      </c>
      <c r="G137" s="54" t="s">
        <v>1035</v>
      </c>
      <c r="H137" s="54" t="s">
        <v>1034</v>
      </c>
      <c r="I137" s="54" t="s">
        <v>1034</v>
      </c>
      <c r="J137" s="54" t="s">
        <v>844</v>
      </c>
      <c r="K137" s="54" t="s">
        <v>844</v>
      </c>
      <c r="L137" s="54" t="s">
        <v>844</v>
      </c>
      <c r="M137" s="54">
        <v>650</v>
      </c>
      <c r="N137" s="54">
        <v>650</v>
      </c>
      <c r="O137" s="54" t="s">
        <v>640</v>
      </c>
      <c r="P137" s="54" t="s">
        <v>640</v>
      </c>
    </row>
    <row r="138" spans="1:16" hidden="1">
      <c r="A138" s="55">
        <v>43024</v>
      </c>
      <c r="B138" s="54">
        <v>2017</v>
      </c>
      <c r="C138" s="54">
        <v>10</v>
      </c>
      <c r="D138" s="54" t="str">
        <f>IF(OR(AND(C138&lt;4,B138=2017),B138=2016),"2016-17","2017-18")</f>
        <v>2017-18</v>
      </c>
      <c r="E138" s="54" t="s">
        <v>640</v>
      </c>
      <c r="F138" s="55">
        <v>43045</v>
      </c>
      <c r="G138" s="54">
        <v>300098</v>
      </c>
      <c r="H138" s="54" t="s">
        <v>1025</v>
      </c>
      <c r="I138" s="54" t="s">
        <v>1025</v>
      </c>
      <c r="J138" s="54" t="s">
        <v>844</v>
      </c>
      <c r="K138" s="54" t="s">
        <v>844</v>
      </c>
      <c r="L138" s="54" t="s">
        <v>844</v>
      </c>
      <c r="M138" s="54">
        <v>650</v>
      </c>
      <c r="N138" s="54">
        <v>650</v>
      </c>
      <c r="O138" s="54" t="s">
        <v>640</v>
      </c>
      <c r="P138" s="54" t="s">
        <v>640</v>
      </c>
    </row>
    <row r="139" spans="1:16" hidden="1">
      <c r="A139" s="55">
        <v>43024</v>
      </c>
      <c r="B139" s="54">
        <v>2017</v>
      </c>
      <c r="C139" s="54">
        <v>10</v>
      </c>
      <c r="D139" s="54" t="str">
        <f>IF(OR(AND(C139&lt;4,B139=2017),B139=2016),"2016-17","2017-18")</f>
        <v>2017-18</v>
      </c>
      <c r="E139" s="54" t="s">
        <v>640</v>
      </c>
      <c r="F139" s="55">
        <v>43045</v>
      </c>
      <c r="G139" s="54">
        <v>300100</v>
      </c>
      <c r="H139" s="54" t="s">
        <v>1024</v>
      </c>
      <c r="I139" s="54" t="s">
        <v>1024</v>
      </c>
      <c r="J139" s="54" t="s">
        <v>844</v>
      </c>
      <c r="K139" s="54" t="s">
        <v>844</v>
      </c>
      <c r="L139" s="54" t="s">
        <v>844</v>
      </c>
      <c r="M139" s="54">
        <v>650</v>
      </c>
      <c r="N139" s="54">
        <v>650</v>
      </c>
      <c r="O139" s="54" t="s">
        <v>640</v>
      </c>
      <c r="P139" s="54" t="s">
        <v>640</v>
      </c>
    </row>
    <row r="140" spans="1:16" hidden="1">
      <c r="A140" s="55">
        <v>43024</v>
      </c>
      <c r="B140" s="54">
        <v>2017</v>
      </c>
      <c r="C140" s="54">
        <v>10</v>
      </c>
      <c r="D140" s="54" t="str">
        <f>IF(OR(AND(C140&lt;4,B140=2017),B140=2016),"2016-17","2017-18")</f>
        <v>2017-18</v>
      </c>
      <c r="E140" s="54" t="s">
        <v>640</v>
      </c>
      <c r="F140" s="55">
        <v>43047</v>
      </c>
      <c r="G140" s="54">
        <v>300099</v>
      </c>
      <c r="H140" s="54" t="s">
        <v>1008</v>
      </c>
      <c r="I140" s="54" t="s">
        <v>1008</v>
      </c>
      <c r="J140" s="54" t="s">
        <v>844</v>
      </c>
      <c r="K140" s="54" t="s">
        <v>844</v>
      </c>
      <c r="L140" s="54" t="s">
        <v>844</v>
      </c>
      <c r="M140" s="54">
        <v>650</v>
      </c>
      <c r="N140" s="54">
        <v>650</v>
      </c>
      <c r="O140" s="54" t="s">
        <v>640</v>
      </c>
      <c r="P140" s="54" t="s">
        <v>640</v>
      </c>
    </row>
    <row r="141" spans="1:16" hidden="1">
      <c r="A141" s="55">
        <v>43062</v>
      </c>
      <c r="B141" s="54">
        <v>2017</v>
      </c>
      <c r="C141" s="54">
        <v>11</v>
      </c>
      <c r="D141" s="54" t="str">
        <f>IF(OR(AND(C141&lt;4,B141=2017),B141=2016),"2016-17","2017-18")</f>
        <v>2017-18</v>
      </c>
      <c r="E141" s="54" t="s">
        <v>640</v>
      </c>
      <c r="F141" s="55">
        <v>43062</v>
      </c>
      <c r="G141" s="54" t="s">
        <v>1057</v>
      </c>
      <c r="H141" s="54" t="s">
        <v>1056</v>
      </c>
      <c r="I141" s="54" t="s">
        <v>1056</v>
      </c>
      <c r="J141" s="54" t="s">
        <v>844</v>
      </c>
      <c r="K141" s="54" t="s">
        <v>844</v>
      </c>
      <c r="L141" s="54" t="s">
        <v>844</v>
      </c>
      <c r="M141" s="54">
        <v>650</v>
      </c>
      <c r="N141" s="54">
        <v>650</v>
      </c>
      <c r="O141" s="54" t="s">
        <v>640</v>
      </c>
      <c r="P141" s="54" t="s">
        <v>640</v>
      </c>
    </row>
    <row r="142" spans="1:16" hidden="1">
      <c r="A142" s="55">
        <v>43027</v>
      </c>
      <c r="B142" s="54">
        <v>2017</v>
      </c>
      <c r="C142" s="54">
        <v>10</v>
      </c>
      <c r="D142" s="54" t="str">
        <f>IF(OR(AND(C142&lt;4,B142=2017),B142=2016),"2016-17","2017-18")</f>
        <v>2017-18</v>
      </c>
      <c r="E142" s="54" t="s">
        <v>640</v>
      </c>
      <c r="F142" s="55">
        <v>43047</v>
      </c>
      <c r="G142" s="54" t="s">
        <v>1007</v>
      </c>
      <c r="H142" s="54" t="s">
        <v>1006</v>
      </c>
      <c r="I142" s="54" t="s">
        <v>1006</v>
      </c>
      <c r="J142" s="54" t="s">
        <v>844</v>
      </c>
      <c r="K142" s="54" t="s">
        <v>844</v>
      </c>
      <c r="L142" s="54" t="s">
        <v>844</v>
      </c>
      <c r="M142" s="54">
        <v>650</v>
      </c>
      <c r="N142" s="54">
        <v>650</v>
      </c>
      <c r="O142" s="54" t="s">
        <v>640</v>
      </c>
      <c r="P142" s="54" t="s">
        <v>640</v>
      </c>
    </row>
    <row r="143" spans="1:16" hidden="1">
      <c r="A143" s="55">
        <v>43024</v>
      </c>
      <c r="B143" s="54">
        <v>2017</v>
      </c>
      <c r="C143" s="54">
        <v>10</v>
      </c>
      <c r="D143" s="54" t="str">
        <f>IF(OR(AND(C143&lt;4,B143=2017),B143=2016),"2016-17","2017-18")</f>
        <v>2017-18</v>
      </c>
      <c r="E143" s="54" t="s">
        <v>640</v>
      </c>
      <c r="F143" s="55">
        <v>43074</v>
      </c>
      <c r="G143" s="54">
        <v>300090</v>
      </c>
      <c r="H143" s="54" t="s">
        <v>998</v>
      </c>
      <c r="I143" s="54" t="s">
        <v>998</v>
      </c>
      <c r="J143" s="54" t="s">
        <v>844</v>
      </c>
      <c r="K143" s="54" t="s">
        <v>844</v>
      </c>
      <c r="L143" s="54" t="s">
        <v>844</v>
      </c>
      <c r="M143" s="54">
        <v>650</v>
      </c>
      <c r="N143" s="54">
        <v>650</v>
      </c>
      <c r="O143" s="54" t="s">
        <v>640</v>
      </c>
      <c r="P143" s="54" t="s">
        <v>640</v>
      </c>
    </row>
    <row r="144" spans="1:16" hidden="1">
      <c r="A144" s="55">
        <v>43024</v>
      </c>
      <c r="B144" s="54">
        <v>2017</v>
      </c>
      <c r="C144" s="54">
        <v>10</v>
      </c>
      <c r="D144" s="54" t="str">
        <f>IF(OR(AND(C144&lt;4,B144=2017),B144=2016),"2016-17","2017-18")</f>
        <v>2017-18</v>
      </c>
      <c r="E144" s="54" t="s">
        <v>640</v>
      </c>
      <c r="F144" s="55">
        <v>43073</v>
      </c>
      <c r="G144" s="54">
        <v>300093</v>
      </c>
      <c r="H144" s="54" t="s">
        <v>1001</v>
      </c>
      <c r="I144" s="54" t="s">
        <v>1001</v>
      </c>
      <c r="J144" s="54" t="s">
        <v>844</v>
      </c>
      <c r="K144" s="54" t="s">
        <v>844</v>
      </c>
      <c r="L144" s="54" t="s">
        <v>844</v>
      </c>
      <c r="M144" s="54">
        <v>650</v>
      </c>
      <c r="N144" s="54">
        <v>650</v>
      </c>
      <c r="O144" s="54" t="s">
        <v>640</v>
      </c>
      <c r="P144" s="54" t="s">
        <v>640</v>
      </c>
    </row>
    <row r="145" spans="1:16" hidden="1">
      <c r="A145" s="55">
        <v>43010</v>
      </c>
      <c r="B145" s="54">
        <v>2017</v>
      </c>
      <c r="C145" s="54">
        <v>10</v>
      </c>
      <c r="D145" s="54" t="str">
        <f>IF(OR(AND(C145&lt;4,B145=2017),B145=2016),"2016-17","2017-18")</f>
        <v>2017-18</v>
      </c>
      <c r="E145" s="54" t="s">
        <v>640</v>
      </c>
      <c r="F145" s="55">
        <v>43031</v>
      </c>
      <c r="G145" s="54" t="s">
        <v>1037</v>
      </c>
      <c r="H145" s="54" t="s">
        <v>1036</v>
      </c>
      <c r="I145" s="54" t="s">
        <v>1036</v>
      </c>
      <c r="J145" s="54" t="s">
        <v>844</v>
      </c>
      <c r="K145" s="54" t="s">
        <v>844</v>
      </c>
      <c r="L145" s="54" t="s">
        <v>844</v>
      </c>
      <c r="M145" s="54">
        <v>650</v>
      </c>
      <c r="N145" s="54">
        <v>650</v>
      </c>
      <c r="O145" s="54" t="s">
        <v>640</v>
      </c>
      <c r="P145" s="54" t="s">
        <v>640</v>
      </c>
    </row>
    <row r="146" spans="1:16" hidden="1">
      <c r="A146" s="55">
        <v>43021</v>
      </c>
      <c r="B146" s="54">
        <v>2017</v>
      </c>
      <c r="C146" s="54">
        <v>10</v>
      </c>
      <c r="D146" s="54" t="str">
        <f>IF(OR(AND(C146&lt;4,B146=2017),B146=2016),"2016-17","2017-18")</f>
        <v>2017-18</v>
      </c>
      <c r="E146" s="54" t="s">
        <v>640</v>
      </c>
      <c r="F146" s="55">
        <v>43031</v>
      </c>
      <c r="G146" s="54" t="s">
        <v>1039</v>
      </c>
      <c r="H146" s="54" t="s">
        <v>1038</v>
      </c>
      <c r="I146" s="54" t="s">
        <v>1038</v>
      </c>
      <c r="J146" s="54" t="s">
        <v>844</v>
      </c>
      <c r="K146" s="54" t="s">
        <v>844</v>
      </c>
      <c r="L146" s="54" t="s">
        <v>844</v>
      </c>
      <c r="M146" s="54">
        <v>650</v>
      </c>
      <c r="N146" s="54">
        <v>650</v>
      </c>
      <c r="O146" s="54" t="s">
        <v>640</v>
      </c>
      <c r="P146" s="54" t="s">
        <v>640</v>
      </c>
    </row>
    <row r="147" spans="1:16" hidden="1">
      <c r="A147" s="55">
        <v>43054</v>
      </c>
      <c r="B147" s="54">
        <v>2017</v>
      </c>
      <c r="C147" s="54">
        <v>11</v>
      </c>
      <c r="D147" s="54" t="str">
        <f>IF(OR(AND(C147&lt;4,B147=2017),B147=2016),"2016-17","2017-18")</f>
        <v>2017-18</v>
      </c>
      <c r="E147" s="54" t="s">
        <v>1244</v>
      </c>
      <c r="F147" s="55">
        <v>43074</v>
      </c>
      <c r="G147" s="54">
        <v>311</v>
      </c>
      <c r="H147" s="54" t="s">
        <v>628</v>
      </c>
      <c r="I147" s="54" t="s">
        <v>628</v>
      </c>
      <c r="J147" s="54" t="s">
        <v>1052</v>
      </c>
      <c r="K147" s="54" t="s">
        <v>1052</v>
      </c>
      <c r="L147" s="54" t="s">
        <v>1052</v>
      </c>
      <c r="M147" s="56">
        <v>18482</v>
      </c>
      <c r="N147" s="54">
        <v>18482</v>
      </c>
      <c r="O147" s="54" t="s">
        <v>842</v>
      </c>
      <c r="P147" s="54" t="s">
        <v>842</v>
      </c>
    </row>
    <row r="148" spans="1:16" hidden="1">
      <c r="A148" s="54" t="s">
        <v>1112</v>
      </c>
      <c r="B148" s="54">
        <v>2017</v>
      </c>
      <c r="C148" s="54">
        <v>2</v>
      </c>
      <c r="D148" s="54" t="str">
        <f>IF(OR(AND(C148&lt;4,B148=2017),B148=2016),"2016-17","2017-18")</f>
        <v>2016-17</v>
      </c>
      <c r="E148" s="54" t="s">
        <v>1244</v>
      </c>
      <c r="G148" s="54">
        <v>117</v>
      </c>
      <c r="H148" s="54" t="s">
        <v>628</v>
      </c>
      <c r="I148" s="54" t="s">
        <v>628</v>
      </c>
      <c r="J148" s="54" t="s">
        <v>786</v>
      </c>
      <c r="K148" s="54" t="s">
        <v>786</v>
      </c>
      <c r="L148" s="54" t="s">
        <v>786</v>
      </c>
      <c r="M148" s="54">
        <v>500</v>
      </c>
      <c r="N148" s="54">
        <v>500</v>
      </c>
      <c r="O148" s="54" t="s">
        <v>787</v>
      </c>
      <c r="P148" s="54" t="s">
        <v>787</v>
      </c>
    </row>
    <row r="149" spans="1:16" hidden="1">
      <c r="A149" s="55">
        <v>42905</v>
      </c>
      <c r="B149" s="54">
        <v>2017</v>
      </c>
      <c r="C149" s="54">
        <v>6</v>
      </c>
      <c r="D149" s="54" t="str">
        <f>IF(OR(AND(C149&lt;4,B149=2017),B149=2016),"2016-17","2017-18")</f>
        <v>2017-18</v>
      </c>
      <c r="E149" s="54" t="s">
        <v>1244</v>
      </c>
      <c r="G149" s="54">
        <v>222</v>
      </c>
      <c r="H149" s="54" t="s">
        <v>921</v>
      </c>
      <c r="I149" s="54" t="s">
        <v>921</v>
      </c>
      <c r="J149" s="54" t="s">
        <v>920</v>
      </c>
      <c r="K149" s="54" t="s">
        <v>920</v>
      </c>
      <c r="L149" s="54" t="s">
        <v>920</v>
      </c>
      <c r="M149" s="56">
        <v>20460</v>
      </c>
      <c r="N149" s="54">
        <v>20460</v>
      </c>
      <c r="O149" s="54" t="s">
        <v>842</v>
      </c>
      <c r="P149" s="54" t="s">
        <v>842</v>
      </c>
    </row>
    <row r="150" spans="1:16" hidden="1">
      <c r="A150" s="55">
        <v>43021</v>
      </c>
      <c r="B150" s="54">
        <v>2017</v>
      </c>
      <c r="C150" s="54">
        <v>10</v>
      </c>
      <c r="D150" s="54" t="str">
        <f>IF(OR(AND(C150&lt;4,B150=2017),B150=2016),"2016-17","2017-18")</f>
        <v>2017-18</v>
      </c>
      <c r="E150" s="54" t="s">
        <v>1245</v>
      </c>
      <c r="F150" s="55">
        <v>43047</v>
      </c>
      <c r="G150" s="54">
        <v>288</v>
      </c>
      <c r="H150" s="54" t="s">
        <v>628</v>
      </c>
      <c r="I150" s="54" t="s">
        <v>628</v>
      </c>
      <c r="J150" s="54" t="s">
        <v>1020</v>
      </c>
      <c r="K150" s="54" t="s">
        <v>1020</v>
      </c>
      <c r="L150" s="54" t="s">
        <v>1020</v>
      </c>
      <c r="M150" s="56">
        <v>30000</v>
      </c>
      <c r="N150" s="54">
        <v>30000</v>
      </c>
      <c r="O150" s="54" t="s">
        <v>845</v>
      </c>
      <c r="P150" s="54" t="s">
        <v>845</v>
      </c>
    </row>
    <row r="151" spans="1:16" hidden="1">
      <c r="A151" s="54" t="s">
        <v>1140</v>
      </c>
      <c r="B151" s="54">
        <v>2017</v>
      </c>
      <c r="C151" s="54">
        <v>3</v>
      </c>
      <c r="D151" s="54" t="str">
        <f>IF(OR(AND(C151&lt;4,B151=2017),B151=2016),"2016-17","2017-18")</f>
        <v>2016-17</v>
      </c>
      <c r="E151" s="54" t="s">
        <v>1245</v>
      </c>
      <c r="G151" s="54">
        <v>138</v>
      </c>
      <c r="H151" s="54" t="s">
        <v>628</v>
      </c>
      <c r="I151" s="54" t="s">
        <v>628</v>
      </c>
      <c r="J151" s="54" t="s">
        <v>789</v>
      </c>
      <c r="K151" s="54" t="s">
        <v>789</v>
      </c>
      <c r="L151" s="54" t="s">
        <v>789</v>
      </c>
      <c r="M151" s="54">
        <v>2500</v>
      </c>
      <c r="N151" s="54">
        <v>2500</v>
      </c>
      <c r="O151" s="54" t="s">
        <v>790</v>
      </c>
      <c r="P151" s="54" t="s">
        <v>790</v>
      </c>
    </row>
    <row r="152" spans="1:16" hidden="1">
      <c r="A152" s="55">
        <v>42859</v>
      </c>
      <c r="B152" s="54">
        <v>2017</v>
      </c>
      <c r="C152" s="54">
        <v>5</v>
      </c>
      <c r="D152" s="54" t="str">
        <f>IF(OR(AND(C152&lt;4,B152=2017),B152=2016),"2016-17","2017-18")</f>
        <v>2017-18</v>
      </c>
      <c r="E152" s="54" t="s">
        <v>841</v>
      </c>
      <c r="G152" s="54" t="s">
        <v>886</v>
      </c>
      <c r="H152" s="54" t="s">
        <v>885</v>
      </c>
      <c r="I152" s="54" t="s">
        <v>885</v>
      </c>
      <c r="J152" s="54" t="s">
        <v>884</v>
      </c>
      <c r="K152" s="54" t="s">
        <v>884</v>
      </c>
      <c r="L152" s="54" t="s">
        <v>884</v>
      </c>
      <c r="M152" s="54">
        <v>900</v>
      </c>
      <c r="N152" s="54">
        <v>900</v>
      </c>
      <c r="O152" s="54" t="s">
        <v>841</v>
      </c>
      <c r="P152" s="54" t="s">
        <v>841</v>
      </c>
    </row>
    <row r="153" spans="1:16" hidden="1">
      <c r="A153" s="55">
        <v>42880</v>
      </c>
      <c r="B153" s="54">
        <v>2017</v>
      </c>
      <c r="C153" s="54">
        <v>5</v>
      </c>
      <c r="D153" s="54" t="str">
        <f>IF(OR(AND(C153&lt;4,B153=2017),B153=2016),"2016-17","2017-18")</f>
        <v>2017-18</v>
      </c>
      <c r="E153" s="54" t="s">
        <v>841</v>
      </c>
      <c r="G153" s="54">
        <v>14</v>
      </c>
      <c r="H153" s="54" t="s">
        <v>868</v>
      </c>
      <c r="I153" s="54" t="s">
        <v>868</v>
      </c>
      <c r="J153" s="54" t="s">
        <v>867</v>
      </c>
      <c r="K153" s="54" t="s">
        <v>867</v>
      </c>
      <c r="L153" s="54" t="s">
        <v>867</v>
      </c>
      <c r="M153" s="54">
        <v>300</v>
      </c>
      <c r="N153" s="54">
        <v>300</v>
      </c>
      <c r="O153" s="54" t="s">
        <v>841</v>
      </c>
      <c r="P153" s="54" t="s">
        <v>841</v>
      </c>
    </row>
    <row r="154" spans="1:16" hidden="1">
      <c r="A154" s="55">
        <v>42886</v>
      </c>
      <c r="B154" s="54">
        <v>2017</v>
      </c>
      <c r="C154" s="54">
        <v>5</v>
      </c>
      <c r="D154" s="54" t="str">
        <f>IF(OR(AND(C154&lt;4,B154=2017),B154=2016),"2016-17","2017-18")</f>
        <v>2017-18</v>
      </c>
      <c r="E154" s="54" t="s">
        <v>841</v>
      </c>
      <c r="G154" s="54" t="s">
        <v>863</v>
      </c>
      <c r="H154" s="54" t="s">
        <v>862</v>
      </c>
      <c r="I154" s="54" t="s">
        <v>862</v>
      </c>
      <c r="J154" s="54" t="s">
        <v>861</v>
      </c>
      <c r="K154" s="54" t="s">
        <v>861</v>
      </c>
      <c r="L154" s="54" t="s">
        <v>861</v>
      </c>
      <c r="M154" s="54">
        <v>334</v>
      </c>
      <c r="N154" s="54">
        <v>334</v>
      </c>
      <c r="O154" s="54" t="s">
        <v>841</v>
      </c>
      <c r="P154" s="54" t="s">
        <v>841</v>
      </c>
    </row>
    <row r="155" spans="1:16" hidden="1">
      <c r="A155" s="55">
        <v>42873</v>
      </c>
      <c r="B155" s="54">
        <v>2017</v>
      </c>
      <c r="C155" s="54">
        <v>5</v>
      </c>
      <c r="D155" s="54" t="str">
        <f>IF(OR(AND(C155&lt;4,B155=2017),B155=2016),"2016-17","2017-18")</f>
        <v>2017-18</v>
      </c>
      <c r="E155" s="60" t="s">
        <v>1252</v>
      </c>
      <c r="G155" s="54">
        <v>181</v>
      </c>
      <c r="H155" s="54" t="s">
        <v>877</v>
      </c>
      <c r="I155" s="54" t="s">
        <v>877</v>
      </c>
      <c r="J155" s="54" t="s">
        <v>876</v>
      </c>
      <c r="K155" s="54" t="s">
        <v>876</v>
      </c>
      <c r="L155" s="54" t="s">
        <v>876</v>
      </c>
      <c r="M155" s="54">
        <v>480</v>
      </c>
      <c r="N155" s="54">
        <v>480</v>
      </c>
      <c r="O155" s="54" t="s">
        <v>855</v>
      </c>
      <c r="P155" s="54" t="s">
        <v>1209</v>
      </c>
    </row>
    <row r="156" spans="1:16" hidden="1">
      <c r="A156" s="55">
        <v>42887</v>
      </c>
      <c r="B156" s="54">
        <v>2017</v>
      </c>
      <c r="C156" s="54">
        <v>6</v>
      </c>
      <c r="D156" s="54" t="str">
        <f>IF(OR(AND(C156&lt;4,B156=2017),B156=2016),"2016-17","2017-18")</f>
        <v>2017-18</v>
      </c>
      <c r="E156" s="60" t="s">
        <v>1252</v>
      </c>
      <c r="G156" s="54">
        <v>198</v>
      </c>
      <c r="H156" s="54" t="s">
        <v>877</v>
      </c>
      <c r="I156" s="54" t="s">
        <v>877</v>
      </c>
      <c r="J156" s="54" t="s">
        <v>924</v>
      </c>
      <c r="K156" s="54" t="s">
        <v>924</v>
      </c>
      <c r="L156" s="54" t="s">
        <v>924</v>
      </c>
      <c r="M156" s="54">
        <v>480</v>
      </c>
      <c r="N156" s="54">
        <v>480</v>
      </c>
      <c r="O156" s="54" t="s">
        <v>855</v>
      </c>
      <c r="P156" s="54" t="s">
        <v>1209</v>
      </c>
    </row>
    <row r="157" spans="1:16" hidden="1">
      <c r="A157" s="55">
        <v>42901</v>
      </c>
      <c r="B157" s="54">
        <v>2017</v>
      </c>
      <c r="C157" s="54">
        <v>6</v>
      </c>
      <c r="D157" s="54" t="str">
        <f>IF(OR(AND(C157&lt;4,B157=2017),B157=2016),"2016-17","2017-18")</f>
        <v>2017-18</v>
      </c>
      <c r="E157" s="60" t="s">
        <v>1252</v>
      </c>
      <c r="G157" s="54">
        <v>216</v>
      </c>
      <c r="H157" s="54" t="s">
        <v>877</v>
      </c>
      <c r="I157" s="54" t="s">
        <v>877</v>
      </c>
      <c r="J157" s="54" t="s">
        <v>925</v>
      </c>
      <c r="K157" s="54" t="s">
        <v>924</v>
      </c>
      <c r="L157" s="54" t="s">
        <v>924</v>
      </c>
      <c r="M157" s="54">
        <v>975</v>
      </c>
      <c r="N157" s="54">
        <v>975</v>
      </c>
      <c r="O157" s="54" t="s">
        <v>855</v>
      </c>
      <c r="P157" s="54" t="s">
        <v>1209</v>
      </c>
    </row>
    <row r="158" spans="1:16" hidden="1">
      <c r="A158" s="55">
        <v>42908</v>
      </c>
      <c r="B158" s="54">
        <v>2017</v>
      </c>
      <c r="C158" s="54">
        <v>6</v>
      </c>
      <c r="D158" s="54" t="str">
        <f>IF(OR(AND(C158&lt;4,B158=2017),B158=2016),"2016-17","2017-18")</f>
        <v>2017-18</v>
      </c>
      <c r="E158" s="60" t="s">
        <v>1252</v>
      </c>
      <c r="G158" s="54">
        <v>220</v>
      </c>
      <c r="H158" s="54" t="s">
        <v>915</v>
      </c>
      <c r="I158" s="54" t="s">
        <v>915</v>
      </c>
      <c r="J158" s="54" t="s">
        <v>914</v>
      </c>
      <c r="K158" s="54" t="s">
        <v>914</v>
      </c>
      <c r="L158" s="54" t="s">
        <v>914</v>
      </c>
      <c r="M158" s="56">
        <v>2058</v>
      </c>
      <c r="N158" s="54">
        <v>2058</v>
      </c>
      <c r="O158" s="54" t="s">
        <v>855</v>
      </c>
      <c r="P158" s="54" t="s">
        <v>1209</v>
      </c>
    </row>
    <row r="159" spans="1:16" hidden="1">
      <c r="A159" s="55">
        <v>42856</v>
      </c>
      <c r="B159" s="54">
        <v>2017</v>
      </c>
      <c r="C159" s="54">
        <v>5</v>
      </c>
      <c r="D159" s="54" t="str">
        <f>IF(OR(AND(C159&lt;4,B159=2017),B159=2016),"2016-17","2017-18")</f>
        <v>2017-18</v>
      </c>
      <c r="E159" s="60" t="s">
        <v>1252</v>
      </c>
      <c r="G159" s="54">
        <v>173</v>
      </c>
      <c r="H159" s="54" t="s">
        <v>828</v>
      </c>
      <c r="I159" s="54" t="s">
        <v>828</v>
      </c>
      <c r="J159" s="54" t="s">
        <v>908</v>
      </c>
      <c r="K159" s="54" t="s">
        <v>908</v>
      </c>
      <c r="L159" s="54" t="s">
        <v>1212</v>
      </c>
      <c r="M159" s="56">
        <v>2541</v>
      </c>
      <c r="N159" s="54">
        <v>2541</v>
      </c>
      <c r="O159" s="54" t="s">
        <v>838</v>
      </c>
      <c r="P159" s="54" t="s">
        <v>838</v>
      </c>
    </row>
    <row r="160" spans="1:16" hidden="1">
      <c r="A160" s="55">
        <v>42887</v>
      </c>
      <c r="B160" s="54">
        <v>2017</v>
      </c>
      <c r="C160" s="54">
        <v>6</v>
      </c>
      <c r="D160" s="54" t="str">
        <f>IF(OR(AND(C160&lt;4,B160=2017),B160=2016),"2016-17","2017-18")</f>
        <v>2017-18</v>
      </c>
      <c r="E160" s="60" t="s">
        <v>1252</v>
      </c>
      <c r="G160" s="54">
        <v>197</v>
      </c>
      <c r="H160" s="54" t="s">
        <v>828</v>
      </c>
      <c r="I160" s="54" t="s">
        <v>828</v>
      </c>
      <c r="J160" s="54" t="s">
        <v>937</v>
      </c>
      <c r="K160" s="54" t="s">
        <v>838</v>
      </c>
      <c r="L160" s="54" t="s">
        <v>1212</v>
      </c>
      <c r="M160" s="56">
        <v>3575</v>
      </c>
      <c r="N160" s="54">
        <v>3575</v>
      </c>
      <c r="O160" s="54" t="s">
        <v>838</v>
      </c>
      <c r="P160" s="54" t="s">
        <v>838</v>
      </c>
    </row>
    <row r="161" spans="1:16" hidden="1">
      <c r="A161" s="55">
        <v>42917</v>
      </c>
      <c r="B161" s="54">
        <v>2017</v>
      </c>
      <c r="C161" s="54">
        <v>7</v>
      </c>
      <c r="D161" s="54" t="str">
        <f>IF(OR(AND(C161&lt;4,B161=2017),B161=2016),"2016-17","2017-18")</f>
        <v>2017-18</v>
      </c>
      <c r="E161" s="60" t="s">
        <v>1252</v>
      </c>
      <c r="G161" s="54">
        <v>236</v>
      </c>
      <c r="H161" s="54" t="s">
        <v>828</v>
      </c>
      <c r="I161" s="54" t="s">
        <v>828</v>
      </c>
      <c r="J161" s="54" t="s">
        <v>965</v>
      </c>
      <c r="K161" s="54" t="s">
        <v>838</v>
      </c>
      <c r="L161" s="54" t="s">
        <v>1212</v>
      </c>
      <c r="M161" s="57">
        <v>2421.5</v>
      </c>
      <c r="N161" s="54">
        <v>2421.5</v>
      </c>
      <c r="O161" s="54" t="s">
        <v>838</v>
      </c>
      <c r="P161" s="54" t="s">
        <v>838</v>
      </c>
    </row>
    <row r="162" spans="1:16" hidden="1">
      <c r="A162" s="55">
        <v>43040</v>
      </c>
      <c r="B162" s="54">
        <v>2017</v>
      </c>
      <c r="C162" s="54">
        <v>11</v>
      </c>
      <c r="D162" s="54" t="str">
        <f>IF(OR(AND(C162&lt;4,B162=2017),B162=2016),"2016-17","2017-18")</f>
        <v>2017-18</v>
      </c>
      <c r="E162" s="60" t="s">
        <v>1252</v>
      </c>
      <c r="F162" s="55">
        <v>43074</v>
      </c>
      <c r="G162" s="54">
        <v>322</v>
      </c>
      <c r="H162" s="54" t="s">
        <v>828</v>
      </c>
      <c r="I162" s="54" t="s">
        <v>828</v>
      </c>
      <c r="J162" s="54" t="s">
        <v>1047</v>
      </c>
      <c r="K162" s="54" t="s">
        <v>1014</v>
      </c>
      <c r="L162" s="54" t="s">
        <v>1212</v>
      </c>
      <c r="M162" s="56">
        <v>3904</v>
      </c>
      <c r="N162" s="54">
        <v>3904</v>
      </c>
      <c r="O162" s="54" t="s">
        <v>838</v>
      </c>
      <c r="P162" s="54" t="s">
        <v>838</v>
      </c>
    </row>
    <row r="163" spans="1:16" hidden="1">
      <c r="A163" s="55">
        <v>42948</v>
      </c>
      <c r="B163" s="54">
        <v>2017</v>
      </c>
      <c r="C163" s="54">
        <v>8</v>
      </c>
      <c r="D163" s="54" t="str">
        <f>IF(OR(AND(C163&lt;4,B163=2017),B163=2016),"2016-17","2017-18")</f>
        <v>2017-18</v>
      </c>
      <c r="E163" s="60" t="s">
        <v>1252</v>
      </c>
      <c r="G163" s="54" t="s">
        <v>987</v>
      </c>
      <c r="H163" s="54" t="s">
        <v>828</v>
      </c>
      <c r="I163" s="54" t="s">
        <v>828</v>
      </c>
      <c r="J163" s="54" t="s">
        <v>984</v>
      </c>
      <c r="K163" s="54" t="s">
        <v>838</v>
      </c>
      <c r="L163" s="54" t="s">
        <v>1212</v>
      </c>
      <c r="M163" s="57">
        <v>3184.65</v>
      </c>
      <c r="N163" s="54">
        <v>3184.65</v>
      </c>
      <c r="O163" s="54" t="s">
        <v>838</v>
      </c>
      <c r="P163" s="54" t="s">
        <v>838</v>
      </c>
    </row>
    <row r="164" spans="1:16" hidden="1">
      <c r="A164" s="55">
        <v>42982</v>
      </c>
      <c r="B164" s="54">
        <v>2017</v>
      </c>
      <c r="C164" s="54">
        <v>9</v>
      </c>
      <c r="D164" s="54" t="str">
        <f>IF(OR(AND(C164&lt;4,B164=2017),B164=2016),"2016-17","2017-18")</f>
        <v>2017-18</v>
      </c>
      <c r="E164" s="60" t="s">
        <v>1252</v>
      </c>
      <c r="G164" s="54" t="s">
        <v>1128</v>
      </c>
      <c r="H164" s="54" t="s">
        <v>828</v>
      </c>
      <c r="I164" s="54" t="s">
        <v>828</v>
      </c>
      <c r="J164" s="54" t="s">
        <v>1127</v>
      </c>
      <c r="K164" s="54" t="s">
        <v>838</v>
      </c>
      <c r="L164" s="54" t="s">
        <v>1212</v>
      </c>
      <c r="M164" s="57">
        <v>2601.15</v>
      </c>
      <c r="N164" s="54">
        <v>2601.15</v>
      </c>
      <c r="O164" s="54" t="s">
        <v>838</v>
      </c>
      <c r="P164" s="54" t="s">
        <v>838</v>
      </c>
    </row>
    <row r="165" spans="1:16" hidden="1">
      <c r="A165" s="55">
        <v>43010</v>
      </c>
      <c r="B165" s="54">
        <v>2017</v>
      </c>
      <c r="C165" s="54">
        <v>10</v>
      </c>
      <c r="D165" s="54" t="str">
        <f>IF(OR(AND(C165&lt;4,B165=2017),B165=2016),"2016-17","2017-18")</f>
        <v>2017-18</v>
      </c>
      <c r="E165" s="60" t="s">
        <v>1252</v>
      </c>
      <c r="F165" s="55">
        <v>43031</v>
      </c>
      <c r="G165" s="54" t="s">
        <v>1041</v>
      </c>
      <c r="H165" s="54" t="s">
        <v>828</v>
      </c>
      <c r="I165" s="54" t="s">
        <v>828</v>
      </c>
      <c r="J165" s="54" t="s">
        <v>1040</v>
      </c>
      <c r="K165" s="54" t="s">
        <v>1014</v>
      </c>
      <c r="L165" s="54" t="s">
        <v>1212</v>
      </c>
      <c r="M165" s="56">
        <v>2746</v>
      </c>
      <c r="N165" s="54">
        <v>2746</v>
      </c>
      <c r="O165" s="54" t="s">
        <v>838</v>
      </c>
      <c r="P165" s="54" t="s">
        <v>838</v>
      </c>
    </row>
    <row r="166" spans="1:16" hidden="1">
      <c r="A166" s="54" t="s">
        <v>1099</v>
      </c>
      <c r="B166" s="54">
        <v>2017</v>
      </c>
      <c r="C166" s="54">
        <v>3</v>
      </c>
      <c r="D166" s="54" t="str">
        <f>IF(OR(AND(C166&lt;4,B166=2017),B166=2016),"2016-17","2017-18")</f>
        <v>2016-17</v>
      </c>
      <c r="E166" s="60" t="s">
        <v>1252</v>
      </c>
      <c r="H166" s="54" t="s">
        <v>828</v>
      </c>
      <c r="I166" s="54" t="s">
        <v>828</v>
      </c>
      <c r="J166" s="54" t="s">
        <v>1098</v>
      </c>
      <c r="K166" s="54" t="s">
        <v>1098</v>
      </c>
      <c r="L166" s="54" t="s">
        <v>1212</v>
      </c>
      <c r="M166" s="54">
        <v>3500</v>
      </c>
      <c r="N166" s="54">
        <v>3500</v>
      </c>
      <c r="O166" s="54" t="s">
        <v>621</v>
      </c>
      <c r="P166" s="54" t="s">
        <v>621</v>
      </c>
    </row>
    <row r="167" spans="1:16" hidden="1">
      <c r="A167" s="54" t="s">
        <v>1071</v>
      </c>
      <c r="B167" s="54">
        <v>2016</v>
      </c>
      <c r="C167" s="54">
        <v>10</v>
      </c>
      <c r="D167" s="54" t="str">
        <f>IF(OR(AND(C167&lt;4,B167=2017),B167=2016),"2016-17","2017-18")</f>
        <v>2016-17</v>
      </c>
      <c r="E167" s="60" t="s">
        <v>1252</v>
      </c>
      <c r="G167" s="54" t="s">
        <v>721</v>
      </c>
      <c r="H167" s="54" t="s">
        <v>722</v>
      </c>
      <c r="I167" s="54" t="s">
        <v>722</v>
      </c>
      <c r="J167" s="54" t="s">
        <v>723</v>
      </c>
      <c r="K167" s="54" t="s">
        <v>723</v>
      </c>
      <c r="L167" s="54" t="s">
        <v>723</v>
      </c>
      <c r="M167" s="54">
        <v>5000</v>
      </c>
      <c r="N167" s="54">
        <v>5000</v>
      </c>
      <c r="O167" s="54" t="s">
        <v>698</v>
      </c>
      <c r="P167" s="54" t="s">
        <v>698</v>
      </c>
    </row>
    <row r="168" spans="1:16" hidden="1">
      <c r="A168" s="54" t="s">
        <v>1102</v>
      </c>
      <c r="B168" s="54">
        <v>2017</v>
      </c>
      <c r="C168" s="54">
        <v>1</v>
      </c>
      <c r="D168" s="54" t="str">
        <f>IF(OR(AND(C168&lt;4,B168=2017),B168=2016),"2016-17","2017-18")</f>
        <v>2016-17</v>
      </c>
      <c r="E168" s="60" t="s">
        <v>1252</v>
      </c>
      <c r="G168" s="54">
        <v>100</v>
      </c>
      <c r="H168" s="54" t="s">
        <v>628</v>
      </c>
      <c r="I168" s="54" t="s">
        <v>628</v>
      </c>
      <c r="J168" s="54" t="s">
        <v>759</v>
      </c>
      <c r="K168" s="54" t="s">
        <v>759</v>
      </c>
      <c r="L168" s="54" t="s">
        <v>759</v>
      </c>
      <c r="M168" s="54">
        <v>6979</v>
      </c>
      <c r="N168" s="54">
        <v>6979</v>
      </c>
      <c r="O168" s="54" t="s">
        <v>759</v>
      </c>
      <c r="P168" s="54" t="s">
        <v>759</v>
      </c>
    </row>
    <row r="169" spans="1:16" hidden="1">
      <c r="A169" s="55">
        <v>42934</v>
      </c>
      <c r="B169" s="54">
        <v>2017</v>
      </c>
      <c r="C169" s="54">
        <v>7</v>
      </c>
      <c r="D169" s="54" t="str">
        <f>IF(OR(AND(C169&lt;4,B169=2017),B169=2016),"2016-17","2017-18")</f>
        <v>2017-18</v>
      </c>
      <c r="E169" s="60" t="s">
        <v>1252</v>
      </c>
      <c r="G169" s="54">
        <v>225</v>
      </c>
      <c r="H169" s="54" t="s">
        <v>628</v>
      </c>
      <c r="I169" s="54" t="s">
        <v>628</v>
      </c>
      <c r="J169" s="54" t="s">
        <v>759</v>
      </c>
      <c r="K169" s="54" t="s">
        <v>759</v>
      </c>
      <c r="L169" s="54" t="s">
        <v>759</v>
      </c>
      <c r="M169" s="57">
        <v>6978.83</v>
      </c>
      <c r="N169" s="54">
        <v>6978.83</v>
      </c>
      <c r="O169" s="54" t="s">
        <v>759</v>
      </c>
      <c r="P169" s="54" t="s">
        <v>759</v>
      </c>
    </row>
    <row r="170" spans="1:16" hidden="1">
      <c r="A170" s="54" t="s">
        <v>1102</v>
      </c>
      <c r="B170" s="54">
        <v>2017</v>
      </c>
      <c r="C170" s="54">
        <v>1</v>
      </c>
      <c r="D170" s="54" t="str">
        <f>IF(OR(AND(C170&lt;4,B170=2017),B170=2016),"2016-17","2017-18")</f>
        <v>2016-17</v>
      </c>
      <c r="E170" s="60" t="s">
        <v>1252</v>
      </c>
      <c r="G170" s="54">
        <v>100</v>
      </c>
      <c r="H170" s="54" t="s">
        <v>628</v>
      </c>
      <c r="I170" s="54" t="s">
        <v>628</v>
      </c>
      <c r="J170" s="54" t="s">
        <v>757</v>
      </c>
      <c r="K170" s="54" t="s">
        <v>757</v>
      </c>
      <c r="L170" s="54" t="s">
        <v>757</v>
      </c>
      <c r="M170" s="54">
        <v>9365</v>
      </c>
      <c r="N170" s="54">
        <v>9365</v>
      </c>
      <c r="O170" s="54" t="s">
        <v>758</v>
      </c>
      <c r="P170" s="54" t="s">
        <v>758</v>
      </c>
    </row>
    <row r="171" spans="1:16" hidden="1">
      <c r="A171" s="54" t="s">
        <v>1104</v>
      </c>
      <c r="B171" s="54">
        <v>2017</v>
      </c>
      <c r="C171" s="54">
        <v>2</v>
      </c>
      <c r="D171" s="54" t="str">
        <f>IF(OR(AND(C171&lt;4,B171=2017),B171=2016),"2016-17","2017-18")</f>
        <v>2016-17</v>
      </c>
      <c r="E171" s="60" t="s">
        <v>1252</v>
      </c>
      <c r="G171" s="54">
        <v>129</v>
      </c>
      <c r="H171" s="54" t="s">
        <v>628</v>
      </c>
      <c r="I171" s="54" t="s">
        <v>628</v>
      </c>
      <c r="J171" s="54" t="s">
        <v>757</v>
      </c>
      <c r="K171" s="54" t="s">
        <v>757</v>
      </c>
      <c r="L171" s="54" t="s">
        <v>757</v>
      </c>
      <c r="M171" s="54">
        <v>3602</v>
      </c>
      <c r="N171" s="54">
        <v>3602</v>
      </c>
      <c r="O171" s="54" t="s">
        <v>758</v>
      </c>
      <c r="P171" s="54" t="s">
        <v>758</v>
      </c>
    </row>
    <row r="172" spans="1:16" hidden="1">
      <c r="A172" s="55">
        <v>42934</v>
      </c>
      <c r="B172" s="54">
        <v>2017</v>
      </c>
      <c r="C172" s="54">
        <v>7</v>
      </c>
      <c r="D172" s="54" t="str">
        <f>IF(OR(AND(C172&lt;4,B172=2017),B172=2016),"2016-17","2017-18")</f>
        <v>2017-18</v>
      </c>
      <c r="E172" s="60" t="s">
        <v>1252</v>
      </c>
      <c r="G172" s="54">
        <v>225</v>
      </c>
      <c r="H172" s="54" t="s">
        <v>628</v>
      </c>
      <c r="I172" s="54" t="s">
        <v>628</v>
      </c>
      <c r="J172" s="54" t="s">
        <v>951</v>
      </c>
      <c r="K172" s="54" t="s">
        <v>951</v>
      </c>
      <c r="L172" s="54" t="s">
        <v>757</v>
      </c>
      <c r="M172" s="57">
        <v>12237.11</v>
      </c>
      <c r="N172" s="54">
        <v>12237.11</v>
      </c>
      <c r="O172" s="54" t="s">
        <v>758</v>
      </c>
      <c r="P172" s="54" t="s">
        <v>758</v>
      </c>
    </row>
    <row r="173" spans="1:16" hidden="1">
      <c r="A173" s="54" t="s">
        <v>1118</v>
      </c>
      <c r="B173" s="54">
        <v>2016</v>
      </c>
      <c r="C173" s="54">
        <v>9</v>
      </c>
      <c r="D173" s="54" t="str">
        <f>IF(OR(AND(C173&lt;4,B173=2017),B173=2016),"2016-17","2017-18")</f>
        <v>2016-17</v>
      </c>
      <c r="E173" s="60" t="s">
        <v>1252</v>
      </c>
      <c r="G173" s="54">
        <v>31</v>
      </c>
      <c r="H173" s="54" t="s">
        <v>628</v>
      </c>
      <c r="I173" s="54" t="s">
        <v>628</v>
      </c>
      <c r="J173" s="54" t="s">
        <v>1117</v>
      </c>
      <c r="K173" s="54" t="s">
        <v>1117</v>
      </c>
      <c r="L173" s="54" t="s">
        <v>1215</v>
      </c>
      <c r="M173" s="54">
        <v>745</v>
      </c>
      <c r="N173" s="54">
        <v>745</v>
      </c>
      <c r="O173" s="54" t="s">
        <v>630</v>
      </c>
      <c r="P173" s="54" t="s">
        <v>630</v>
      </c>
    </row>
    <row r="174" spans="1:16" hidden="1">
      <c r="A174" s="54" t="s">
        <v>1116</v>
      </c>
      <c r="B174" s="54">
        <v>2016</v>
      </c>
      <c r="C174" s="54">
        <v>8</v>
      </c>
      <c r="D174" s="54" t="str">
        <f>IF(OR(AND(C174&lt;4,B174=2017),B174=2016),"2016-17","2017-18")</f>
        <v>2016-17</v>
      </c>
      <c r="E174" s="60" t="s">
        <v>1252</v>
      </c>
      <c r="G174" s="54">
        <v>32</v>
      </c>
      <c r="H174" s="54" t="s">
        <v>628</v>
      </c>
      <c r="I174" s="54" t="s">
        <v>628</v>
      </c>
      <c r="J174" s="54" t="s">
        <v>1115</v>
      </c>
      <c r="K174" s="54" t="s">
        <v>1115</v>
      </c>
      <c r="L174" s="54" t="s">
        <v>1215</v>
      </c>
      <c r="M174" s="54">
        <v>624</v>
      </c>
      <c r="N174" s="54">
        <v>624</v>
      </c>
      <c r="O174" s="54" t="s">
        <v>630</v>
      </c>
      <c r="P174" s="54" t="s">
        <v>630</v>
      </c>
    </row>
    <row r="175" spans="1:16" hidden="1">
      <c r="A175" s="54" t="s">
        <v>1071</v>
      </c>
      <c r="B175" s="54">
        <v>2016</v>
      </c>
      <c r="C175" s="54">
        <v>10</v>
      </c>
      <c r="D175" s="54" t="str">
        <f>IF(OR(AND(C175&lt;4,B175=2017),B175=2016),"2016-17","2017-18")</f>
        <v>2016-17</v>
      </c>
      <c r="E175" s="60" t="s">
        <v>1252</v>
      </c>
      <c r="G175" s="54" t="s">
        <v>710</v>
      </c>
      <c r="H175" s="54" t="s">
        <v>628</v>
      </c>
      <c r="I175" s="54" t="s">
        <v>628</v>
      </c>
      <c r="J175" s="54" t="s">
        <v>1119</v>
      </c>
      <c r="K175" s="54" t="s">
        <v>1119</v>
      </c>
      <c r="L175" s="54" t="s">
        <v>1215</v>
      </c>
      <c r="M175" s="54">
        <v>712</v>
      </c>
      <c r="N175" s="54">
        <v>712</v>
      </c>
      <c r="O175" s="54" t="s">
        <v>630</v>
      </c>
      <c r="P175" s="54" t="s">
        <v>630</v>
      </c>
    </row>
    <row r="176" spans="1:16" hidden="1">
      <c r="A176" s="54" t="s">
        <v>1071</v>
      </c>
      <c r="B176" s="54">
        <v>2016</v>
      </c>
      <c r="C176" s="54">
        <v>10</v>
      </c>
      <c r="D176" s="54" t="str">
        <f>IF(OR(AND(C176&lt;4,B176=2017),B176=2016),"2016-17","2017-18")</f>
        <v>2016-17</v>
      </c>
      <c r="E176" s="60" t="s">
        <v>1252</v>
      </c>
      <c r="G176" s="54" t="s">
        <v>712</v>
      </c>
      <c r="H176" s="54" t="s">
        <v>628</v>
      </c>
      <c r="I176" s="54" t="s">
        <v>628</v>
      </c>
      <c r="J176" s="54" t="s">
        <v>1119</v>
      </c>
      <c r="K176" s="54" t="s">
        <v>1119</v>
      </c>
      <c r="L176" s="54" t="s">
        <v>1215</v>
      </c>
      <c r="M176" s="54">
        <v>1433</v>
      </c>
      <c r="N176" s="54">
        <v>1433</v>
      </c>
      <c r="O176" s="54" t="s">
        <v>630</v>
      </c>
      <c r="P176" s="54" t="s">
        <v>630</v>
      </c>
    </row>
    <row r="177" spans="1:16" hidden="1">
      <c r="A177" s="54" t="s">
        <v>1105</v>
      </c>
      <c r="B177" s="54">
        <v>2016</v>
      </c>
      <c r="C177" s="54">
        <v>9</v>
      </c>
      <c r="D177" s="54" t="str">
        <f>IF(OR(AND(C177&lt;4,B177=2017),B177=2016),"2016-17","2017-18")</f>
        <v>2016-17</v>
      </c>
      <c r="E177" s="60" t="s">
        <v>1252</v>
      </c>
      <c r="G177" s="54">
        <v>33</v>
      </c>
      <c r="H177" s="54" t="s">
        <v>628</v>
      </c>
      <c r="I177" s="54" t="s">
        <v>628</v>
      </c>
      <c r="J177" s="54" t="s">
        <v>648</v>
      </c>
      <c r="K177" s="54" t="s">
        <v>648</v>
      </c>
      <c r="L177" s="54" t="s">
        <v>649</v>
      </c>
      <c r="M177" s="54">
        <v>1480</v>
      </c>
      <c r="N177" s="54">
        <v>1480</v>
      </c>
      <c r="O177" s="54" t="s">
        <v>649</v>
      </c>
      <c r="P177" s="54" t="s">
        <v>649</v>
      </c>
    </row>
    <row r="178" spans="1:16" hidden="1">
      <c r="A178" s="54" t="s">
        <v>1105</v>
      </c>
      <c r="B178" s="54">
        <v>2016</v>
      </c>
      <c r="C178" s="54">
        <v>9</v>
      </c>
      <c r="D178" s="54" t="str">
        <f>IF(OR(AND(C178&lt;4,B178=2017),B178=2016),"2016-17","2017-18")</f>
        <v>2016-17</v>
      </c>
      <c r="E178" s="60" t="s">
        <v>1252</v>
      </c>
      <c r="G178" s="54">
        <v>34</v>
      </c>
      <c r="H178" s="54" t="s">
        <v>628</v>
      </c>
      <c r="I178" s="54" t="s">
        <v>628</v>
      </c>
      <c r="J178" s="54" t="s">
        <v>650</v>
      </c>
      <c r="K178" s="54" t="s">
        <v>971</v>
      </c>
      <c r="L178" s="54" t="s">
        <v>649</v>
      </c>
      <c r="M178" s="54">
        <v>1885</v>
      </c>
      <c r="N178" s="54">
        <v>1885</v>
      </c>
      <c r="O178" s="54" t="s">
        <v>649</v>
      </c>
      <c r="P178" s="54" t="s">
        <v>649</v>
      </c>
    </row>
    <row r="179" spans="1:16" hidden="1">
      <c r="A179" s="54" t="s">
        <v>1105</v>
      </c>
      <c r="B179" s="54">
        <v>2016</v>
      </c>
      <c r="C179" s="54">
        <v>9</v>
      </c>
      <c r="D179" s="54" t="str">
        <f>IF(OR(AND(C179&lt;4,B179=2017),B179=2016),"2016-17","2017-18")</f>
        <v>2016-17</v>
      </c>
      <c r="E179" s="60" t="s">
        <v>1252</v>
      </c>
      <c r="G179" s="54">
        <v>35</v>
      </c>
      <c r="H179" s="54" t="s">
        <v>628</v>
      </c>
      <c r="I179" s="54" t="s">
        <v>628</v>
      </c>
      <c r="J179" s="54" t="s">
        <v>651</v>
      </c>
      <c r="K179" s="54" t="s">
        <v>651</v>
      </c>
      <c r="L179" s="54" t="s">
        <v>649</v>
      </c>
      <c r="M179" s="54">
        <v>1588</v>
      </c>
      <c r="N179" s="54">
        <v>1588</v>
      </c>
      <c r="O179" s="54" t="s">
        <v>649</v>
      </c>
      <c r="P179" s="54" t="s">
        <v>649</v>
      </c>
    </row>
    <row r="180" spans="1:16" hidden="1">
      <c r="A180" s="54" t="s">
        <v>1108</v>
      </c>
      <c r="B180" s="54">
        <v>2016</v>
      </c>
      <c r="C180" s="54">
        <v>10</v>
      </c>
      <c r="D180" s="54" t="str">
        <f>IF(OR(AND(C180&lt;4,B180=2017),B180=2016),"2016-17","2017-18")</f>
        <v>2016-17</v>
      </c>
      <c r="E180" s="60" t="s">
        <v>1252</v>
      </c>
      <c r="G180" s="54">
        <v>47</v>
      </c>
      <c r="H180" s="54" t="s">
        <v>628</v>
      </c>
      <c r="I180" s="54" t="s">
        <v>628</v>
      </c>
      <c r="J180" s="54" t="s">
        <v>732</v>
      </c>
      <c r="K180" s="54" t="s">
        <v>732</v>
      </c>
      <c r="L180" s="54" t="s">
        <v>649</v>
      </c>
      <c r="M180" s="54">
        <v>3317</v>
      </c>
      <c r="N180" s="54">
        <v>3317</v>
      </c>
      <c r="O180" s="54" t="s">
        <v>649</v>
      </c>
      <c r="P180" s="54" t="s">
        <v>649</v>
      </c>
    </row>
    <row r="181" spans="1:16" hidden="1">
      <c r="A181" s="54" t="s">
        <v>1107</v>
      </c>
      <c r="B181" s="54">
        <v>2016</v>
      </c>
      <c r="C181" s="54">
        <v>10</v>
      </c>
      <c r="D181" s="54" t="str">
        <f>IF(OR(AND(C181&lt;4,B181=2017),B181=2016),"2016-17","2017-18")</f>
        <v>2016-17</v>
      </c>
      <c r="E181" s="60" t="s">
        <v>1252</v>
      </c>
      <c r="G181" s="54">
        <v>55</v>
      </c>
      <c r="H181" s="54" t="s">
        <v>628</v>
      </c>
      <c r="I181" s="54" t="s">
        <v>628</v>
      </c>
      <c r="J181" s="54" t="s">
        <v>1106</v>
      </c>
      <c r="K181" s="54" t="s">
        <v>1106</v>
      </c>
      <c r="L181" s="54" t="s">
        <v>1216</v>
      </c>
      <c r="M181" s="54">
        <v>13988</v>
      </c>
      <c r="N181" s="54">
        <v>13988</v>
      </c>
      <c r="O181" s="54" t="s">
        <v>649</v>
      </c>
      <c r="P181" s="54" t="s">
        <v>649</v>
      </c>
    </row>
    <row r="182" spans="1:16" hidden="1">
      <c r="A182" s="54" t="s">
        <v>1109</v>
      </c>
      <c r="B182" s="54">
        <v>2016</v>
      </c>
      <c r="C182" s="54">
        <v>11</v>
      </c>
      <c r="D182" s="54" t="str">
        <f>IF(OR(AND(C182&lt;4,B182=2017),B182=2016),"2016-17","2017-18")</f>
        <v>2016-17</v>
      </c>
      <c r="E182" s="60" t="s">
        <v>1252</v>
      </c>
      <c r="G182" s="54">
        <v>72</v>
      </c>
      <c r="H182" s="54" t="s">
        <v>628</v>
      </c>
      <c r="I182" s="54" t="s">
        <v>628</v>
      </c>
      <c r="J182" s="54" t="s">
        <v>741</v>
      </c>
      <c r="K182" s="54" t="s">
        <v>741</v>
      </c>
      <c r="L182" s="54" t="s">
        <v>649</v>
      </c>
      <c r="M182" s="54">
        <v>4588</v>
      </c>
      <c r="N182" s="54">
        <v>4588</v>
      </c>
      <c r="O182" s="54" t="s">
        <v>649</v>
      </c>
      <c r="P182" s="54" t="s">
        <v>649</v>
      </c>
    </row>
    <row r="183" spans="1:16" hidden="1">
      <c r="A183" s="54" t="s">
        <v>1102</v>
      </c>
      <c r="B183" s="54">
        <v>2017</v>
      </c>
      <c r="C183" s="54">
        <v>1</v>
      </c>
      <c r="D183" s="54" t="str">
        <f>IF(OR(AND(C183&lt;4,B183=2017),B183=2016),"2016-17","2017-18")</f>
        <v>2016-17</v>
      </c>
      <c r="E183" s="60" t="s">
        <v>1252</v>
      </c>
      <c r="G183" s="54">
        <v>99</v>
      </c>
      <c r="H183" s="54" t="s">
        <v>628</v>
      </c>
      <c r="I183" s="54" t="s">
        <v>628</v>
      </c>
      <c r="J183" s="54" t="s">
        <v>1103</v>
      </c>
      <c r="K183" s="54" t="s">
        <v>1103</v>
      </c>
      <c r="L183" s="54" t="s">
        <v>1217</v>
      </c>
      <c r="M183" s="54">
        <v>9664</v>
      </c>
      <c r="N183" s="54">
        <v>9664</v>
      </c>
      <c r="O183" s="54" t="s">
        <v>649</v>
      </c>
      <c r="P183" s="54" t="s">
        <v>649</v>
      </c>
    </row>
    <row r="184" spans="1:16" hidden="1">
      <c r="A184" s="54" t="s">
        <v>1102</v>
      </c>
      <c r="B184" s="54">
        <v>2017</v>
      </c>
      <c r="C184" s="54">
        <v>1</v>
      </c>
      <c r="D184" s="54" t="str">
        <f>IF(OR(AND(C184&lt;4,B184=2017),B184=2016),"2016-17","2017-18")</f>
        <v>2016-17</v>
      </c>
      <c r="E184" s="60" t="s">
        <v>1252</v>
      </c>
      <c r="G184" s="54">
        <v>100</v>
      </c>
      <c r="H184" s="54" t="s">
        <v>628</v>
      </c>
      <c r="I184" s="54" t="s">
        <v>628</v>
      </c>
      <c r="J184" s="54" t="s">
        <v>756</v>
      </c>
      <c r="K184" s="54" t="s">
        <v>756</v>
      </c>
      <c r="L184" s="54" t="s">
        <v>649</v>
      </c>
      <c r="M184" s="54">
        <v>3898</v>
      </c>
      <c r="N184" s="54">
        <v>3898</v>
      </c>
      <c r="O184" s="54" t="s">
        <v>649</v>
      </c>
      <c r="P184" s="54" t="s">
        <v>649</v>
      </c>
    </row>
    <row r="185" spans="1:16" hidden="1">
      <c r="A185" s="54" t="s">
        <v>1101</v>
      </c>
      <c r="B185" s="54">
        <v>2017</v>
      </c>
      <c r="C185" s="54">
        <v>1</v>
      </c>
      <c r="D185" s="54" t="str">
        <f>IF(OR(AND(C185&lt;4,B185=2017),B185=2016),"2016-17","2017-18")</f>
        <v>2016-17</v>
      </c>
      <c r="E185" s="60" t="s">
        <v>1252</v>
      </c>
      <c r="G185" s="54">
        <v>113</v>
      </c>
      <c r="H185" s="54" t="s">
        <v>628</v>
      </c>
      <c r="I185" s="54" t="s">
        <v>628</v>
      </c>
      <c r="J185" s="54" t="s">
        <v>775</v>
      </c>
      <c r="K185" s="54" t="s">
        <v>775</v>
      </c>
      <c r="L185" s="54" t="s">
        <v>649</v>
      </c>
      <c r="M185" s="54">
        <v>3950</v>
      </c>
      <c r="N185" s="54">
        <v>3950</v>
      </c>
      <c r="O185" s="54" t="s">
        <v>649</v>
      </c>
      <c r="P185" s="54" t="s">
        <v>649</v>
      </c>
    </row>
    <row r="186" spans="1:16" hidden="1">
      <c r="A186" s="54" t="s">
        <v>1104</v>
      </c>
      <c r="B186" s="54">
        <v>2017</v>
      </c>
      <c r="C186" s="54">
        <v>2</v>
      </c>
      <c r="D186" s="54" t="str">
        <f>IF(OR(AND(C186&lt;4,B186=2017),B186=2016),"2016-17","2017-18")</f>
        <v>2016-17</v>
      </c>
      <c r="E186" s="60" t="s">
        <v>1252</v>
      </c>
      <c r="G186" s="54">
        <v>129</v>
      </c>
      <c r="H186" s="54" t="s">
        <v>628</v>
      </c>
      <c r="I186" s="54" t="s">
        <v>628</v>
      </c>
      <c r="J186" s="54" t="s">
        <v>785</v>
      </c>
      <c r="K186" s="54" t="s">
        <v>785</v>
      </c>
      <c r="L186" s="54" t="s">
        <v>649</v>
      </c>
      <c r="M186" s="54">
        <v>3950</v>
      </c>
      <c r="N186" s="54">
        <v>3950</v>
      </c>
      <c r="O186" s="54" t="s">
        <v>649</v>
      </c>
      <c r="P186" s="54" t="s">
        <v>649</v>
      </c>
    </row>
    <row r="187" spans="1:16" hidden="1">
      <c r="A187" s="55">
        <v>42850</v>
      </c>
      <c r="B187" s="54">
        <v>2017</v>
      </c>
      <c r="C187" s="54">
        <v>4</v>
      </c>
      <c r="D187" s="54" t="str">
        <f>IF(OR(AND(C187&lt;4,B187=2017),B187=2016),"2016-17","2017-18")</f>
        <v>2017-18</v>
      </c>
      <c r="E187" s="60" t="s">
        <v>1252</v>
      </c>
      <c r="G187" s="54">
        <v>183</v>
      </c>
      <c r="H187" s="54" t="s">
        <v>628</v>
      </c>
      <c r="I187" s="54" t="s">
        <v>628</v>
      </c>
      <c r="J187" s="54" t="s">
        <v>854</v>
      </c>
      <c r="K187" s="54" t="s">
        <v>854</v>
      </c>
      <c r="L187" s="54" t="s">
        <v>649</v>
      </c>
      <c r="M187" s="56">
        <v>9933</v>
      </c>
      <c r="N187" s="54">
        <v>9933</v>
      </c>
      <c r="O187" s="54" t="s">
        <v>649</v>
      </c>
      <c r="P187" s="54" t="s">
        <v>649</v>
      </c>
    </row>
    <row r="188" spans="1:16" hidden="1">
      <c r="A188" s="55">
        <v>42880</v>
      </c>
      <c r="B188" s="54">
        <v>2017</v>
      </c>
      <c r="C188" s="54">
        <v>5</v>
      </c>
      <c r="D188" s="54" t="str">
        <f>IF(OR(AND(C188&lt;4,B188=2017),B188=2016),"2016-17","2017-18")</f>
        <v>2017-18</v>
      </c>
      <c r="E188" s="60" t="s">
        <v>1252</v>
      </c>
      <c r="G188" s="54">
        <v>190</v>
      </c>
      <c r="H188" s="54" t="s">
        <v>628</v>
      </c>
      <c r="I188" s="54" t="s">
        <v>628</v>
      </c>
      <c r="J188" s="54" t="s">
        <v>872</v>
      </c>
      <c r="K188" s="54" t="s">
        <v>872</v>
      </c>
      <c r="L188" s="54" t="s">
        <v>649</v>
      </c>
      <c r="M188" s="56">
        <v>9933</v>
      </c>
      <c r="N188" s="54">
        <v>9933</v>
      </c>
      <c r="O188" s="54" t="s">
        <v>649</v>
      </c>
      <c r="P188" s="54" t="s">
        <v>649</v>
      </c>
    </row>
    <row r="189" spans="1:16" hidden="1">
      <c r="A189" s="55">
        <v>42907</v>
      </c>
      <c r="B189" s="54">
        <v>2017</v>
      </c>
      <c r="C189" s="54">
        <v>6</v>
      </c>
      <c r="D189" s="54" t="str">
        <f>IF(OR(AND(C189&lt;4,B189=2017),B189=2016),"2016-17","2017-18")</f>
        <v>2017-18</v>
      </c>
      <c r="E189" s="60" t="s">
        <v>1252</v>
      </c>
      <c r="G189" s="54">
        <v>219</v>
      </c>
      <c r="H189" s="54" t="s">
        <v>628</v>
      </c>
      <c r="I189" s="54" t="s">
        <v>628</v>
      </c>
      <c r="J189" s="54" t="s">
        <v>916</v>
      </c>
      <c r="K189" s="54" t="s">
        <v>916</v>
      </c>
      <c r="L189" s="54" t="s">
        <v>649</v>
      </c>
      <c r="M189" s="56">
        <v>11134</v>
      </c>
      <c r="N189" s="54">
        <v>11134</v>
      </c>
      <c r="O189" s="54" t="s">
        <v>649</v>
      </c>
      <c r="P189" s="54" t="s">
        <v>649</v>
      </c>
    </row>
    <row r="190" spans="1:16" hidden="1">
      <c r="A190" s="55">
        <v>42934</v>
      </c>
      <c r="B190" s="54">
        <v>2017</v>
      </c>
      <c r="C190" s="54">
        <v>7</v>
      </c>
      <c r="D190" s="54" t="str">
        <f>IF(OR(AND(C190&lt;4,B190=2017),B190=2016),"2016-17","2017-18")</f>
        <v>2017-18</v>
      </c>
      <c r="E190" s="60" t="s">
        <v>1252</v>
      </c>
      <c r="G190" s="54">
        <v>225</v>
      </c>
      <c r="H190" s="54" t="s">
        <v>628</v>
      </c>
      <c r="I190" s="54" t="s">
        <v>628</v>
      </c>
      <c r="J190" s="54" t="s">
        <v>952</v>
      </c>
      <c r="K190" s="54" t="s">
        <v>952</v>
      </c>
      <c r="L190" s="54" t="s">
        <v>649</v>
      </c>
      <c r="M190" s="57">
        <v>10793.17</v>
      </c>
      <c r="N190" s="54">
        <v>10793.17</v>
      </c>
      <c r="O190" s="54" t="s">
        <v>649</v>
      </c>
      <c r="P190" s="54" t="s">
        <v>649</v>
      </c>
    </row>
    <row r="191" spans="1:16" hidden="1">
      <c r="A191" s="55">
        <v>43031</v>
      </c>
      <c r="B191" s="54">
        <v>2017</v>
      </c>
      <c r="C191" s="54">
        <v>10</v>
      </c>
      <c r="D191" s="54" t="str">
        <f>IF(OR(AND(C191&lt;4,B191=2017),B191=2016),"2016-17","2017-18")</f>
        <v>2017-18</v>
      </c>
      <c r="E191" s="60" t="s">
        <v>1252</v>
      </c>
      <c r="F191" s="55">
        <v>43047</v>
      </c>
      <c r="G191" s="54">
        <v>308</v>
      </c>
      <c r="H191" s="54" t="s">
        <v>628</v>
      </c>
      <c r="I191" s="54" t="s">
        <v>628</v>
      </c>
      <c r="J191" s="54" t="s">
        <v>1011</v>
      </c>
      <c r="K191" s="54" t="s">
        <v>732</v>
      </c>
      <c r="L191" s="54" t="s">
        <v>649</v>
      </c>
      <c r="M191" s="56">
        <v>13963</v>
      </c>
      <c r="N191" s="54">
        <v>13963</v>
      </c>
      <c r="O191" s="54" t="s">
        <v>649</v>
      </c>
      <c r="P191" s="54" t="s">
        <v>649</v>
      </c>
    </row>
    <row r="192" spans="1:16" hidden="1">
      <c r="A192" s="55">
        <v>42970</v>
      </c>
      <c r="B192" s="54">
        <v>2017</v>
      </c>
      <c r="C192" s="54">
        <v>8</v>
      </c>
      <c r="D192" s="54" t="str">
        <f>IF(OR(AND(C192&lt;4,B192=2017),B192=2016),"2016-17","2017-18")</f>
        <v>2017-18</v>
      </c>
      <c r="E192" s="60" t="s">
        <v>1252</v>
      </c>
      <c r="G192" s="54" t="s">
        <v>972</v>
      </c>
      <c r="H192" s="54" t="s">
        <v>628</v>
      </c>
      <c r="I192" s="54" t="s">
        <v>628</v>
      </c>
      <c r="J192" s="54" t="s">
        <v>971</v>
      </c>
      <c r="K192" s="54" t="s">
        <v>971</v>
      </c>
      <c r="L192" s="54" t="s">
        <v>649</v>
      </c>
      <c r="M192" s="57">
        <v>16592.41</v>
      </c>
      <c r="N192" s="54">
        <v>16592.41</v>
      </c>
      <c r="O192" s="54" t="s">
        <v>649</v>
      </c>
      <c r="P192" s="54" t="s">
        <v>649</v>
      </c>
    </row>
    <row r="193" spans="1:16" hidden="1">
      <c r="A193" s="55">
        <v>43003</v>
      </c>
      <c r="B193" s="54">
        <v>2017</v>
      </c>
      <c r="C193" s="54">
        <v>9</v>
      </c>
      <c r="D193" s="54" t="str">
        <f>IF(OR(AND(C193&lt;4,B193=2017),B193=2016),"2016-17","2017-18")</f>
        <v>2017-18</v>
      </c>
      <c r="E193" s="60" t="s">
        <v>1252</v>
      </c>
      <c r="F193" s="55">
        <v>43031</v>
      </c>
      <c r="G193" s="54" t="s">
        <v>993</v>
      </c>
      <c r="H193" s="54" t="s">
        <v>628</v>
      </c>
      <c r="I193" s="54" t="s">
        <v>628</v>
      </c>
      <c r="J193" s="54" t="s">
        <v>992</v>
      </c>
      <c r="K193" s="54" t="s">
        <v>992</v>
      </c>
      <c r="L193" s="54" t="s">
        <v>649</v>
      </c>
      <c r="M193" s="56">
        <v>12259</v>
      </c>
      <c r="N193" s="54">
        <v>12259</v>
      </c>
      <c r="O193" s="54" t="s">
        <v>649</v>
      </c>
      <c r="P193" s="54" t="s">
        <v>649</v>
      </c>
    </row>
    <row r="194" spans="1:16" hidden="1">
      <c r="A194" s="54" t="s">
        <v>1099</v>
      </c>
      <c r="B194" s="54">
        <v>2017</v>
      </c>
      <c r="C194" s="54">
        <v>3</v>
      </c>
      <c r="D194" s="54" t="str">
        <f>IF(OR(AND(C194&lt;4,B194=2017),B194=2016),"2016-17","2017-18")</f>
        <v>2016-17</v>
      </c>
      <c r="E194" s="60" t="s">
        <v>1252</v>
      </c>
      <c r="H194" s="54" t="s">
        <v>628</v>
      </c>
      <c r="I194" s="54" t="s">
        <v>628</v>
      </c>
      <c r="J194" s="54" t="s">
        <v>1111</v>
      </c>
      <c r="K194" s="54" t="s">
        <v>1111</v>
      </c>
      <c r="L194" s="54" t="s">
        <v>649</v>
      </c>
      <c r="M194" s="54">
        <v>4636</v>
      </c>
      <c r="N194" s="54">
        <v>4636</v>
      </c>
      <c r="O194" s="54" t="s">
        <v>649</v>
      </c>
      <c r="P194" s="54" t="s">
        <v>649</v>
      </c>
    </row>
    <row r="195" spans="1:16" hidden="1">
      <c r="A195" s="54" t="s">
        <v>1099</v>
      </c>
      <c r="B195" s="54">
        <v>2017</v>
      </c>
      <c r="C195" s="54">
        <v>3</v>
      </c>
      <c r="D195" s="54" t="str">
        <f>IF(OR(AND(C195&lt;4,B195=2017),B195=2016),"2016-17","2017-18")</f>
        <v>2016-17</v>
      </c>
      <c r="E195" s="60" t="s">
        <v>1252</v>
      </c>
      <c r="H195" s="54" t="s">
        <v>628</v>
      </c>
      <c r="I195" s="54" t="s">
        <v>628</v>
      </c>
      <c r="J195" s="54" t="s">
        <v>1110</v>
      </c>
      <c r="K195" s="54" t="s">
        <v>1110</v>
      </c>
      <c r="L195" s="54" t="s">
        <v>1217</v>
      </c>
      <c r="M195" s="54">
        <v>20380</v>
      </c>
      <c r="N195" s="54">
        <v>20380</v>
      </c>
      <c r="O195" s="54" t="s">
        <v>649</v>
      </c>
      <c r="P195" s="54" t="s">
        <v>649</v>
      </c>
    </row>
    <row r="196" spans="1:16" hidden="1">
      <c r="A196" s="54" t="s">
        <v>1101</v>
      </c>
      <c r="B196" s="54">
        <v>2017</v>
      </c>
      <c r="C196" s="54">
        <v>1</v>
      </c>
      <c r="D196" s="54" t="str">
        <f>IF(OR(AND(C196&lt;4,B196=2017),B196=2016),"2016-17","2017-18")</f>
        <v>2016-17</v>
      </c>
      <c r="E196" s="60" t="s">
        <v>1252</v>
      </c>
      <c r="G196" s="54">
        <v>105</v>
      </c>
      <c r="H196" s="54" t="s">
        <v>628</v>
      </c>
      <c r="I196" s="54" t="s">
        <v>628</v>
      </c>
      <c r="J196" s="54" t="s">
        <v>1100</v>
      </c>
      <c r="K196" s="54" t="s">
        <v>1100</v>
      </c>
      <c r="L196" s="54" t="s">
        <v>1100</v>
      </c>
      <c r="M196" s="54">
        <v>325</v>
      </c>
      <c r="N196" s="54">
        <v>325</v>
      </c>
      <c r="O196" s="54" t="s">
        <v>774</v>
      </c>
      <c r="P196" s="54" t="s">
        <v>774</v>
      </c>
    </row>
    <row r="197" spans="1:16" hidden="1">
      <c r="A197" s="55">
        <v>43039</v>
      </c>
      <c r="B197" s="54">
        <v>2017</v>
      </c>
      <c r="C197" s="54">
        <v>10</v>
      </c>
      <c r="D197" s="54" t="str">
        <f>IF(OR(AND(C197&lt;4,B197=2017),B197=2016),"2016-17","2017-18")</f>
        <v>2017-18</v>
      </c>
      <c r="E197" s="60" t="s">
        <v>1252</v>
      </c>
      <c r="F197" s="55">
        <v>43047</v>
      </c>
      <c r="G197" s="54">
        <v>310</v>
      </c>
      <c r="H197" s="54" t="s">
        <v>1010</v>
      </c>
      <c r="I197" s="54" t="s">
        <v>1010</v>
      </c>
      <c r="J197" s="54" t="s">
        <v>1009</v>
      </c>
      <c r="K197" s="54" t="s">
        <v>1009</v>
      </c>
      <c r="L197" s="54" t="s">
        <v>1009</v>
      </c>
      <c r="M197" s="56">
        <v>2100</v>
      </c>
      <c r="N197" s="54">
        <v>2100</v>
      </c>
      <c r="O197" s="54" t="s">
        <v>855</v>
      </c>
      <c r="P197" s="54" t="s">
        <v>1209</v>
      </c>
    </row>
    <row r="198" spans="1:16" hidden="1">
      <c r="A198" s="55">
        <v>42916</v>
      </c>
      <c r="B198" s="54">
        <v>2017</v>
      </c>
      <c r="C198" s="54">
        <v>6</v>
      </c>
      <c r="D198" s="54" t="str">
        <f>IF(OR(AND(C198&lt;4,B198=2017),B198=2016),"2016-17","2017-18")</f>
        <v>2017-18</v>
      </c>
      <c r="E198" s="60" t="s">
        <v>1252</v>
      </c>
      <c r="G198" s="54">
        <v>231</v>
      </c>
      <c r="H198" s="54" t="s">
        <v>911</v>
      </c>
      <c r="I198" s="54" t="s">
        <v>911</v>
      </c>
      <c r="J198" s="54" t="s">
        <v>910</v>
      </c>
      <c r="K198" s="54" t="s">
        <v>910</v>
      </c>
      <c r="L198" s="54" t="s">
        <v>910</v>
      </c>
      <c r="M198" s="57">
        <v>1899.5</v>
      </c>
      <c r="N198" s="54">
        <v>1899.5</v>
      </c>
      <c r="O198" s="54" t="s">
        <v>855</v>
      </c>
      <c r="P198" s="54" t="s">
        <v>1209</v>
      </c>
    </row>
    <row r="199" spans="1:16" hidden="1">
      <c r="A199" s="54" t="s">
        <v>1083</v>
      </c>
      <c r="B199" s="54">
        <v>2016</v>
      </c>
      <c r="C199" s="54">
        <v>11</v>
      </c>
      <c r="D199" s="54" t="str">
        <f>IF(OR(AND(C199&lt;4,B199=2017),B199=2016),"2016-17","2017-18")</f>
        <v>2016-17</v>
      </c>
      <c r="E199" s="60" t="s">
        <v>1252</v>
      </c>
      <c r="G199" s="54">
        <v>74</v>
      </c>
      <c r="H199" s="54" t="s">
        <v>739</v>
      </c>
      <c r="I199" s="54" t="s">
        <v>739</v>
      </c>
      <c r="J199" s="54" t="s">
        <v>740</v>
      </c>
      <c r="K199" s="54" t="s">
        <v>740</v>
      </c>
      <c r="L199" s="54" t="s">
        <v>740</v>
      </c>
      <c r="M199" s="54">
        <v>1615</v>
      </c>
      <c r="N199" s="54">
        <v>1615</v>
      </c>
      <c r="O199" s="54" t="s">
        <v>615</v>
      </c>
      <c r="P199" s="54" t="s">
        <v>615</v>
      </c>
    </row>
    <row r="200" spans="1:16" hidden="1">
      <c r="A200" s="55">
        <v>43048</v>
      </c>
      <c r="B200" s="54">
        <v>2017</v>
      </c>
      <c r="C200" s="54">
        <v>11</v>
      </c>
      <c r="D200" s="54" t="str">
        <f>IF(OR(AND(C200&lt;4,B200=2017),B200=2016),"2016-17","2017-18")</f>
        <v>2017-18</v>
      </c>
      <c r="E200" s="60" t="s">
        <v>1252</v>
      </c>
      <c r="F200" s="55">
        <v>43047</v>
      </c>
      <c r="G200" s="54">
        <v>306</v>
      </c>
      <c r="H200" s="54" t="s">
        <v>739</v>
      </c>
      <c r="I200" s="54" t="s">
        <v>739</v>
      </c>
      <c r="J200" s="54" t="s">
        <v>1061</v>
      </c>
      <c r="K200" s="54" t="s">
        <v>1061</v>
      </c>
      <c r="L200" s="54" t="s">
        <v>1061</v>
      </c>
      <c r="M200" s="56">
        <v>1615</v>
      </c>
      <c r="N200" s="54">
        <v>1615</v>
      </c>
      <c r="O200" s="54" t="s">
        <v>615</v>
      </c>
      <c r="P200" s="54" t="s">
        <v>615</v>
      </c>
    </row>
    <row r="201" spans="1:16" hidden="1">
      <c r="A201" s="55">
        <v>43004</v>
      </c>
      <c r="B201" s="54">
        <v>2017</v>
      </c>
      <c r="C201" s="54">
        <v>9</v>
      </c>
      <c r="D201" s="54" t="str">
        <f>IF(OR(AND(C201&lt;4,B201=2017),B201=2016),"2016-17","2017-18")</f>
        <v>2017-18</v>
      </c>
      <c r="E201" s="60" t="s">
        <v>1252</v>
      </c>
      <c r="F201" s="55">
        <v>43031</v>
      </c>
      <c r="G201" s="54" t="s">
        <v>995</v>
      </c>
      <c r="H201" s="54" t="s">
        <v>829</v>
      </c>
      <c r="I201" s="54" t="s">
        <v>829</v>
      </c>
      <c r="J201" s="54" t="s">
        <v>994</v>
      </c>
      <c r="K201" s="54" t="s">
        <v>994</v>
      </c>
      <c r="L201" s="54" t="s">
        <v>994</v>
      </c>
      <c r="M201" s="56">
        <v>2000</v>
      </c>
      <c r="N201" s="54">
        <v>2000</v>
      </c>
      <c r="O201" s="54" t="s">
        <v>831</v>
      </c>
      <c r="P201" s="54" t="s">
        <v>831</v>
      </c>
    </row>
    <row r="202" spans="1:16" hidden="1">
      <c r="A202" s="54" t="s">
        <v>1099</v>
      </c>
      <c r="B202" s="54">
        <v>2017</v>
      </c>
      <c r="C202" s="54">
        <v>3</v>
      </c>
      <c r="D202" s="54" t="str">
        <f>IF(OR(AND(C202&lt;4,B202=2017),B202=2016),"2016-17","2017-18")</f>
        <v>2016-17</v>
      </c>
      <c r="E202" s="60" t="s">
        <v>1252</v>
      </c>
      <c r="H202" s="54" t="s">
        <v>829</v>
      </c>
      <c r="I202" s="54" t="s">
        <v>829</v>
      </c>
      <c r="J202" s="54" t="s">
        <v>1202</v>
      </c>
      <c r="K202" s="54" t="s">
        <v>1202</v>
      </c>
      <c r="L202" s="54" t="s">
        <v>1202</v>
      </c>
      <c r="M202" s="54">
        <v>2000</v>
      </c>
      <c r="N202" s="54">
        <v>2000</v>
      </c>
      <c r="O202" s="54" t="s">
        <v>831</v>
      </c>
      <c r="P202" s="54" t="s">
        <v>831</v>
      </c>
    </row>
    <row r="203" spans="1:16" hidden="1">
      <c r="A203" s="55">
        <v>42985</v>
      </c>
      <c r="B203" s="54">
        <v>2017</v>
      </c>
      <c r="C203" s="54">
        <v>9</v>
      </c>
      <c r="D203" s="54" t="str">
        <f>IF(OR(AND(C203&lt;4,B203=2017),B203=2016),"2016-17","2017-18")</f>
        <v>2017-18</v>
      </c>
      <c r="E203" s="60" t="s">
        <v>1252</v>
      </c>
      <c r="G203" s="54" t="s">
        <v>1082</v>
      </c>
      <c r="H203" s="54" t="s">
        <v>1081</v>
      </c>
      <c r="I203" s="54" t="s">
        <v>1081</v>
      </c>
      <c r="J203" s="54" t="s">
        <v>1080</v>
      </c>
      <c r="K203" s="54" t="s">
        <v>1080</v>
      </c>
      <c r="L203" s="54" t="s">
        <v>1080</v>
      </c>
      <c r="M203" s="54">
        <v>500</v>
      </c>
      <c r="N203" s="54">
        <v>500</v>
      </c>
      <c r="O203" s="54" t="s">
        <v>615</v>
      </c>
      <c r="P203" s="54" t="s">
        <v>615</v>
      </c>
    </row>
    <row r="204" spans="1:16" hidden="1">
      <c r="A204" s="54" t="s">
        <v>1120</v>
      </c>
      <c r="B204" s="54">
        <v>2017</v>
      </c>
      <c r="C204" s="54">
        <v>3</v>
      </c>
      <c r="D204" s="54" t="str">
        <f>IF(OR(AND(C204&lt;4,B204=2017),B204=2016),"2016-17","2017-18")</f>
        <v>2016-17</v>
      </c>
      <c r="E204" s="60" t="s">
        <v>1252</v>
      </c>
      <c r="G204" s="54">
        <v>137</v>
      </c>
      <c r="H204" s="54" t="s">
        <v>820</v>
      </c>
      <c r="I204" s="54" t="s">
        <v>820</v>
      </c>
      <c r="J204" s="54" t="s">
        <v>821</v>
      </c>
      <c r="K204" s="54" t="s">
        <v>821</v>
      </c>
      <c r="L204" s="54" t="s">
        <v>821</v>
      </c>
      <c r="M204" s="54">
        <v>575</v>
      </c>
      <c r="N204" s="54">
        <v>575</v>
      </c>
      <c r="O204" s="54" t="s">
        <v>655</v>
      </c>
      <c r="P204" s="54" t="s">
        <v>655</v>
      </c>
    </row>
    <row r="205" spans="1:16" hidden="1">
      <c r="A205" s="54" t="s">
        <v>1071</v>
      </c>
      <c r="B205" s="54">
        <v>2016</v>
      </c>
      <c r="C205" s="54">
        <v>10</v>
      </c>
      <c r="D205" s="54" t="str">
        <f>IF(OR(AND(C205&lt;4,B205=2017),B205=2016),"2016-17","2017-18")</f>
        <v>2016-17</v>
      </c>
      <c r="E205" s="60" t="s">
        <v>1252</v>
      </c>
      <c r="G205" s="54" t="s">
        <v>675</v>
      </c>
      <c r="H205" s="54" t="s">
        <v>676</v>
      </c>
      <c r="I205" s="54" t="s">
        <v>676</v>
      </c>
      <c r="J205" s="54" t="s">
        <v>677</v>
      </c>
      <c r="K205" s="54" t="s">
        <v>677</v>
      </c>
      <c r="L205" s="54" t="s">
        <v>677</v>
      </c>
      <c r="M205" s="54">
        <v>750</v>
      </c>
      <c r="N205" s="54">
        <v>750</v>
      </c>
      <c r="O205" s="54" t="s">
        <v>1160</v>
      </c>
      <c r="P205" s="54" t="s">
        <v>1210</v>
      </c>
    </row>
    <row r="206" spans="1:16" hidden="1">
      <c r="A206" s="54" t="s">
        <v>1071</v>
      </c>
      <c r="B206" s="54">
        <v>2016</v>
      </c>
      <c r="C206" s="54">
        <v>10</v>
      </c>
      <c r="D206" s="54" t="str">
        <f>IF(OR(AND(C206&lt;4,B206=2017),B206=2016),"2016-17","2017-18")</f>
        <v>2016-17</v>
      </c>
      <c r="E206" s="60" t="s">
        <v>1252</v>
      </c>
      <c r="G206" s="54" t="s">
        <v>678</v>
      </c>
      <c r="H206" s="54" t="s">
        <v>676</v>
      </c>
      <c r="I206" s="54" t="s">
        <v>676</v>
      </c>
      <c r="J206" s="54" t="s">
        <v>679</v>
      </c>
      <c r="K206" s="54" t="s">
        <v>679</v>
      </c>
      <c r="L206" s="54" t="s">
        <v>679</v>
      </c>
      <c r="M206" s="54">
        <v>279</v>
      </c>
      <c r="N206" s="54">
        <v>279</v>
      </c>
      <c r="O206" s="54" t="s">
        <v>1160</v>
      </c>
      <c r="P206" s="54" t="s">
        <v>1210</v>
      </c>
    </row>
    <row r="207" spans="1:16" hidden="1">
      <c r="A207" s="54" t="s">
        <v>1071</v>
      </c>
      <c r="B207" s="54">
        <v>2016</v>
      </c>
      <c r="C207" s="54">
        <v>10</v>
      </c>
      <c r="D207" s="54" t="str">
        <f>IF(OR(AND(C207&lt;4,B207=2017),B207=2016),"2016-17","2017-18")</f>
        <v>2016-17</v>
      </c>
      <c r="E207" s="60" t="s">
        <v>1252</v>
      </c>
      <c r="G207" s="54" t="s">
        <v>671</v>
      </c>
      <c r="H207" s="54" t="s">
        <v>617</v>
      </c>
      <c r="I207" s="54" t="s">
        <v>666</v>
      </c>
      <c r="J207" s="54" t="s">
        <v>672</v>
      </c>
      <c r="K207" s="54" t="s">
        <v>672</v>
      </c>
      <c r="L207" s="54" t="s">
        <v>672</v>
      </c>
      <c r="M207" s="54">
        <v>500</v>
      </c>
      <c r="N207" s="54">
        <v>500</v>
      </c>
      <c r="O207" s="54" t="s">
        <v>1129</v>
      </c>
      <c r="P207" s="54" t="s">
        <v>1209</v>
      </c>
    </row>
    <row r="208" spans="1:16" hidden="1">
      <c r="A208" s="55">
        <v>42826</v>
      </c>
      <c r="B208" s="54">
        <v>2017</v>
      </c>
      <c r="C208" s="54">
        <v>4</v>
      </c>
      <c r="D208" s="54" t="str">
        <f>IF(OR(AND(C208&lt;4,B208=2017),B208=2016),"2016-17","2017-18")</f>
        <v>2017-18</v>
      </c>
      <c r="E208" s="60" t="s">
        <v>1252</v>
      </c>
      <c r="G208" s="54">
        <v>151</v>
      </c>
      <c r="H208" s="54" t="s">
        <v>617</v>
      </c>
      <c r="I208" s="54" t="s">
        <v>666</v>
      </c>
      <c r="J208" s="54" t="s">
        <v>859</v>
      </c>
      <c r="K208" s="54" t="s">
        <v>859</v>
      </c>
      <c r="L208" s="54" t="s">
        <v>838</v>
      </c>
      <c r="M208" s="56">
        <v>1616</v>
      </c>
      <c r="N208" s="54">
        <v>1616</v>
      </c>
      <c r="O208" s="54" t="s">
        <v>838</v>
      </c>
      <c r="P208" s="54" t="s">
        <v>838</v>
      </c>
    </row>
    <row r="209" spans="1:16" hidden="1">
      <c r="A209" s="55">
        <v>42857</v>
      </c>
      <c r="B209" s="54">
        <v>2017</v>
      </c>
      <c r="C209" s="54">
        <v>5</v>
      </c>
      <c r="D209" s="54" t="str">
        <f>IF(OR(AND(C209&lt;4,B209=2017),B209=2016),"2016-17","2017-18")</f>
        <v>2017-18</v>
      </c>
      <c r="E209" s="60" t="s">
        <v>1252</v>
      </c>
      <c r="G209" s="54">
        <v>171</v>
      </c>
      <c r="H209" s="54" t="s">
        <v>617</v>
      </c>
      <c r="I209" s="54" t="s">
        <v>666</v>
      </c>
      <c r="J209" s="54" t="s">
        <v>908</v>
      </c>
      <c r="K209" s="54" t="s">
        <v>908</v>
      </c>
      <c r="L209" s="54" t="s">
        <v>838</v>
      </c>
      <c r="M209" s="56">
        <v>3107</v>
      </c>
      <c r="N209" s="54">
        <v>3107</v>
      </c>
      <c r="O209" s="54" t="s">
        <v>838</v>
      </c>
      <c r="P209" s="54" t="s">
        <v>838</v>
      </c>
    </row>
    <row r="210" spans="1:16" hidden="1">
      <c r="A210" s="55">
        <v>42888</v>
      </c>
      <c r="B210" s="54">
        <v>2017</v>
      </c>
      <c r="C210" s="54">
        <v>6</v>
      </c>
      <c r="D210" s="54" t="str">
        <f>IF(OR(AND(C210&lt;4,B210=2017),B210=2016),"2016-17","2017-18")</f>
        <v>2017-18</v>
      </c>
      <c r="E210" s="60" t="s">
        <v>1252</v>
      </c>
      <c r="G210" s="54">
        <v>193</v>
      </c>
      <c r="H210" s="54" t="s">
        <v>617</v>
      </c>
      <c r="I210" s="54" t="s">
        <v>666</v>
      </c>
      <c r="J210" s="54" t="s">
        <v>937</v>
      </c>
      <c r="K210" s="54" t="s">
        <v>838</v>
      </c>
      <c r="L210" s="54" t="s">
        <v>838</v>
      </c>
      <c r="M210" s="56">
        <v>2446</v>
      </c>
      <c r="N210" s="54">
        <v>2446</v>
      </c>
      <c r="O210" s="54" t="s">
        <v>838</v>
      </c>
      <c r="P210" s="54" t="s">
        <v>838</v>
      </c>
    </row>
    <row r="211" spans="1:16" hidden="1">
      <c r="A211" s="55">
        <v>42919</v>
      </c>
      <c r="B211" s="54">
        <v>2017</v>
      </c>
      <c r="C211" s="54">
        <v>7</v>
      </c>
      <c r="D211" s="54" t="str">
        <f>IF(OR(AND(C211&lt;4,B211=2017),B211=2016),"2016-17","2017-18")</f>
        <v>2017-18</v>
      </c>
      <c r="E211" s="60" t="s">
        <v>1252</v>
      </c>
      <c r="G211" s="54">
        <v>233</v>
      </c>
      <c r="H211" s="54" t="s">
        <v>617</v>
      </c>
      <c r="I211" s="54" t="s">
        <v>666</v>
      </c>
      <c r="J211" s="54" t="s">
        <v>965</v>
      </c>
      <c r="K211" s="54" t="s">
        <v>838</v>
      </c>
      <c r="L211" s="54" t="s">
        <v>838</v>
      </c>
      <c r="M211" s="57">
        <v>2182.6</v>
      </c>
      <c r="N211" s="54">
        <v>2182.6</v>
      </c>
      <c r="O211" s="54" t="s">
        <v>838</v>
      </c>
      <c r="P211" s="54" t="s">
        <v>838</v>
      </c>
    </row>
    <row r="212" spans="1:16" hidden="1">
      <c r="A212" s="55">
        <v>43028</v>
      </c>
      <c r="B212" s="54">
        <v>2017</v>
      </c>
      <c r="C212" s="54">
        <v>10</v>
      </c>
      <c r="D212" s="54" t="str">
        <f>IF(OR(AND(C212&lt;4,B212=2017),B212=2016),"2016-17","2017-18")</f>
        <v>2017-18</v>
      </c>
      <c r="E212" s="60" t="s">
        <v>1252</v>
      </c>
      <c r="F212" s="55">
        <v>43047</v>
      </c>
      <c r="G212" s="54">
        <v>302</v>
      </c>
      <c r="H212" s="54" t="s">
        <v>617</v>
      </c>
      <c r="I212" s="54" t="s">
        <v>666</v>
      </c>
      <c r="J212" s="54" t="s">
        <v>1015</v>
      </c>
      <c r="K212" s="54" t="s">
        <v>1014</v>
      </c>
      <c r="L212" s="54" t="s">
        <v>838</v>
      </c>
      <c r="M212" s="56">
        <v>1478</v>
      </c>
      <c r="N212" s="54">
        <v>1478</v>
      </c>
      <c r="O212" s="54" t="s">
        <v>838</v>
      </c>
      <c r="P212" s="54" t="s">
        <v>838</v>
      </c>
    </row>
    <row r="213" spans="1:16" hidden="1">
      <c r="A213" s="55">
        <v>43046</v>
      </c>
      <c r="B213" s="54">
        <v>2017</v>
      </c>
      <c r="C213" s="54">
        <v>11</v>
      </c>
      <c r="D213" s="54" t="str">
        <f>IF(OR(AND(C213&lt;4,B213=2017),B213=2016),"2016-17","2017-18")</f>
        <v>2017-18</v>
      </c>
      <c r="E213" s="60" t="s">
        <v>1252</v>
      </c>
      <c r="F213" s="55">
        <v>43074</v>
      </c>
      <c r="G213" s="54">
        <v>324</v>
      </c>
      <c r="H213" s="54" t="s">
        <v>617</v>
      </c>
      <c r="I213" s="54" t="s">
        <v>666</v>
      </c>
      <c r="J213" s="54" t="s">
        <v>1046</v>
      </c>
      <c r="K213" s="54" t="s">
        <v>1014</v>
      </c>
      <c r="L213" s="54" t="s">
        <v>838</v>
      </c>
      <c r="M213" s="56">
        <v>2235</v>
      </c>
      <c r="N213" s="54">
        <v>2235</v>
      </c>
      <c r="O213" s="54" t="s">
        <v>838</v>
      </c>
      <c r="P213" s="54" t="s">
        <v>838</v>
      </c>
    </row>
    <row r="214" spans="1:16" hidden="1">
      <c r="A214" s="55">
        <v>42954</v>
      </c>
      <c r="B214" s="54">
        <v>2017</v>
      </c>
      <c r="C214" s="54">
        <v>8</v>
      </c>
      <c r="D214" s="54" t="str">
        <f>IF(OR(AND(C214&lt;4,B214=2017),B214=2016),"2016-17","2017-18")</f>
        <v>2017-18</v>
      </c>
      <c r="E214" s="60" t="s">
        <v>1252</v>
      </c>
      <c r="G214" s="54" t="s">
        <v>985</v>
      </c>
      <c r="H214" s="54" t="s">
        <v>617</v>
      </c>
      <c r="I214" s="54" t="s">
        <v>666</v>
      </c>
      <c r="J214" s="54" t="s">
        <v>984</v>
      </c>
      <c r="K214" s="54" t="s">
        <v>838</v>
      </c>
      <c r="L214" s="54" t="s">
        <v>838</v>
      </c>
      <c r="M214" s="57">
        <v>2795.1</v>
      </c>
      <c r="N214" s="54">
        <v>2795.1</v>
      </c>
      <c r="O214" s="54" t="s">
        <v>838</v>
      </c>
      <c r="P214" s="54" t="s">
        <v>838</v>
      </c>
    </row>
    <row r="215" spans="1:16" hidden="1">
      <c r="A215" s="55">
        <v>43024</v>
      </c>
      <c r="B215" s="54">
        <v>2017</v>
      </c>
      <c r="C215" s="54">
        <v>10</v>
      </c>
      <c r="D215" s="54" t="str">
        <f>IF(OR(AND(C215&lt;4,B215=2017),B215=2016),"2016-17","2017-18")</f>
        <v>2017-18</v>
      </c>
      <c r="E215" s="60" t="s">
        <v>1252</v>
      </c>
      <c r="F215" s="55">
        <v>43031</v>
      </c>
      <c r="G215" s="54" t="s">
        <v>1043</v>
      </c>
      <c r="H215" s="54" t="s">
        <v>617</v>
      </c>
      <c r="I215" s="54" t="s">
        <v>666</v>
      </c>
      <c r="J215" s="54" t="s">
        <v>1042</v>
      </c>
      <c r="K215" s="54" t="s">
        <v>1014</v>
      </c>
      <c r="L215" s="54" t="s">
        <v>838</v>
      </c>
      <c r="M215" s="56">
        <v>1618</v>
      </c>
      <c r="N215" s="54">
        <v>1618</v>
      </c>
      <c r="O215" s="54" t="s">
        <v>838</v>
      </c>
      <c r="P215" s="54" t="s">
        <v>838</v>
      </c>
    </row>
    <row r="216" spans="1:16" hidden="1">
      <c r="A216" s="54" t="s">
        <v>1071</v>
      </c>
      <c r="B216" s="54">
        <v>2016</v>
      </c>
      <c r="C216" s="54">
        <v>10</v>
      </c>
      <c r="D216" s="54" t="str">
        <f>IF(OR(AND(C216&lt;4,B216=2017),B216=2016),"2016-17","2017-18")</f>
        <v>2016-17</v>
      </c>
      <c r="E216" s="60" t="s">
        <v>1252</v>
      </c>
      <c r="G216" s="54" t="s">
        <v>708</v>
      </c>
      <c r="H216" s="54" t="s">
        <v>617</v>
      </c>
      <c r="I216" s="54" t="s">
        <v>666</v>
      </c>
      <c r="J216" s="54" t="s">
        <v>709</v>
      </c>
      <c r="K216" s="54" t="s">
        <v>709</v>
      </c>
      <c r="L216" s="54" t="s">
        <v>705</v>
      </c>
      <c r="M216" s="54">
        <v>660</v>
      </c>
      <c r="N216" s="54">
        <v>660</v>
      </c>
      <c r="O216" s="54" t="s">
        <v>655</v>
      </c>
      <c r="P216" s="54" t="s">
        <v>655</v>
      </c>
    </row>
    <row r="217" spans="1:16" hidden="1">
      <c r="A217" s="54" t="s">
        <v>1071</v>
      </c>
      <c r="B217" s="54">
        <v>2016</v>
      </c>
      <c r="C217" s="54">
        <v>10</v>
      </c>
      <c r="D217" s="54" t="str">
        <f>IF(OR(AND(C217&lt;4,B217=2017),B217=2016),"2016-17","2017-18")</f>
        <v>2016-17</v>
      </c>
      <c r="E217" s="60" t="s">
        <v>1252</v>
      </c>
      <c r="G217" s="54" t="s">
        <v>702</v>
      </c>
      <c r="H217" s="54" t="s">
        <v>617</v>
      </c>
      <c r="I217" s="54" t="s">
        <v>666</v>
      </c>
      <c r="J217" s="54" t="s">
        <v>703</v>
      </c>
      <c r="K217" s="54" t="s">
        <v>703</v>
      </c>
      <c r="L217" s="54" t="s">
        <v>705</v>
      </c>
      <c r="M217" s="54">
        <v>850</v>
      </c>
      <c r="N217" s="54">
        <v>850</v>
      </c>
      <c r="O217" s="54" t="s">
        <v>655</v>
      </c>
      <c r="P217" s="54" t="s">
        <v>655</v>
      </c>
    </row>
    <row r="218" spans="1:16" hidden="1">
      <c r="A218" s="54" t="s">
        <v>1071</v>
      </c>
      <c r="B218" s="54">
        <v>2016</v>
      </c>
      <c r="C218" s="54">
        <v>10</v>
      </c>
      <c r="D218" s="54" t="str">
        <f>IF(OR(AND(C218&lt;4,B218=2017),B218=2016),"2016-17","2017-18")</f>
        <v>2016-17</v>
      </c>
      <c r="E218" s="60" t="s">
        <v>1252</v>
      </c>
      <c r="G218" s="54" t="s">
        <v>683</v>
      </c>
      <c r="H218" s="54" t="s">
        <v>617</v>
      </c>
      <c r="I218" s="54" t="s">
        <v>666</v>
      </c>
      <c r="J218" s="54" t="s">
        <v>1090</v>
      </c>
      <c r="K218" s="54" t="s">
        <v>1090</v>
      </c>
      <c r="L218" s="54" t="s">
        <v>1090</v>
      </c>
      <c r="M218" s="54">
        <v>10000</v>
      </c>
      <c r="N218" s="54">
        <v>10000</v>
      </c>
      <c r="O218" s="54" t="s">
        <v>621</v>
      </c>
      <c r="P218" s="54" t="s">
        <v>621</v>
      </c>
    </row>
    <row r="219" spans="1:16" hidden="1">
      <c r="A219" s="54" t="s">
        <v>1071</v>
      </c>
      <c r="B219" s="54">
        <v>2016</v>
      </c>
      <c r="C219" s="54">
        <v>10</v>
      </c>
      <c r="D219" s="54" t="str">
        <f>IF(OR(AND(C219&lt;4,B219=2017),B219=2016),"2016-17","2017-18")</f>
        <v>2016-17</v>
      </c>
      <c r="E219" s="60" t="s">
        <v>1252</v>
      </c>
      <c r="G219" s="54" t="s">
        <v>687</v>
      </c>
      <c r="H219" s="54" t="s">
        <v>617</v>
      </c>
      <c r="I219" s="54" t="s">
        <v>666</v>
      </c>
      <c r="J219" s="54" t="s">
        <v>1094</v>
      </c>
      <c r="K219" s="54" t="s">
        <v>1090</v>
      </c>
      <c r="L219" s="54" t="s">
        <v>1090</v>
      </c>
      <c r="M219" s="54">
        <v>436</v>
      </c>
      <c r="N219" s="54">
        <v>436</v>
      </c>
      <c r="O219" s="54" t="s">
        <v>621</v>
      </c>
      <c r="P219" s="54" t="s">
        <v>621</v>
      </c>
    </row>
    <row r="220" spans="1:16" hidden="1">
      <c r="A220" s="54" t="s">
        <v>1071</v>
      </c>
      <c r="B220" s="54">
        <v>2016</v>
      </c>
      <c r="C220" s="54">
        <v>10</v>
      </c>
      <c r="D220" s="54" t="str">
        <f>IF(OR(AND(C220&lt;4,B220=2017),B220=2016),"2016-17","2017-18")</f>
        <v>2016-17</v>
      </c>
      <c r="E220" s="60" t="s">
        <v>1252</v>
      </c>
      <c r="G220" s="54" t="s">
        <v>689</v>
      </c>
      <c r="H220" s="54" t="s">
        <v>617</v>
      </c>
      <c r="I220" s="54" t="s">
        <v>666</v>
      </c>
      <c r="J220" s="54" t="s">
        <v>1093</v>
      </c>
      <c r="K220" s="54" t="s">
        <v>1090</v>
      </c>
      <c r="L220" s="54" t="s">
        <v>1090</v>
      </c>
      <c r="M220" s="54">
        <v>5375</v>
      </c>
      <c r="N220" s="54">
        <v>5375</v>
      </c>
      <c r="O220" s="54" t="s">
        <v>621</v>
      </c>
      <c r="P220" s="54" t="s">
        <v>621</v>
      </c>
    </row>
    <row r="221" spans="1:16" hidden="1">
      <c r="A221" s="54" t="s">
        <v>1071</v>
      </c>
      <c r="B221" s="54">
        <v>2016</v>
      </c>
      <c r="C221" s="54">
        <v>10</v>
      </c>
      <c r="D221" s="54" t="str">
        <f>IF(OR(AND(C221&lt;4,B221=2017),B221=2016),"2016-17","2017-18")</f>
        <v>2016-17</v>
      </c>
      <c r="E221" s="60" t="s">
        <v>1252</v>
      </c>
      <c r="G221" s="54" t="s">
        <v>691</v>
      </c>
      <c r="H221" s="54" t="s">
        <v>617</v>
      </c>
      <c r="I221" s="54" t="s">
        <v>666</v>
      </c>
      <c r="J221" s="54" t="s">
        <v>1092</v>
      </c>
      <c r="K221" s="54" t="s">
        <v>1090</v>
      </c>
      <c r="L221" s="54" t="s">
        <v>1090</v>
      </c>
      <c r="M221" s="54">
        <v>3984</v>
      </c>
      <c r="N221" s="54">
        <v>3984</v>
      </c>
      <c r="O221" s="54" t="s">
        <v>621</v>
      </c>
      <c r="P221" s="54" t="s">
        <v>621</v>
      </c>
    </row>
    <row r="222" spans="1:16" hidden="1">
      <c r="A222" s="54" t="s">
        <v>1071</v>
      </c>
      <c r="B222" s="54">
        <v>2016</v>
      </c>
      <c r="C222" s="54">
        <v>10</v>
      </c>
      <c r="D222" s="54" t="str">
        <f>IF(OR(AND(C222&lt;4,B222=2017),B222=2016),"2016-17","2017-18")</f>
        <v>2016-17</v>
      </c>
      <c r="E222" s="60" t="s">
        <v>1252</v>
      </c>
      <c r="G222" s="54" t="s">
        <v>693</v>
      </c>
      <c r="H222" s="54" t="s">
        <v>617</v>
      </c>
      <c r="I222" s="54" t="s">
        <v>666</v>
      </c>
      <c r="J222" s="54" t="s">
        <v>1092</v>
      </c>
      <c r="K222" s="54" t="s">
        <v>1090</v>
      </c>
      <c r="L222" s="54" t="s">
        <v>1090</v>
      </c>
      <c r="M222" s="54">
        <v>2018</v>
      </c>
      <c r="N222" s="54">
        <v>2018</v>
      </c>
      <c r="O222" s="54" t="s">
        <v>621</v>
      </c>
      <c r="P222" s="54" t="s">
        <v>621</v>
      </c>
    </row>
    <row r="223" spans="1:16" hidden="1">
      <c r="A223" s="54" t="s">
        <v>1071</v>
      </c>
      <c r="B223" s="54">
        <v>2016</v>
      </c>
      <c r="C223" s="54">
        <v>10</v>
      </c>
      <c r="D223" s="54" t="str">
        <f>IF(OR(AND(C223&lt;4,B223=2017),B223=2016),"2016-17","2017-18")</f>
        <v>2016-17</v>
      </c>
      <c r="E223" s="60" t="s">
        <v>1252</v>
      </c>
      <c r="G223" s="54" t="s">
        <v>685</v>
      </c>
      <c r="H223" s="54" t="s">
        <v>617</v>
      </c>
      <c r="I223" s="54" t="s">
        <v>666</v>
      </c>
      <c r="J223" s="54" t="s">
        <v>1095</v>
      </c>
      <c r="K223" s="54" t="s">
        <v>1090</v>
      </c>
      <c r="L223" s="54" t="s">
        <v>1090</v>
      </c>
      <c r="M223" s="54">
        <v>862</v>
      </c>
      <c r="N223" s="54">
        <v>862</v>
      </c>
      <c r="O223" s="54" t="s">
        <v>621</v>
      </c>
      <c r="P223" s="54" t="s">
        <v>621</v>
      </c>
    </row>
    <row r="224" spans="1:16" hidden="1">
      <c r="A224" s="54" t="s">
        <v>1071</v>
      </c>
      <c r="B224" s="54">
        <v>2016</v>
      </c>
      <c r="C224" s="54">
        <v>10</v>
      </c>
      <c r="D224" s="54" t="str">
        <f>IF(OR(AND(C224&lt;4,B224=2017),B224=2016),"2016-17","2017-18")</f>
        <v>2016-17</v>
      </c>
      <c r="E224" s="60" t="s">
        <v>1252</v>
      </c>
      <c r="G224" s="54" t="s">
        <v>694</v>
      </c>
      <c r="H224" s="54" t="s">
        <v>617</v>
      </c>
      <c r="I224" s="54" t="s">
        <v>666</v>
      </c>
      <c r="J224" s="54" t="s">
        <v>1091</v>
      </c>
      <c r="K224" s="54" t="s">
        <v>1090</v>
      </c>
      <c r="L224" s="54" t="s">
        <v>1090</v>
      </c>
      <c r="M224" s="54">
        <v>5160</v>
      </c>
      <c r="N224" s="54">
        <v>5160</v>
      </c>
      <c r="O224" s="54" t="s">
        <v>621</v>
      </c>
      <c r="P224" s="54" t="s">
        <v>621</v>
      </c>
    </row>
    <row r="225" spans="1:20" hidden="1">
      <c r="A225" s="54" t="s">
        <v>1099</v>
      </c>
      <c r="B225" s="54">
        <v>2017</v>
      </c>
      <c r="C225" s="54">
        <v>3</v>
      </c>
      <c r="D225" s="54" t="str">
        <f>IF(OR(AND(C225&lt;4,B225=2017),B225=2016),"2016-17","2017-18")</f>
        <v>2016-17</v>
      </c>
      <c r="E225" s="60" t="s">
        <v>1252</v>
      </c>
      <c r="H225" s="54" t="s">
        <v>617</v>
      </c>
      <c r="I225" s="54" t="s">
        <v>666</v>
      </c>
      <c r="J225" s="54" t="s">
        <v>1098</v>
      </c>
      <c r="K225" s="54" t="s">
        <v>1098</v>
      </c>
      <c r="L225" s="54" t="s">
        <v>838</v>
      </c>
      <c r="M225" s="54">
        <v>2413</v>
      </c>
      <c r="N225" s="54">
        <v>2413</v>
      </c>
      <c r="O225" s="54" t="s">
        <v>621</v>
      </c>
      <c r="P225" s="54" t="s">
        <v>621</v>
      </c>
    </row>
    <row r="226" spans="1:20" hidden="1">
      <c r="A226" s="54" t="s">
        <v>1071</v>
      </c>
      <c r="B226" s="54">
        <v>2016</v>
      </c>
      <c r="C226" s="54">
        <v>10</v>
      </c>
      <c r="D226" s="54" t="str">
        <f>IF(OR(AND(C226&lt;4,B226=2017),B226=2016),"2016-17","2017-18")</f>
        <v>2016-17</v>
      </c>
      <c r="E226" s="60" t="s">
        <v>1252</v>
      </c>
      <c r="G226" s="54" t="s">
        <v>696</v>
      </c>
      <c r="H226" s="54" t="s">
        <v>617</v>
      </c>
      <c r="I226" s="54" t="s">
        <v>666</v>
      </c>
      <c r="J226" s="54" t="s">
        <v>697</v>
      </c>
      <c r="K226" s="54" t="s">
        <v>697</v>
      </c>
      <c r="L226" s="54" t="s">
        <v>697</v>
      </c>
      <c r="M226" s="54">
        <v>2177</v>
      </c>
      <c r="N226" s="54">
        <v>2177</v>
      </c>
      <c r="O226" s="54" t="s">
        <v>698</v>
      </c>
      <c r="P226" s="54" t="s">
        <v>698</v>
      </c>
      <c r="Q226" s="54" t="s">
        <v>1218</v>
      </c>
      <c r="R226" s="54" t="s">
        <v>1219</v>
      </c>
      <c r="S226" s="54" t="s">
        <v>1220</v>
      </c>
      <c r="T226" s="54" t="s">
        <v>1221</v>
      </c>
    </row>
    <row r="227" spans="1:20" hidden="1">
      <c r="A227" s="54" t="s">
        <v>1071</v>
      </c>
      <c r="B227" s="54">
        <v>2016</v>
      </c>
      <c r="C227" s="54">
        <v>10</v>
      </c>
      <c r="D227" s="54" t="str">
        <f>IF(OR(AND(C227&lt;4,B227=2017),B227=2016),"2016-17","2017-18")</f>
        <v>2016-17</v>
      </c>
      <c r="E227" s="60" t="s">
        <v>1252</v>
      </c>
      <c r="G227" s="54" t="s">
        <v>665</v>
      </c>
      <c r="H227" s="54" t="s">
        <v>617</v>
      </c>
      <c r="I227" s="54" t="s">
        <v>666</v>
      </c>
      <c r="J227" s="54" t="s">
        <v>667</v>
      </c>
      <c r="K227" s="54" t="s">
        <v>667</v>
      </c>
      <c r="L227" s="54" t="s">
        <v>669</v>
      </c>
      <c r="M227" s="54">
        <v>1870</v>
      </c>
      <c r="N227" s="54">
        <v>1870</v>
      </c>
      <c r="O227" s="54" t="s">
        <v>619</v>
      </c>
      <c r="P227" s="54" t="s">
        <v>1053</v>
      </c>
    </row>
    <row r="228" spans="1:20" hidden="1">
      <c r="A228" s="54" t="s">
        <v>1071</v>
      </c>
      <c r="B228" s="54">
        <v>2016</v>
      </c>
      <c r="C228" s="54">
        <v>10</v>
      </c>
      <c r="D228" s="54" t="str">
        <f>IF(OR(AND(C228&lt;4,B228=2017),B228=2016),"2016-17","2017-18")</f>
        <v>2016-17</v>
      </c>
      <c r="E228" s="60" t="s">
        <v>1252</v>
      </c>
      <c r="G228" s="54" t="s">
        <v>668</v>
      </c>
      <c r="H228" s="54" t="s">
        <v>617</v>
      </c>
      <c r="I228" s="54" t="s">
        <v>666</v>
      </c>
      <c r="J228" s="54" t="s">
        <v>669</v>
      </c>
      <c r="K228" s="54" t="s">
        <v>669</v>
      </c>
      <c r="L228" s="54" t="s">
        <v>669</v>
      </c>
      <c r="M228" s="54">
        <v>1117</v>
      </c>
      <c r="N228" s="54">
        <v>1117</v>
      </c>
      <c r="O228" s="54" t="s">
        <v>619</v>
      </c>
      <c r="P228" s="54" t="s">
        <v>1053</v>
      </c>
    </row>
    <row r="229" spans="1:20" hidden="1">
      <c r="A229" s="54" t="s">
        <v>1071</v>
      </c>
      <c r="B229" s="54">
        <v>2016</v>
      </c>
      <c r="C229" s="54">
        <v>10</v>
      </c>
      <c r="D229" s="54" t="str">
        <f>IF(OR(AND(C229&lt;4,B229=2017),B229=2016),"2016-17","2017-18")</f>
        <v>2016-17</v>
      </c>
      <c r="E229" s="60" t="s">
        <v>1252</v>
      </c>
      <c r="G229" s="54" t="s">
        <v>670</v>
      </c>
      <c r="H229" s="54" t="s">
        <v>617</v>
      </c>
      <c r="I229" s="54" t="s">
        <v>666</v>
      </c>
      <c r="J229" s="54" t="s">
        <v>669</v>
      </c>
      <c r="K229" s="54" t="s">
        <v>669</v>
      </c>
      <c r="L229" s="54" t="s">
        <v>669</v>
      </c>
      <c r="M229" s="54">
        <v>568</v>
      </c>
      <c r="N229" s="54">
        <v>568</v>
      </c>
      <c r="O229" s="54" t="s">
        <v>619</v>
      </c>
      <c r="P229" s="54" t="s">
        <v>1053</v>
      </c>
    </row>
    <row r="230" spans="1:20" hidden="1">
      <c r="A230" s="54" t="s">
        <v>1125</v>
      </c>
      <c r="B230" s="54">
        <v>2016</v>
      </c>
      <c r="C230" s="54">
        <v>10</v>
      </c>
      <c r="D230" s="54" t="str">
        <f>IF(OR(AND(C230&lt;4,B230=2017),B230=2016),"2016-17","2017-18")</f>
        <v>2016-17</v>
      </c>
      <c r="E230" s="60" t="s">
        <v>1252</v>
      </c>
      <c r="G230" s="54">
        <v>40</v>
      </c>
      <c r="H230" s="54" t="s">
        <v>617</v>
      </c>
      <c r="I230" s="54" t="s">
        <v>617</v>
      </c>
      <c r="J230" s="54" t="s">
        <v>1124</v>
      </c>
      <c r="K230" s="54" t="s">
        <v>1124</v>
      </c>
      <c r="L230" s="54" t="s">
        <v>705</v>
      </c>
      <c r="M230" s="54">
        <v>550</v>
      </c>
      <c r="N230" s="54">
        <v>550</v>
      </c>
      <c r="O230" s="54" t="s">
        <v>655</v>
      </c>
      <c r="P230" s="54" t="s">
        <v>655</v>
      </c>
    </row>
    <row r="231" spans="1:20" hidden="1">
      <c r="A231" s="54" t="s">
        <v>1097</v>
      </c>
      <c r="B231" s="54">
        <v>2016</v>
      </c>
      <c r="C231" s="54">
        <v>12</v>
      </c>
      <c r="D231" s="54" t="str">
        <f>IF(OR(AND(C231&lt;4,B231=2017),B231=2016),"2016-17","2017-18")</f>
        <v>2016-17</v>
      </c>
      <c r="E231" s="60" t="s">
        <v>1252</v>
      </c>
      <c r="G231" s="54">
        <v>82</v>
      </c>
      <c r="H231" s="54" t="s">
        <v>617</v>
      </c>
      <c r="I231" s="54" t="s">
        <v>617</v>
      </c>
      <c r="J231" s="54" t="s">
        <v>750</v>
      </c>
      <c r="K231" s="54" t="s">
        <v>750</v>
      </c>
      <c r="L231" s="54" t="s">
        <v>750</v>
      </c>
      <c r="M231" s="54">
        <v>1500</v>
      </c>
      <c r="N231" s="54">
        <v>1500</v>
      </c>
      <c r="O231" s="54" t="s">
        <v>655</v>
      </c>
      <c r="P231" s="54" t="s">
        <v>655</v>
      </c>
    </row>
    <row r="232" spans="1:20" hidden="1">
      <c r="A232" s="54" t="s">
        <v>1069</v>
      </c>
      <c r="B232" s="54">
        <v>2016</v>
      </c>
      <c r="C232" s="54">
        <v>8</v>
      </c>
      <c r="D232" s="54" t="str">
        <f>IF(OR(AND(C232&lt;4,B232=2017),B232=2016),"2016-17","2017-18")</f>
        <v>2016-17</v>
      </c>
      <c r="E232" s="60" t="s">
        <v>1252</v>
      </c>
      <c r="G232" s="54">
        <v>8</v>
      </c>
      <c r="H232" s="54" t="s">
        <v>617</v>
      </c>
      <c r="I232" s="54" t="s">
        <v>617</v>
      </c>
      <c r="J232" s="54" t="s">
        <v>620</v>
      </c>
      <c r="K232" s="54" t="s">
        <v>620</v>
      </c>
      <c r="L232" s="54" t="s">
        <v>620</v>
      </c>
      <c r="M232" s="54">
        <v>9741</v>
      </c>
      <c r="N232" s="54">
        <v>9741</v>
      </c>
      <c r="O232" s="54" t="s">
        <v>621</v>
      </c>
      <c r="P232" s="54" t="s">
        <v>621</v>
      </c>
    </row>
    <row r="233" spans="1:20" hidden="1">
      <c r="A233" s="54" t="s">
        <v>1087</v>
      </c>
      <c r="B233" s="54">
        <v>2016</v>
      </c>
      <c r="C233" s="54">
        <v>9</v>
      </c>
      <c r="D233" s="54" t="str">
        <f>IF(OR(AND(C233&lt;4,B233=2017),B233=2016),"2016-17","2017-18")</f>
        <v>2016-17</v>
      </c>
      <c r="E233" s="60" t="s">
        <v>1252</v>
      </c>
      <c r="G233" s="54">
        <v>15</v>
      </c>
      <c r="H233" s="54" t="s">
        <v>617</v>
      </c>
      <c r="I233" s="54" t="s">
        <v>617</v>
      </c>
      <c r="J233" s="54" t="s">
        <v>633</v>
      </c>
      <c r="K233" s="54" t="s">
        <v>633</v>
      </c>
      <c r="L233" s="54" t="s">
        <v>633</v>
      </c>
      <c r="M233" s="54">
        <v>12233</v>
      </c>
      <c r="N233" s="54">
        <v>12233</v>
      </c>
      <c r="O233" s="54" t="s">
        <v>621</v>
      </c>
      <c r="P233" s="54" t="s">
        <v>621</v>
      </c>
    </row>
    <row r="234" spans="1:20" hidden="1">
      <c r="A234" s="54" t="s">
        <v>1096</v>
      </c>
      <c r="B234" s="54">
        <v>2016</v>
      </c>
      <c r="C234" s="54">
        <v>10</v>
      </c>
      <c r="D234" s="54" t="str">
        <f>IF(OR(AND(C234&lt;4,B234=2017),B234=2016),"2016-17","2017-18")</f>
        <v>2016-17</v>
      </c>
      <c r="E234" s="60" t="s">
        <v>1252</v>
      </c>
      <c r="G234" s="54">
        <v>29</v>
      </c>
      <c r="H234" s="54" t="s">
        <v>617</v>
      </c>
      <c r="I234" s="54" t="s">
        <v>617</v>
      </c>
      <c r="J234" s="54" t="s">
        <v>658</v>
      </c>
      <c r="K234" s="54" t="s">
        <v>658</v>
      </c>
      <c r="L234" s="54" t="s">
        <v>658</v>
      </c>
      <c r="M234" s="54">
        <v>9809</v>
      </c>
      <c r="N234" s="54">
        <v>9809</v>
      </c>
      <c r="O234" s="54" t="s">
        <v>621</v>
      </c>
      <c r="P234" s="54" t="s">
        <v>621</v>
      </c>
    </row>
    <row r="235" spans="1:20" hidden="1">
      <c r="A235" s="54" t="s">
        <v>1089</v>
      </c>
      <c r="B235" s="54">
        <v>2016</v>
      </c>
      <c r="C235" s="54">
        <v>10</v>
      </c>
      <c r="D235" s="54" t="str">
        <f>IF(OR(AND(C235&lt;4,B235=2017),B235=2016),"2016-17","2017-18")</f>
        <v>2016-17</v>
      </c>
      <c r="E235" s="60" t="s">
        <v>1252</v>
      </c>
      <c r="G235" s="54">
        <v>41</v>
      </c>
      <c r="H235" s="54" t="s">
        <v>617</v>
      </c>
      <c r="I235" s="54" t="s">
        <v>617</v>
      </c>
      <c r="J235" s="54" t="s">
        <v>730</v>
      </c>
      <c r="K235" s="54" t="s">
        <v>730</v>
      </c>
      <c r="L235" s="54" t="s">
        <v>730</v>
      </c>
      <c r="M235" s="54">
        <v>3617</v>
      </c>
      <c r="N235" s="54">
        <v>3617</v>
      </c>
      <c r="O235" s="54" t="s">
        <v>621</v>
      </c>
      <c r="P235" s="54" t="s">
        <v>621</v>
      </c>
    </row>
    <row r="236" spans="1:20" hidden="1">
      <c r="A236" s="54" t="s">
        <v>1088</v>
      </c>
      <c r="B236" s="54">
        <v>2016</v>
      </c>
      <c r="C236" s="54">
        <v>10</v>
      </c>
      <c r="D236" s="54" t="str">
        <f>IF(OR(AND(C236&lt;4,B236=2017),B236=2016),"2016-17","2017-18")</f>
        <v>2016-17</v>
      </c>
      <c r="E236" s="60" t="s">
        <v>1252</v>
      </c>
      <c r="G236" s="54">
        <v>46</v>
      </c>
      <c r="H236" s="54" t="s">
        <v>617</v>
      </c>
      <c r="I236" s="54" t="s">
        <v>617</v>
      </c>
      <c r="J236" s="54" t="s">
        <v>735</v>
      </c>
      <c r="K236" s="54" t="s">
        <v>735</v>
      </c>
      <c r="L236" s="54" t="s">
        <v>735</v>
      </c>
      <c r="M236" s="54">
        <v>3330</v>
      </c>
      <c r="N236" s="54">
        <v>3330</v>
      </c>
      <c r="O236" s="54" t="s">
        <v>621</v>
      </c>
      <c r="P236" s="54" t="s">
        <v>621</v>
      </c>
    </row>
    <row r="237" spans="1:20" hidden="1">
      <c r="A237" s="54" t="s">
        <v>1097</v>
      </c>
      <c r="B237" s="54">
        <v>2016</v>
      </c>
      <c r="C237" s="54">
        <v>12</v>
      </c>
      <c r="D237" s="54" t="str">
        <f>IF(OR(AND(C237&lt;4,B237=2017),B237=2016),"2016-17","2017-18")</f>
        <v>2016-17</v>
      </c>
      <c r="E237" s="60" t="s">
        <v>1252</v>
      </c>
      <c r="G237" s="54">
        <v>82</v>
      </c>
      <c r="H237" s="54" t="s">
        <v>617</v>
      </c>
      <c r="I237" s="54" t="s">
        <v>617</v>
      </c>
      <c r="J237" s="54" t="s">
        <v>749</v>
      </c>
      <c r="K237" s="54" t="s">
        <v>749</v>
      </c>
      <c r="L237" s="54" t="s">
        <v>838</v>
      </c>
      <c r="M237" s="54">
        <v>5395</v>
      </c>
      <c r="N237" s="54">
        <v>5395</v>
      </c>
      <c r="O237" s="54" t="s">
        <v>621</v>
      </c>
      <c r="P237" s="54" t="s">
        <v>621</v>
      </c>
    </row>
    <row r="238" spans="1:20" hidden="1">
      <c r="A238" s="54" t="s">
        <v>1085</v>
      </c>
      <c r="B238" s="54">
        <v>2017</v>
      </c>
      <c r="C238" s="54">
        <v>1</v>
      </c>
      <c r="D238" s="54" t="str">
        <f>IF(OR(AND(C238&lt;4,B238=2017),B238=2016),"2016-17","2017-18")</f>
        <v>2016-17</v>
      </c>
      <c r="E238" s="60" t="s">
        <v>1252</v>
      </c>
      <c r="G238" s="54">
        <v>89</v>
      </c>
      <c r="H238" s="54" t="s">
        <v>617</v>
      </c>
      <c r="I238" s="54" t="s">
        <v>617</v>
      </c>
      <c r="J238" s="54" t="s">
        <v>760</v>
      </c>
      <c r="K238" s="54" t="s">
        <v>760</v>
      </c>
      <c r="L238" s="54" t="s">
        <v>838</v>
      </c>
      <c r="M238" s="54">
        <v>2555</v>
      </c>
      <c r="N238" s="54">
        <v>2555</v>
      </c>
      <c r="O238" s="54" t="s">
        <v>621</v>
      </c>
      <c r="P238" s="54" t="s">
        <v>621</v>
      </c>
    </row>
    <row r="239" spans="1:20" hidden="1">
      <c r="A239" s="54" t="s">
        <v>1084</v>
      </c>
      <c r="B239" s="54">
        <v>2017</v>
      </c>
      <c r="C239" s="54">
        <v>1</v>
      </c>
      <c r="D239" s="54" t="str">
        <f>IF(OR(AND(C239&lt;4,B239=2017),B239=2016),"2016-17","2017-18")</f>
        <v>2016-17</v>
      </c>
      <c r="E239" s="60" t="s">
        <v>1252</v>
      </c>
      <c r="G239" s="54">
        <v>111</v>
      </c>
      <c r="H239" s="54" t="s">
        <v>617</v>
      </c>
      <c r="I239" s="54" t="s">
        <v>617</v>
      </c>
      <c r="J239" s="54" t="s">
        <v>778</v>
      </c>
      <c r="K239" s="54" t="s">
        <v>1014</v>
      </c>
      <c r="L239" s="54" t="s">
        <v>838</v>
      </c>
      <c r="M239" s="54">
        <v>3000</v>
      </c>
      <c r="N239" s="54">
        <v>3000</v>
      </c>
      <c r="O239" s="54" t="s">
        <v>621</v>
      </c>
      <c r="P239" s="54" t="s">
        <v>621</v>
      </c>
    </row>
    <row r="240" spans="1:20" hidden="1">
      <c r="A240" s="54" t="s">
        <v>1086</v>
      </c>
      <c r="B240" s="54">
        <v>2017</v>
      </c>
      <c r="C240" s="54">
        <v>2</v>
      </c>
      <c r="D240" s="54" t="str">
        <f>IF(OR(AND(C240&lt;4,B240=2017),B240=2016),"2016-17","2017-18")</f>
        <v>2016-17</v>
      </c>
      <c r="E240" s="60" t="s">
        <v>1252</v>
      </c>
      <c r="G240" s="54">
        <v>112</v>
      </c>
      <c r="H240" s="54" t="s">
        <v>617</v>
      </c>
      <c r="I240" s="54" t="s">
        <v>617</v>
      </c>
      <c r="J240" s="54" t="s">
        <v>779</v>
      </c>
      <c r="K240" s="54" t="s">
        <v>779</v>
      </c>
      <c r="L240" s="54" t="s">
        <v>838</v>
      </c>
      <c r="M240" s="54">
        <v>2798</v>
      </c>
      <c r="N240" s="54">
        <v>2798</v>
      </c>
      <c r="O240" s="54" t="s">
        <v>621</v>
      </c>
      <c r="P240" s="54" t="s">
        <v>621</v>
      </c>
    </row>
    <row r="241" spans="1:16" hidden="1">
      <c r="A241" s="54" t="s">
        <v>1069</v>
      </c>
      <c r="B241" s="54">
        <v>2016</v>
      </c>
      <c r="C241" s="54">
        <v>8</v>
      </c>
      <c r="D241" s="54" t="str">
        <f>IF(OR(AND(C241&lt;4,B241=2017),B241=2016),"2016-17","2017-18")</f>
        <v>2016-17</v>
      </c>
      <c r="E241" s="60" t="s">
        <v>1252</v>
      </c>
      <c r="G241" s="54">
        <v>7</v>
      </c>
      <c r="H241" s="54" t="s">
        <v>617</v>
      </c>
      <c r="I241" s="54" t="s">
        <v>617</v>
      </c>
      <c r="J241" s="54" t="s">
        <v>618</v>
      </c>
      <c r="K241" s="54" t="s">
        <v>618</v>
      </c>
      <c r="L241" s="54" t="s">
        <v>669</v>
      </c>
      <c r="M241" s="54">
        <v>1266</v>
      </c>
      <c r="N241" s="54">
        <v>1266</v>
      </c>
      <c r="O241" s="54" t="s">
        <v>619</v>
      </c>
      <c r="P241" s="54" t="s">
        <v>1053</v>
      </c>
    </row>
    <row r="242" spans="1:16" hidden="1">
      <c r="A242" s="54" t="s">
        <v>1171</v>
      </c>
      <c r="B242" s="54">
        <v>2016</v>
      </c>
      <c r="C242" s="54">
        <v>11</v>
      </c>
      <c r="D242" s="54" t="str">
        <f>IF(OR(AND(C242&lt;4,B242=2017),B242=2016),"2016-17","2017-18")</f>
        <v>2016-17</v>
      </c>
      <c r="E242" s="60" t="s">
        <v>1252</v>
      </c>
      <c r="G242" s="54">
        <v>80</v>
      </c>
      <c r="H242" s="54" t="s">
        <v>743</v>
      </c>
      <c r="I242" s="54" t="s">
        <v>743</v>
      </c>
      <c r="J242" s="54" t="s">
        <v>744</v>
      </c>
      <c r="K242" s="54" t="s">
        <v>744</v>
      </c>
      <c r="L242" s="54" t="s">
        <v>744</v>
      </c>
      <c r="M242" s="54">
        <v>3682</v>
      </c>
      <c r="N242" s="54">
        <v>3682</v>
      </c>
      <c r="O242" s="54" t="s">
        <v>745</v>
      </c>
      <c r="P242" s="54" t="s">
        <v>745</v>
      </c>
    </row>
    <row r="243" spans="1:16" hidden="1">
      <c r="A243" s="54" t="s">
        <v>1131</v>
      </c>
      <c r="B243" s="54">
        <v>2016</v>
      </c>
      <c r="C243" s="54">
        <v>9</v>
      </c>
      <c r="D243" s="54" t="str">
        <f>IF(OR(AND(C243&lt;4,B243=2017),B243=2016),"2016-17","2017-18")</f>
        <v>2016-17</v>
      </c>
      <c r="E243" s="60" t="s">
        <v>1252</v>
      </c>
      <c r="G243" s="54">
        <v>17</v>
      </c>
      <c r="H243" s="54" t="s">
        <v>635</v>
      </c>
      <c r="I243" s="54" t="s">
        <v>635</v>
      </c>
      <c r="J243" s="54" t="s">
        <v>1130</v>
      </c>
      <c r="K243" s="54" t="s">
        <v>1130</v>
      </c>
      <c r="L243" s="54" t="s">
        <v>1130</v>
      </c>
      <c r="M243" s="54">
        <v>320</v>
      </c>
      <c r="N243" s="54">
        <v>320</v>
      </c>
      <c r="O243" s="54" t="s">
        <v>1129</v>
      </c>
      <c r="P243" s="54" t="s">
        <v>1209</v>
      </c>
    </row>
    <row r="244" spans="1:16" hidden="1">
      <c r="A244" s="54" t="s">
        <v>1088</v>
      </c>
      <c r="B244" s="54">
        <v>2016</v>
      </c>
      <c r="C244" s="54">
        <v>10</v>
      </c>
      <c r="D244" s="54" t="str">
        <f>IF(OR(AND(C244&lt;4,B244=2017),B244=2016),"2016-17","2017-18")</f>
        <v>2016-17</v>
      </c>
      <c r="E244" s="60" t="s">
        <v>1252</v>
      </c>
      <c r="G244" s="54">
        <v>45</v>
      </c>
      <c r="H244" s="54" t="s">
        <v>635</v>
      </c>
      <c r="I244" s="54" t="s">
        <v>635</v>
      </c>
      <c r="J244" s="54" t="s">
        <v>1132</v>
      </c>
      <c r="K244" s="54" t="s">
        <v>1132</v>
      </c>
      <c r="L244" s="54" t="s">
        <v>1132</v>
      </c>
      <c r="M244" s="54">
        <v>640</v>
      </c>
      <c r="N244" s="54">
        <v>640</v>
      </c>
      <c r="O244" s="54" t="s">
        <v>1129</v>
      </c>
      <c r="P244" s="54" t="s">
        <v>1209</v>
      </c>
    </row>
    <row r="245" spans="1:16" hidden="1">
      <c r="A245" s="54" t="s">
        <v>1135</v>
      </c>
      <c r="B245" s="54">
        <v>2016</v>
      </c>
      <c r="C245" s="54">
        <v>12</v>
      </c>
      <c r="D245" s="54" t="str">
        <f>IF(OR(AND(C245&lt;4,B245=2017),B245=2016),"2016-17","2017-18")</f>
        <v>2016-17</v>
      </c>
      <c r="E245" s="60" t="s">
        <v>1252</v>
      </c>
      <c r="G245" s="54">
        <v>77</v>
      </c>
      <c r="H245" s="54" t="s">
        <v>635</v>
      </c>
      <c r="I245" s="54" t="s">
        <v>635</v>
      </c>
      <c r="J245" s="54" t="s">
        <v>1134</v>
      </c>
      <c r="K245" s="54" t="s">
        <v>1134</v>
      </c>
      <c r="L245" s="54" t="s">
        <v>1134</v>
      </c>
      <c r="M245" s="54">
        <v>260</v>
      </c>
      <c r="N245" s="54">
        <v>260</v>
      </c>
      <c r="O245" s="54" t="s">
        <v>1129</v>
      </c>
      <c r="P245" s="54" t="s">
        <v>1209</v>
      </c>
    </row>
    <row r="246" spans="1:16" hidden="1">
      <c r="A246" s="54" t="s">
        <v>1148</v>
      </c>
      <c r="B246" s="54">
        <v>2016</v>
      </c>
      <c r="C246" s="54">
        <v>7</v>
      </c>
      <c r="D246" s="54" t="str">
        <f>IF(OR(AND(C246&lt;4,B246=2017),B246=2016),"2016-17","2017-18")</f>
        <v>2016-17</v>
      </c>
      <c r="E246" s="60" t="s">
        <v>1252</v>
      </c>
      <c r="G246" s="54">
        <v>1</v>
      </c>
      <c r="H246" s="54" t="s">
        <v>608</v>
      </c>
      <c r="I246" s="54" t="s">
        <v>608</v>
      </c>
      <c r="J246" s="54" t="s">
        <v>1173</v>
      </c>
      <c r="K246" s="54" t="s">
        <v>1173</v>
      </c>
      <c r="L246" s="54" t="s">
        <v>1173</v>
      </c>
      <c r="M246" s="54">
        <v>1800</v>
      </c>
      <c r="N246" s="54">
        <v>1800</v>
      </c>
      <c r="O246" s="54" t="s">
        <v>610</v>
      </c>
      <c r="P246" s="54" t="s">
        <v>610</v>
      </c>
    </row>
    <row r="247" spans="1:16" hidden="1">
      <c r="A247" s="54" t="s">
        <v>1148</v>
      </c>
      <c r="B247" s="54">
        <v>2016</v>
      </c>
      <c r="C247" s="54">
        <v>7</v>
      </c>
      <c r="D247" s="54" t="str">
        <f>IF(OR(AND(C247&lt;4,B247=2017),B247=2016),"2016-17","2017-18")</f>
        <v>2016-17</v>
      </c>
      <c r="E247" s="60" t="s">
        <v>1252</v>
      </c>
      <c r="G247" s="54">
        <v>1</v>
      </c>
      <c r="H247" s="54" t="s">
        <v>608</v>
      </c>
      <c r="I247" s="54" t="s">
        <v>608</v>
      </c>
      <c r="J247" s="54" t="s">
        <v>611</v>
      </c>
      <c r="K247" s="54" t="s">
        <v>611</v>
      </c>
      <c r="L247" s="54" t="s">
        <v>1223</v>
      </c>
      <c r="M247" s="54">
        <v>900</v>
      </c>
      <c r="N247" s="54">
        <v>900</v>
      </c>
      <c r="O247" s="54" t="s">
        <v>612</v>
      </c>
      <c r="P247" s="54" t="s">
        <v>612</v>
      </c>
    </row>
    <row r="248" spans="1:16" hidden="1">
      <c r="A248" s="54" t="s">
        <v>1150</v>
      </c>
      <c r="B248" s="54">
        <v>2016</v>
      </c>
      <c r="C248" s="54">
        <v>8</v>
      </c>
      <c r="D248" s="54" t="str">
        <f>IF(OR(AND(C248&lt;4,B248=2017),B248=2016),"2016-17","2017-18")</f>
        <v>2016-17</v>
      </c>
      <c r="E248" s="60" t="s">
        <v>1252</v>
      </c>
      <c r="G248" s="54">
        <v>3</v>
      </c>
      <c r="H248" s="54" t="s">
        <v>608</v>
      </c>
      <c r="I248" s="54" t="s">
        <v>608</v>
      </c>
      <c r="J248" s="54" t="s">
        <v>1149</v>
      </c>
      <c r="K248" s="54" t="s">
        <v>1149</v>
      </c>
      <c r="L248" s="54" t="s">
        <v>1223</v>
      </c>
      <c r="M248" s="54">
        <v>950</v>
      </c>
      <c r="N248" s="54">
        <v>950</v>
      </c>
      <c r="O248" s="54" t="s">
        <v>612</v>
      </c>
      <c r="P248" s="54" t="s">
        <v>612</v>
      </c>
    </row>
    <row r="249" spans="1:16" hidden="1">
      <c r="A249" s="54" t="s">
        <v>1087</v>
      </c>
      <c r="B249" s="54">
        <v>2016</v>
      </c>
      <c r="C249" s="54">
        <v>9</v>
      </c>
      <c r="D249" s="54" t="str">
        <f>IF(OR(AND(C249&lt;4,B249=2017),B249=2016),"2016-17","2017-18")</f>
        <v>2016-17</v>
      </c>
      <c r="E249" s="60" t="s">
        <v>1252</v>
      </c>
      <c r="G249" s="54">
        <v>16</v>
      </c>
      <c r="H249" s="54" t="s">
        <v>608</v>
      </c>
      <c r="I249" s="54" t="s">
        <v>608</v>
      </c>
      <c r="J249" s="54" t="s">
        <v>1151</v>
      </c>
      <c r="K249" s="54" t="s">
        <v>1151</v>
      </c>
      <c r="L249" s="54" t="s">
        <v>1223</v>
      </c>
      <c r="M249" s="54">
        <v>950</v>
      </c>
      <c r="N249" s="54">
        <v>950</v>
      </c>
      <c r="O249" s="54" t="s">
        <v>612</v>
      </c>
      <c r="P249" s="54" t="s">
        <v>612</v>
      </c>
    </row>
    <row r="250" spans="1:16" hidden="1">
      <c r="A250" s="54" t="s">
        <v>1153</v>
      </c>
      <c r="B250" s="54">
        <v>2016</v>
      </c>
      <c r="C250" s="54">
        <v>10</v>
      </c>
      <c r="D250" s="54" t="str">
        <f>IF(OR(AND(C250&lt;4,B250=2017),B250=2016),"2016-17","2017-18")</f>
        <v>2016-17</v>
      </c>
      <c r="E250" s="60" t="s">
        <v>1252</v>
      </c>
      <c r="G250" s="54">
        <v>30</v>
      </c>
      <c r="H250" s="54" t="s">
        <v>608</v>
      </c>
      <c r="I250" s="54" t="s">
        <v>608</v>
      </c>
      <c r="J250" s="54" t="s">
        <v>1152</v>
      </c>
      <c r="K250" s="54" t="s">
        <v>1152</v>
      </c>
      <c r="L250" s="54" t="s">
        <v>1223</v>
      </c>
      <c r="M250" s="54">
        <v>940</v>
      </c>
      <c r="N250" s="54">
        <v>940</v>
      </c>
      <c r="O250" s="54" t="s">
        <v>612</v>
      </c>
      <c r="P250" s="54" t="s">
        <v>612</v>
      </c>
    </row>
    <row r="251" spans="1:16" hidden="1">
      <c r="A251" s="54" t="s">
        <v>1155</v>
      </c>
      <c r="B251" s="54">
        <v>2016</v>
      </c>
      <c r="C251" s="54">
        <v>11</v>
      </c>
      <c r="D251" s="54" t="str">
        <f>IF(OR(AND(C251&lt;4,B251=2017),B251=2016),"2016-17","2017-18")</f>
        <v>2016-17</v>
      </c>
      <c r="E251" s="60" t="s">
        <v>1252</v>
      </c>
      <c r="G251" s="54">
        <v>49</v>
      </c>
      <c r="H251" s="54" t="s">
        <v>608</v>
      </c>
      <c r="I251" s="54" t="s">
        <v>608</v>
      </c>
      <c r="J251" s="54" t="s">
        <v>1154</v>
      </c>
      <c r="K251" s="54" t="s">
        <v>1154</v>
      </c>
      <c r="L251" s="54" t="s">
        <v>1223</v>
      </c>
      <c r="M251" s="54">
        <v>950</v>
      </c>
      <c r="N251" s="54">
        <v>950</v>
      </c>
      <c r="O251" s="54" t="s">
        <v>612</v>
      </c>
      <c r="P251" s="54" t="s">
        <v>612</v>
      </c>
    </row>
    <row r="252" spans="1:16" hidden="1">
      <c r="A252" s="54" t="s">
        <v>1097</v>
      </c>
      <c r="B252" s="54">
        <v>2016</v>
      </c>
      <c r="C252" s="54">
        <v>12</v>
      </c>
      <c r="D252" s="54" t="str">
        <f>IF(OR(AND(C252&lt;4,B252=2017),B252=2016),"2016-17","2017-18")</f>
        <v>2016-17</v>
      </c>
      <c r="E252" s="60" t="s">
        <v>1252</v>
      </c>
      <c r="G252" s="54">
        <v>76</v>
      </c>
      <c r="H252" s="54" t="s">
        <v>608</v>
      </c>
      <c r="I252" s="54" t="s">
        <v>608</v>
      </c>
      <c r="J252" s="54" t="s">
        <v>1156</v>
      </c>
      <c r="K252" s="54" t="s">
        <v>1156</v>
      </c>
      <c r="L252" s="54" t="s">
        <v>1223</v>
      </c>
      <c r="M252" s="54">
        <v>940</v>
      </c>
      <c r="N252" s="54">
        <v>940</v>
      </c>
      <c r="O252" s="54" t="s">
        <v>612</v>
      </c>
      <c r="P252" s="54" t="s">
        <v>612</v>
      </c>
    </row>
    <row r="253" spans="1:16" hidden="1">
      <c r="A253" s="54" t="s">
        <v>1102</v>
      </c>
      <c r="B253" s="54">
        <v>2017</v>
      </c>
      <c r="C253" s="54">
        <v>1</v>
      </c>
      <c r="D253" s="54" t="str">
        <f>IF(OR(AND(C253&lt;4,B253=2017),B253=2016),"2016-17","2017-18")</f>
        <v>2016-17</v>
      </c>
      <c r="E253" s="60" t="s">
        <v>1252</v>
      </c>
      <c r="G253" s="54">
        <v>91</v>
      </c>
      <c r="H253" s="54" t="s">
        <v>608</v>
      </c>
      <c r="I253" s="54" t="s">
        <v>608</v>
      </c>
      <c r="J253" s="54" t="s">
        <v>752</v>
      </c>
      <c r="K253" s="54" t="s">
        <v>752</v>
      </c>
      <c r="L253" s="54" t="s">
        <v>1223</v>
      </c>
      <c r="M253" s="54">
        <v>940</v>
      </c>
      <c r="N253" s="54">
        <v>940</v>
      </c>
      <c r="O253" s="54" t="s">
        <v>612</v>
      </c>
      <c r="P253" s="54" t="s">
        <v>612</v>
      </c>
    </row>
    <row r="254" spans="1:16" hidden="1">
      <c r="A254" s="54" t="s">
        <v>1086</v>
      </c>
      <c r="B254" s="54">
        <v>2017</v>
      </c>
      <c r="C254" s="54">
        <v>2</v>
      </c>
      <c r="D254" s="54" t="str">
        <f>IF(OR(AND(C254&lt;4,B254=2017),B254=2016),"2016-17","2017-18")</f>
        <v>2016-17</v>
      </c>
      <c r="E254" s="60" t="s">
        <v>1252</v>
      </c>
      <c r="G254" s="54">
        <v>114</v>
      </c>
      <c r="H254" s="54" t="s">
        <v>608</v>
      </c>
      <c r="I254" s="54" t="s">
        <v>608</v>
      </c>
      <c r="J254" s="54" t="s">
        <v>1145</v>
      </c>
      <c r="K254" s="54" t="s">
        <v>1145</v>
      </c>
      <c r="L254" s="54" t="s">
        <v>1223</v>
      </c>
      <c r="M254" s="54">
        <v>940</v>
      </c>
      <c r="N254" s="54">
        <v>940</v>
      </c>
      <c r="O254" s="54" t="s">
        <v>612</v>
      </c>
      <c r="P254" s="54" t="s">
        <v>612</v>
      </c>
    </row>
    <row r="255" spans="1:16" hidden="1">
      <c r="A255" s="54" t="s">
        <v>1147</v>
      </c>
      <c r="B255" s="54">
        <v>2017</v>
      </c>
      <c r="C255" s="54">
        <v>3</v>
      </c>
      <c r="D255" s="54" t="str">
        <f>IF(OR(AND(C255&lt;4,B255=2017),B255=2016),"2016-17","2017-18")</f>
        <v>2016-17</v>
      </c>
      <c r="E255" s="60" t="s">
        <v>1252</v>
      </c>
      <c r="G255" s="54">
        <v>132</v>
      </c>
      <c r="H255" s="54" t="s">
        <v>608</v>
      </c>
      <c r="I255" s="54" t="s">
        <v>608</v>
      </c>
      <c r="J255" s="54" t="s">
        <v>1146</v>
      </c>
      <c r="K255" s="54" t="s">
        <v>1146</v>
      </c>
      <c r="L255" s="54" t="s">
        <v>1223</v>
      </c>
      <c r="M255" s="54">
        <v>940</v>
      </c>
      <c r="N255" s="54">
        <v>940</v>
      </c>
      <c r="O255" s="54" t="s">
        <v>612</v>
      </c>
      <c r="P255" s="54" t="s">
        <v>612</v>
      </c>
    </row>
    <row r="256" spans="1:16" hidden="1">
      <c r="A256" s="55">
        <v>42826</v>
      </c>
      <c r="B256" s="54">
        <v>2017</v>
      </c>
      <c r="C256" s="54">
        <v>4</v>
      </c>
      <c r="D256" s="54" t="str">
        <f>IF(OR(AND(C256&lt;4,B256=2017),B256=2016),"2016-17","2017-18")</f>
        <v>2017-18</v>
      </c>
      <c r="E256" s="60" t="s">
        <v>1252</v>
      </c>
      <c r="G256" s="54">
        <v>159</v>
      </c>
      <c r="H256" s="54" t="s">
        <v>608</v>
      </c>
      <c r="I256" s="54" t="s">
        <v>608</v>
      </c>
      <c r="J256" s="54" t="s">
        <v>860</v>
      </c>
      <c r="K256" s="54" t="s">
        <v>860</v>
      </c>
      <c r="L256" s="54" t="s">
        <v>1223</v>
      </c>
      <c r="M256" s="54">
        <v>950</v>
      </c>
      <c r="N256" s="54">
        <v>950</v>
      </c>
      <c r="O256" s="54" t="s">
        <v>837</v>
      </c>
      <c r="P256" s="54" t="s">
        <v>837</v>
      </c>
    </row>
    <row r="257" spans="1:16" hidden="1">
      <c r="A257" s="55">
        <v>42887</v>
      </c>
      <c r="B257" s="54">
        <v>2017</v>
      </c>
      <c r="C257" s="54">
        <v>6</v>
      </c>
      <c r="D257" s="54" t="str">
        <f>IF(OR(AND(C257&lt;4,B257=2017),B257=2016),"2016-17","2017-18")</f>
        <v>2017-18</v>
      </c>
      <c r="E257" s="60" t="s">
        <v>1252</v>
      </c>
      <c r="G257" s="54">
        <v>184</v>
      </c>
      <c r="H257" s="54" t="s">
        <v>608</v>
      </c>
      <c r="I257" s="54" t="s">
        <v>608</v>
      </c>
      <c r="J257" s="54" t="s">
        <v>941</v>
      </c>
      <c r="K257" s="54" t="s">
        <v>941</v>
      </c>
      <c r="L257" s="54" t="s">
        <v>1223</v>
      </c>
      <c r="M257" s="54">
        <v>900</v>
      </c>
      <c r="N257" s="54">
        <v>900</v>
      </c>
      <c r="O257" s="54" t="s">
        <v>837</v>
      </c>
      <c r="P257" s="54" t="s">
        <v>837</v>
      </c>
    </row>
    <row r="258" spans="1:16" hidden="1">
      <c r="A258" s="55">
        <v>42887</v>
      </c>
      <c r="B258" s="54">
        <v>2017</v>
      </c>
      <c r="C258" s="54">
        <v>6</v>
      </c>
      <c r="D258" s="54" t="str">
        <f>IF(OR(AND(C258&lt;4,B258=2017),B258=2016),"2016-17","2017-18")</f>
        <v>2017-18</v>
      </c>
      <c r="E258" s="60" t="s">
        <v>1252</v>
      </c>
      <c r="G258" s="54">
        <v>185</v>
      </c>
      <c r="H258" s="54" t="s">
        <v>608</v>
      </c>
      <c r="I258" s="54" t="s">
        <v>608</v>
      </c>
      <c r="J258" s="54" t="s">
        <v>940</v>
      </c>
      <c r="K258" s="54" t="s">
        <v>940</v>
      </c>
      <c r="L258" s="54" t="s">
        <v>1223</v>
      </c>
      <c r="M258" s="54">
        <v>600</v>
      </c>
      <c r="N258" s="54">
        <v>600</v>
      </c>
      <c r="O258" s="54" t="s">
        <v>837</v>
      </c>
      <c r="P258" s="54" t="s">
        <v>837</v>
      </c>
    </row>
    <row r="259" spans="1:16" hidden="1">
      <c r="A259" s="55">
        <v>42856</v>
      </c>
      <c r="B259" s="54">
        <v>2017</v>
      </c>
      <c r="C259" s="54">
        <v>5</v>
      </c>
      <c r="D259" s="54" t="str">
        <f>IF(OR(AND(C259&lt;4,B259=2017),B259=2016),"2016-17","2017-18")</f>
        <v>2017-18</v>
      </c>
      <c r="E259" s="60" t="s">
        <v>1252</v>
      </c>
      <c r="G259" s="54">
        <v>186</v>
      </c>
      <c r="H259" s="54" t="s">
        <v>608</v>
      </c>
      <c r="I259" s="54" t="s">
        <v>608</v>
      </c>
      <c r="J259" s="54" t="s">
        <v>909</v>
      </c>
      <c r="K259" s="54" t="s">
        <v>909</v>
      </c>
      <c r="L259" s="54" t="s">
        <v>1223</v>
      </c>
      <c r="M259" s="54">
        <v>600</v>
      </c>
      <c r="N259" s="54">
        <v>600</v>
      </c>
      <c r="O259" s="54" t="s">
        <v>837</v>
      </c>
      <c r="P259" s="54" t="s">
        <v>837</v>
      </c>
    </row>
    <row r="260" spans="1:16" hidden="1">
      <c r="A260" s="55">
        <v>42917</v>
      </c>
      <c r="B260" s="54">
        <v>2017</v>
      </c>
      <c r="C260" s="54">
        <v>7</v>
      </c>
      <c r="D260" s="54" t="str">
        <f>IF(OR(AND(C260&lt;4,B260=2017),B260=2016),"2016-17","2017-18")</f>
        <v>2017-18</v>
      </c>
      <c r="E260" s="60" t="s">
        <v>1252</v>
      </c>
      <c r="G260" s="54">
        <v>214</v>
      </c>
      <c r="H260" s="54" t="s">
        <v>608</v>
      </c>
      <c r="I260" s="54" t="s">
        <v>608</v>
      </c>
      <c r="J260" s="54" t="s">
        <v>969</v>
      </c>
      <c r="K260" s="54" t="s">
        <v>969</v>
      </c>
      <c r="L260" s="54" t="s">
        <v>1223</v>
      </c>
      <c r="M260" s="54">
        <v>940</v>
      </c>
      <c r="N260" s="54">
        <v>940</v>
      </c>
      <c r="O260" s="54" t="s">
        <v>837</v>
      </c>
      <c r="P260" s="54" t="s">
        <v>837</v>
      </c>
    </row>
    <row r="261" spans="1:16" hidden="1">
      <c r="A261" s="55">
        <v>42917</v>
      </c>
      <c r="B261" s="54">
        <v>2017</v>
      </c>
      <c r="C261" s="54">
        <v>7</v>
      </c>
      <c r="D261" s="54" t="str">
        <f>IF(OR(AND(C261&lt;4,B261=2017),B261=2016),"2016-17","2017-18")</f>
        <v>2017-18</v>
      </c>
      <c r="E261" s="60" t="s">
        <v>1252</v>
      </c>
      <c r="G261" s="54">
        <v>215</v>
      </c>
      <c r="H261" s="54" t="s">
        <v>608</v>
      </c>
      <c r="I261" s="54" t="s">
        <v>608</v>
      </c>
      <c r="J261" s="54" t="s">
        <v>970</v>
      </c>
      <c r="K261" s="54" t="s">
        <v>970</v>
      </c>
      <c r="L261" s="54" t="s">
        <v>1223</v>
      </c>
      <c r="M261" s="54">
        <v>600</v>
      </c>
      <c r="N261" s="54">
        <v>600</v>
      </c>
      <c r="O261" s="54" t="s">
        <v>837</v>
      </c>
      <c r="P261" s="54" t="s">
        <v>837</v>
      </c>
    </row>
    <row r="262" spans="1:16" hidden="1">
      <c r="A262" s="55">
        <v>42917</v>
      </c>
      <c r="B262" s="54">
        <v>2017</v>
      </c>
      <c r="C262" s="54">
        <v>7</v>
      </c>
      <c r="D262" s="54" t="str">
        <f>IF(OR(AND(C262&lt;4,B262=2017),B262=2016),"2016-17","2017-18")</f>
        <v>2017-18</v>
      </c>
      <c r="E262" s="60" t="s">
        <v>1252</v>
      </c>
      <c r="G262" s="54">
        <v>217</v>
      </c>
      <c r="H262" s="54" t="s">
        <v>608</v>
      </c>
      <c r="I262" s="54" t="s">
        <v>608</v>
      </c>
      <c r="J262" s="54" t="s">
        <v>968</v>
      </c>
      <c r="K262" s="54" t="s">
        <v>968</v>
      </c>
      <c r="L262" s="54" t="s">
        <v>1223</v>
      </c>
      <c r="M262" s="54">
        <v>500</v>
      </c>
      <c r="N262" s="54">
        <v>500</v>
      </c>
      <c r="O262" s="54" t="s">
        <v>837</v>
      </c>
      <c r="P262" s="54" t="s">
        <v>837</v>
      </c>
    </row>
    <row r="263" spans="1:16" hidden="1">
      <c r="A263" s="55">
        <v>42948</v>
      </c>
      <c r="B263" s="54">
        <v>2017</v>
      </c>
      <c r="C263" s="54">
        <v>8</v>
      </c>
      <c r="D263" s="54" t="str">
        <f>IF(OR(AND(C263&lt;4,B263=2017),B263=2016),"2016-17","2017-18")</f>
        <v>2017-18</v>
      </c>
      <c r="E263" s="60" t="s">
        <v>1252</v>
      </c>
      <c r="G263" s="54" t="s">
        <v>989</v>
      </c>
      <c r="H263" s="54" t="s">
        <v>608</v>
      </c>
      <c r="I263" s="54" t="s">
        <v>608</v>
      </c>
      <c r="J263" s="54" t="s">
        <v>991</v>
      </c>
      <c r="K263" s="54" t="s">
        <v>991</v>
      </c>
      <c r="L263" s="54" t="s">
        <v>1223</v>
      </c>
      <c r="M263" s="54">
        <v>500</v>
      </c>
      <c r="N263" s="54">
        <v>500</v>
      </c>
      <c r="O263" s="54" t="s">
        <v>837</v>
      </c>
      <c r="P263" s="54" t="s">
        <v>837</v>
      </c>
    </row>
    <row r="264" spans="1:16" hidden="1">
      <c r="A264" s="55">
        <v>42948</v>
      </c>
      <c r="B264" s="54">
        <v>2017</v>
      </c>
      <c r="C264" s="54">
        <v>8</v>
      </c>
      <c r="D264" s="54" t="str">
        <f>IF(OR(AND(C264&lt;4,B264=2017),B264=2016),"2016-17","2017-18")</f>
        <v>2017-18</v>
      </c>
      <c r="E264" s="60" t="s">
        <v>1252</v>
      </c>
      <c r="G264" s="54" t="s">
        <v>989</v>
      </c>
      <c r="H264" s="54" t="s">
        <v>608</v>
      </c>
      <c r="I264" s="54" t="s">
        <v>608</v>
      </c>
      <c r="J264" s="54" t="s">
        <v>990</v>
      </c>
      <c r="K264" s="54" t="s">
        <v>990</v>
      </c>
      <c r="L264" s="54" t="s">
        <v>1223</v>
      </c>
      <c r="M264" s="54">
        <v>600</v>
      </c>
      <c r="N264" s="54">
        <v>600</v>
      </c>
      <c r="O264" s="54" t="s">
        <v>837</v>
      </c>
      <c r="P264" s="54" t="s">
        <v>837</v>
      </c>
    </row>
    <row r="265" spans="1:16" hidden="1">
      <c r="A265" s="55">
        <v>42948</v>
      </c>
      <c r="B265" s="54">
        <v>2017</v>
      </c>
      <c r="C265" s="54">
        <v>8</v>
      </c>
      <c r="D265" s="54" t="str">
        <f>IF(OR(AND(C265&lt;4,B265=2017),B265=2016),"2016-17","2017-18")</f>
        <v>2017-18</v>
      </c>
      <c r="E265" s="60" t="s">
        <v>1252</v>
      </c>
      <c r="G265" s="54" t="s">
        <v>989</v>
      </c>
      <c r="H265" s="54" t="s">
        <v>608</v>
      </c>
      <c r="I265" s="54" t="s">
        <v>608</v>
      </c>
      <c r="J265" s="54" t="s">
        <v>988</v>
      </c>
      <c r="K265" s="54" t="s">
        <v>988</v>
      </c>
      <c r="L265" s="54" t="s">
        <v>1223</v>
      </c>
      <c r="M265" s="54">
        <v>950</v>
      </c>
      <c r="N265" s="54">
        <v>950</v>
      </c>
      <c r="O265" s="54" t="s">
        <v>837</v>
      </c>
      <c r="P265" s="54" t="s">
        <v>837</v>
      </c>
    </row>
    <row r="266" spans="1:16" hidden="1">
      <c r="A266" s="55">
        <v>42979</v>
      </c>
      <c r="B266" s="54">
        <v>2017</v>
      </c>
      <c r="C266" s="54">
        <v>9</v>
      </c>
      <c r="D266" s="54" t="str">
        <f>IF(OR(AND(C266&lt;4,B266=2017),B266=2016),"2016-17","2017-18")</f>
        <v>2017-18</v>
      </c>
      <c r="E266" s="60" t="s">
        <v>1252</v>
      </c>
      <c r="G266" s="54" t="s">
        <v>1142</v>
      </c>
      <c r="H266" s="54" t="s">
        <v>608</v>
      </c>
      <c r="I266" s="54" t="s">
        <v>608</v>
      </c>
      <c r="J266" s="54" t="s">
        <v>1144</v>
      </c>
      <c r="K266" s="54" t="s">
        <v>1144</v>
      </c>
      <c r="L266" s="54" t="s">
        <v>1223</v>
      </c>
      <c r="M266" s="54">
        <v>950</v>
      </c>
      <c r="N266" s="54">
        <v>950</v>
      </c>
      <c r="O266" s="54" t="s">
        <v>837</v>
      </c>
      <c r="P266" s="54" t="s">
        <v>837</v>
      </c>
    </row>
    <row r="267" spans="1:16" hidden="1">
      <c r="A267" s="55">
        <v>42979</v>
      </c>
      <c r="B267" s="54">
        <v>2017</v>
      </c>
      <c r="C267" s="54">
        <v>9</v>
      </c>
      <c r="D267" s="54" t="str">
        <f>IF(OR(AND(C267&lt;4,B267=2017),B267=2016),"2016-17","2017-18")</f>
        <v>2017-18</v>
      </c>
      <c r="E267" s="60" t="s">
        <v>1252</v>
      </c>
      <c r="G267" s="54" t="s">
        <v>1142</v>
      </c>
      <c r="H267" s="54" t="s">
        <v>608</v>
      </c>
      <c r="I267" s="54" t="s">
        <v>608</v>
      </c>
      <c r="J267" s="54" t="s">
        <v>1143</v>
      </c>
      <c r="K267" s="54" t="s">
        <v>1143</v>
      </c>
      <c r="L267" s="54" t="s">
        <v>1223</v>
      </c>
      <c r="M267" s="54">
        <v>600</v>
      </c>
      <c r="N267" s="54">
        <v>600</v>
      </c>
      <c r="O267" s="54" t="s">
        <v>837</v>
      </c>
      <c r="P267" s="54" t="s">
        <v>837</v>
      </c>
    </row>
    <row r="268" spans="1:16" hidden="1">
      <c r="A268" s="55">
        <v>42979</v>
      </c>
      <c r="B268" s="54">
        <v>2017</v>
      </c>
      <c r="C268" s="54">
        <v>9</v>
      </c>
      <c r="D268" s="54" t="str">
        <f>IF(OR(AND(C268&lt;4,B268=2017),B268=2016),"2016-17","2017-18")</f>
        <v>2017-18</v>
      </c>
      <c r="E268" s="60" t="s">
        <v>1252</v>
      </c>
      <c r="G268" s="54" t="s">
        <v>1142</v>
      </c>
      <c r="H268" s="54" t="s">
        <v>608</v>
      </c>
      <c r="I268" s="54" t="s">
        <v>608</v>
      </c>
      <c r="J268" s="54" t="s">
        <v>1141</v>
      </c>
      <c r="K268" s="54" t="s">
        <v>1141</v>
      </c>
      <c r="L268" s="54" t="s">
        <v>1223</v>
      </c>
      <c r="M268" s="54">
        <v>500</v>
      </c>
      <c r="N268" s="54">
        <v>500</v>
      </c>
      <c r="O268" s="54" t="s">
        <v>837</v>
      </c>
      <c r="P268" s="54" t="s">
        <v>837</v>
      </c>
    </row>
    <row r="269" spans="1:16" hidden="1">
      <c r="A269" s="55">
        <v>43009</v>
      </c>
      <c r="B269" s="54">
        <v>2017</v>
      </c>
      <c r="C269" s="54">
        <v>10</v>
      </c>
      <c r="D269" s="54" t="str">
        <f>IF(OR(AND(C269&lt;4,B269=2017),B269=2016),"2016-17","2017-18")</f>
        <v>2017-18</v>
      </c>
      <c r="E269" s="60" t="s">
        <v>1252</v>
      </c>
      <c r="F269" s="55">
        <v>43031</v>
      </c>
      <c r="G269" s="54" t="s">
        <v>1045</v>
      </c>
      <c r="H269" s="54" t="s">
        <v>608</v>
      </c>
      <c r="I269" s="54" t="s">
        <v>608</v>
      </c>
      <c r="J269" s="54" t="s">
        <v>1044</v>
      </c>
      <c r="K269" s="54" t="s">
        <v>1044</v>
      </c>
      <c r="L269" s="54" t="s">
        <v>1223</v>
      </c>
      <c r="M269" s="56">
        <v>2040</v>
      </c>
      <c r="N269" s="54">
        <v>2040</v>
      </c>
      <c r="O269" s="54" t="s">
        <v>837</v>
      </c>
      <c r="P269" s="54" t="s">
        <v>837</v>
      </c>
    </row>
    <row r="270" spans="1:16" hidden="1">
      <c r="A270" s="55">
        <v>42859</v>
      </c>
      <c r="B270" s="54">
        <v>2017</v>
      </c>
      <c r="C270" s="54">
        <v>5</v>
      </c>
      <c r="D270" s="54" t="str">
        <f>IF(OR(AND(C270&lt;4,B270=2017),B270=2016),"2016-17","2017-18")</f>
        <v>2017-18</v>
      </c>
      <c r="E270" s="60" t="s">
        <v>1252</v>
      </c>
      <c r="G270" s="54" t="s">
        <v>888</v>
      </c>
      <c r="H270" s="54" t="s">
        <v>608</v>
      </c>
      <c r="I270" s="54" t="s">
        <v>608</v>
      </c>
      <c r="J270" s="54" t="s">
        <v>887</v>
      </c>
      <c r="K270" s="54" t="s">
        <v>887</v>
      </c>
      <c r="L270" s="54" t="s">
        <v>1223</v>
      </c>
      <c r="M270" s="54">
        <v>940</v>
      </c>
      <c r="N270" s="54">
        <v>940</v>
      </c>
      <c r="O270" s="54" t="s">
        <v>837</v>
      </c>
      <c r="P270" s="54" t="s">
        <v>837</v>
      </c>
    </row>
    <row r="271" spans="1:16" hidden="1">
      <c r="A271" s="55">
        <v>43053</v>
      </c>
      <c r="B271" s="54">
        <v>2017</v>
      </c>
      <c r="C271" s="54">
        <v>11</v>
      </c>
      <c r="D271" s="54" t="str">
        <f>IF(OR(AND(C271&lt;4,B271=2017),B271=2016),"2016-17","2017-18")</f>
        <v>2017-18</v>
      </c>
      <c r="E271" s="60" t="s">
        <v>1252</v>
      </c>
      <c r="F271" s="55">
        <v>43066</v>
      </c>
      <c r="G271" s="54">
        <v>300103</v>
      </c>
      <c r="H271" s="54" t="s">
        <v>1055</v>
      </c>
      <c r="I271" s="54" t="s">
        <v>1055</v>
      </c>
      <c r="J271" s="54" t="s">
        <v>1054</v>
      </c>
      <c r="K271" s="54" t="s">
        <v>1054</v>
      </c>
      <c r="L271" s="54" t="s">
        <v>1054</v>
      </c>
      <c r="M271" s="54">
        <v>360</v>
      </c>
      <c r="N271" s="54">
        <v>360</v>
      </c>
      <c r="O271" s="54" t="s">
        <v>1053</v>
      </c>
      <c r="P271" s="54" t="s">
        <v>1053</v>
      </c>
    </row>
    <row r="272" spans="1:16" hidden="1">
      <c r="A272" s="54" t="s">
        <v>1071</v>
      </c>
      <c r="B272" s="54">
        <v>2016</v>
      </c>
      <c r="C272" s="54">
        <v>10</v>
      </c>
      <c r="D272" s="54" t="str">
        <f>IF(OR(AND(C272&lt;4,B272=2017),B272=2016),"2016-17","2017-18")</f>
        <v>2016-17</v>
      </c>
      <c r="E272" s="60" t="s">
        <v>1252</v>
      </c>
      <c r="G272" s="54">
        <v>39</v>
      </c>
      <c r="H272" s="54" t="s">
        <v>660</v>
      </c>
      <c r="I272" s="54" t="s">
        <v>660</v>
      </c>
      <c r="J272" s="54" t="s">
        <v>661</v>
      </c>
      <c r="K272" s="54" t="s">
        <v>661</v>
      </c>
      <c r="L272" s="54" t="s">
        <v>661</v>
      </c>
      <c r="M272" s="54">
        <v>300</v>
      </c>
      <c r="N272" s="54">
        <v>300</v>
      </c>
      <c r="O272" s="54" t="s">
        <v>619</v>
      </c>
      <c r="P272" s="54" t="s">
        <v>1053</v>
      </c>
    </row>
    <row r="273" spans="1:16" hidden="1">
      <c r="A273" s="55">
        <v>42930</v>
      </c>
      <c r="B273" s="54">
        <v>2017</v>
      </c>
      <c r="C273" s="54">
        <v>7</v>
      </c>
      <c r="D273" s="54" t="str">
        <f>IF(OR(AND(C273&lt;4,B273=2017),B273=2016),"2016-17","2017-18")</f>
        <v>2017-18</v>
      </c>
      <c r="E273" s="60" t="s">
        <v>1252</v>
      </c>
      <c r="G273" s="54">
        <v>234</v>
      </c>
      <c r="H273" s="54" t="s">
        <v>956</v>
      </c>
      <c r="I273" s="54" t="s">
        <v>956</v>
      </c>
      <c r="J273" s="54" t="s">
        <v>955</v>
      </c>
      <c r="K273" s="54" t="s">
        <v>955</v>
      </c>
      <c r="L273" s="54" t="s">
        <v>955</v>
      </c>
      <c r="M273" s="54">
        <v>900</v>
      </c>
      <c r="N273" s="54">
        <v>900</v>
      </c>
      <c r="O273" s="54" t="s">
        <v>954</v>
      </c>
      <c r="P273" s="54" t="s">
        <v>1210</v>
      </c>
    </row>
    <row r="274" spans="1:16" hidden="1">
      <c r="A274" s="54" t="s">
        <v>1071</v>
      </c>
      <c r="B274" s="54">
        <v>2016</v>
      </c>
      <c r="C274" s="54">
        <v>10</v>
      </c>
      <c r="D274" s="54" t="str">
        <f>IF(OR(AND(C274&lt;4,B274=2017),B274=2016),"2016-17","2017-18")</f>
        <v>2016-17</v>
      </c>
      <c r="E274" s="60" t="s">
        <v>1252</v>
      </c>
      <c r="G274" s="54" t="s">
        <v>680</v>
      </c>
      <c r="H274" s="54" t="s">
        <v>681</v>
      </c>
      <c r="I274" s="54" t="s">
        <v>681</v>
      </c>
      <c r="J274" s="54" t="s">
        <v>1167</v>
      </c>
      <c r="K274" s="54" t="s">
        <v>1167</v>
      </c>
      <c r="L274" s="54" t="s">
        <v>1167</v>
      </c>
      <c r="M274" s="54">
        <v>3909</v>
      </c>
      <c r="N274" s="54">
        <v>3909</v>
      </c>
      <c r="O274" s="54" t="s">
        <v>1160</v>
      </c>
      <c r="P274" s="54" t="s">
        <v>1210</v>
      </c>
    </row>
    <row r="275" spans="1:16" hidden="1">
      <c r="A275" s="54" t="s">
        <v>1121</v>
      </c>
      <c r="B275" s="54">
        <v>2016</v>
      </c>
      <c r="C275" s="54">
        <v>9</v>
      </c>
      <c r="D275" s="54" t="str">
        <f>IF(OR(AND(C275&lt;4,B275=2017),B275=2016),"2016-17","2017-18")</f>
        <v>2016-17</v>
      </c>
      <c r="E275" s="60" t="s">
        <v>1252</v>
      </c>
      <c r="G275" s="54">
        <v>65</v>
      </c>
      <c r="H275" s="54" t="s">
        <v>613</v>
      </c>
      <c r="I275" s="54" t="s">
        <v>613</v>
      </c>
      <c r="J275" s="54" t="s">
        <v>656</v>
      </c>
      <c r="K275" s="54" t="s">
        <v>656</v>
      </c>
      <c r="L275" s="54" t="s">
        <v>656</v>
      </c>
      <c r="M275" s="54">
        <v>265</v>
      </c>
      <c r="N275" s="54">
        <v>265</v>
      </c>
      <c r="O275" s="54" t="s">
        <v>655</v>
      </c>
      <c r="P275" s="54" t="s">
        <v>655</v>
      </c>
    </row>
    <row r="276" spans="1:16" hidden="1">
      <c r="A276" s="54" t="s">
        <v>1071</v>
      </c>
      <c r="B276" s="54">
        <v>2016</v>
      </c>
      <c r="C276" s="54">
        <v>10</v>
      </c>
      <c r="D276" s="54" t="str">
        <f>IF(OR(AND(C276&lt;4,B276=2017),B276=2016),"2016-17","2017-18")</f>
        <v>2016-17</v>
      </c>
      <c r="E276" s="60" t="s">
        <v>1252</v>
      </c>
      <c r="G276" s="54" t="s">
        <v>706</v>
      </c>
      <c r="H276" s="54" t="s">
        <v>613</v>
      </c>
      <c r="I276" s="54" t="s">
        <v>613</v>
      </c>
      <c r="J276" s="54" t="s">
        <v>707</v>
      </c>
      <c r="K276" s="54" t="s">
        <v>707</v>
      </c>
      <c r="L276" s="54" t="s">
        <v>707</v>
      </c>
      <c r="M276" s="54">
        <v>300</v>
      </c>
      <c r="N276" s="54">
        <v>300</v>
      </c>
      <c r="O276" s="54" t="s">
        <v>655</v>
      </c>
      <c r="P276" s="54" t="s">
        <v>655</v>
      </c>
    </row>
    <row r="277" spans="1:16" hidden="1">
      <c r="A277" s="54" t="s">
        <v>1078</v>
      </c>
      <c r="B277" s="54">
        <v>2016</v>
      </c>
      <c r="C277" s="54">
        <v>7</v>
      </c>
      <c r="D277" s="54" t="str">
        <f>IF(OR(AND(C277&lt;4,B277=2017),B277=2016),"2016-17","2017-18")</f>
        <v>2016-17</v>
      </c>
      <c r="E277" s="60" t="s">
        <v>1252</v>
      </c>
      <c r="G277" s="54">
        <v>2</v>
      </c>
      <c r="H277" s="54" t="s">
        <v>613</v>
      </c>
      <c r="I277" s="54" t="s">
        <v>613</v>
      </c>
      <c r="J277" s="54" t="s">
        <v>1077</v>
      </c>
      <c r="K277" s="54" t="s">
        <v>1077</v>
      </c>
      <c r="L277" s="54" t="s">
        <v>1077</v>
      </c>
      <c r="M277" s="54">
        <v>304</v>
      </c>
      <c r="N277" s="54">
        <v>304</v>
      </c>
      <c r="O277" s="54" t="s">
        <v>615</v>
      </c>
      <c r="P277" s="54" t="s">
        <v>615</v>
      </c>
    </row>
    <row r="278" spans="1:16" hidden="1">
      <c r="A278" s="55">
        <v>42906</v>
      </c>
      <c r="B278" s="54">
        <v>2017</v>
      </c>
      <c r="C278" s="54">
        <v>6</v>
      </c>
      <c r="D278" s="54" t="str">
        <f>IF(OR(AND(C278&lt;4,B278=2017),B278=2016),"2016-17","2017-18")</f>
        <v>2017-18</v>
      </c>
      <c r="E278" s="60" t="s">
        <v>1252</v>
      </c>
      <c r="G278" s="54">
        <v>208</v>
      </c>
      <c r="H278" s="54" t="s">
        <v>613</v>
      </c>
      <c r="I278" s="54" t="s">
        <v>613</v>
      </c>
      <c r="J278" s="54" t="s">
        <v>919</v>
      </c>
      <c r="K278" s="54" t="s">
        <v>919</v>
      </c>
      <c r="L278" s="54" t="s">
        <v>919</v>
      </c>
      <c r="M278" s="54">
        <v>356</v>
      </c>
      <c r="N278" s="54">
        <v>356</v>
      </c>
      <c r="O278" s="54" t="s">
        <v>615</v>
      </c>
      <c r="P278" s="54" t="s">
        <v>615</v>
      </c>
    </row>
    <row r="279" spans="1:16" hidden="1">
      <c r="A279" s="54" t="s">
        <v>1070</v>
      </c>
      <c r="B279" s="54">
        <v>2016</v>
      </c>
      <c r="C279" s="54">
        <v>9</v>
      </c>
      <c r="D279" s="54" t="str">
        <f>IF(OR(AND(C279&lt;4,B279=2017),B279=2016),"2016-17","2017-18")</f>
        <v>2016-17</v>
      </c>
      <c r="E279" s="60" t="s">
        <v>1252</v>
      </c>
      <c r="G279" s="54">
        <v>26</v>
      </c>
      <c r="H279" s="54" t="s">
        <v>613</v>
      </c>
      <c r="I279" s="54" t="s">
        <v>613</v>
      </c>
      <c r="J279" s="54" t="s">
        <v>647</v>
      </c>
      <c r="K279" s="54" t="s">
        <v>647</v>
      </c>
      <c r="L279" s="54" t="s">
        <v>647</v>
      </c>
      <c r="M279" s="54">
        <v>345</v>
      </c>
      <c r="N279" s="54">
        <v>345</v>
      </c>
      <c r="O279" s="54" t="s">
        <v>619</v>
      </c>
      <c r="P279" s="54" t="s">
        <v>1053</v>
      </c>
    </row>
    <row r="280" spans="1:16" hidden="1">
      <c r="A280" s="55">
        <v>42972</v>
      </c>
      <c r="B280" s="54">
        <v>2017</v>
      </c>
      <c r="C280" s="54">
        <v>8</v>
      </c>
      <c r="D280" s="54" t="str">
        <f>IF(OR(AND(C280&lt;4,B280=2017),B280=2016),"2016-17","2017-18")</f>
        <v>2017-18</v>
      </c>
      <c r="E280" s="60" t="s">
        <v>1252</v>
      </c>
      <c r="G280" s="54" t="s">
        <v>1137</v>
      </c>
      <c r="H280" s="54" t="s">
        <v>737</v>
      </c>
      <c r="I280" s="54" t="s">
        <v>737</v>
      </c>
      <c r="J280" s="54" t="s">
        <v>1136</v>
      </c>
      <c r="K280" s="54" t="s">
        <v>1136</v>
      </c>
      <c r="L280" s="54" t="s">
        <v>1136</v>
      </c>
      <c r="M280" s="54">
        <v>375</v>
      </c>
      <c r="N280" s="54">
        <v>375</v>
      </c>
      <c r="O280" s="54" t="s">
        <v>855</v>
      </c>
      <c r="P280" s="54" t="s">
        <v>1209</v>
      </c>
    </row>
    <row r="281" spans="1:16" hidden="1">
      <c r="A281" s="55">
        <v>42844</v>
      </c>
      <c r="B281" s="54">
        <v>2017</v>
      </c>
      <c r="C281" s="54">
        <v>4</v>
      </c>
      <c r="D281" s="54" t="str">
        <f>IF(OR(AND(C281&lt;4,B281=2017),B281=2016),"2016-17","2017-18")</f>
        <v>2017-18</v>
      </c>
      <c r="E281" s="60" t="s">
        <v>1252</v>
      </c>
      <c r="G281" s="54" t="s">
        <v>857</v>
      </c>
      <c r="H281" s="54" t="s">
        <v>737</v>
      </c>
      <c r="I281" s="54" t="s">
        <v>737</v>
      </c>
      <c r="J281" s="54" t="s">
        <v>856</v>
      </c>
      <c r="K281" s="54" t="s">
        <v>856</v>
      </c>
      <c r="L281" s="54" t="s">
        <v>856</v>
      </c>
      <c r="M281" s="56">
        <v>1100</v>
      </c>
      <c r="N281" s="54">
        <v>1100</v>
      </c>
      <c r="O281" s="54" t="s">
        <v>855</v>
      </c>
      <c r="P281" s="54" t="s">
        <v>1209</v>
      </c>
    </row>
    <row r="282" spans="1:16" hidden="1">
      <c r="A282" s="54" t="s">
        <v>1133</v>
      </c>
      <c r="B282" s="54">
        <v>2016</v>
      </c>
      <c r="C282" s="54">
        <v>11</v>
      </c>
      <c r="D282" s="54" t="str">
        <f>IF(OR(AND(C282&lt;4,B282=2017),B282=2016),"2016-17","2017-18")</f>
        <v>2016-17</v>
      </c>
      <c r="E282" s="60" t="s">
        <v>1252</v>
      </c>
      <c r="G282" s="54">
        <v>57</v>
      </c>
      <c r="H282" s="54" t="s">
        <v>737</v>
      </c>
      <c r="I282" s="54" t="s">
        <v>737</v>
      </c>
      <c r="J282" s="54" t="s">
        <v>738</v>
      </c>
      <c r="K282" s="54" t="s">
        <v>738</v>
      </c>
      <c r="L282" s="54" t="s">
        <v>738</v>
      </c>
      <c r="M282" s="54">
        <v>300</v>
      </c>
      <c r="N282" s="54">
        <v>300</v>
      </c>
      <c r="O282" s="54" t="s">
        <v>1129</v>
      </c>
      <c r="P282" s="54" t="s">
        <v>1209</v>
      </c>
    </row>
    <row r="283" spans="1:16" hidden="1">
      <c r="A283" s="54" t="s">
        <v>1164</v>
      </c>
      <c r="B283" s="54">
        <v>2016</v>
      </c>
      <c r="C283" s="54">
        <v>8</v>
      </c>
      <c r="D283" s="54" t="str">
        <f>IF(OR(AND(C283&lt;4,B283=2017),B283=2016),"2016-17","2017-18")</f>
        <v>2016-17</v>
      </c>
      <c r="E283" s="60" t="s">
        <v>1252</v>
      </c>
      <c r="G283" s="54">
        <v>4</v>
      </c>
      <c r="H283" s="54" t="s">
        <v>622</v>
      </c>
      <c r="I283" s="54" t="s">
        <v>622</v>
      </c>
      <c r="J283" s="54" t="s">
        <v>623</v>
      </c>
      <c r="K283" s="54" t="s">
        <v>623</v>
      </c>
      <c r="L283" s="54" t="s">
        <v>623</v>
      </c>
      <c r="M283" s="54">
        <v>9974</v>
      </c>
      <c r="N283" s="54">
        <v>9974</v>
      </c>
      <c r="O283" s="54" t="s">
        <v>1160</v>
      </c>
      <c r="P283" s="54" t="s">
        <v>1210</v>
      </c>
    </row>
    <row r="284" spans="1:16" hidden="1">
      <c r="A284" s="54" t="s">
        <v>1164</v>
      </c>
      <c r="B284" s="54">
        <v>2016</v>
      </c>
      <c r="C284" s="54">
        <v>8</v>
      </c>
      <c r="D284" s="54" t="str">
        <f>IF(OR(AND(C284&lt;4,B284=2017),B284=2016),"2016-17","2017-18")</f>
        <v>2016-17</v>
      </c>
      <c r="E284" s="60" t="s">
        <v>1252</v>
      </c>
      <c r="G284" s="54">
        <v>5</v>
      </c>
      <c r="H284" s="54" t="s">
        <v>622</v>
      </c>
      <c r="I284" s="54" t="s">
        <v>622</v>
      </c>
      <c r="J284" s="54" t="s">
        <v>1163</v>
      </c>
      <c r="K284" s="54" t="s">
        <v>1163</v>
      </c>
      <c r="L284" s="54" t="s">
        <v>1163</v>
      </c>
      <c r="M284" s="54">
        <v>4727</v>
      </c>
      <c r="N284" s="54">
        <v>4727</v>
      </c>
      <c r="O284" s="54" t="s">
        <v>1160</v>
      </c>
      <c r="P284" s="54" t="s">
        <v>1210</v>
      </c>
    </row>
    <row r="285" spans="1:16" hidden="1">
      <c r="A285" s="54" t="s">
        <v>1071</v>
      </c>
      <c r="B285" s="54">
        <v>2016</v>
      </c>
      <c r="C285" s="54">
        <v>10</v>
      </c>
      <c r="D285" s="54" t="str">
        <f>IF(OR(AND(C285&lt;4,B285=2017),B285=2016),"2016-17","2017-18")</f>
        <v>2016-17</v>
      </c>
      <c r="E285" s="60" t="s">
        <v>1252</v>
      </c>
      <c r="G285" s="54">
        <v>36</v>
      </c>
      <c r="H285" s="54" t="s">
        <v>622</v>
      </c>
      <c r="I285" s="54" t="s">
        <v>622</v>
      </c>
      <c r="J285" s="54" t="s">
        <v>1168</v>
      </c>
      <c r="K285" s="54" t="s">
        <v>1168</v>
      </c>
      <c r="L285" s="54" t="s">
        <v>1168</v>
      </c>
      <c r="M285" s="54">
        <v>816</v>
      </c>
      <c r="N285" s="54">
        <v>816</v>
      </c>
      <c r="O285" s="54" t="s">
        <v>1160</v>
      </c>
      <c r="P285" s="54" t="s">
        <v>1210</v>
      </c>
    </row>
    <row r="286" spans="1:16" hidden="1">
      <c r="A286" s="54" t="s">
        <v>1166</v>
      </c>
      <c r="B286" s="54">
        <v>2016</v>
      </c>
      <c r="C286" s="54">
        <v>10</v>
      </c>
      <c r="D286" s="54" t="str">
        <f>IF(OR(AND(C286&lt;4,B286=2017),B286=2016),"2016-17","2017-18")</f>
        <v>2016-17</v>
      </c>
      <c r="E286" s="60" t="s">
        <v>1252</v>
      </c>
      <c r="G286" s="54">
        <v>42</v>
      </c>
      <c r="H286" s="54" t="s">
        <v>622</v>
      </c>
      <c r="I286" s="54" t="s">
        <v>622</v>
      </c>
      <c r="J286" s="54" t="s">
        <v>1165</v>
      </c>
      <c r="K286" s="54" t="s">
        <v>1165</v>
      </c>
      <c r="L286" s="54" t="s">
        <v>1165</v>
      </c>
      <c r="M286" s="54">
        <v>922</v>
      </c>
      <c r="N286" s="54">
        <v>922</v>
      </c>
      <c r="O286" s="54" t="s">
        <v>1160</v>
      </c>
      <c r="P286" s="54" t="s">
        <v>1210</v>
      </c>
    </row>
    <row r="287" spans="1:16" hidden="1">
      <c r="A287" s="54" t="s">
        <v>1162</v>
      </c>
      <c r="B287" s="54">
        <v>2017</v>
      </c>
      <c r="C287" s="54">
        <v>2</v>
      </c>
      <c r="D287" s="54" t="str">
        <f>IF(OR(AND(C287&lt;4,B287=2017),B287=2016),"2016-17","2017-18")</f>
        <v>2016-17</v>
      </c>
      <c r="E287" s="60" t="s">
        <v>1252</v>
      </c>
      <c r="G287" s="54">
        <v>119</v>
      </c>
      <c r="H287" s="54" t="s">
        <v>622</v>
      </c>
      <c r="I287" s="54" t="s">
        <v>622</v>
      </c>
      <c r="J287" s="54" t="s">
        <v>1161</v>
      </c>
      <c r="K287" s="54" t="s">
        <v>1161</v>
      </c>
      <c r="L287" s="54" t="s">
        <v>1161</v>
      </c>
      <c r="M287" s="54">
        <v>315</v>
      </c>
      <c r="N287" s="54">
        <v>315</v>
      </c>
      <c r="O287" s="54" t="s">
        <v>1160</v>
      </c>
      <c r="P287" s="54" t="s">
        <v>1210</v>
      </c>
    </row>
    <row r="288" spans="1:16" hidden="1">
      <c r="A288" s="55">
        <v>43020</v>
      </c>
      <c r="B288" s="54">
        <v>2017</v>
      </c>
      <c r="C288" s="54">
        <v>10</v>
      </c>
      <c r="D288" s="54" t="str">
        <f>IF(OR(AND(C288&lt;4,B288=2017),B288=2016),"2016-17","2017-18")</f>
        <v>2017-18</v>
      </c>
      <c r="E288" s="60" t="s">
        <v>1252</v>
      </c>
      <c r="F288" s="55">
        <v>43047</v>
      </c>
      <c r="G288" s="54">
        <v>285</v>
      </c>
      <c r="H288" s="54" t="s">
        <v>622</v>
      </c>
      <c r="I288" s="54" t="s">
        <v>871</v>
      </c>
      <c r="J288" s="54" t="s">
        <v>631</v>
      </c>
      <c r="K288" s="54" t="s">
        <v>631</v>
      </c>
      <c r="L288" s="54" t="s">
        <v>631</v>
      </c>
      <c r="M288" s="56">
        <v>2337</v>
      </c>
      <c r="N288" s="54">
        <v>2337</v>
      </c>
      <c r="O288" s="54" t="s">
        <v>954</v>
      </c>
      <c r="P288" s="54" t="s">
        <v>1210</v>
      </c>
    </row>
    <row r="289" spans="1:16" hidden="1">
      <c r="A289" s="55">
        <v>43020</v>
      </c>
      <c r="B289" s="54">
        <v>2017</v>
      </c>
      <c r="C289" s="54">
        <v>10</v>
      </c>
      <c r="D289" s="54" t="str">
        <f>IF(OR(AND(C289&lt;4,B289=2017),B289=2016),"2016-17","2017-18")</f>
        <v>2017-18</v>
      </c>
      <c r="E289" s="60" t="s">
        <v>1252</v>
      </c>
      <c r="F289" s="55">
        <v>43047</v>
      </c>
      <c r="G289" s="54">
        <v>285</v>
      </c>
      <c r="H289" s="54" t="s">
        <v>622</v>
      </c>
      <c r="I289" s="54" t="s">
        <v>871</v>
      </c>
      <c r="J289" s="54" t="s">
        <v>631</v>
      </c>
      <c r="K289" s="54" t="s">
        <v>631</v>
      </c>
      <c r="L289" s="54" t="s">
        <v>631</v>
      </c>
      <c r="M289" s="54">
        <v>790</v>
      </c>
      <c r="N289" s="54">
        <v>790</v>
      </c>
      <c r="O289" s="54" t="s">
        <v>954</v>
      </c>
      <c r="P289" s="54" t="s">
        <v>1210</v>
      </c>
    </row>
    <row r="290" spans="1:16" hidden="1">
      <c r="A290" s="54" t="s">
        <v>1063</v>
      </c>
      <c r="B290" s="54">
        <v>2017</v>
      </c>
      <c r="C290" s="54">
        <v>11</v>
      </c>
      <c r="D290" s="54" t="str">
        <f>IF(OR(AND(C290&lt;4,B290=2017),B290=2016),"2016-17","2017-18")</f>
        <v>2017-18</v>
      </c>
      <c r="E290" s="60" t="s">
        <v>1252</v>
      </c>
      <c r="F290" s="55">
        <v>43074</v>
      </c>
      <c r="G290" s="54">
        <v>321</v>
      </c>
      <c r="H290" s="54" t="s">
        <v>622</v>
      </c>
      <c r="I290" s="54" t="s">
        <v>871</v>
      </c>
      <c r="J290" s="54" t="s">
        <v>1062</v>
      </c>
      <c r="K290" s="54" t="s">
        <v>1062</v>
      </c>
      <c r="L290" s="54" t="s">
        <v>1062</v>
      </c>
      <c r="M290" s="54">
        <v>319</v>
      </c>
      <c r="N290" s="54">
        <v>319</v>
      </c>
      <c r="O290" s="54" t="s">
        <v>954</v>
      </c>
      <c r="P290" s="54" t="s">
        <v>1210</v>
      </c>
    </row>
    <row r="291" spans="1:16" hidden="1">
      <c r="A291" s="55">
        <v>42858</v>
      </c>
      <c r="B291" s="54">
        <v>2017</v>
      </c>
      <c r="C291" s="54">
        <v>5</v>
      </c>
      <c r="D291" s="54" t="str">
        <f>IF(OR(AND(C291&lt;4,B291=2017),B291=2016),"2016-17","2017-18")</f>
        <v>2017-18</v>
      </c>
      <c r="E291" s="60" t="s">
        <v>1252</v>
      </c>
      <c r="G291" s="54">
        <v>182</v>
      </c>
      <c r="H291" s="54" t="s">
        <v>622</v>
      </c>
      <c r="I291" s="54" t="s">
        <v>871</v>
      </c>
      <c r="J291" s="54" t="s">
        <v>889</v>
      </c>
      <c r="K291" s="54" t="s">
        <v>889</v>
      </c>
      <c r="L291" s="54" t="s">
        <v>889</v>
      </c>
      <c r="M291" s="54">
        <v>462</v>
      </c>
      <c r="N291" s="54">
        <v>462</v>
      </c>
      <c r="O291" s="54" t="s">
        <v>869</v>
      </c>
      <c r="P291" s="54" t="s">
        <v>869</v>
      </c>
    </row>
    <row r="292" spans="1:16" hidden="1">
      <c r="A292" s="55">
        <v>42880</v>
      </c>
      <c r="B292" s="54">
        <v>2017</v>
      </c>
      <c r="C292" s="54">
        <v>5</v>
      </c>
      <c r="D292" s="54" t="str">
        <f>IF(OR(AND(C292&lt;4,B292=2017),B292=2016),"2016-17","2017-18")</f>
        <v>2017-18</v>
      </c>
      <c r="E292" s="60" t="s">
        <v>1252</v>
      </c>
      <c r="G292" s="54">
        <v>187</v>
      </c>
      <c r="H292" s="54" t="s">
        <v>622</v>
      </c>
      <c r="I292" s="54" t="s">
        <v>871</v>
      </c>
      <c r="J292" s="54" t="s">
        <v>870</v>
      </c>
      <c r="K292" s="54" t="s">
        <v>870</v>
      </c>
      <c r="L292" s="54" t="s">
        <v>870</v>
      </c>
      <c r="M292" s="54">
        <v>374</v>
      </c>
      <c r="N292" s="54">
        <v>374</v>
      </c>
      <c r="O292" s="54" t="s">
        <v>869</v>
      </c>
      <c r="P292" s="54" t="s">
        <v>869</v>
      </c>
    </row>
    <row r="293" spans="1:16" hidden="1">
      <c r="A293" s="55">
        <v>42957</v>
      </c>
      <c r="B293" s="54">
        <v>2017</v>
      </c>
      <c r="C293" s="54">
        <v>8</v>
      </c>
      <c r="D293" s="54" t="str">
        <f>IF(OR(AND(C293&lt;4,B293=2017),B293=2016),"2016-17","2017-18")</f>
        <v>2017-18</v>
      </c>
      <c r="E293" s="60" t="s">
        <v>1252</v>
      </c>
      <c r="G293" s="54" t="s">
        <v>983</v>
      </c>
      <c r="H293" s="54" t="s">
        <v>622</v>
      </c>
      <c r="I293" s="54" t="s">
        <v>871</v>
      </c>
      <c r="J293" s="54" t="s">
        <v>982</v>
      </c>
      <c r="K293" s="54" t="s">
        <v>982</v>
      </c>
      <c r="L293" s="54" t="s">
        <v>982</v>
      </c>
      <c r="M293" s="54">
        <v>532.66999999999996</v>
      </c>
      <c r="N293" s="54">
        <v>532.66999999999996</v>
      </c>
      <c r="O293" s="54" t="s">
        <v>869</v>
      </c>
      <c r="P293" s="54" t="s">
        <v>869</v>
      </c>
    </row>
    <row r="294" spans="1:16" hidden="1">
      <c r="A294" s="54" t="s">
        <v>1087</v>
      </c>
      <c r="B294" s="54">
        <v>2016</v>
      </c>
      <c r="C294" s="54">
        <v>9</v>
      </c>
      <c r="D294" s="54" t="str">
        <f>IF(OR(AND(C294&lt;4,B294=2017),B294=2016),"2016-17","2017-18")</f>
        <v>2016-17</v>
      </c>
      <c r="E294" s="60" t="s">
        <v>1252</v>
      </c>
      <c r="G294" s="54">
        <v>14</v>
      </c>
      <c r="H294" s="54" t="s">
        <v>622</v>
      </c>
      <c r="I294" s="54" t="s">
        <v>622</v>
      </c>
      <c r="J294" s="54" t="s">
        <v>631</v>
      </c>
      <c r="K294" s="54" t="s">
        <v>631</v>
      </c>
      <c r="L294" s="54" t="s">
        <v>631</v>
      </c>
      <c r="M294" s="54">
        <v>485</v>
      </c>
      <c r="N294" s="54">
        <v>485</v>
      </c>
      <c r="O294" s="54" t="s">
        <v>1138</v>
      </c>
      <c r="P294" s="54" t="s">
        <v>869</v>
      </c>
    </row>
    <row r="295" spans="1:16" hidden="1">
      <c r="A295" s="54" t="s">
        <v>1139</v>
      </c>
      <c r="B295" s="54">
        <v>2016</v>
      </c>
      <c r="C295" s="54">
        <v>11</v>
      </c>
      <c r="D295" s="54" t="str">
        <f>IF(OR(AND(C295&lt;4,B295=2017),B295=2016),"2016-17","2017-18")</f>
        <v>2016-17</v>
      </c>
      <c r="E295" s="60" t="s">
        <v>1252</v>
      </c>
      <c r="G295" s="54">
        <v>69</v>
      </c>
      <c r="H295" s="54" t="s">
        <v>622</v>
      </c>
      <c r="I295" s="54" t="s">
        <v>622</v>
      </c>
      <c r="J295" s="54" t="s">
        <v>631</v>
      </c>
      <c r="K295" s="54" t="s">
        <v>631</v>
      </c>
      <c r="L295" s="54" t="s">
        <v>631</v>
      </c>
      <c r="M295" s="54">
        <v>456</v>
      </c>
      <c r="N295" s="54">
        <v>456</v>
      </c>
      <c r="O295" s="54" t="s">
        <v>1138</v>
      </c>
      <c r="P295" s="54" t="s">
        <v>869</v>
      </c>
    </row>
    <row r="296" spans="1:16" hidden="1">
      <c r="A296" s="54" t="s">
        <v>1114</v>
      </c>
      <c r="B296" s="54">
        <v>2017</v>
      </c>
      <c r="C296" s="54">
        <v>1</v>
      </c>
      <c r="D296" s="54" t="str">
        <f>IF(OR(AND(C296&lt;4,B296=2017),B296=2016),"2016-17","2017-18")</f>
        <v>2016-17</v>
      </c>
      <c r="E296" s="60" t="s">
        <v>1252</v>
      </c>
      <c r="G296" s="54">
        <v>102</v>
      </c>
      <c r="H296" s="54" t="s">
        <v>761</v>
      </c>
      <c r="I296" s="54" t="s">
        <v>761</v>
      </c>
      <c r="J296" s="54" t="s">
        <v>1113</v>
      </c>
      <c r="K296" s="54" t="s">
        <v>1113</v>
      </c>
      <c r="L296" s="54" t="s">
        <v>1113</v>
      </c>
      <c r="M296" s="54">
        <v>310</v>
      </c>
      <c r="N296" s="54">
        <v>310</v>
      </c>
      <c r="O296" s="54" t="s">
        <v>630</v>
      </c>
      <c r="P296" s="54" t="s">
        <v>630</v>
      </c>
    </row>
    <row r="297" spans="1:16" hidden="1">
      <c r="A297" s="55">
        <v>42867</v>
      </c>
      <c r="B297" s="54">
        <v>2017</v>
      </c>
      <c r="C297" s="54">
        <v>5</v>
      </c>
      <c r="D297" s="54" t="str">
        <f>IF(OR(AND(C297&lt;4,B297=2017),B297=2016),"2016-17","2017-18")</f>
        <v>2017-18</v>
      </c>
      <c r="E297" s="60" t="s">
        <v>1252</v>
      </c>
      <c r="G297" s="54">
        <v>177</v>
      </c>
      <c r="H297" s="54" t="s">
        <v>663</v>
      </c>
      <c r="I297" s="54" t="s">
        <v>663</v>
      </c>
      <c r="J297" s="54" t="s">
        <v>878</v>
      </c>
      <c r="K297" s="54" t="s">
        <v>878</v>
      </c>
      <c r="L297" s="54" t="s">
        <v>878</v>
      </c>
      <c r="M297" s="54">
        <v>278</v>
      </c>
      <c r="N297" s="54">
        <v>278</v>
      </c>
      <c r="O297" s="54" t="s">
        <v>840</v>
      </c>
      <c r="P297" s="54" t="s">
        <v>630</v>
      </c>
    </row>
    <row r="298" spans="1:16" hidden="1">
      <c r="A298" s="55">
        <v>42888</v>
      </c>
      <c r="B298" s="54">
        <v>2017</v>
      </c>
      <c r="C298" s="54">
        <v>6</v>
      </c>
      <c r="D298" s="54" t="str">
        <f>IF(OR(AND(C298&lt;4,B298=2017),B298=2016),"2016-17","2017-18")</f>
        <v>2017-18</v>
      </c>
      <c r="E298" s="60" t="s">
        <v>1252</v>
      </c>
      <c r="G298" s="54">
        <v>202</v>
      </c>
      <c r="H298" s="54" t="s">
        <v>663</v>
      </c>
      <c r="I298" s="54" t="s">
        <v>663</v>
      </c>
      <c r="J298" s="54" t="s">
        <v>936</v>
      </c>
      <c r="K298" s="54" t="s">
        <v>936</v>
      </c>
      <c r="L298" s="54" t="s">
        <v>936</v>
      </c>
      <c r="M298" s="54">
        <v>265</v>
      </c>
      <c r="N298" s="54">
        <v>265</v>
      </c>
      <c r="O298" s="54" t="s">
        <v>840</v>
      </c>
      <c r="P298" s="54" t="s">
        <v>630</v>
      </c>
    </row>
    <row r="299" spans="1:16" hidden="1">
      <c r="A299" s="54" t="s">
        <v>1071</v>
      </c>
      <c r="B299" s="54">
        <v>2016</v>
      </c>
      <c r="C299" s="54">
        <v>10</v>
      </c>
      <c r="D299" s="54" t="str">
        <f>IF(OR(AND(C299&lt;4,B299=2017),B299=2016),"2016-17","2017-18")</f>
        <v>2016-17</v>
      </c>
      <c r="E299" s="60" t="s">
        <v>1252</v>
      </c>
      <c r="G299" s="54" t="s">
        <v>662</v>
      </c>
      <c r="H299" s="54" t="s">
        <v>663</v>
      </c>
      <c r="I299" s="54" t="s">
        <v>663</v>
      </c>
      <c r="J299" s="54" t="s">
        <v>1072</v>
      </c>
      <c r="K299" s="54" t="s">
        <v>1072</v>
      </c>
      <c r="L299" s="54" t="s">
        <v>1072</v>
      </c>
      <c r="M299" s="54">
        <v>630</v>
      </c>
      <c r="N299" s="54">
        <v>630</v>
      </c>
      <c r="O299" s="54" t="s">
        <v>619</v>
      </c>
      <c r="P299" s="54" t="s">
        <v>1053</v>
      </c>
    </row>
    <row r="300" spans="1:16" hidden="1">
      <c r="A300" s="54" t="s">
        <v>1071</v>
      </c>
      <c r="B300" s="54">
        <v>2016</v>
      </c>
      <c r="C300" s="54">
        <v>10</v>
      </c>
      <c r="D300" s="54" t="str">
        <f>IF(OR(AND(C300&lt;4,B300=2017),B300=2016),"2016-17","2017-18")</f>
        <v>2016-17</v>
      </c>
      <c r="E300" s="60" t="s">
        <v>1252</v>
      </c>
      <c r="G300" s="54" t="s">
        <v>673</v>
      </c>
      <c r="H300" s="54" t="s">
        <v>674</v>
      </c>
      <c r="I300" s="54" t="s">
        <v>674</v>
      </c>
      <c r="J300" s="54" t="s">
        <v>672</v>
      </c>
      <c r="K300" s="54" t="s">
        <v>672</v>
      </c>
      <c r="L300" s="54" t="s">
        <v>672</v>
      </c>
      <c r="M300" s="54">
        <v>2925</v>
      </c>
      <c r="N300" s="54">
        <v>2925</v>
      </c>
      <c r="O300" s="54" t="s">
        <v>1129</v>
      </c>
      <c r="P300" s="54" t="s">
        <v>1209</v>
      </c>
    </row>
    <row r="301" spans="1:16" hidden="1">
      <c r="A301" s="55">
        <v>42902</v>
      </c>
      <c r="B301" s="54">
        <v>2017</v>
      </c>
      <c r="C301" s="54">
        <v>6</v>
      </c>
      <c r="D301" s="54" t="str">
        <f>IF(OR(AND(C301&lt;4,B301=2017),B301=2016),"2016-17","2017-18")</f>
        <v>2017-18</v>
      </c>
      <c r="E301" s="60" t="s">
        <v>1252</v>
      </c>
      <c r="G301" s="54">
        <v>212</v>
      </c>
      <c r="H301" s="54" t="s">
        <v>923</v>
      </c>
      <c r="I301" s="54" t="s">
        <v>923</v>
      </c>
      <c r="J301" s="54" t="s">
        <v>922</v>
      </c>
      <c r="K301" s="54" t="s">
        <v>922</v>
      </c>
      <c r="L301" s="54" t="s">
        <v>922</v>
      </c>
      <c r="M301" s="56">
        <v>2500</v>
      </c>
      <c r="N301" s="54">
        <v>2500</v>
      </c>
      <c r="O301" s="54" t="s">
        <v>615</v>
      </c>
      <c r="P301" s="54" t="s">
        <v>615</v>
      </c>
    </row>
    <row r="302" spans="1:16" hidden="1">
      <c r="A302" s="54" t="s">
        <v>1079</v>
      </c>
      <c r="B302" s="54">
        <v>2016</v>
      </c>
      <c r="C302" s="54">
        <v>8</v>
      </c>
      <c r="D302" s="54" t="str">
        <f>IF(OR(AND(C302&lt;4,B302=2017),B302=2016),"2016-17","2017-18")</f>
        <v>2016-17</v>
      </c>
      <c r="E302" s="60" t="s">
        <v>1252</v>
      </c>
      <c r="G302" s="54">
        <v>12</v>
      </c>
      <c r="H302" s="54" t="s">
        <v>626</v>
      </c>
      <c r="I302" s="54" t="s">
        <v>626</v>
      </c>
      <c r="J302" s="54" t="s">
        <v>627</v>
      </c>
      <c r="K302" s="54" t="s">
        <v>922</v>
      </c>
      <c r="L302" s="54" t="s">
        <v>922</v>
      </c>
      <c r="M302" s="54">
        <v>2500</v>
      </c>
      <c r="N302" s="54">
        <v>2500</v>
      </c>
      <c r="O302" s="54" t="s">
        <v>615</v>
      </c>
      <c r="P302" s="54" t="s">
        <v>615</v>
      </c>
    </row>
    <row r="303" spans="1:16" hidden="1">
      <c r="A303" s="54" t="s">
        <v>1123</v>
      </c>
      <c r="B303" s="54">
        <v>2016</v>
      </c>
      <c r="C303" s="54">
        <v>9</v>
      </c>
      <c r="D303" s="54" t="str">
        <f>IF(OR(AND(C303&lt;4,B303=2017),B303=2016),"2016-17","2017-18")</f>
        <v>2016-17</v>
      </c>
      <c r="E303" s="60" t="s">
        <v>1252</v>
      </c>
      <c r="G303" s="54">
        <v>27</v>
      </c>
      <c r="H303" s="54" t="s">
        <v>653</v>
      </c>
      <c r="I303" s="54" t="s">
        <v>653</v>
      </c>
      <c r="J303" s="54" t="s">
        <v>1122</v>
      </c>
      <c r="K303" s="54" t="s">
        <v>1122</v>
      </c>
      <c r="L303" s="54" t="s">
        <v>1122</v>
      </c>
      <c r="M303" s="54">
        <v>400</v>
      </c>
      <c r="N303" s="54">
        <v>400</v>
      </c>
      <c r="O303" s="54" t="s">
        <v>655</v>
      </c>
      <c r="P303" s="54" t="s">
        <v>655</v>
      </c>
    </row>
    <row r="304" spans="1:16" hidden="1">
      <c r="A304" s="54" t="s">
        <v>1071</v>
      </c>
      <c r="B304" s="54">
        <v>2016</v>
      </c>
      <c r="C304" s="54">
        <v>10</v>
      </c>
      <c r="D304" s="54" t="str">
        <f>IF(OR(AND(C304&lt;4,B304=2017),B304=2016),"2016-17","2017-18")</f>
        <v>2016-17</v>
      </c>
      <c r="E304" s="60" t="s">
        <v>1252</v>
      </c>
      <c r="G304" s="54" t="s">
        <v>699</v>
      </c>
      <c r="H304" s="54" t="s">
        <v>700</v>
      </c>
      <c r="I304" s="54" t="s">
        <v>700</v>
      </c>
      <c r="J304" s="54" t="s">
        <v>1126</v>
      </c>
      <c r="K304" s="54" t="s">
        <v>1126</v>
      </c>
      <c r="L304" s="54" t="s">
        <v>1126</v>
      </c>
      <c r="M304" s="54">
        <v>1710</v>
      </c>
      <c r="N304" s="54">
        <v>1710</v>
      </c>
      <c r="O304" s="54" t="s">
        <v>655</v>
      </c>
      <c r="P304" s="54" t="s">
        <v>655</v>
      </c>
    </row>
    <row r="305" spans="1:16" hidden="1">
      <c r="A305" s="54" t="s">
        <v>1071</v>
      </c>
      <c r="B305" s="54">
        <v>2016</v>
      </c>
      <c r="C305" s="54">
        <v>10</v>
      </c>
      <c r="D305" s="54" t="str">
        <f>IF(OR(AND(C305&lt;4,B305=2017),B305=2016),"2016-17","2017-18")</f>
        <v>2016-17</v>
      </c>
      <c r="E305" s="60" t="s">
        <v>1252</v>
      </c>
      <c r="G305" s="54" t="s">
        <v>704</v>
      </c>
      <c r="H305" s="54" t="s">
        <v>700</v>
      </c>
      <c r="I305" s="54" t="s">
        <v>700</v>
      </c>
      <c r="J305" s="54" t="s">
        <v>705</v>
      </c>
      <c r="K305" s="54" t="s">
        <v>705</v>
      </c>
      <c r="L305" s="54" t="s">
        <v>705</v>
      </c>
      <c r="M305" s="54">
        <v>400</v>
      </c>
      <c r="N305" s="54">
        <v>400</v>
      </c>
      <c r="O305" s="54" t="s">
        <v>655</v>
      </c>
      <c r="P305" s="54" t="s">
        <v>655</v>
      </c>
    </row>
    <row r="306" spans="1:16" hidden="1">
      <c r="A306" s="54" t="s">
        <v>1169</v>
      </c>
      <c r="B306" s="54">
        <v>2016</v>
      </c>
      <c r="C306" s="54">
        <v>9</v>
      </c>
      <c r="D306" s="54" t="str">
        <f>IF(OR(AND(C306&lt;4,B306=2017),B306=2016),"2016-17","2017-18")</f>
        <v>2016-17</v>
      </c>
      <c r="E306" s="60" t="s">
        <v>1252</v>
      </c>
      <c r="G306" s="54">
        <v>28</v>
      </c>
      <c r="H306" s="54" t="s">
        <v>644</v>
      </c>
      <c r="I306" s="54" t="s">
        <v>644</v>
      </c>
      <c r="J306" s="54" t="s">
        <v>645</v>
      </c>
      <c r="K306" s="54" t="s">
        <v>645</v>
      </c>
      <c r="L306" s="54" t="s">
        <v>645</v>
      </c>
      <c r="M306" s="54">
        <v>1087</v>
      </c>
      <c r="N306" s="54">
        <v>1087</v>
      </c>
      <c r="O306" s="54" t="s">
        <v>646</v>
      </c>
      <c r="P306" s="54" t="s">
        <v>646</v>
      </c>
    </row>
    <row r="307" spans="1:16" hidden="1">
      <c r="A307" s="55">
        <v>42992</v>
      </c>
      <c r="B307" s="54">
        <v>2017</v>
      </c>
      <c r="C307" s="54">
        <v>9</v>
      </c>
      <c r="D307" s="54" t="str">
        <f>IF(OR(AND(C307&lt;4,B307=2017),B307=2016),"2016-17","2017-18")</f>
        <v>2017-18</v>
      </c>
      <c r="E307" s="60" t="s">
        <v>1252</v>
      </c>
      <c r="G307" s="54">
        <v>270</v>
      </c>
      <c r="H307" s="54" t="s">
        <v>644</v>
      </c>
      <c r="I307" s="54" t="s">
        <v>644</v>
      </c>
      <c r="J307" s="54" t="s">
        <v>1170</v>
      </c>
      <c r="K307" s="54" t="s">
        <v>1170</v>
      </c>
      <c r="L307" s="54" t="s">
        <v>1170</v>
      </c>
      <c r="M307" s="57">
        <v>2523.36</v>
      </c>
      <c r="N307" s="54">
        <v>2523.36</v>
      </c>
      <c r="O307" s="54" t="s">
        <v>646</v>
      </c>
      <c r="P307" s="54" t="s">
        <v>646</v>
      </c>
    </row>
    <row r="308" spans="1:16" hidden="1">
      <c r="A308" s="54" t="s">
        <v>1068</v>
      </c>
      <c r="B308" s="54">
        <v>2017</v>
      </c>
      <c r="C308" s="54">
        <v>3</v>
      </c>
      <c r="D308" s="54" t="str">
        <f>IF(OR(AND(C308&lt;4,B308=2017),B308=2016),"2016-17","2017-18")</f>
        <v>2016-17</v>
      </c>
      <c r="E308" s="54" t="s">
        <v>1016</v>
      </c>
      <c r="G308" s="54">
        <v>127</v>
      </c>
      <c r="H308" s="54" t="s">
        <v>822</v>
      </c>
      <c r="I308" s="54" t="s">
        <v>822</v>
      </c>
      <c r="J308" s="54" t="s">
        <v>823</v>
      </c>
      <c r="K308" s="54" t="s">
        <v>823</v>
      </c>
      <c r="L308" s="54" t="s">
        <v>823</v>
      </c>
      <c r="M308" s="54">
        <v>3000</v>
      </c>
      <c r="N308" s="54">
        <v>3000</v>
      </c>
      <c r="O308" s="54" t="s">
        <v>1067</v>
      </c>
      <c r="P308" s="54" t="s">
        <v>1016</v>
      </c>
    </row>
    <row r="309" spans="1:16" hidden="1">
      <c r="A309" s="55">
        <v>43031</v>
      </c>
      <c r="B309" s="54">
        <v>2017</v>
      </c>
      <c r="C309" s="54">
        <v>10</v>
      </c>
      <c r="D309" s="54" t="str">
        <f>IF(OR(AND(C309&lt;4,B309=2017),B309=2016),"2016-17","2017-18")</f>
        <v>2017-18</v>
      </c>
      <c r="E309" s="54" t="s">
        <v>1016</v>
      </c>
      <c r="F309" s="55">
        <v>43047</v>
      </c>
      <c r="G309" s="54">
        <v>301</v>
      </c>
      <c r="H309" s="54" t="s">
        <v>1018</v>
      </c>
      <c r="I309" s="54" t="s">
        <v>1018</v>
      </c>
      <c r="J309" s="54" t="s">
        <v>1017</v>
      </c>
      <c r="K309" s="54" t="s">
        <v>1017</v>
      </c>
      <c r="L309" s="54" t="s">
        <v>1017</v>
      </c>
      <c r="M309" s="54">
        <v>600</v>
      </c>
      <c r="N309" s="54">
        <v>600</v>
      </c>
      <c r="O309" s="54" t="s">
        <v>1016</v>
      </c>
      <c r="P309" s="54" t="s">
        <v>1016</v>
      </c>
    </row>
  </sheetData>
  <autoFilter ref="A1:T309" xr:uid="{F9AE8487-F296-0942-ADE1-146C9D1FC8BC}">
    <filterColumn colId="4">
      <filters>
        <filter val="Community Grant and Citizen Awards"/>
      </filters>
    </filterColumn>
  </autoFilter>
  <sortState ref="A1:T309">
    <sortCondition ref="E1"/>
  </sortState>
  <pageMargins left="0.75" right="0.75" top="1" bottom="1" header="0.5" footer="0.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4415-A14C-EE4C-9C2B-333801FA994E}">
  <dimension ref="A3:E22"/>
  <sheetViews>
    <sheetView workbookViewId="0">
      <selection activeCell="C3" sqref="C3:E21"/>
    </sheetView>
  </sheetViews>
  <sheetFormatPr baseColWidth="10" defaultRowHeight="15"/>
  <cols>
    <col min="1" max="1" width="22" bestFit="1" customWidth="1"/>
    <col min="2" max="2" width="24.5" bestFit="1" customWidth="1"/>
  </cols>
  <sheetData>
    <row r="3" spans="1:5">
      <c r="A3" s="58" t="s">
        <v>1224</v>
      </c>
      <c r="B3" t="s">
        <v>1239</v>
      </c>
      <c r="C3" t="s">
        <v>1240</v>
      </c>
      <c r="D3" t="s">
        <v>1241</v>
      </c>
    </row>
    <row r="4" spans="1:5">
      <c r="A4" t="s">
        <v>1233</v>
      </c>
      <c r="B4" s="59">
        <v>508643.05</v>
      </c>
      <c r="C4">
        <f>B4</f>
        <v>508643.05</v>
      </c>
      <c r="E4">
        <f>C4/SUM(C:C)</f>
        <v>0.42511863909895581</v>
      </c>
    </row>
    <row r="5" spans="1:5">
      <c r="A5" t="s">
        <v>1236</v>
      </c>
      <c r="B5" s="59">
        <v>210000</v>
      </c>
      <c r="C5">
        <f t="shared" ref="C5:C7" si="0">B5</f>
        <v>210000</v>
      </c>
    </row>
    <row r="6" spans="1:5">
      <c r="A6" t="s">
        <v>1234</v>
      </c>
      <c r="B6" s="59">
        <v>161877.46000000002</v>
      </c>
      <c r="C6">
        <f t="shared" si="0"/>
        <v>161877.46000000002</v>
      </c>
    </row>
    <row r="7" spans="1:5">
      <c r="A7" t="s">
        <v>643</v>
      </c>
      <c r="B7" s="59">
        <v>116275</v>
      </c>
      <c r="C7">
        <f t="shared" si="0"/>
        <v>116275</v>
      </c>
    </row>
    <row r="8" spans="1:5">
      <c r="A8" t="s">
        <v>1235</v>
      </c>
      <c r="B8" s="59">
        <v>45799</v>
      </c>
      <c r="C8">
        <f>B8</f>
        <v>45799</v>
      </c>
      <c r="D8">
        <f>SUM(B4:B8)</f>
        <v>1042594.51</v>
      </c>
    </row>
    <row r="9" spans="1:5">
      <c r="A9" t="s">
        <v>842</v>
      </c>
      <c r="B9" s="59">
        <v>38942</v>
      </c>
      <c r="C9">
        <f>SUM(B9:B20)</f>
        <v>153878.67000000001</v>
      </c>
      <c r="D9">
        <f>B9</f>
        <v>38942</v>
      </c>
    </row>
    <row r="10" spans="1:5">
      <c r="A10" t="s">
        <v>1237</v>
      </c>
      <c r="B10" s="59">
        <v>34303</v>
      </c>
      <c r="D10">
        <f t="shared" ref="D10:D21" si="1">B10</f>
        <v>34303</v>
      </c>
    </row>
    <row r="11" spans="1:5">
      <c r="A11" t="s">
        <v>845</v>
      </c>
      <c r="B11" s="59">
        <v>30000</v>
      </c>
      <c r="D11">
        <f t="shared" si="1"/>
        <v>30000</v>
      </c>
    </row>
    <row r="12" spans="1:5">
      <c r="A12" t="s">
        <v>640</v>
      </c>
      <c r="B12" s="59">
        <v>17882</v>
      </c>
      <c r="D12">
        <f t="shared" si="1"/>
        <v>17882</v>
      </c>
    </row>
    <row r="13" spans="1:5">
      <c r="A13" t="s">
        <v>975</v>
      </c>
      <c r="B13" s="59">
        <v>10930</v>
      </c>
      <c r="D13">
        <f t="shared" si="1"/>
        <v>10930</v>
      </c>
    </row>
    <row r="14" spans="1:5">
      <c r="A14" t="s">
        <v>716</v>
      </c>
      <c r="B14" s="59">
        <v>7037.67</v>
      </c>
      <c r="D14">
        <f t="shared" si="1"/>
        <v>7037.67</v>
      </c>
    </row>
    <row r="15" spans="1:5">
      <c r="A15" t="s">
        <v>979</v>
      </c>
      <c r="B15" s="59">
        <v>4500</v>
      </c>
      <c r="D15">
        <f t="shared" si="1"/>
        <v>4500</v>
      </c>
    </row>
    <row r="16" spans="1:5">
      <c r="A16" t="s">
        <v>1016</v>
      </c>
      <c r="B16" s="59">
        <v>3600</v>
      </c>
      <c r="D16">
        <f t="shared" si="1"/>
        <v>3600</v>
      </c>
    </row>
    <row r="17" spans="1:4">
      <c r="A17" t="s">
        <v>790</v>
      </c>
      <c r="B17" s="59">
        <v>2500</v>
      </c>
      <c r="D17">
        <f t="shared" si="1"/>
        <v>2500</v>
      </c>
    </row>
    <row r="18" spans="1:4">
      <c r="A18" t="s">
        <v>839</v>
      </c>
      <c r="B18" s="59">
        <v>2150</v>
      </c>
      <c r="D18">
        <f t="shared" si="1"/>
        <v>2150</v>
      </c>
    </row>
    <row r="19" spans="1:4">
      <c r="A19" t="s">
        <v>841</v>
      </c>
      <c r="B19" s="59">
        <v>1534</v>
      </c>
      <c r="D19">
        <f t="shared" si="1"/>
        <v>1534</v>
      </c>
    </row>
    <row r="20" spans="1:4">
      <c r="A20" t="s">
        <v>787</v>
      </c>
      <c r="B20" s="59">
        <v>500</v>
      </c>
      <c r="D20">
        <f t="shared" si="1"/>
        <v>500</v>
      </c>
    </row>
    <row r="21" spans="1:4">
      <c r="A21" t="s">
        <v>1238</v>
      </c>
      <c r="B21" s="59"/>
      <c r="D21">
        <f t="shared" si="1"/>
        <v>0</v>
      </c>
    </row>
    <row r="22" spans="1:4">
      <c r="A22" t="s">
        <v>1225</v>
      </c>
      <c r="B22" s="59">
        <v>1196473.18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B564-1147-0E49-AD46-7CF7B9EE5548}">
  <dimension ref="A1:G42"/>
  <sheetViews>
    <sheetView workbookViewId="0"/>
  </sheetViews>
  <sheetFormatPr baseColWidth="10" defaultRowHeight="15"/>
  <sheetData>
    <row r="1" spans="1:7">
      <c r="A1" t="s">
        <v>1224</v>
      </c>
      <c r="B1" t="s">
        <v>1226</v>
      </c>
      <c r="C1" t="s">
        <v>1231</v>
      </c>
      <c r="D1" t="s">
        <v>1230</v>
      </c>
      <c r="E1" t="s">
        <v>1232</v>
      </c>
    </row>
    <row r="2" spans="1:7">
      <c r="A2" t="s">
        <v>836</v>
      </c>
      <c r="B2">
        <v>180000</v>
      </c>
      <c r="C2">
        <v>5</v>
      </c>
      <c r="E2" t="s">
        <v>1236</v>
      </c>
    </row>
    <row r="3" spans="1:7">
      <c r="A3" t="s">
        <v>649</v>
      </c>
      <c r="B3">
        <v>157931.58000000002</v>
      </c>
      <c r="C3">
        <v>19</v>
      </c>
      <c r="D3" t="b">
        <v>1</v>
      </c>
      <c r="E3" t="s">
        <v>1233</v>
      </c>
      <c r="F3">
        <v>502843.05</v>
      </c>
      <c r="G3">
        <v>0.42027105864587783</v>
      </c>
    </row>
    <row r="4" spans="1:7">
      <c r="A4" t="s">
        <v>835</v>
      </c>
      <c r="B4">
        <v>137611.46000000002</v>
      </c>
      <c r="C4">
        <v>22</v>
      </c>
      <c r="E4" t="s">
        <v>1234</v>
      </c>
      <c r="F4">
        <v>0.13222444317556703</v>
      </c>
    </row>
    <row r="5" spans="1:7">
      <c r="A5" t="s">
        <v>643</v>
      </c>
      <c r="B5">
        <v>116275</v>
      </c>
      <c r="C5">
        <v>66</v>
      </c>
      <c r="E5" t="s">
        <v>643</v>
      </c>
    </row>
    <row r="6" spans="1:7">
      <c r="A6" t="s">
        <v>621</v>
      </c>
      <c r="B6">
        <v>86226</v>
      </c>
      <c r="C6">
        <v>18</v>
      </c>
      <c r="D6" t="b">
        <v>1</v>
      </c>
      <c r="E6" t="s">
        <v>1233</v>
      </c>
    </row>
    <row r="7" spans="1:7">
      <c r="A7" t="s">
        <v>726</v>
      </c>
      <c r="B7">
        <v>75475</v>
      </c>
      <c r="C7">
        <v>1</v>
      </c>
      <c r="D7" t="b">
        <v>1</v>
      </c>
      <c r="E7" t="s">
        <v>1233</v>
      </c>
    </row>
    <row r="8" spans="1:7">
      <c r="A8" t="s">
        <v>842</v>
      </c>
      <c r="B8">
        <v>38942</v>
      </c>
      <c r="C8">
        <v>2</v>
      </c>
      <c r="E8" t="s">
        <v>842</v>
      </c>
    </row>
    <row r="9" spans="1:7">
      <c r="A9" t="s">
        <v>838</v>
      </c>
      <c r="B9">
        <v>38450.999999999993</v>
      </c>
      <c r="C9">
        <v>15</v>
      </c>
      <c r="D9" t="b">
        <v>1</v>
      </c>
      <c r="E9" t="s">
        <v>1233</v>
      </c>
    </row>
    <row r="10" spans="1:7">
      <c r="A10" t="s">
        <v>833</v>
      </c>
      <c r="B10">
        <v>30000</v>
      </c>
      <c r="C10">
        <v>1</v>
      </c>
      <c r="E10" t="s">
        <v>1236</v>
      </c>
    </row>
    <row r="11" spans="1:7">
      <c r="A11" t="s">
        <v>845</v>
      </c>
      <c r="B11">
        <v>30000</v>
      </c>
      <c r="C11">
        <v>1</v>
      </c>
      <c r="E11" t="s">
        <v>845</v>
      </c>
    </row>
    <row r="12" spans="1:7">
      <c r="A12" t="s">
        <v>777</v>
      </c>
      <c r="B12">
        <v>29201</v>
      </c>
      <c r="C12">
        <v>2</v>
      </c>
      <c r="E12" t="s">
        <v>1237</v>
      </c>
    </row>
    <row r="13" spans="1:7">
      <c r="A13" t="s">
        <v>1210</v>
      </c>
      <c r="B13">
        <v>26038</v>
      </c>
      <c r="C13">
        <v>12</v>
      </c>
      <c r="D13" t="b">
        <v>1</v>
      </c>
      <c r="E13" t="s">
        <v>1233</v>
      </c>
    </row>
    <row r="14" spans="1:7">
      <c r="A14" t="s">
        <v>843</v>
      </c>
      <c r="B14">
        <v>25799</v>
      </c>
      <c r="C14">
        <v>1</v>
      </c>
      <c r="E14" t="s">
        <v>1235</v>
      </c>
    </row>
    <row r="15" spans="1:7">
      <c r="A15" t="s">
        <v>758</v>
      </c>
      <c r="B15">
        <v>25204.11</v>
      </c>
      <c r="C15">
        <v>3</v>
      </c>
      <c r="D15" t="b">
        <v>1</v>
      </c>
      <c r="E15" t="s">
        <v>1233</v>
      </c>
    </row>
    <row r="16" spans="1:7">
      <c r="A16" t="s">
        <v>783</v>
      </c>
      <c r="B16">
        <v>24266</v>
      </c>
      <c r="C16">
        <v>2</v>
      </c>
      <c r="E16" t="s">
        <v>1234</v>
      </c>
    </row>
    <row r="17" spans="1:5">
      <c r="A17" t="s">
        <v>728</v>
      </c>
      <c r="B17">
        <v>20000</v>
      </c>
      <c r="C17">
        <v>1</v>
      </c>
      <c r="E17" t="s">
        <v>1235</v>
      </c>
    </row>
    <row r="18" spans="1:5">
      <c r="A18" t="s">
        <v>640</v>
      </c>
      <c r="B18">
        <v>17882</v>
      </c>
      <c r="C18">
        <v>25</v>
      </c>
      <c r="E18" t="s">
        <v>640</v>
      </c>
    </row>
    <row r="19" spans="1:5">
      <c r="A19" t="s">
        <v>1209</v>
      </c>
      <c r="B19">
        <v>14412.5</v>
      </c>
      <c r="C19">
        <v>14</v>
      </c>
      <c r="D19" t="b">
        <v>1</v>
      </c>
      <c r="E19" t="s">
        <v>1233</v>
      </c>
    </row>
    <row r="20" spans="1:5">
      <c r="A20" t="s">
        <v>759</v>
      </c>
      <c r="B20">
        <v>13957.83</v>
      </c>
      <c r="C20">
        <v>2</v>
      </c>
      <c r="D20" t="b">
        <v>1</v>
      </c>
      <c r="E20" t="s">
        <v>1233</v>
      </c>
    </row>
    <row r="21" spans="1:5">
      <c r="A21" t="s">
        <v>837</v>
      </c>
      <c r="B21">
        <v>12170</v>
      </c>
      <c r="C21">
        <v>15</v>
      </c>
      <c r="D21" t="b">
        <v>1</v>
      </c>
      <c r="E21" t="s">
        <v>1233</v>
      </c>
    </row>
    <row r="22" spans="1:5">
      <c r="A22" t="s">
        <v>975</v>
      </c>
      <c r="B22">
        <v>10930</v>
      </c>
      <c r="C22">
        <v>2</v>
      </c>
      <c r="E22" t="s">
        <v>975</v>
      </c>
    </row>
    <row r="23" spans="1:5">
      <c r="A23" t="s">
        <v>615</v>
      </c>
      <c r="B23">
        <v>9390</v>
      </c>
      <c r="C23">
        <v>7</v>
      </c>
      <c r="D23" t="b">
        <v>1</v>
      </c>
      <c r="E23" t="s">
        <v>1233</v>
      </c>
    </row>
    <row r="24" spans="1:5">
      <c r="A24" t="s">
        <v>612</v>
      </c>
      <c r="B24">
        <v>8450</v>
      </c>
      <c r="C24">
        <v>9</v>
      </c>
      <c r="D24" t="b">
        <v>1</v>
      </c>
      <c r="E24" t="s">
        <v>1233</v>
      </c>
    </row>
    <row r="25" spans="1:5">
      <c r="A25" t="s">
        <v>655</v>
      </c>
      <c r="B25">
        <v>7210</v>
      </c>
      <c r="C25">
        <v>10</v>
      </c>
      <c r="D25" t="b">
        <v>1</v>
      </c>
      <c r="E25" t="s">
        <v>1233</v>
      </c>
    </row>
    <row r="26" spans="1:5">
      <c r="A26" t="s">
        <v>698</v>
      </c>
      <c r="B26">
        <v>7177</v>
      </c>
      <c r="C26">
        <v>2</v>
      </c>
      <c r="D26" t="b">
        <v>1</v>
      </c>
      <c r="E26" t="s">
        <v>1233</v>
      </c>
    </row>
    <row r="27" spans="1:5">
      <c r="A27" t="s">
        <v>716</v>
      </c>
      <c r="B27">
        <v>7037.67</v>
      </c>
      <c r="C27">
        <v>10</v>
      </c>
      <c r="E27" t="s">
        <v>716</v>
      </c>
    </row>
    <row r="28" spans="1:5">
      <c r="A28" t="s">
        <v>1053</v>
      </c>
      <c r="B28">
        <v>6456</v>
      </c>
      <c r="C28">
        <v>8</v>
      </c>
      <c r="D28" t="b">
        <v>1</v>
      </c>
      <c r="E28" t="s">
        <v>1233</v>
      </c>
    </row>
    <row r="29" spans="1:5">
      <c r="A29" t="s">
        <v>999</v>
      </c>
      <c r="B29">
        <v>5102</v>
      </c>
      <c r="C29">
        <v>3</v>
      </c>
      <c r="E29" t="s">
        <v>1237</v>
      </c>
    </row>
    <row r="30" spans="1:5">
      <c r="A30" t="s">
        <v>979</v>
      </c>
      <c r="B30">
        <v>4500</v>
      </c>
      <c r="C30">
        <v>1</v>
      </c>
      <c r="E30" t="s">
        <v>979</v>
      </c>
    </row>
    <row r="31" spans="1:5">
      <c r="A31" t="s">
        <v>630</v>
      </c>
      <c r="B31">
        <v>4367</v>
      </c>
      <c r="C31">
        <v>7</v>
      </c>
      <c r="D31" t="b">
        <v>1</v>
      </c>
      <c r="E31" t="s">
        <v>1233</v>
      </c>
    </row>
    <row r="32" spans="1:5">
      <c r="A32" t="s">
        <v>831</v>
      </c>
      <c r="B32">
        <v>4000</v>
      </c>
      <c r="C32">
        <v>2</v>
      </c>
      <c r="E32" t="s">
        <v>1233</v>
      </c>
    </row>
    <row r="33" spans="1:5">
      <c r="A33" t="s">
        <v>745</v>
      </c>
      <c r="B33">
        <v>3682</v>
      </c>
      <c r="C33">
        <v>1</v>
      </c>
      <c r="D33" t="b">
        <v>1</v>
      </c>
      <c r="E33" t="s">
        <v>1233</v>
      </c>
    </row>
    <row r="34" spans="1:5">
      <c r="A34" t="s">
        <v>646</v>
      </c>
      <c r="B34">
        <v>3610.36</v>
      </c>
      <c r="C34">
        <v>2</v>
      </c>
      <c r="D34" t="b">
        <v>1</v>
      </c>
      <c r="E34" t="s">
        <v>1233</v>
      </c>
    </row>
    <row r="35" spans="1:5">
      <c r="A35" t="s">
        <v>1016</v>
      </c>
      <c r="B35">
        <v>3600</v>
      </c>
      <c r="C35">
        <v>2</v>
      </c>
      <c r="E35" t="s">
        <v>1016</v>
      </c>
    </row>
    <row r="36" spans="1:5">
      <c r="A36" t="s">
        <v>790</v>
      </c>
      <c r="B36">
        <v>2500</v>
      </c>
      <c r="C36">
        <v>1</v>
      </c>
      <c r="E36" t="s">
        <v>790</v>
      </c>
    </row>
    <row r="37" spans="1:5">
      <c r="A37" t="s">
        <v>869</v>
      </c>
      <c r="B37">
        <v>2309.67</v>
      </c>
      <c r="C37">
        <v>5</v>
      </c>
      <c r="D37" t="b">
        <v>1</v>
      </c>
      <c r="E37" t="s">
        <v>1233</v>
      </c>
    </row>
    <row r="38" spans="1:5">
      <c r="A38" t="s">
        <v>839</v>
      </c>
      <c r="B38">
        <v>2150</v>
      </c>
      <c r="C38">
        <v>3</v>
      </c>
      <c r="E38" t="s">
        <v>839</v>
      </c>
    </row>
    <row r="39" spans="1:5">
      <c r="A39" t="s">
        <v>610</v>
      </c>
      <c r="B39">
        <v>1800</v>
      </c>
      <c r="C39">
        <v>1</v>
      </c>
      <c r="E39" t="s">
        <v>1233</v>
      </c>
    </row>
    <row r="40" spans="1:5">
      <c r="A40" t="s">
        <v>841</v>
      </c>
      <c r="B40">
        <v>1534</v>
      </c>
      <c r="C40">
        <v>3</v>
      </c>
      <c r="E40" t="s">
        <v>841</v>
      </c>
    </row>
    <row r="41" spans="1:5">
      <c r="A41" t="s">
        <v>787</v>
      </c>
      <c r="B41">
        <v>500</v>
      </c>
      <c r="C41">
        <v>1</v>
      </c>
      <c r="E41" t="s">
        <v>787</v>
      </c>
    </row>
    <row r="42" spans="1:5">
      <c r="A42" t="s">
        <v>774</v>
      </c>
      <c r="B42">
        <v>325</v>
      </c>
      <c r="C42">
        <v>1</v>
      </c>
      <c r="D42" t="b">
        <v>1</v>
      </c>
      <c r="E42" t="s">
        <v>1233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205C-D549-0843-8B15-1F1482946871}">
  <dimension ref="A1:R29"/>
  <sheetViews>
    <sheetView workbookViewId="0">
      <selection activeCell="C8" sqref="C8"/>
    </sheetView>
  </sheetViews>
  <sheetFormatPr baseColWidth="10" defaultRowHeight="15"/>
  <cols>
    <col min="1" max="1" width="29.33203125" bestFit="1" customWidth="1"/>
    <col min="2" max="2" width="18.5" bestFit="1" customWidth="1"/>
    <col min="3" max="4" width="6.1640625" bestFit="1" customWidth="1"/>
    <col min="5" max="5" width="5.1640625" bestFit="1" customWidth="1"/>
    <col min="6" max="6" width="9.33203125" bestFit="1" customWidth="1"/>
    <col min="7" max="7" width="6.83203125" bestFit="1" customWidth="1"/>
    <col min="8" max="12" width="5.1640625" bestFit="1" customWidth="1"/>
    <col min="13" max="14" width="7.1640625" bestFit="1" customWidth="1"/>
    <col min="15" max="16" width="5.1640625" bestFit="1" customWidth="1"/>
    <col min="17" max="17" width="9.33203125" bestFit="1" customWidth="1"/>
    <col min="18" max="18" width="10" bestFit="1" customWidth="1"/>
    <col min="19" max="19" width="6.1640625" bestFit="1" customWidth="1"/>
    <col min="20" max="20" width="5.1640625" bestFit="1" customWidth="1"/>
    <col min="21" max="21" width="10.1640625" bestFit="1" customWidth="1"/>
    <col min="22" max="22" width="11.1640625" bestFit="1" customWidth="1"/>
  </cols>
  <sheetData>
    <row r="1" spans="1:18">
      <c r="A1" s="58" t="s">
        <v>604</v>
      </c>
      <c r="B1" t="s">
        <v>617</v>
      </c>
    </row>
    <row r="3" spans="1:18">
      <c r="A3" s="58" t="s">
        <v>1226</v>
      </c>
      <c r="B3" s="58" t="s">
        <v>1227</v>
      </c>
    </row>
    <row r="4" spans="1:18">
      <c r="B4">
        <v>2016</v>
      </c>
      <c r="F4" t="s">
        <v>1228</v>
      </c>
      <c r="G4">
        <v>2017</v>
      </c>
      <c r="Q4" t="s">
        <v>1229</v>
      </c>
      <c r="R4" t="s">
        <v>1225</v>
      </c>
    </row>
    <row r="5" spans="1:18">
      <c r="A5" s="58" t="s">
        <v>1224</v>
      </c>
      <c r="B5">
        <v>8</v>
      </c>
      <c r="C5">
        <v>9</v>
      </c>
      <c r="D5">
        <v>10</v>
      </c>
      <c r="E5">
        <v>12</v>
      </c>
      <c r="G5">
        <v>1</v>
      </c>
      <c r="H5">
        <v>2</v>
      </c>
      <c r="I5">
        <v>3</v>
      </c>
      <c r="J5">
        <v>4</v>
      </c>
      <c r="K5">
        <v>5</v>
      </c>
      <c r="L5">
        <v>6</v>
      </c>
      <c r="M5">
        <v>7</v>
      </c>
      <c r="N5">
        <v>8</v>
      </c>
      <c r="O5">
        <v>10</v>
      </c>
      <c r="P5">
        <v>11</v>
      </c>
    </row>
    <row r="6" spans="1:18">
      <c r="A6" t="s">
        <v>1098</v>
      </c>
      <c r="B6" s="59"/>
      <c r="C6" s="59"/>
      <c r="D6" s="59"/>
      <c r="E6" s="59"/>
      <c r="F6" s="59"/>
      <c r="G6" s="59"/>
      <c r="H6" s="59"/>
      <c r="I6" s="59">
        <v>2413</v>
      </c>
      <c r="J6" s="59"/>
      <c r="K6" s="59"/>
      <c r="L6" s="59"/>
      <c r="M6" s="59"/>
      <c r="N6" s="59"/>
      <c r="O6" s="59"/>
      <c r="P6" s="59"/>
      <c r="Q6" s="59">
        <v>2413</v>
      </c>
      <c r="R6" s="59">
        <v>2413</v>
      </c>
    </row>
    <row r="7" spans="1:18">
      <c r="A7" t="s">
        <v>908</v>
      </c>
      <c r="B7" s="59"/>
      <c r="C7" s="59"/>
      <c r="D7" s="59"/>
      <c r="E7" s="59"/>
      <c r="F7" s="59"/>
      <c r="G7" s="59"/>
      <c r="H7" s="59"/>
      <c r="I7" s="59"/>
      <c r="J7" s="59"/>
      <c r="K7" s="59">
        <v>3107</v>
      </c>
      <c r="L7" s="59"/>
      <c r="M7" s="59"/>
      <c r="N7" s="59"/>
      <c r="O7" s="59"/>
      <c r="P7" s="59"/>
      <c r="Q7" s="59">
        <v>3107</v>
      </c>
      <c r="R7" s="59">
        <v>3107</v>
      </c>
    </row>
    <row r="8" spans="1:18">
      <c r="A8" t="s">
        <v>633</v>
      </c>
      <c r="B8" s="59"/>
      <c r="C8" s="59">
        <v>12233</v>
      </c>
      <c r="D8" s="59"/>
      <c r="E8" s="59"/>
      <c r="F8" s="59">
        <v>12233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>
        <v>12233</v>
      </c>
    </row>
    <row r="9" spans="1:18">
      <c r="A9" t="s">
        <v>859</v>
      </c>
      <c r="B9" s="59"/>
      <c r="C9" s="59"/>
      <c r="D9" s="59"/>
      <c r="E9" s="59"/>
      <c r="F9" s="59"/>
      <c r="G9" s="59"/>
      <c r="H9" s="59"/>
      <c r="I9" s="59"/>
      <c r="J9" s="59">
        <v>1616</v>
      </c>
      <c r="K9" s="59"/>
      <c r="L9" s="59"/>
      <c r="M9" s="59"/>
      <c r="N9" s="59"/>
      <c r="O9" s="59"/>
      <c r="P9" s="59"/>
      <c r="Q9" s="59">
        <v>1616</v>
      </c>
      <c r="R9" s="59">
        <v>1616</v>
      </c>
    </row>
    <row r="10" spans="1:18">
      <c r="A10" t="s">
        <v>760</v>
      </c>
      <c r="B10" s="59"/>
      <c r="C10" s="59"/>
      <c r="D10" s="59"/>
      <c r="E10" s="59"/>
      <c r="F10" s="59"/>
      <c r="G10" s="59">
        <v>2555</v>
      </c>
      <c r="H10" s="59"/>
      <c r="I10" s="59"/>
      <c r="J10" s="59"/>
      <c r="K10" s="59"/>
      <c r="L10" s="59"/>
      <c r="M10" s="59"/>
      <c r="N10" s="59"/>
      <c r="O10" s="59"/>
      <c r="P10" s="59"/>
      <c r="Q10" s="59">
        <v>2555</v>
      </c>
      <c r="R10" s="59">
        <v>2555</v>
      </c>
    </row>
    <row r="11" spans="1:18">
      <c r="A11" t="s">
        <v>703</v>
      </c>
      <c r="B11" s="59"/>
      <c r="C11" s="59"/>
      <c r="D11" s="59">
        <v>850</v>
      </c>
      <c r="E11" s="59"/>
      <c r="F11" s="59">
        <v>850</v>
      </c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>
        <v>850</v>
      </c>
    </row>
    <row r="12" spans="1:18">
      <c r="A12" t="s">
        <v>697</v>
      </c>
      <c r="B12" s="59"/>
      <c r="C12" s="59"/>
      <c r="D12" s="59">
        <v>2177</v>
      </c>
      <c r="E12" s="59"/>
      <c r="F12" s="59">
        <v>2177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>
        <v>2177</v>
      </c>
    </row>
    <row r="13" spans="1:18">
      <c r="A13" t="s">
        <v>779</v>
      </c>
      <c r="B13" s="59"/>
      <c r="C13" s="59"/>
      <c r="D13" s="59"/>
      <c r="E13" s="59"/>
      <c r="F13" s="59"/>
      <c r="G13" s="59"/>
      <c r="H13" s="59">
        <v>2798</v>
      </c>
      <c r="I13" s="59"/>
      <c r="J13" s="59"/>
      <c r="K13" s="59"/>
      <c r="L13" s="59"/>
      <c r="M13" s="59"/>
      <c r="N13" s="59"/>
      <c r="O13" s="59"/>
      <c r="P13" s="59"/>
      <c r="Q13" s="59">
        <v>2798</v>
      </c>
      <c r="R13" s="59">
        <v>2798</v>
      </c>
    </row>
    <row r="14" spans="1:18">
      <c r="A14" t="s">
        <v>620</v>
      </c>
      <c r="B14" s="59">
        <v>9741</v>
      </c>
      <c r="C14" s="59"/>
      <c r="D14" s="59"/>
      <c r="E14" s="59"/>
      <c r="F14" s="59">
        <v>9741</v>
      </c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>
        <v>9741</v>
      </c>
    </row>
    <row r="15" spans="1:18">
      <c r="A15" t="s">
        <v>1124</v>
      </c>
      <c r="B15" s="59"/>
      <c r="C15" s="59"/>
      <c r="D15" s="59">
        <v>550</v>
      </c>
      <c r="E15" s="59"/>
      <c r="F15" s="59">
        <v>550</v>
      </c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>
        <v>550</v>
      </c>
    </row>
    <row r="16" spans="1:18">
      <c r="A16" t="s">
        <v>709</v>
      </c>
      <c r="B16" s="59"/>
      <c r="C16" s="59"/>
      <c r="D16" s="59">
        <v>660</v>
      </c>
      <c r="E16" s="59"/>
      <c r="F16" s="59">
        <v>660</v>
      </c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>
        <v>660</v>
      </c>
    </row>
    <row r="17" spans="1:18">
      <c r="A17" t="s">
        <v>749</v>
      </c>
      <c r="B17" s="59"/>
      <c r="C17" s="59"/>
      <c r="D17" s="59"/>
      <c r="E17" s="59">
        <v>5395</v>
      </c>
      <c r="F17" s="59">
        <v>5395</v>
      </c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>
        <v>5395</v>
      </c>
    </row>
    <row r="18" spans="1:18">
      <c r="A18" t="s">
        <v>750</v>
      </c>
      <c r="B18" s="59"/>
      <c r="C18" s="59"/>
      <c r="D18" s="59"/>
      <c r="E18" s="59">
        <v>1500</v>
      </c>
      <c r="F18" s="59">
        <v>1500</v>
      </c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>
        <v>1500</v>
      </c>
    </row>
    <row r="19" spans="1:18">
      <c r="A19" t="s">
        <v>1014</v>
      </c>
      <c r="B19" s="59"/>
      <c r="C19" s="59"/>
      <c r="D19" s="59"/>
      <c r="E19" s="59"/>
      <c r="F19" s="59"/>
      <c r="G19" s="59">
        <v>3000</v>
      </c>
      <c r="H19" s="59"/>
      <c r="I19" s="59"/>
      <c r="J19" s="59"/>
      <c r="K19" s="59"/>
      <c r="L19" s="59"/>
      <c r="M19" s="59"/>
      <c r="N19" s="59"/>
      <c r="O19" s="59">
        <v>3096</v>
      </c>
      <c r="P19" s="59">
        <v>2235</v>
      </c>
      <c r="Q19" s="59">
        <v>8331</v>
      </c>
      <c r="R19" s="59">
        <v>8331</v>
      </c>
    </row>
    <row r="20" spans="1:18">
      <c r="A20" t="s">
        <v>838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>
        <v>2446</v>
      </c>
      <c r="M20" s="59">
        <v>2182.6</v>
      </c>
      <c r="N20" s="59">
        <v>2795.1</v>
      </c>
      <c r="O20" s="59"/>
      <c r="P20" s="59"/>
      <c r="Q20" s="59">
        <v>7423.7000000000007</v>
      </c>
      <c r="R20" s="59">
        <v>7423.7000000000007</v>
      </c>
    </row>
    <row r="21" spans="1:18">
      <c r="A21" t="s">
        <v>1090</v>
      </c>
      <c r="B21" s="59"/>
      <c r="C21" s="59"/>
      <c r="D21" s="59">
        <v>27835</v>
      </c>
      <c r="E21" s="59"/>
      <c r="F21" s="59">
        <v>27835</v>
      </c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>
        <v>27835</v>
      </c>
    </row>
    <row r="22" spans="1:18">
      <c r="A22" t="s">
        <v>658</v>
      </c>
      <c r="B22" s="59"/>
      <c r="C22" s="59"/>
      <c r="D22" s="59">
        <v>9809</v>
      </c>
      <c r="E22" s="59"/>
      <c r="F22" s="59">
        <v>9809</v>
      </c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>
        <v>9809</v>
      </c>
    </row>
    <row r="23" spans="1:18">
      <c r="A23" t="s">
        <v>735</v>
      </c>
      <c r="B23" s="59"/>
      <c r="C23" s="59"/>
      <c r="D23" s="59">
        <v>3330</v>
      </c>
      <c r="E23" s="59"/>
      <c r="F23" s="59">
        <v>3330</v>
      </c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>
        <v>3330</v>
      </c>
    </row>
    <row r="24" spans="1:18">
      <c r="A24" t="s">
        <v>730</v>
      </c>
      <c r="B24" s="59"/>
      <c r="C24" s="59"/>
      <c r="D24" s="59">
        <v>3617</v>
      </c>
      <c r="E24" s="59"/>
      <c r="F24" s="59">
        <v>3617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>
        <v>3617</v>
      </c>
    </row>
    <row r="25" spans="1:18">
      <c r="A25" t="s">
        <v>618</v>
      </c>
      <c r="B25" s="59">
        <v>1266</v>
      </c>
      <c r="C25" s="59"/>
      <c r="D25" s="59"/>
      <c r="E25" s="59"/>
      <c r="F25" s="59">
        <v>1266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>
        <v>1266</v>
      </c>
    </row>
    <row r="26" spans="1:18">
      <c r="A26" t="s">
        <v>667</v>
      </c>
      <c r="B26" s="59"/>
      <c r="C26" s="59"/>
      <c r="D26" s="59">
        <v>1870</v>
      </c>
      <c r="E26" s="59"/>
      <c r="F26" s="59">
        <v>1870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>
        <v>1870</v>
      </c>
    </row>
    <row r="27" spans="1:18">
      <c r="A27" t="s">
        <v>669</v>
      </c>
      <c r="B27" s="59"/>
      <c r="C27" s="59"/>
      <c r="D27" s="59">
        <v>1685</v>
      </c>
      <c r="E27" s="59"/>
      <c r="F27" s="59">
        <v>1685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>
        <v>1685</v>
      </c>
    </row>
    <row r="28" spans="1:18">
      <c r="A28" t="s">
        <v>672</v>
      </c>
      <c r="B28" s="59"/>
      <c r="C28" s="59"/>
      <c r="D28" s="59">
        <v>500</v>
      </c>
      <c r="E28" s="59"/>
      <c r="F28" s="59">
        <v>500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>
        <v>500</v>
      </c>
    </row>
    <row r="29" spans="1:18">
      <c r="A29" t="s">
        <v>1225</v>
      </c>
      <c r="B29" s="59">
        <v>11007</v>
      </c>
      <c r="C29" s="59">
        <v>12233</v>
      </c>
      <c r="D29" s="59">
        <v>52883</v>
      </c>
      <c r="E29" s="59">
        <v>6895</v>
      </c>
      <c r="F29" s="59">
        <v>83018</v>
      </c>
      <c r="G29" s="59">
        <v>5555</v>
      </c>
      <c r="H29" s="59">
        <v>2798</v>
      </c>
      <c r="I29" s="59">
        <v>2413</v>
      </c>
      <c r="J29" s="59">
        <v>1616</v>
      </c>
      <c r="K29" s="59">
        <v>3107</v>
      </c>
      <c r="L29" s="59">
        <v>2446</v>
      </c>
      <c r="M29" s="59">
        <v>2182.6</v>
      </c>
      <c r="N29" s="59">
        <v>2795.1</v>
      </c>
      <c r="O29" s="59">
        <v>3096</v>
      </c>
      <c r="P29" s="59">
        <v>2235</v>
      </c>
      <c r="Q29" s="59">
        <v>28243.7</v>
      </c>
      <c r="R29" s="59">
        <v>111261.7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1"/>
  <sheetViews>
    <sheetView topLeftCell="A32" workbookViewId="0">
      <selection activeCell="I1" sqref="I1"/>
    </sheetView>
  </sheetViews>
  <sheetFormatPr baseColWidth="10" defaultColWidth="8.83203125" defaultRowHeight="15"/>
  <cols>
    <col min="1" max="1" width="14.83203125" customWidth="1"/>
    <col min="2" max="2" width="5.1640625" bestFit="1" customWidth="1"/>
    <col min="3" max="3" width="5.1640625" customWidth="1"/>
    <col min="4" max="5" width="14.83203125" customWidth="1"/>
    <col min="6" max="6" width="32" customWidth="1"/>
    <col min="7" max="7" width="37" customWidth="1"/>
    <col min="8" max="8" width="14.83203125" customWidth="1"/>
    <col min="9" max="9" width="29.33203125" customWidth="1"/>
  </cols>
  <sheetData>
    <row r="1" spans="1:10">
      <c r="A1" s="1" t="s">
        <v>0</v>
      </c>
      <c r="B1" s="12" t="s">
        <v>601</v>
      </c>
      <c r="C1" s="12" t="s">
        <v>602</v>
      </c>
      <c r="D1" s="1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2" t="s">
        <v>6</v>
      </c>
    </row>
    <row r="2" spans="1:10">
      <c r="A2" s="17">
        <v>42825</v>
      </c>
      <c r="B2" s="8">
        <f t="shared" ref="B2:B65" si="0">YEAR(A2)</f>
        <v>2017</v>
      </c>
      <c r="C2" s="8">
        <f t="shared" ref="C2:C65" si="1">MONTH(A2)</f>
        <v>3</v>
      </c>
      <c r="F2" s="22" t="s">
        <v>829</v>
      </c>
      <c r="G2" s="30" t="s">
        <v>830</v>
      </c>
      <c r="H2" s="48">
        <v>2000</v>
      </c>
      <c r="I2" s="26" t="s">
        <v>831</v>
      </c>
    </row>
    <row r="3" spans="1:10">
      <c r="A3" s="17">
        <v>42649</v>
      </c>
      <c r="B3" s="8">
        <f t="shared" si="0"/>
        <v>2016</v>
      </c>
      <c r="C3" s="8">
        <f t="shared" si="1"/>
        <v>10</v>
      </c>
      <c r="E3" s="40" t="s">
        <v>713</v>
      </c>
      <c r="F3" s="22" t="s">
        <v>714</v>
      </c>
      <c r="G3" s="30" t="s">
        <v>715</v>
      </c>
      <c r="H3" s="26">
        <v>400</v>
      </c>
      <c r="I3" s="30" t="s">
        <v>716</v>
      </c>
      <c r="J3" s="41"/>
    </row>
    <row r="4" spans="1:10">
      <c r="A4" s="17">
        <v>42649</v>
      </c>
      <c r="B4" s="8">
        <f t="shared" si="0"/>
        <v>2016</v>
      </c>
      <c r="C4" s="8">
        <f t="shared" si="1"/>
        <v>10</v>
      </c>
      <c r="E4" s="40" t="s">
        <v>717</v>
      </c>
      <c r="F4" s="22" t="s">
        <v>714</v>
      </c>
      <c r="G4" s="30" t="s">
        <v>718</v>
      </c>
      <c r="H4" s="26">
        <v>273</v>
      </c>
      <c r="I4" s="26" t="s">
        <v>716</v>
      </c>
    </row>
    <row r="5" spans="1:10">
      <c r="A5" s="17">
        <v>42649</v>
      </c>
      <c r="B5" s="8">
        <f t="shared" si="0"/>
        <v>2016</v>
      </c>
      <c r="C5" s="8">
        <f t="shared" si="1"/>
        <v>10</v>
      </c>
      <c r="E5" s="40" t="s">
        <v>719</v>
      </c>
      <c r="F5" s="22" t="s">
        <v>714</v>
      </c>
      <c r="G5" s="30" t="s">
        <v>720</v>
      </c>
      <c r="H5" s="26">
        <v>264</v>
      </c>
      <c r="I5" s="26" t="s">
        <v>716</v>
      </c>
    </row>
    <row r="6" spans="1:10">
      <c r="A6" s="42" t="s">
        <v>591</v>
      </c>
      <c r="B6" s="8">
        <f t="shared" si="0"/>
        <v>2017</v>
      </c>
      <c r="C6" s="8">
        <f t="shared" si="1"/>
        <v>9</v>
      </c>
      <c r="E6" s="24" t="s">
        <v>592</v>
      </c>
      <c r="F6" s="4" t="s">
        <v>593</v>
      </c>
      <c r="G6" s="50" t="s">
        <v>594</v>
      </c>
      <c r="H6" s="53" t="s">
        <v>595</v>
      </c>
      <c r="I6" s="47" t="s">
        <v>399</v>
      </c>
    </row>
    <row r="7" spans="1:10">
      <c r="A7" s="42" t="s">
        <v>569</v>
      </c>
      <c r="B7" s="8">
        <f t="shared" si="0"/>
        <v>2017</v>
      </c>
      <c r="C7" s="8">
        <f t="shared" si="1"/>
        <v>8</v>
      </c>
      <c r="E7" s="24" t="s">
        <v>570</v>
      </c>
      <c r="F7" s="4" t="s">
        <v>571</v>
      </c>
      <c r="G7" s="50" t="s">
        <v>572</v>
      </c>
      <c r="H7" s="52">
        <v>416.67</v>
      </c>
      <c r="I7" s="47" t="s">
        <v>399</v>
      </c>
    </row>
    <row r="8" spans="1:10">
      <c r="A8" s="17">
        <v>42736</v>
      </c>
      <c r="B8" s="8">
        <f t="shared" si="0"/>
        <v>2017</v>
      </c>
      <c r="C8" s="8">
        <f t="shared" si="1"/>
        <v>1</v>
      </c>
      <c r="D8" s="41"/>
      <c r="E8" s="40">
        <v>94</v>
      </c>
      <c r="F8" s="22" t="s">
        <v>753</v>
      </c>
      <c r="G8" s="30" t="s">
        <v>754</v>
      </c>
      <c r="H8" s="26">
        <v>400</v>
      </c>
      <c r="I8" s="26" t="s">
        <v>716</v>
      </c>
    </row>
    <row r="9" spans="1:10">
      <c r="A9" s="17">
        <v>42704</v>
      </c>
      <c r="B9" s="8">
        <f t="shared" si="0"/>
        <v>2016</v>
      </c>
      <c r="C9" s="8">
        <f t="shared" si="1"/>
        <v>11</v>
      </c>
      <c r="D9" s="20"/>
      <c r="E9" s="26">
        <v>73</v>
      </c>
      <c r="F9" s="26" t="s">
        <v>746</v>
      </c>
      <c r="G9" s="26" t="s">
        <v>747</v>
      </c>
      <c r="H9" s="25">
        <v>300</v>
      </c>
      <c r="I9" s="26" t="s">
        <v>643</v>
      </c>
    </row>
    <row r="10" spans="1:10">
      <c r="A10" s="42" t="s">
        <v>596</v>
      </c>
      <c r="B10" s="8">
        <f t="shared" si="0"/>
        <v>2017</v>
      </c>
      <c r="C10" s="8">
        <f t="shared" si="1"/>
        <v>9</v>
      </c>
      <c r="D10" s="20"/>
      <c r="E10" s="47" t="s">
        <v>597</v>
      </c>
      <c r="F10" s="47" t="s">
        <v>598</v>
      </c>
      <c r="G10" s="47" t="s">
        <v>335</v>
      </c>
      <c r="H10" s="51">
        <v>500</v>
      </c>
      <c r="I10" s="47" t="s">
        <v>335</v>
      </c>
    </row>
    <row r="11" spans="1:10">
      <c r="A11" s="42" t="s">
        <v>596</v>
      </c>
      <c r="B11" s="8">
        <f t="shared" si="0"/>
        <v>2017</v>
      </c>
      <c r="C11" s="8">
        <f t="shared" si="1"/>
        <v>9</v>
      </c>
      <c r="D11" s="20"/>
      <c r="E11" s="47" t="s">
        <v>599</v>
      </c>
      <c r="F11" s="47" t="s">
        <v>600</v>
      </c>
      <c r="G11" s="47" t="s">
        <v>335</v>
      </c>
      <c r="H11" s="51">
        <v>400</v>
      </c>
      <c r="I11" s="47" t="s">
        <v>335</v>
      </c>
    </row>
    <row r="12" spans="1:10">
      <c r="A12" s="42" t="s">
        <v>596</v>
      </c>
      <c r="B12" s="8">
        <f t="shared" si="0"/>
        <v>2017</v>
      </c>
      <c r="C12" s="8">
        <f t="shared" si="1"/>
        <v>9</v>
      </c>
      <c r="D12" s="20"/>
      <c r="E12" s="47" t="s">
        <v>599</v>
      </c>
      <c r="F12" s="47" t="s">
        <v>600</v>
      </c>
      <c r="G12" s="47" t="s">
        <v>335</v>
      </c>
      <c r="H12" s="51">
        <v>400</v>
      </c>
      <c r="I12" s="47" t="s">
        <v>335</v>
      </c>
    </row>
    <row r="13" spans="1:10">
      <c r="A13" s="42" t="s">
        <v>596</v>
      </c>
      <c r="B13" s="8">
        <f t="shared" si="0"/>
        <v>2017</v>
      </c>
      <c r="C13" s="8">
        <f t="shared" si="1"/>
        <v>9</v>
      </c>
      <c r="D13" s="20"/>
      <c r="E13" s="46" t="s">
        <v>599</v>
      </c>
      <c r="F13" s="47" t="s">
        <v>600</v>
      </c>
      <c r="G13" s="47" t="s">
        <v>335</v>
      </c>
      <c r="H13" s="51">
        <v>400</v>
      </c>
      <c r="I13" s="47" t="s">
        <v>335</v>
      </c>
    </row>
    <row r="14" spans="1:10">
      <c r="A14" s="42" t="s">
        <v>596</v>
      </c>
      <c r="B14" s="8">
        <f t="shared" si="0"/>
        <v>2017</v>
      </c>
      <c r="C14" s="8">
        <f t="shared" si="1"/>
        <v>9</v>
      </c>
      <c r="D14" s="20"/>
      <c r="E14" s="46" t="s">
        <v>599</v>
      </c>
      <c r="F14" s="47" t="s">
        <v>600</v>
      </c>
      <c r="G14" s="47" t="s">
        <v>335</v>
      </c>
      <c r="H14" s="51">
        <v>400</v>
      </c>
      <c r="I14" s="47" t="s">
        <v>335</v>
      </c>
    </row>
    <row r="15" spans="1:10">
      <c r="A15" s="17">
        <v>42626</v>
      </c>
      <c r="B15" s="8">
        <f t="shared" si="0"/>
        <v>2016</v>
      </c>
      <c r="C15" s="8">
        <f t="shared" si="1"/>
        <v>9</v>
      </c>
      <c r="D15" s="20"/>
      <c r="E15" s="25">
        <v>19</v>
      </c>
      <c r="F15" s="26" t="s">
        <v>641</v>
      </c>
      <c r="G15" s="26" t="s">
        <v>642</v>
      </c>
      <c r="H15" s="25">
        <v>350</v>
      </c>
      <c r="I15" s="26" t="s">
        <v>643</v>
      </c>
    </row>
    <row r="16" spans="1:10">
      <c r="A16" s="17">
        <v>42811</v>
      </c>
      <c r="B16" s="8">
        <f t="shared" si="0"/>
        <v>2017</v>
      </c>
      <c r="C16" s="8">
        <f t="shared" si="1"/>
        <v>3</v>
      </c>
      <c r="D16" s="20"/>
      <c r="E16" s="25" t="s">
        <v>791</v>
      </c>
      <c r="F16" s="26" t="s">
        <v>792</v>
      </c>
      <c r="G16" s="26" t="s">
        <v>793</v>
      </c>
      <c r="H16" s="33">
        <v>10000</v>
      </c>
      <c r="I16" s="26" t="s">
        <v>643</v>
      </c>
    </row>
    <row r="17" spans="1:9">
      <c r="A17" s="17">
        <v>42811</v>
      </c>
      <c r="B17" s="8">
        <f t="shared" si="0"/>
        <v>2017</v>
      </c>
      <c r="C17" s="8">
        <f t="shared" si="1"/>
        <v>3</v>
      </c>
      <c r="D17" s="20"/>
      <c r="E17" s="25" t="s">
        <v>794</v>
      </c>
      <c r="F17" s="26" t="s">
        <v>795</v>
      </c>
      <c r="G17" s="26" t="s">
        <v>796</v>
      </c>
      <c r="H17" s="30">
        <v>800</v>
      </c>
      <c r="I17" s="26" t="s">
        <v>643</v>
      </c>
    </row>
    <row r="18" spans="1:9">
      <c r="A18" s="17">
        <v>42811</v>
      </c>
      <c r="B18" s="8">
        <f t="shared" si="0"/>
        <v>2017</v>
      </c>
      <c r="C18" s="8">
        <f t="shared" si="1"/>
        <v>3</v>
      </c>
      <c r="D18" s="20"/>
      <c r="E18" s="25" t="s">
        <v>797</v>
      </c>
      <c r="F18" s="26" t="s">
        <v>798</v>
      </c>
      <c r="G18" s="26" t="s">
        <v>799</v>
      </c>
      <c r="H18" s="33">
        <v>10000</v>
      </c>
      <c r="I18" s="26" t="s">
        <v>643</v>
      </c>
    </row>
    <row r="19" spans="1:9">
      <c r="A19" s="17">
        <v>42811</v>
      </c>
      <c r="B19" s="8">
        <f t="shared" si="0"/>
        <v>2017</v>
      </c>
      <c r="C19" s="8">
        <f t="shared" si="1"/>
        <v>3</v>
      </c>
      <c r="D19" s="20"/>
      <c r="E19" s="25" t="s">
        <v>800</v>
      </c>
      <c r="F19" s="26" t="s">
        <v>801</v>
      </c>
      <c r="G19" s="26" t="s">
        <v>802</v>
      </c>
      <c r="H19" s="30">
        <v>588</v>
      </c>
      <c r="I19" s="26" t="s">
        <v>643</v>
      </c>
    </row>
    <row r="20" spans="1:9">
      <c r="A20" s="17">
        <v>42811</v>
      </c>
      <c r="B20" s="8">
        <f t="shared" si="0"/>
        <v>2017</v>
      </c>
      <c r="C20" s="8">
        <f t="shared" si="1"/>
        <v>3</v>
      </c>
      <c r="D20" s="20"/>
      <c r="E20" s="25" t="s">
        <v>800</v>
      </c>
      <c r="F20" s="26" t="s">
        <v>801</v>
      </c>
      <c r="G20" s="26" t="s">
        <v>802</v>
      </c>
      <c r="H20" s="30">
        <v>588</v>
      </c>
      <c r="I20" s="26" t="s">
        <v>643</v>
      </c>
    </row>
    <row r="21" spans="1:9">
      <c r="A21" s="17">
        <v>42811</v>
      </c>
      <c r="B21" s="8">
        <f t="shared" si="0"/>
        <v>2017</v>
      </c>
      <c r="C21" s="8">
        <f t="shared" si="1"/>
        <v>3</v>
      </c>
      <c r="D21" s="20"/>
      <c r="E21" s="25" t="s">
        <v>800</v>
      </c>
      <c r="F21" s="26" t="s">
        <v>801</v>
      </c>
      <c r="G21" s="26" t="s">
        <v>802</v>
      </c>
      <c r="H21" s="30">
        <v>588</v>
      </c>
      <c r="I21" s="26" t="s">
        <v>643</v>
      </c>
    </row>
    <row r="22" spans="1:9">
      <c r="A22" s="17">
        <v>42811</v>
      </c>
      <c r="B22" s="8">
        <f t="shared" si="0"/>
        <v>2017</v>
      </c>
      <c r="C22" s="8">
        <f t="shared" si="1"/>
        <v>3</v>
      </c>
      <c r="D22" s="20"/>
      <c r="E22" s="25" t="s">
        <v>800</v>
      </c>
      <c r="F22" s="26" t="s">
        <v>801</v>
      </c>
      <c r="G22" s="26" t="s">
        <v>802</v>
      </c>
      <c r="H22" s="30">
        <v>588</v>
      </c>
      <c r="I22" s="26" t="s">
        <v>643</v>
      </c>
    </row>
    <row r="23" spans="1:9">
      <c r="A23" s="17">
        <v>42811</v>
      </c>
      <c r="B23" s="8">
        <f t="shared" si="0"/>
        <v>2017</v>
      </c>
      <c r="C23" s="8">
        <f t="shared" si="1"/>
        <v>3</v>
      </c>
      <c r="D23" s="20"/>
      <c r="E23" s="25" t="s">
        <v>803</v>
      </c>
      <c r="F23" s="26" t="s">
        <v>804</v>
      </c>
      <c r="G23" s="26" t="s">
        <v>805</v>
      </c>
      <c r="H23" s="33">
        <v>3000</v>
      </c>
      <c r="I23" s="26" t="s">
        <v>643</v>
      </c>
    </row>
    <row r="24" spans="1:9">
      <c r="A24" s="17">
        <v>42811</v>
      </c>
      <c r="B24" s="8">
        <f t="shared" si="0"/>
        <v>2017</v>
      </c>
      <c r="C24" s="8">
        <f t="shared" si="1"/>
        <v>3</v>
      </c>
      <c r="D24" s="20"/>
      <c r="E24" s="25" t="s">
        <v>803</v>
      </c>
      <c r="F24" s="30" t="s">
        <v>804</v>
      </c>
      <c r="G24" s="26" t="s">
        <v>805</v>
      </c>
      <c r="H24" s="35">
        <v>3000</v>
      </c>
      <c r="I24" s="26" t="s">
        <v>643</v>
      </c>
    </row>
    <row r="25" spans="1:9">
      <c r="A25" s="17">
        <v>42811</v>
      </c>
      <c r="B25" s="8">
        <f t="shared" si="0"/>
        <v>2017</v>
      </c>
      <c r="C25" s="8">
        <f t="shared" si="1"/>
        <v>3</v>
      </c>
      <c r="D25" s="20"/>
      <c r="E25" s="25" t="s">
        <v>803</v>
      </c>
      <c r="F25" s="26" t="s">
        <v>804</v>
      </c>
      <c r="G25" s="26" t="s">
        <v>805</v>
      </c>
      <c r="H25" s="35">
        <v>3000</v>
      </c>
      <c r="I25" s="26" t="s">
        <v>643</v>
      </c>
    </row>
    <row r="26" spans="1:9">
      <c r="A26" s="17">
        <v>42811</v>
      </c>
      <c r="B26" s="8">
        <f t="shared" si="0"/>
        <v>2017</v>
      </c>
      <c r="C26" s="8">
        <f t="shared" si="1"/>
        <v>3</v>
      </c>
      <c r="D26" s="20"/>
      <c r="E26" s="25" t="s">
        <v>803</v>
      </c>
      <c r="F26" s="26" t="s">
        <v>804</v>
      </c>
      <c r="G26" s="26" t="s">
        <v>805</v>
      </c>
      <c r="H26" s="35">
        <v>3000</v>
      </c>
      <c r="I26" s="26" t="s">
        <v>643</v>
      </c>
    </row>
    <row r="27" spans="1:9">
      <c r="A27" s="17">
        <v>42811</v>
      </c>
      <c r="B27" s="8">
        <f t="shared" si="0"/>
        <v>2017</v>
      </c>
      <c r="C27" s="8">
        <f t="shared" si="1"/>
        <v>3</v>
      </c>
      <c r="D27" s="20"/>
      <c r="E27" s="25" t="s">
        <v>806</v>
      </c>
      <c r="F27" s="26" t="s">
        <v>807</v>
      </c>
      <c r="G27" s="26" t="s">
        <v>808</v>
      </c>
      <c r="H27" s="30">
        <v>250</v>
      </c>
      <c r="I27" s="26" t="s">
        <v>643</v>
      </c>
    </row>
    <row r="28" spans="1:9">
      <c r="A28" s="17">
        <v>42811</v>
      </c>
      <c r="B28" s="8">
        <f t="shared" si="0"/>
        <v>2017</v>
      </c>
      <c r="C28" s="8">
        <f t="shared" si="1"/>
        <v>3</v>
      </c>
      <c r="D28" s="20"/>
      <c r="E28" s="25" t="s">
        <v>806</v>
      </c>
      <c r="F28" s="26" t="s">
        <v>807</v>
      </c>
      <c r="G28" s="26" t="s">
        <v>808</v>
      </c>
      <c r="H28" s="30">
        <v>250</v>
      </c>
      <c r="I28" s="26" t="s">
        <v>643</v>
      </c>
    </row>
    <row r="29" spans="1:9">
      <c r="A29" s="17">
        <v>42811</v>
      </c>
      <c r="B29" s="8">
        <f t="shared" si="0"/>
        <v>2017</v>
      </c>
      <c r="C29" s="8">
        <f t="shared" si="1"/>
        <v>3</v>
      </c>
      <c r="D29" s="20"/>
      <c r="E29" s="25" t="s">
        <v>806</v>
      </c>
      <c r="F29" s="26" t="s">
        <v>807</v>
      </c>
      <c r="G29" s="26" t="s">
        <v>808</v>
      </c>
      <c r="H29" s="25">
        <v>250</v>
      </c>
      <c r="I29" s="26" t="s">
        <v>643</v>
      </c>
    </row>
    <row r="30" spans="1:9">
      <c r="A30" s="17">
        <v>42811</v>
      </c>
      <c r="B30" s="8">
        <f t="shared" si="0"/>
        <v>2017</v>
      </c>
      <c r="C30" s="8">
        <f t="shared" si="1"/>
        <v>3</v>
      </c>
      <c r="D30" s="20"/>
      <c r="E30" s="26" t="s">
        <v>806</v>
      </c>
      <c r="F30" s="26" t="s">
        <v>807</v>
      </c>
      <c r="G30" s="26" t="s">
        <v>808</v>
      </c>
      <c r="H30" s="25">
        <v>250</v>
      </c>
      <c r="I30" s="26" t="s">
        <v>643</v>
      </c>
    </row>
    <row r="31" spans="1:9">
      <c r="A31" s="17">
        <v>42811</v>
      </c>
      <c r="B31" s="8">
        <f t="shared" si="0"/>
        <v>2017</v>
      </c>
      <c r="C31" s="8">
        <f t="shared" si="1"/>
        <v>3</v>
      </c>
      <c r="D31" s="20"/>
      <c r="E31" s="26" t="s">
        <v>809</v>
      </c>
      <c r="F31" s="26" t="s">
        <v>810</v>
      </c>
      <c r="G31" s="26" t="s">
        <v>811</v>
      </c>
      <c r="H31" s="25">
        <v>863</v>
      </c>
      <c r="I31" s="26" t="s">
        <v>643</v>
      </c>
    </row>
    <row r="32" spans="1:9">
      <c r="A32" s="17">
        <v>42811</v>
      </c>
      <c r="B32" s="8">
        <f t="shared" si="0"/>
        <v>2017</v>
      </c>
      <c r="C32" s="8">
        <f t="shared" si="1"/>
        <v>3</v>
      </c>
      <c r="D32" s="20"/>
      <c r="E32" s="25" t="s">
        <v>809</v>
      </c>
      <c r="F32" s="26" t="s">
        <v>810</v>
      </c>
      <c r="G32" s="26" t="s">
        <v>811</v>
      </c>
      <c r="H32" s="25">
        <v>863</v>
      </c>
      <c r="I32" s="26" t="s">
        <v>643</v>
      </c>
    </row>
    <row r="33" spans="1:10">
      <c r="A33" s="17">
        <v>42811</v>
      </c>
      <c r="B33" s="8">
        <f t="shared" si="0"/>
        <v>2017</v>
      </c>
      <c r="C33" s="8">
        <f t="shared" si="1"/>
        <v>3</v>
      </c>
      <c r="D33" s="20"/>
      <c r="E33" s="25" t="s">
        <v>809</v>
      </c>
      <c r="F33" s="26" t="s">
        <v>810</v>
      </c>
      <c r="G33" s="26" t="s">
        <v>811</v>
      </c>
      <c r="H33" s="25">
        <v>863</v>
      </c>
      <c r="I33" s="26" t="s">
        <v>643</v>
      </c>
    </row>
    <row r="34" spans="1:10">
      <c r="A34" s="17">
        <v>42811</v>
      </c>
      <c r="B34" s="8">
        <f t="shared" si="0"/>
        <v>2017</v>
      </c>
      <c r="C34" s="8">
        <f t="shared" si="1"/>
        <v>3</v>
      </c>
      <c r="D34" s="20"/>
      <c r="E34" s="25" t="s">
        <v>809</v>
      </c>
      <c r="F34" s="26" t="s">
        <v>810</v>
      </c>
      <c r="G34" s="26" t="s">
        <v>811</v>
      </c>
      <c r="H34" s="25">
        <v>863</v>
      </c>
      <c r="I34" s="26" t="s">
        <v>643</v>
      </c>
      <c r="J34" s="41"/>
    </row>
    <row r="35" spans="1:10">
      <c r="A35" s="17">
        <v>42811</v>
      </c>
      <c r="B35" s="8">
        <f t="shared" si="0"/>
        <v>2017</v>
      </c>
      <c r="C35" s="8">
        <f t="shared" si="1"/>
        <v>3</v>
      </c>
      <c r="D35" s="20"/>
      <c r="E35" s="26" t="s">
        <v>812</v>
      </c>
      <c r="F35" s="26" t="s">
        <v>813</v>
      </c>
      <c r="G35" s="26" t="s">
        <v>814</v>
      </c>
      <c r="H35" s="33">
        <v>2040</v>
      </c>
      <c r="I35" s="26" t="s">
        <v>643</v>
      </c>
      <c r="J35" s="41"/>
    </row>
    <row r="36" spans="1:10">
      <c r="A36" s="17">
        <v>42811</v>
      </c>
      <c r="B36" s="8">
        <f t="shared" si="0"/>
        <v>2017</v>
      </c>
      <c r="C36" s="8">
        <f t="shared" si="1"/>
        <v>3</v>
      </c>
      <c r="D36" s="20"/>
      <c r="E36" s="25" t="s">
        <v>815</v>
      </c>
      <c r="F36" s="26" t="s">
        <v>816</v>
      </c>
      <c r="G36" s="26" t="s">
        <v>817</v>
      </c>
      <c r="H36" s="33">
        <v>1000</v>
      </c>
      <c r="I36" s="26" t="s">
        <v>643</v>
      </c>
    </row>
    <row r="37" spans="1:10">
      <c r="A37" s="49">
        <v>42755</v>
      </c>
      <c r="B37" s="8">
        <f t="shared" si="0"/>
        <v>2017</v>
      </c>
      <c r="C37" s="8">
        <f t="shared" si="1"/>
        <v>1</v>
      </c>
      <c r="D37" s="18"/>
      <c r="E37" s="22" t="s">
        <v>763</v>
      </c>
      <c r="F37" s="29" t="s">
        <v>764</v>
      </c>
      <c r="G37" s="28" t="s">
        <v>765</v>
      </c>
      <c r="H37" s="31">
        <v>3000</v>
      </c>
      <c r="I37" s="40" t="s">
        <v>643</v>
      </c>
    </row>
    <row r="38" spans="1:10">
      <c r="A38" s="49">
        <v>42755</v>
      </c>
      <c r="B38" s="8">
        <f t="shared" si="0"/>
        <v>2017</v>
      </c>
      <c r="C38" s="8">
        <f t="shared" si="1"/>
        <v>1</v>
      </c>
      <c r="D38" s="18"/>
      <c r="E38" s="22" t="s">
        <v>763</v>
      </c>
      <c r="F38" s="28" t="s">
        <v>766</v>
      </c>
      <c r="G38" s="28" t="s">
        <v>767</v>
      </c>
      <c r="H38" s="22">
        <v>500</v>
      </c>
      <c r="I38" s="40" t="s">
        <v>643</v>
      </c>
    </row>
    <row r="39" spans="1:10">
      <c r="A39" s="49">
        <v>42755</v>
      </c>
      <c r="B39" s="8">
        <f t="shared" si="0"/>
        <v>2017</v>
      </c>
      <c r="C39" s="8">
        <f t="shared" si="1"/>
        <v>1</v>
      </c>
      <c r="D39" s="18"/>
      <c r="E39" s="22" t="s">
        <v>763</v>
      </c>
      <c r="F39" s="28" t="s">
        <v>768</v>
      </c>
      <c r="G39" s="28" t="s">
        <v>769</v>
      </c>
      <c r="H39" s="22">
        <v>360</v>
      </c>
      <c r="I39" s="40" t="s">
        <v>643</v>
      </c>
    </row>
    <row r="40" spans="1:10">
      <c r="A40" s="49">
        <v>42755</v>
      </c>
      <c r="B40" s="8">
        <f t="shared" si="0"/>
        <v>2017</v>
      </c>
      <c r="C40" s="8">
        <f t="shared" si="1"/>
        <v>1</v>
      </c>
      <c r="D40" s="18"/>
      <c r="E40" s="22" t="s">
        <v>763</v>
      </c>
      <c r="F40" s="28" t="s">
        <v>768</v>
      </c>
      <c r="G40" s="28" t="s">
        <v>769</v>
      </c>
      <c r="H40" s="29">
        <v>360</v>
      </c>
      <c r="I40" s="40" t="s">
        <v>643</v>
      </c>
    </row>
    <row r="41" spans="1:10">
      <c r="A41" s="49">
        <v>42755</v>
      </c>
      <c r="B41" s="8">
        <f t="shared" si="0"/>
        <v>2017</v>
      </c>
      <c r="C41" s="8">
        <f t="shared" si="1"/>
        <v>1</v>
      </c>
      <c r="D41" s="18"/>
      <c r="E41" s="22" t="s">
        <v>763</v>
      </c>
      <c r="F41" s="28" t="s">
        <v>768</v>
      </c>
      <c r="G41" s="28" t="s">
        <v>769</v>
      </c>
      <c r="H41" s="22">
        <v>360</v>
      </c>
      <c r="I41" s="40" t="s">
        <v>643</v>
      </c>
    </row>
    <row r="42" spans="1:10">
      <c r="A42" s="49">
        <v>42755</v>
      </c>
      <c r="B42" s="8">
        <f t="shared" si="0"/>
        <v>2017</v>
      </c>
      <c r="C42" s="8">
        <f t="shared" si="1"/>
        <v>1</v>
      </c>
      <c r="D42" s="18"/>
      <c r="E42" s="22" t="s">
        <v>763</v>
      </c>
      <c r="F42" s="28" t="s">
        <v>768</v>
      </c>
      <c r="G42" s="28" t="s">
        <v>769</v>
      </c>
      <c r="H42" s="29">
        <v>360</v>
      </c>
      <c r="I42" s="40" t="s">
        <v>643</v>
      </c>
    </row>
    <row r="43" spans="1:10">
      <c r="A43" s="49">
        <v>42755</v>
      </c>
      <c r="B43" s="8">
        <f t="shared" si="0"/>
        <v>2017</v>
      </c>
      <c r="C43" s="8">
        <f t="shared" si="1"/>
        <v>1</v>
      </c>
      <c r="D43" s="18"/>
      <c r="E43" s="22" t="s">
        <v>763</v>
      </c>
      <c r="F43" s="28" t="s">
        <v>770</v>
      </c>
      <c r="G43" s="28" t="s">
        <v>771</v>
      </c>
      <c r="H43" s="22">
        <v>750</v>
      </c>
      <c r="I43" s="40" t="s">
        <v>643</v>
      </c>
    </row>
    <row r="44" spans="1:10">
      <c r="A44" s="49">
        <v>42755</v>
      </c>
      <c r="B44" s="8">
        <f t="shared" si="0"/>
        <v>2017</v>
      </c>
      <c r="C44" s="8">
        <f t="shared" si="1"/>
        <v>1</v>
      </c>
      <c r="D44" s="18"/>
      <c r="E44" s="22" t="s">
        <v>763</v>
      </c>
      <c r="F44" s="28" t="s">
        <v>770</v>
      </c>
      <c r="G44" s="28" t="s">
        <v>771</v>
      </c>
      <c r="H44" s="22">
        <v>250</v>
      </c>
      <c r="I44" s="40" t="s">
        <v>643</v>
      </c>
    </row>
    <row r="45" spans="1:10">
      <c r="A45" s="49">
        <v>42755</v>
      </c>
      <c r="B45" s="8">
        <f t="shared" si="0"/>
        <v>2017</v>
      </c>
      <c r="C45" s="8">
        <f t="shared" si="1"/>
        <v>1</v>
      </c>
      <c r="D45" s="18"/>
      <c r="E45" s="22" t="s">
        <v>763</v>
      </c>
      <c r="F45" s="28" t="s">
        <v>770</v>
      </c>
      <c r="G45" s="28" t="s">
        <v>772</v>
      </c>
      <c r="H45" s="29">
        <v>250</v>
      </c>
      <c r="I45" s="40" t="s">
        <v>643</v>
      </c>
    </row>
    <row r="46" spans="1:10">
      <c r="A46" s="49">
        <v>42755</v>
      </c>
      <c r="B46" s="8">
        <f t="shared" si="0"/>
        <v>2017</v>
      </c>
      <c r="C46" s="8">
        <f t="shared" si="1"/>
        <v>1</v>
      </c>
      <c r="D46" s="18"/>
      <c r="E46" s="22" t="s">
        <v>763</v>
      </c>
      <c r="F46" s="28" t="s">
        <v>770</v>
      </c>
      <c r="G46" s="28" t="s">
        <v>772</v>
      </c>
      <c r="H46" s="29">
        <v>500</v>
      </c>
      <c r="I46" s="40" t="s">
        <v>643</v>
      </c>
    </row>
    <row r="47" spans="1:10">
      <c r="A47" s="14">
        <v>42555</v>
      </c>
      <c r="B47" s="8">
        <f t="shared" si="0"/>
        <v>2016</v>
      </c>
      <c r="C47" s="8">
        <f t="shared" si="1"/>
        <v>7</v>
      </c>
      <c r="D47" s="18"/>
      <c r="E47" s="22">
        <v>1</v>
      </c>
      <c r="F47" s="29" t="s">
        <v>608</v>
      </c>
      <c r="G47" s="28" t="s">
        <v>609</v>
      </c>
      <c r="H47" s="34">
        <v>1800</v>
      </c>
      <c r="I47" s="40" t="s">
        <v>610</v>
      </c>
    </row>
    <row r="48" spans="1:10">
      <c r="A48" s="14">
        <v>42649</v>
      </c>
      <c r="B48" s="8">
        <f t="shared" si="0"/>
        <v>2016</v>
      </c>
      <c r="C48" s="8">
        <f t="shared" si="1"/>
        <v>10</v>
      </c>
      <c r="D48" s="18"/>
      <c r="E48" s="22" t="s">
        <v>724</v>
      </c>
      <c r="F48" s="28" t="s">
        <v>628</v>
      </c>
      <c r="G48" s="28" t="s">
        <v>725</v>
      </c>
      <c r="H48" s="31">
        <v>75475</v>
      </c>
      <c r="I48" s="40" t="s">
        <v>726</v>
      </c>
    </row>
    <row r="49" spans="1:10">
      <c r="A49" s="14">
        <v>42825</v>
      </c>
      <c r="B49" s="8">
        <f t="shared" si="0"/>
        <v>2017</v>
      </c>
      <c r="C49" s="8">
        <f t="shared" si="1"/>
        <v>3</v>
      </c>
      <c r="D49" s="18"/>
      <c r="E49" s="38"/>
      <c r="F49" s="28" t="s">
        <v>628</v>
      </c>
      <c r="G49" s="28" t="s">
        <v>834</v>
      </c>
      <c r="H49" s="34">
        <v>2486</v>
      </c>
      <c r="I49" s="40" t="s">
        <v>777</v>
      </c>
    </row>
    <row r="50" spans="1:10">
      <c r="A50" s="14">
        <v>42759</v>
      </c>
      <c r="B50" s="8">
        <f t="shared" si="0"/>
        <v>2017</v>
      </c>
      <c r="C50" s="8">
        <f t="shared" si="1"/>
        <v>1</v>
      </c>
      <c r="D50" s="18"/>
      <c r="E50" s="28">
        <v>110</v>
      </c>
      <c r="F50" s="28" t="s">
        <v>628</v>
      </c>
      <c r="G50" s="28" t="s">
        <v>776</v>
      </c>
      <c r="H50" s="31">
        <v>26715</v>
      </c>
      <c r="I50" s="40" t="s">
        <v>777</v>
      </c>
    </row>
    <row r="51" spans="1:10">
      <c r="A51" s="14">
        <v>42649</v>
      </c>
      <c r="B51" s="8">
        <f t="shared" si="0"/>
        <v>2016</v>
      </c>
      <c r="C51" s="8">
        <f t="shared" si="1"/>
        <v>10</v>
      </c>
      <c r="D51" s="18"/>
      <c r="E51" s="22" t="s">
        <v>727</v>
      </c>
      <c r="F51" s="28" t="s">
        <v>628</v>
      </c>
      <c r="G51" s="28" t="s">
        <v>728</v>
      </c>
      <c r="H51" s="31">
        <v>20000</v>
      </c>
      <c r="I51" s="40" t="s">
        <v>728</v>
      </c>
    </row>
    <row r="52" spans="1:10">
      <c r="A52" s="14">
        <v>42699</v>
      </c>
      <c r="B52" s="8">
        <f t="shared" si="0"/>
        <v>2016</v>
      </c>
      <c r="C52" s="8">
        <f t="shared" si="1"/>
        <v>11</v>
      </c>
      <c r="D52" s="18"/>
      <c r="E52" s="22">
        <v>80</v>
      </c>
      <c r="F52" s="28" t="s">
        <v>743</v>
      </c>
      <c r="G52" s="28" t="s">
        <v>744</v>
      </c>
      <c r="H52" s="31">
        <v>3682</v>
      </c>
      <c r="I52" s="40" t="s">
        <v>745</v>
      </c>
    </row>
    <row r="53" spans="1:10">
      <c r="A53" s="5" t="s">
        <v>586</v>
      </c>
      <c r="B53" s="8">
        <f t="shared" si="0"/>
        <v>2017</v>
      </c>
      <c r="C53" s="8">
        <f t="shared" si="1"/>
        <v>9</v>
      </c>
      <c r="E53" s="6">
        <v>270</v>
      </c>
      <c r="F53" s="4" t="s">
        <v>587</v>
      </c>
      <c r="G53" s="4" t="s">
        <v>588</v>
      </c>
      <c r="H53" s="5" t="s">
        <v>589</v>
      </c>
      <c r="I53" s="5" t="s">
        <v>590</v>
      </c>
      <c r="J53" s="36"/>
    </row>
    <row r="54" spans="1:10">
      <c r="A54" s="16">
        <v>42629</v>
      </c>
      <c r="B54" s="8">
        <f t="shared" si="0"/>
        <v>2016</v>
      </c>
      <c r="C54" s="8">
        <f t="shared" si="1"/>
        <v>9</v>
      </c>
      <c r="D54" s="41"/>
      <c r="E54" s="22">
        <v>28</v>
      </c>
      <c r="F54" s="22" t="s">
        <v>644</v>
      </c>
      <c r="G54" s="22" t="s">
        <v>645</v>
      </c>
      <c r="H54" s="31">
        <v>1087</v>
      </c>
      <c r="I54" s="22" t="s">
        <v>646</v>
      </c>
      <c r="J54" s="36"/>
    </row>
    <row r="55" spans="1:10">
      <c r="A55" s="16">
        <v>42649</v>
      </c>
      <c r="B55" s="8">
        <f t="shared" si="0"/>
        <v>2016</v>
      </c>
      <c r="C55" s="8">
        <f t="shared" si="1"/>
        <v>10</v>
      </c>
      <c r="D55" s="41"/>
      <c r="E55" s="22">
        <v>36</v>
      </c>
      <c r="F55" s="22" t="s">
        <v>622</v>
      </c>
      <c r="G55" s="22" t="s">
        <v>659</v>
      </c>
      <c r="H55" s="22">
        <v>816</v>
      </c>
      <c r="I55" s="22" t="s">
        <v>624</v>
      </c>
    </row>
    <row r="56" spans="1:10">
      <c r="A56" s="16">
        <v>42649</v>
      </c>
      <c r="B56" s="8">
        <f t="shared" si="0"/>
        <v>2016</v>
      </c>
      <c r="C56" s="8">
        <f t="shared" si="1"/>
        <v>10</v>
      </c>
      <c r="D56" s="41"/>
      <c r="E56" s="22" t="s">
        <v>675</v>
      </c>
      <c r="F56" s="22" t="s">
        <v>676</v>
      </c>
      <c r="G56" s="22" t="s">
        <v>677</v>
      </c>
      <c r="H56" s="22">
        <v>750</v>
      </c>
      <c r="I56" s="22" t="s">
        <v>624</v>
      </c>
    </row>
    <row r="57" spans="1:10">
      <c r="A57" s="16">
        <v>42649</v>
      </c>
      <c r="B57" s="8">
        <f t="shared" si="0"/>
        <v>2016</v>
      </c>
      <c r="C57" s="8">
        <f t="shared" si="1"/>
        <v>10</v>
      </c>
      <c r="D57" s="41"/>
      <c r="E57" s="22" t="s">
        <v>678</v>
      </c>
      <c r="F57" s="22" t="s">
        <v>676</v>
      </c>
      <c r="G57" s="22" t="s">
        <v>679</v>
      </c>
      <c r="H57" s="22">
        <v>279</v>
      </c>
      <c r="I57" s="22" t="s">
        <v>624</v>
      </c>
    </row>
    <row r="58" spans="1:10">
      <c r="A58" s="16">
        <v>42649</v>
      </c>
      <c r="B58" s="8">
        <f t="shared" si="0"/>
        <v>2016</v>
      </c>
      <c r="C58" s="8">
        <f t="shared" si="1"/>
        <v>10</v>
      </c>
      <c r="D58" s="41"/>
      <c r="E58" s="22" t="s">
        <v>680</v>
      </c>
      <c r="F58" s="22" t="s">
        <v>681</v>
      </c>
      <c r="G58" s="22" t="s">
        <v>682</v>
      </c>
      <c r="H58" s="31">
        <v>3909</v>
      </c>
      <c r="I58" s="22" t="s">
        <v>624</v>
      </c>
    </row>
    <row r="59" spans="1:10">
      <c r="A59" s="16">
        <v>42663</v>
      </c>
      <c r="B59" s="8">
        <f t="shared" si="0"/>
        <v>2016</v>
      </c>
      <c r="C59" s="8">
        <f t="shared" si="1"/>
        <v>10</v>
      </c>
      <c r="E59" s="22">
        <v>42</v>
      </c>
      <c r="F59" s="22" t="s">
        <v>622</v>
      </c>
      <c r="G59" s="22" t="s">
        <v>731</v>
      </c>
      <c r="H59" s="22">
        <v>922</v>
      </c>
      <c r="I59" s="22" t="s">
        <v>624</v>
      </c>
    </row>
    <row r="60" spans="1:10">
      <c r="A60" s="16">
        <v>42586</v>
      </c>
      <c r="B60" s="8">
        <f t="shared" si="0"/>
        <v>2016</v>
      </c>
      <c r="C60" s="8">
        <f t="shared" si="1"/>
        <v>8</v>
      </c>
      <c r="D60" s="41"/>
      <c r="E60" s="22">
        <v>4</v>
      </c>
      <c r="F60" s="22" t="s">
        <v>622</v>
      </c>
      <c r="G60" s="22" t="s">
        <v>623</v>
      </c>
      <c r="H60" s="31">
        <v>9974</v>
      </c>
      <c r="I60" s="22" t="s">
        <v>624</v>
      </c>
    </row>
    <row r="61" spans="1:10">
      <c r="A61" s="16">
        <v>42586</v>
      </c>
      <c r="B61" s="8">
        <f t="shared" si="0"/>
        <v>2016</v>
      </c>
      <c r="C61" s="8">
        <f t="shared" si="1"/>
        <v>8</v>
      </c>
      <c r="D61" s="41"/>
      <c r="E61" s="22">
        <v>5</v>
      </c>
      <c r="F61" s="22" t="s">
        <v>622</v>
      </c>
      <c r="G61" s="22" t="s">
        <v>625</v>
      </c>
      <c r="H61" s="31">
        <v>4727</v>
      </c>
      <c r="I61" s="22" t="s">
        <v>624</v>
      </c>
    </row>
    <row r="62" spans="1:10">
      <c r="A62" s="16">
        <v>42783</v>
      </c>
      <c r="B62" s="8">
        <f t="shared" si="0"/>
        <v>2017</v>
      </c>
      <c r="C62" s="8">
        <f t="shared" si="1"/>
        <v>2</v>
      </c>
      <c r="D62" s="41"/>
      <c r="E62" s="22">
        <v>119</v>
      </c>
      <c r="F62" s="22" t="s">
        <v>622</v>
      </c>
      <c r="G62" s="22" t="s">
        <v>784</v>
      </c>
      <c r="H62" s="22">
        <v>315</v>
      </c>
      <c r="I62" s="22" t="s">
        <v>624</v>
      </c>
    </row>
    <row r="63" spans="1:10">
      <c r="A63" s="16">
        <v>42825</v>
      </c>
      <c r="B63" s="8">
        <f t="shared" si="0"/>
        <v>2017</v>
      </c>
      <c r="C63" s="8">
        <f t="shared" si="1"/>
        <v>3</v>
      </c>
      <c r="E63" s="36"/>
      <c r="F63" s="22" t="s">
        <v>628</v>
      </c>
      <c r="G63" s="22" t="s">
        <v>832</v>
      </c>
      <c r="H63" s="31">
        <v>30000</v>
      </c>
      <c r="I63" s="22" t="s">
        <v>833</v>
      </c>
    </row>
    <row r="64" spans="1:10">
      <c r="A64" s="16">
        <v>42736</v>
      </c>
      <c r="B64" s="8">
        <f t="shared" si="0"/>
        <v>2017</v>
      </c>
      <c r="C64" s="8">
        <f t="shared" si="1"/>
        <v>1</v>
      </c>
      <c r="D64" s="41"/>
      <c r="E64" s="22">
        <v>100</v>
      </c>
      <c r="F64" s="22" t="s">
        <v>628</v>
      </c>
      <c r="G64" s="22" t="s">
        <v>759</v>
      </c>
      <c r="H64" s="31">
        <v>6979</v>
      </c>
      <c r="I64" s="22" t="s">
        <v>759</v>
      </c>
    </row>
    <row r="65" spans="1:9">
      <c r="A65" s="16">
        <v>42697</v>
      </c>
      <c r="B65" s="8">
        <f t="shared" si="0"/>
        <v>2016</v>
      </c>
      <c r="C65" s="8">
        <f t="shared" si="1"/>
        <v>11</v>
      </c>
      <c r="D65" s="41"/>
      <c r="E65" s="22">
        <v>71</v>
      </c>
      <c r="F65" s="22" t="s">
        <v>638</v>
      </c>
      <c r="G65" s="22" t="s">
        <v>742</v>
      </c>
      <c r="H65" s="22">
        <v>290</v>
      </c>
      <c r="I65" s="22" t="s">
        <v>640</v>
      </c>
    </row>
    <row r="66" spans="1:9">
      <c r="A66" s="16">
        <v>42622</v>
      </c>
      <c r="B66" s="8">
        <f t="shared" ref="B66:B129" si="2">YEAR(A66)</f>
        <v>2016</v>
      </c>
      <c r="C66" s="8">
        <f t="shared" ref="C66:C129" si="3">MONTH(A66)</f>
        <v>9</v>
      </c>
      <c r="D66" s="41"/>
      <c r="E66" s="22">
        <v>18</v>
      </c>
      <c r="F66" s="22" t="s">
        <v>638</v>
      </c>
      <c r="G66" s="22" t="s">
        <v>639</v>
      </c>
      <c r="H66" s="31">
        <v>2642</v>
      </c>
      <c r="I66" s="22" t="s">
        <v>640</v>
      </c>
    </row>
    <row r="67" spans="1:9">
      <c r="A67" s="16">
        <v>42787</v>
      </c>
      <c r="B67" s="8">
        <f t="shared" si="2"/>
        <v>2017</v>
      </c>
      <c r="C67" s="8">
        <f t="shared" si="3"/>
        <v>2</v>
      </c>
      <c r="D67" s="41"/>
      <c r="E67" s="22">
        <v>129</v>
      </c>
      <c r="F67" s="22" t="s">
        <v>628</v>
      </c>
      <c r="G67" s="22" t="s">
        <v>757</v>
      </c>
      <c r="H67" s="31">
        <v>3602</v>
      </c>
      <c r="I67" s="22" t="s">
        <v>758</v>
      </c>
    </row>
    <row r="68" spans="1:9">
      <c r="A68" s="16">
        <v>42736</v>
      </c>
      <c r="B68" s="8">
        <f t="shared" si="2"/>
        <v>2017</v>
      </c>
      <c r="C68" s="8">
        <f t="shared" si="3"/>
        <v>1</v>
      </c>
      <c r="D68" s="41"/>
      <c r="E68" s="22">
        <v>100</v>
      </c>
      <c r="F68" s="22" t="s">
        <v>628</v>
      </c>
      <c r="G68" s="22" t="s">
        <v>757</v>
      </c>
      <c r="H68" s="31">
        <v>9365</v>
      </c>
      <c r="I68" s="22" t="s">
        <v>758</v>
      </c>
    </row>
    <row r="69" spans="1:9">
      <c r="A69" s="16">
        <v>42705</v>
      </c>
      <c r="B69" s="8">
        <f t="shared" si="2"/>
        <v>2016</v>
      </c>
      <c r="C69" s="8">
        <f t="shared" si="3"/>
        <v>12</v>
      </c>
      <c r="D69" s="41"/>
      <c r="E69" s="22">
        <v>76</v>
      </c>
      <c r="F69" s="22" t="s">
        <v>608</v>
      </c>
      <c r="G69" s="22" t="s">
        <v>748</v>
      </c>
      <c r="H69" s="22">
        <v>940</v>
      </c>
      <c r="I69" s="22" t="s">
        <v>612</v>
      </c>
    </row>
    <row r="70" spans="1:9">
      <c r="A70" s="16">
        <v>42675</v>
      </c>
      <c r="B70" s="8">
        <f t="shared" si="2"/>
        <v>2016</v>
      </c>
      <c r="C70" s="8">
        <f t="shared" si="3"/>
        <v>11</v>
      </c>
      <c r="D70" s="41"/>
      <c r="E70" s="22">
        <v>49</v>
      </c>
      <c r="F70" s="22" t="s">
        <v>608</v>
      </c>
      <c r="G70" s="22" t="s">
        <v>736</v>
      </c>
      <c r="H70" s="22">
        <v>950</v>
      </c>
      <c r="I70" s="22" t="s">
        <v>612</v>
      </c>
    </row>
    <row r="71" spans="1:9">
      <c r="A71" s="16">
        <v>42644</v>
      </c>
      <c r="B71" s="8">
        <f t="shared" si="2"/>
        <v>2016</v>
      </c>
      <c r="C71" s="8">
        <f t="shared" si="3"/>
        <v>10</v>
      </c>
      <c r="D71" s="41"/>
      <c r="E71" s="22">
        <v>30</v>
      </c>
      <c r="F71" s="22" t="s">
        <v>608</v>
      </c>
      <c r="G71" s="22" t="s">
        <v>657</v>
      </c>
      <c r="H71" s="22">
        <v>940</v>
      </c>
      <c r="I71" s="22" t="s">
        <v>612</v>
      </c>
    </row>
    <row r="72" spans="1:9">
      <c r="A72" s="16">
        <v>42614</v>
      </c>
      <c r="B72" s="8">
        <f t="shared" si="2"/>
        <v>2016</v>
      </c>
      <c r="C72" s="8">
        <f t="shared" si="3"/>
        <v>9</v>
      </c>
      <c r="D72" s="41"/>
      <c r="E72" s="22">
        <v>16</v>
      </c>
      <c r="F72" s="22" t="s">
        <v>608</v>
      </c>
      <c r="G72" s="22" t="s">
        <v>634</v>
      </c>
      <c r="H72" s="22">
        <v>950</v>
      </c>
      <c r="I72" s="22" t="s">
        <v>612</v>
      </c>
    </row>
    <row r="73" spans="1:9">
      <c r="A73" s="16">
        <v>42583</v>
      </c>
      <c r="B73" s="8">
        <f t="shared" si="2"/>
        <v>2016</v>
      </c>
      <c r="C73" s="8">
        <f t="shared" si="3"/>
        <v>8</v>
      </c>
      <c r="D73" s="41"/>
      <c r="E73" s="22">
        <v>3</v>
      </c>
      <c r="F73" s="22" t="s">
        <v>608</v>
      </c>
      <c r="G73" s="22" t="s">
        <v>616</v>
      </c>
      <c r="H73" s="22">
        <v>950</v>
      </c>
      <c r="I73" s="22" t="s">
        <v>612</v>
      </c>
    </row>
    <row r="74" spans="1:9">
      <c r="A74" s="16">
        <v>42555</v>
      </c>
      <c r="B74" s="8">
        <f t="shared" si="2"/>
        <v>2016</v>
      </c>
      <c r="C74" s="8">
        <f t="shared" si="3"/>
        <v>7</v>
      </c>
      <c r="D74" s="41"/>
      <c r="E74" s="22">
        <v>1</v>
      </c>
      <c r="F74" s="22" t="s">
        <v>608</v>
      </c>
      <c r="G74" s="22" t="s">
        <v>611</v>
      </c>
      <c r="H74" s="22">
        <v>900</v>
      </c>
      <c r="I74" s="22" t="s">
        <v>612</v>
      </c>
    </row>
    <row r="75" spans="1:9">
      <c r="A75" s="16">
        <v>42795</v>
      </c>
      <c r="B75" s="8">
        <f t="shared" si="2"/>
        <v>2017</v>
      </c>
      <c r="C75" s="8">
        <f t="shared" si="3"/>
        <v>3</v>
      </c>
      <c r="D75" s="41"/>
      <c r="E75" s="22">
        <v>132</v>
      </c>
      <c r="F75" s="22" t="s">
        <v>608</v>
      </c>
      <c r="G75" s="22" t="s">
        <v>788</v>
      </c>
      <c r="H75" s="22">
        <v>940</v>
      </c>
      <c r="I75" s="22" t="s">
        <v>612</v>
      </c>
    </row>
    <row r="76" spans="1:9">
      <c r="A76" s="16">
        <v>42767</v>
      </c>
      <c r="B76" s="8">
        <f t="shared" si="2"/>
        <v>2017</v>
      </c>
      <c r="C76" s="8">
        <f t="shared" si="3"/>
        <v>2</v>
      </c>
      <c r="D76" s="41"/>
      <c r="E76" s="22">
        <v>114</v>
      </c>
      <c r="F76" s="22" t="s">
        <v>608</v>
      </c>
      <c r="G76" s="22" t="s">
        <v>780</v>
      </c>
      <c r="H76" s="22">
        <v>940</v>
      </c>
      <c r="I76" s="22" t="s">
        <v>612</v>
      </c>
    </row>
    <row r="77" spans="1:9">
      <c r="A77" s="16">
        <v>42736</v>
      </c>
      <c r="B77" s="8">
        <f t="shared" si="2"/>
        <v>2017</v>
      </c>
      <c r="C77" s="8">
        <f t="shared" si="3"/>
        <v>1</v>
      </c>
      <c r="D77" s="41"/>
      <c r="E77" s="22">
        <v>91</v>
      </c>
      <c r="F77" s="22" t="s">
        <v>608</v>
      </c>
      <c r="G77" s="22" t="s">
        <v>752</v>
      </c>
      <c r="H77" s="22">
        <v>940</v>
      </c>
      <c r="I77" s="22" t="s">
        <v>612</v>
      </c>
    </row>
    <row r="78" spans="1:9">
      <c r="A78" s="5" t="s">
        <v>573</v>
      </c>
      <c r="B78" s="8">
        <f t="shared" si="2"/>
        <v>2017</v>
      </c>
      <c r="C78" s="8">
        <f t="shared" si="3"/>
        <v>9</v>
      </c>
      <c r="E78" s="4" t="s">
        <v>574</v>
      </c>
      <c r="F78" s="4" t="s">
        <v>305</v>
      </c>
      <c r="G78" s="4" t="s">
        <v>575</v>
      </c>
      <c r="H78" s="11">
        <v>950</v>
      </c>
      <c r="I78" s="4" t="s">
        <v>307</v>
      </c>
    </row>
    <row r="79" spans="1:9">
      <c r="A79" s="5" t="s">
        <v>573</v>
      </c>
      <c r="B79" s="8">
        <f t="shared" si="2"/>
        <v>2017</v>
      </c>
      <c r="C79" s="8">
        <f t="shared" si="3"/>
        <v>9</v>
      </c>
      <c r="E79" s="4" t="s">
        <v>574</v>
      </c>
      <c r="F79" s="4" t="s">
        <v>305</v>
      </c>
      <c r="G79" s="4" t="s">
        <v>576</v>
      </c>
      <c r="H79" s="11">
        <v>600</v>
      </c>
      <c r="I79" s="4" t="s">
        <v>307</v>
      </c>
    </row>
    <row r="80" spans="1:9">
      <c r="A80" s="5" t="s">
        <v>573</v>
      </c>
      <c r="B80" s="8">
        <f t="shared" si="2"/>
        <v>2017</v>
      </c>
      <c r="C80" s="8">
        <f t="shared" si="3"/>
        <v>9</v>
      </c>
      <c r="E80" s="4" t="s">
        <v>574</v>
      </c>
      <c r="F80" s="4" t="s">
        <v>305</v>
      </c>
      <c r="G80" s="4" t="s">
        <v>577</v>
      </c>
      <c r="H80" s="11">
        <v>500</v>
      </c>
      <c r="I80" s="4" t="s">
        <v>307</v>
      </c>
    </row>
    <row r="81" spans="1:9">
      <c r="A81" s="16">
        <v>42800</v>
      </c>
      <c r="B81" s="8">
        <f t="shared" si="2"/>
        <v>2017</v>
      </c>
      <c r="C81" s="8">
        <f t="shared" si="3"/>
        <v>3</v>
      </c>
      <c r="D81" s="41"/>
      <c r="E81" s="22">
        <v>138</v>
      </c>
      <c r="F81" s="22" t="s">
        <v>628</v>
      </c>
      <c r="G81" s="22" t="s">
        <v>789</v>
      </c>
      <c r="H81" s="31">
        <v>2500</v>
      </c>
      <c r="I81" s="22" t="s">
        <v>790</v>
      </c>
    </row>
    <row r="82" spans="1:9">
      <c r="A82" s="16">
        <v>42692</v>
      </c>
      <c r="B82" s="8">
        <f t="shared" si="2"/>
        <v>2016</v>
      </c>
      <c r="C82" s="8">
        <f t="shared" si="3"/>
        <v>11</v>
      </c>
      <c r="D82" s="41"/>
      <c r="E82" s="22">
        <v>69</v>
      </c>
      <c r="F82" s="22" t="s">
        <v>622</v>
      </c>
      <c r="G82" s="22" t="s">
        <v>631</v>
      </c>
      <c r="H82" s="22">
        <v>456</v>
      </c>
      <c r="I82" s="22" t="s">
        <v>632</v>
      </c>
    </row>
    <row r="83" spans="1:9">
      <c r="A83" s="16">
        <v>42614</v>
      </c>
      <c r="B83" s="8">
        <f t="shared" si="2"/>
        <v>2016</v>
      </c>
      <c r="C83" s="8">
        <f t="shared" si="3"/>
        <v>9</v>
      </c>
      <c r="D83" s="41"/>
      <c r="E83" s="22">
        <v>14</v>
      </c>
      <c r="F83" s="22" t="s">
        <v>622</v>
      </c>
      <c r="G83" s="22" t="s">
        <v>631</v>
      </c>
      <c r="H83" s="22">
        <v>485</v>
      </c>
      <c r="I83" s="22" t="s">
        <v>632</v>
      </c>
    </row>
    <row r="84" spans="1:9">
      <c r="A84" s="5" t="s">
        <v>566</v>
      </c>
      <c r="B84" s="8">
        <f t="shared" si="2"/>
        <v>2017</v>
      </c>
      <c r="C84" s="8">
        <f t="shared" si="3"/>
        <v>8</v>
      </c>
      <c r="E84" s="4" t="s">
        <v>567</v>
      </c>
      <c r="F84" s="4" t="s">
        <v>317</v>
      </c>
      <c r="G84" s="4" t="s">
        <v>568</v>
      </c>
      <c r="H84" s="11">
        <v>375</v>
      </c>
      <c r="I84" s="4" t="s">
        <v>320</v>
      </c>
    </row>
    <row r="85" spans="1:9">
      <c r="A85" s="16">
        <v>42706</v>
      </c>
      <c r="B85" s="8">
        <f t="shared" si="2"/>
        <v>2016</v>
      </c>
      <c r="C85" s="8">
        <f t="shared" si="3"/>
        <v>12</v>
      </c>
      <c r="D85" s="41"/>
      <c r="E85" s="22">
        <v>77</v>
      </c>
      <c r="F85" s="22" t="s">
        <v>635</v>
      </c>
      <c r="G85" s="22" t="s">
        <v>751</v>
      </c>
      <c r="H85" s="22">
        <v>260</v>
      </c>
      <c r="I85" s="22" t="s">
        <v>637</v>
      </c>
    </row>
    <row r="86" spans="1:9">
      <c r="A86" s="16">
        <v>42677</v>
      </c>
      <c r="B86" s="8">
        <f t="shared" si="2"/>
        <v>2016</v>
      </c>
      <c r="C86" s="8">
        <f t="shared" si="3"/>
        <v>11</v>
      </c>
      <c r="D86" s="41"/>
      <c r="E86" s="22">
        <v>57</v>
      </c>
      <c r="F86" s="22" t="s">
        <v>737</v>
      </c>
      <c r="G86" s="22" t="s">
        <v>738</v>
      </c>
      <c r="H86" s="22">
        <v>300</v>
      </c>
      <c r="I86" s="22" t="s">
        <v>637</v>
      </c>
    </row>
    <row r="87" spans="1:9">
      <c r="A87" s="16">
        <v>42649</v>
      </c>
      <c r="B87" s="8">
        <f t="shared" si="2"/>
        <v>2016</v>
      </c>
      <c r="C87" s="8">
        <f t="shared" si="3"/>
        <v>10</v>
      </c>
      <c r="D87" s="41"/>
      <c r="E87" s="22" t="s">
        <v>671</v>
      </c>
      <c r="F87" s="22" t="s">
        <v>666</v>
      </c>
      <c r="G87" s="22" t="s">
        <v>672</v>
      </c>
      <c r="H87" s="22">
        <v>500</v>
      </c>
      <c r="I87" s="22" t="s">
        <v>637</v>
      </c>
    </row>
    <row r="88" spans="1:9">
      <c r="A88" s="16">
        <v>42649</v>
      </c>
      <c r="B88" s="8">
        <f t="shared" si="2"/>
        <v>2016</v>
      </c>
      <c r="C88" s="8">
        <f t="shared" si="3"/>
        <v>10</v>
      </c>
      <c r="D88" s="41"/>
      <c r="E88" s="22" t="s">
        <v>673</v>
      </c>
      <c r="F88" s="22" t="s">
        <v>674</v>
      </c>
      <c r="G88" s="22" t="s">
        <v>672</v>
      </c>
      <c r="H88" s="31">
        <v>2925</v>
      </c>
      <c r="I88" s="22" t="s">
        <v>637</v>
      </c>
    </row>
    <row r="89" spans="1:9">
      <c r="A89" s="16">
        <v>42671</v>
      </c>
      <c r="B89" s="8">
        <f t="shared" si="2"/>
        <v>2016</v>
      </c>
      <c r="C89" s="8">
        <f t="shared" si="3"/>
        <v>10</v>
      </c>
      <c r="E89" s="22">
        <v>45</v>
      </c>
      <c r="F89" s="22" t="s">
        <v>635</v>
      </c>
      <c r="G89" s="22" t="s">
        <v>734</v>
      </c>
      <c r="H89" s="22">
        <v>640</v>
      </c>
      <c r="I89" s="22" t="s">
        <v>637</v>
      </c>
    </row>
    <row r="90" spans="1:9">
      <c r="A90" s="16">
        <v>42619</v>
      </c>
      <c r="B90" s="8">
        <f t="shared" si="2"/>
        <v>2016</v>
      </c>
      <c r="C90" s="8">
        <f t="shared" si="3"/>
        <v>9</v>
      </c>
      <c r="D90" s="41"/>
      <c r="E90" s="22">
        <v>17</v>
      </c>
      <c r="F90" s="22" t="s">
        <v>635</v>
      </c>
      <c r="G90" s="22" t="s">
        <v>636</v>
      </c>
      <c r="H90" s="22">
        <v>320</v>
      </c>
      <c r="I90" s="22" t="s">
        <v>637</v>
      </c>
    </row>
    <row r="91" spans="1:9">
      <c r="A91" s="5" t="s">
        <v>578</v>
      </c>
      <c r="B91" s="8">
        <f t="shared" si="2"/>
        <v>2017</v>
      </c>
      <c r="C91" s="8">
        <f t="shared" si="3"/>
        <v>9</v>
      </c>
      <c r="E91" s="4" t="s">
        <v>579</v>
      </c>
      <c r="F91" s="4" t="s">
        <v>341</v>
      </c>
      <c r="G91" s="4" t="s">
        <v>580</v>
      </c>
      <c r="H91" s="5" t="s">
        <v>581</v>
      </c>
      <c r="I91" s="4" t="s">
        <v>311</v>
      </c>
    </row>
    <row r="92" spans="1:9">
      <c r="A92" s="16">
        <v>42705</v>
      </c>
      <c r="B92" s="8">
        <f t="shared" si="2"/>
        <v>2016</v>
      </c>
      <c r="C92" s="8">
        <f t="shared" si="3"/>
        <v>12</v>
      </c>
      <c r="D92" s="41"/>
      <c r="E92" s="22">
        <v>82</v>
      </c>
      <c r="F92" s="22" t="s">
        <v>617</v>
      </c>
      <c r="G92" s="22" t="s">
        <v>750</v>
      </c>
      <c r="H92" s="31">
        <v>1500</v>
      </c>
      <c r="I92" s="40" t="s">
        <v>655</v>
      </c>
    </row>
    <row r="93" spans="1:9">
      <c r="A93" s="16">
        <v>42649</v>
      </c>
      <c r="B93" s="8">
        <f t="shared" si="2"/>
        <v>2016</v>
      </c>
      <c r="C93" s="8">
        <f t="shared" si="3"/>
        <v>10</v>
      </c>
      <c r="D93" s="41"/>
      <c r="E93" s="22" t="s">
        <v>699</v>
      </c>
      <c r="F93" s="22" t="s">
        <v>700</v>
      </c>
      <c r="G93" s="22" t="s">
        <v>701</v>
      </c>
      <c r="H93" s="31">
        <v>1710</v>
      </c>
      <c r="I93" s="40" t="s">
        <v>655</v>
      </c>
    </row>
    <row r="94" spans="1:9">
      <c r="A94" s="16">
        <v>42649</v>
      </c>
      <c r="B94" s="8">
        <f t="shared" si="2"/>
        <v>2016</v>
      </c>
      <c r="C94" s="8">
        <f t="shared" si="3"/>
        <v>10</v>
      </c>
      <c r="D94" s="41"/>
      <c r="E94" s="22" t="s">
        <v>702</v>
      </c>
      <c r="F94" s="22" t="s">
        <v>666</v>
      </c>
      <c r="G94" s="22" t="s">
        <v>703</v>
      </c>
      <c r="H94" s="22">
        <v>850</v>
      </c>
      <c r="I94" s="13" t="s">
        <v>655</v>
      </c>
    </row>
    <row r="95" spans="1:9">
      <c r="A95" s="16">
        <v>42649</v>
      </c>
      <c r="B95" s="8">
        <f t="shared" si="2"/>
        <v>2016</v>
      </c>
      <c r="C95" s="8">
        <f t="shared" si="3"/>
        <v>10</v>
      </c>
      <c r="D95" s="41"/>
      <c r="E95" s="22" t="s">
        <v>704</v>
      </c>
      <c r="F95" s="22" t="s">
        <v>700</v>
      </c>
      <c r="G95" s="22" t="s">
        <v>705</v>
      </c>
      <c r="H95" s="22">
        <v>400</v>
      </c>
      <c r="I95" s="13" t="s">
        <v>655</v>
      </c>
    </row>
    <row r="96" spans="1:9">
      <c r="A96" s="16">
        <v>42649</v>
      </c>
      <c r="B96" s="8">
        <f t="shared" si="2"/>
        <v>2016</v>
      </c>
      <c r="C96" s="8">
        <f t="shared" si="3"/>
        <v>10</v>
      </c>
      <c r="D96" s="41"/>
      <c r="E96" s="22" t="s">
        <v>706</v>
      </c>
      <c r="F96" s="22" t="s">
        <v>613</v>
      </c>
      <c r="G96" s="22" t="s">
        <v>707</v>
      </c>
      <c r="H96" s="22">
        <v>300</v>
      </c>
      <c r="I96" s="13" t="s">
        <v>655</v>
      </c>
    </row>
    <row r="97" spans="1:10">
      <c r="A97" s="16">
        <v>42649</v>
      </c>
      <c r="B97" s="8">
        <f t="shared" si="2"/>
        <v>2016</v>
      </c>
      <c r="C97" s="8">
        <f t="shared" si="3"/>
        <v>10</v>
      </c>
      <c r="D97" s="41"/>
      <c r="E97" s="22" t="s">
        <v>708</v>
      </c>
      <c r="F97" s="22" t="s">
        <v>666</v>
      </c>
      <c r="G97" s="22" t="s">
        <v>709</v>
      </c>
      <c r="H97" s="22">
        <v>660</v>
      </c>
      <c r="I97" s="13" t="s">
        <v>655</v>
      </c>
    </row>
    <row r="98" spans="1:10">
      <c r="A98" s="16">
        <v>42661</v>
      </c>
      <c r="B98" s="8">
        <f t="shared" si="2"/>
        <v>2016</v>
      </c>
      <c r="C98" s="8">
        <f t="shared" si="3"/>
        <v>10</v>
      </c>
      <c r="E98" s="22">
        <v>40</v>
      </c>
      <c r="F98" s="22" t="s">
        <v>617</v>
      </c>
      <c r="G98" s="22" t="s">
        <v>729</v>
      </c>
      <c r="H98" s="22">
        <v>550</v>
      </c>
      <c r="I98" s="40" t="s">
        <v>655</v>
      </c>
    </row>
    <row r="99" spans="1:10">
      <c r="A99" s="16">
        <v>42642</v>
      </c>
      <c r="B99" s="8">
        <f t="shared" si="2"/>
        <v>2016</v>
      </c>
      <c r="C99" s="8">
        <f t="shared" si="3"/>
        <v>9</v>
      </c>
      <c r="D99" s="41"/>
      <c r="E99" s="22">
        <v>27</v>
      </c>
      <c r="F99" s="22" t="s">
        <v>653</v>
      </c>
      <c r="G99" s="22" t="s">
        <v>654</v>
      </c>
      <c r="H99" s="22">
        <v>400</v>
      </c>
      <c r="I99" s="40" t="s">
        <v>655</v>
      </c>
    </row>
    <row r="100" spans="1:10">
      <c r="A100" s="16">
        <v>42643</v>
      </c>
      <c r="B100" s="8">
        <f t="shared" si="2"/>
        <v>2016</v>
      </c>
      <c r="C100" s="8">
        <f t="shared" si="3"/>
        <v>9</v>
      </c>
      <c r="D100" s="41"/>
      <c r="E100" s="22">
        <v>65</v>
      </c>
      <c r="F100" s="22" t="s">
        <v>613</v>
      </c>
      <c r="G100" s="22" t="s">
        <v>656</v>
      </c>
      <c r="H100" s="22">
        <v>265</v>
      </c>
      <c r="I100" s="40" t="s">
        <v>655</v>
      </c>
    </row>
    <row r="101" spans="1:10">
      <c r="A101" s="16">
        <v>42815</v>
      </c>
      <c r="B101" s="8">
        <f t="shared" si="2"/>
        <v>2017</v>
      </c>
      <c r="C101" s="8">
        <f t="shared" si="3"/>
        <v>3</v>
      </c>
      <c r="E101" s="22">
        <v>137</v>
      </c>
      <c r="F101" s="22" t="s">
        <v>820</v>
      </c>
      <c r="G101" s="22" t="s">
        <v>821</v>
      </c>
      <c r="H101" s="22">
        <v>575</v>
      </c>
      <c r="I101" s="40" t="s">
        <v>655</v>
      </c>
    </row>
    <row r="102" spans="1:10">
      <c r="A102" s="16">
        <v>42649</v>
      </c>
      <c r="B102" s="8">
        <f t="shared" si="2"/>
        <v>2016</v>
      </c>
      <c r="C102" s="8">
        <f t="shared" si="3"/>
        <v>10</v>
      </c>
      <c r="D102" s="41"/>
      <c r="E102" s="22" t="s">
        <v>710</v>
      </c>
      <c r="F102" s="22" t="s">
        <v>628</v>
      </c>
      <c r="G102" s="22" t="s">
        <v>711</v>
      </c>
      <c r="H102" s="22">
        <v>712</v>
      </c>
      <c r="I102" s="40" t="s">
        <v>630</v>
      </c>
      <c r="J102" s="41"/>
    </row>
    <row r="103" spans="1:10">
      <c r="A103" s="16">
        <v>42649</v>
      </c>
      <c r="B103" s="8">
        <f t="shared" si="2"/>
        <v>2016</v>
      </c>
      <c r="C103" s="8">
        <f t="shared" si="3"/>
        <v>10</v>
      </c>
      <c r="E103" s="22" t="s">
        <v>712</v>
      </c>
      <c r="F103" s="22" t="s">
        <v>628</v>
      </c>
      <c r="G103" s="22" t="s">
        <v>711</v>
      </c>
      <c r="H103" s="31">
        <v>1433</v>
      </c>
      <c r="I103" s="40" t="s">
        <v>630</v>
      </c>
      <c r="J103" s="41"/>
    </row>
    <row r="104" spans="1:10">
      <c r="A104" s="16">
        <v>42641</v>
      </c>
      <c r="B104" s="8">
        <f t="shared" si="2"/>
        <v>2016</v>
      </c>
      <c r="C104" s="8">
        <f t="shared" si="3"/>
        <v>9</v>
      </c>
      <c r="D104" s="41"/>
      <c r="E104" s="22">
        <v>31</v>
      </c>
      <c r="F104" s="22" t="s">
        <v>628</v>
      </c>
      <c r="G104" s="22" t="s">
        <v>652</v>
      </c>
      <c r="H104" s="22">
        <v>745</v>
      </c>
      <c r="I104" s="40" t="s">
        <v>630</v>
      </c>
    </row>
    <row r="105" spans="1:10">
      <c r="A105" s="16">
        <v>42605</v>
      </c>
      <c r="B105" s="8">
        <f t="shared" si="2"/>
        <v>2016</v>
      </c>
      <c r="C105" s="8">
        <f t="shared" si="3"/>
        <v>8</v>
      </c>
      <c r="D105" s="41"/>
      <c r="E105" s="22">
        <v>32</v>
      </c>
      <c r="F105" s="22" t="s">
        <v>628</v>
      </c>
      <c r="G105" s="22" t="s">
        <v>629</v>
      </c>
      <c r="H105" s="22">
        <v>624</v>
      </c>
      <c r="I105" s="40" t="s">
        <v>630</v>
      </c>
    </row>
    <row r="106" spans="1:10">
      <c r="A106" s="16">
        <v>42745</v>
      </c>
      <c r="B106" s="8">
        <f t="shared" si="2"/>
        <v>2017</v>
      </c>
      <c r="C106" s="8">
        <f t="shared" si="3"/>
        <v>1</v>
      </c>
      <c r="D106" s="41"/>
      <c r="E106" s="22">
        <v>102</v>
      </c>
      <c r="F106" s="22" t="s">
        <v>761</v>
      </c>
      <c r="G106" s="22" t="s">
        <v>762</v>
      </c>
      <c r="H106" s="22">
        <v>310</v>
      </c>
      <c r="I106" s="40" t="s">
        <v>630</v>
      </c>
    </row>
    <row r="107" spans="1:10">
      <c r="A107" s="16">
        <v>42793</v>
      </c>
      <c r="B107" s="8">
        <f t="shared" si="2"/>
        <v>2017</v>
      </c>
      <c r="C107" s="8">
        <f t="shared" si="3"/>
        <v>2</v>
      </c>
      <c r="D107" s="41"/>
      <c r="E107" s="22">
        <v>117</v>
      </c>
      <c r="F107" s="22" t="s">
        <v>628</v>
      </c>
      <c r="G107" s="22" t="s">
        <v>786</v>
      </c>
      <c r="H107" s="22">
        <v>500</v>
      </c>
      <c r="I107" s="40" t="s">
        <v>787</v>
      </c>
    </row>
    <row r="108" spans="1:10">
      <c r="A108" s="16">
        <v>42825</v>
      </c>
      <c r="B108" s="8">
        <f t="shared" si="2"/>
        <v>2017</v>
      </c>
      <c r="C108" s="8">
        <f t="shared" si="3"/>
        <v>3</v>
      </c>
      <c r="E108" s="36"/>
      <c r="F108" s="22" t="s">
        <v>628</v>
      </c>
      <c r="G108" s="22" t="s">
        <v>825</v>
      </c>
      <c r="H108" s="31">
        <v>4636</v>
      </c>
      <c r="I108" s="40" t="s">
        <v>649</v>
      </c>
    </row>
    <row r="109" spans="1:10">
      <c r="A109" s="16">
        <v>42825</v>
      </c>
      <c r="B109" s="8">
        <f t="shared" si="2"/>
        <v>2017</v>
      </c>
      <c r="C109" s="8">
        <f t="shared" si="3"/>
        <v>3</v>
      </c>
      <c r="E109" s="36"/>
      <c r="F109" s="22" t="s">
        <v>628</v>
      </c>
      <c r="G109" s="22" t="s">
        <v>826</v>
      </c>
      <c r="H109" s="31">
        <v>20380</v>
      </c>
      <c r="I109" s="40" t="s">
        <v>649</v>
      </c>
    </row>
    <row r="110" spans="1:10">
      <c r="A110" s="16">
        <v>42696</v>
      </c>
      <c r="B110" s="8">
        <f t="shared" si="2"/>
        <v>2016</v>
      </c>
      <c r="C110" s="8">
        <f t="shared" si="3"/>
        <v>11</v>
      </c>
      <c r="D110" s="41"/>
      <c r="E110" s="22">
        <v>72</v>
      </c>
      <c r="F110" s="22" t="s">
        <v>628</v>
      </c>
      <c r="G110" s="22" t="s">
        <v>741</v>
      </c>
      <c r="H110" s="31">
        <v>4588</v>
      </c>
      <c r="I110" s="40" t="s">
        <v>649</v>
      </c>
    </row>
    <row r="111" spans="1:10">
      <c r="A111" s="16">
        <v>42667</v>
      </c>
      <c r="B111" s="8">
        <f t="shared" si="2"/>
        <v>2016</v>
      </c>
      <c r="C111" s="8">
        <f t="shared" si="3"/>
        <v>10</v>
      </c>
      <c r="E111" s="22">
        <v>47</v>
      </c>
      <c r="F111" s="22" t="s">
        <v>628</v>
      </c>
      <c r="G111" s="22" t="s">
        <v>732</v>
      </c>
      <c r="H111" s="31">
        <v>3317</v>
      </c>
      <c r="I111" s="40" t="s">
        <v>649</v>
      </c>
    </row>
    <row r="112" spans="1:10">
      <c r="A112" s="16">
        <v>42670</v>
      </c>
      <c r="B112" s="8">
        <f t="shared" si="2"/>
        <v>2016</v>
      </c>
      <c r="C112" s="8">
        <f t="shared" si="3"/>
        <v>10</v>
      </c>
      <c r="E112" s="22">
        <v>55</v>
      </c>
      <c r="F112" s="22" t="s">
        <v>628</v>
      </c>
      <c r="G112" s="22" t="s">
        <v>733</v>
      </c>
      <c r="H112" s="31">
        <v>13988</v>
      </c>
      <c r="I112" s="40" t="s">
        <v>649</v>
      </c>
    </row>
    <row r="113" spans="1:9">
      <c r="A113" s="16">
        <v>42640</v>
      </c>
      <c r="B113" s="8">
        <f t="shared" si="2"/>
        <v>2016</v>
      </c>
      <c r="C113" s="8">
        <f t="shared" si="3"/>
        <v>9</v>
      </c>
      <c r="D113" s="41"/>
      <c r="E113" s="22">
        <v>33</v>
      </c>
      <c r="F113" s="22" t="s">
        <v>628</v>
      </c>
      <c r="G113" s="22" t="s">
        <v>648</v>
      </c>
      <c r="H113" s="31">
        <v>1480</v>
      </c>
      <c r="I113" s="40" t="s">
        <v>649</v>
      </c>
    </row>
    <row r="114" spans="1:9">
      <c r="A114" s="16">
        <v>42640</v>
      </c>
      <c r="B114" s="8">
        <f t="shared" si="2"/>
        <v>2016</v>
      </c>
      <c r="C114" s="8">
        <f t="shared" si="3"/>
        <v>9</v>
      </c>
      <c r="D114" s="41"/>
      <c r="E114" s="22">
        <v>34</v>
      </c>
      <c r="F114" s="22" t="s">
        <v>628</v>
      </c>
      <c r="G114" s="22" t="s">
        <v>650</v>
      </c>
      <c r="H114" s="31">
        <v>1885</v>
      </c>
      <c r="I114" s="40" t="s">
        <v>649</v>
      </c>
    </row>
    <row r="115" spans="1:9">
      <c r="A115" s="16">
        <v>42640</v>
      </c>
      <c r="B115" s="8">
        <f t="shared" si="2"/>
        <v>2016</v>
      </c>
      <c r="C115" s="8">
        <f t="shared" si="3"/>
        <v>9</v>
      </c>
      <c r="D115" s="41"/>
      <c r="E115" s="22">
        <v>35</v>
      </c>
      <c r="F115" s="22" t="s">
        <v>628</v>
      </c>
      <c r="G115" s="22" t="s">
        <v>651</v>
      </c>
      <c r="H115" s="31">
        <v>1588</v>
      </c>
      <c r="I115" s="40" t="s">
        <v>649</v>
      </c>
    </row>
    <row r="116" spans="1:9">
      <c r="A116" s="16">
        <v>42787</v>
      </c>
      <c r="B116" s="8">
        <f t="shared" si="2"/>
        <v>2017</v>
      </c>
      <c r="C116" s="8">
        <f t="shared" si="3"/>
        <v>2</v>
      </c>
      <c r="D116" s="41"/>
      <c r="E116" s="22">
        <v>129</v>
      </c>
      <c r="F116" s="22" t="s">
        <v>628</v>
      </c>
      <c r="G116" s="22" t="s">
        <v>785</v>
      </c>
      <c r="H116" s="31">
        <v>3950</v>
      </c>
      <c r="I116" s="40" t="s">
        <v>649</v>
      </c>
    </row>
    <row r="117" spans="1:9">
      <c r="A117" s="16">
        <v>42736</v>
      </c>
      <c r="B117" s="8">
        <f t="shared" si="2"/>
        <v>2017</v>
      </c>
      <c r="C117" s="8">
        <f t="shared" si="3"/>
        <v>1</v>
      </c>
      <c r="D117" s="41"/>
      <c r="E117" s="22">
        <v>99</v>
      </c>
      <c r="F117" s="22" t="s">
        <v>628</v>
      </c>
      <c r="G117" s="22" t="s">
        <v>755</v>
      </c>
      <c r="H117" s="31">
        <v>9664</v>
      </c>
      <c r="I117" s="40" t="s">
        <v>649</v>
      </c>
    </row>
    <row r="118" spans="1:9">
      <c r="A118" s="16">
        <v>42736</v>
      </c>
      <c r="B118" s="8">
        <f t="shared" si="2"/>
        <v>2017</v>
      </c>
      <c r="C118" s="8">
        <f t="shared" si="3"/>
        <v>1</v>
      </c>
      <c r="D118" s="41"/>
      <c r="E118" s="22">
        <v>100</v>
      </c>
      <c r="F118" s="22" t="s">
        <v>628</v>
      </c>
      <c r="G118" s="22" t="s">
        <v>756</v>
      </c>
      <c r="H118" s="31">
        <v>3898</v>
      </c>
      <c r="I118" s="40" t="s">
        <v>649</v>
      </c>
    </row>
    <row r="119" spans="1:9">
      <c r="A119" s="16">
        <v>42758</v>
      </c>
      <c r="B119" s="8">
        <f t="shared" si="2"/>
        <v>2017</v>
      </c>
      <c r="C119" s="8">
        <f t="shared" si="3"/>
        <v>1</v>
      </c>
      <c r="D119" s="41"/>
      <c r="E119" s="22">
        <v>113</v>
      </c>
      <c r="F119" s="22" t="s">
        <v>628</v>
      </c>
      <c r="G119" s="22" t="s">
        <v>775</v>
      </c>
      <c r="H119" s="31">
        <v>3950</v>
      </c>
      <c r="I119" s="40" t="s">
        <v>649</v>
      </c>
    </row>
    <row r="120" spans="1:9">
      <c r="A120" s="16">
        <v>42758</v>
      </c>
      <c r="B120" s="8">
        <f t="shared" si="2"/>
        <v>2017</v>
      </c>
      <c r="C120" s="8">
        <f t="shared" si="3"/>
        <v>1</v>
      </c>
      <c r="D120" s="41"/>
      <c r="E120" s="22">
        <v>105</v>
      </c>
      <c r="F120" s="22" t="s">
        <v>628</v>
      </c>
      <c r="G120" s="22" t="s">
        <v>773</v>
      </c>
      <c r="H120" s="22">
        <v>325</v>
      </c>
      <c r="I120" s="40" t="s">
        <v>774</v>
      </c>
    </row>
    <row r="121" spans="1:9">
      <c r="A121" s="16">
        <v>42825</v>
      </c>
      <c r="B121" s="8">
        <f t="shared" si="2"/>
        <v>2017</v>
      </c>
      <c r="C121" s="8">
        <f t="shared" si="3"/>
        <v>3</v>
      </c>
      <c r="E121" s="36"/>
      <c r="F121" s="22" t="s">
        <v>666</v>
      </c>
      <c r="G121" s="22" t="s">
        <v>827</v>
      </c>
      <c r="H121" s="31">
        <v>2413</v>
      </c>
      <c r="I121" s="40" t="s">
        <v>621</v>
      </c>
    </row>
    <row r="122" spans="1:9">
      <c r="A122" s="16">
        <v>42825</v>
      </c>
      <c r="B122" s="8">
        <f t="shared" si="2"/>
        <v>2017</v>
      </c>
      <c r="C122" s="8">
        <f t="shared" si="3"/>
        <v>3</v>
      </c>
      <c r="E122" s="36"/>
      <c r="F122" s="22" t="s">
        <v>828</v>
      </c>
      <c r="G122" s="22" t="s">
        <v>827</v>
      </c>
      <c r="H122" s="31">
        <v>3500</v>
      </c>
      <c r="I122" s="40" t="s">
        <v>621</v>
      </c>
    </row>
    <row r="123" spans="1:9">
      <c r="A123" s="16">
        <v>42705</v>
      </c>
      <c r="B123" s="8">
        <f t="shared" si="2"/>
        <v>2016</v>
      </c>
      <c r="C123" s="8">
        <f t="shared" si="3"/>
        <v>12</v>
      </c>
      <c r="D123" s="41"/>
      <c r="E123" s="22">
        <v>82</v>
      </c>
      <c r="F123" s="22" t="s">
        <v>617</v>
      </c>
      <c r="G123" s="22" t="s">
        <v>749</v>
      </c>
      <c r="H123" s="31">
        <v>5395</v>
      </c>
      <c r="I123" s="40" t="s">
        <v>621</v>
      </c>
    </row>
    <row r="124" spans="1:9">
      <c r="A124" s="16">
        <v>42647</v>
      </c>
      <c r="B124" s="8">
        <f t="shared" si="2"/>
        <v>2016</v>
      </c>
      <c r="C124" s="8">
        <f t="shared" si="3"/>
        <v>10</v>
      </c>
      <c r="D124" s="41"/>
      <c r="E124" s="22">
        <v>29</v>
      </c>
      <c r="F124" s="22" t="s">
        <v>617</v>
      </c>
      <c r="G124" s="22" t="s">
        <v>658</v>
      </c>
      <c r="H124" s="31">
        <v>9809</v>
      </c>
      <c r="I124" s="40" t="s">
        <v>621</v>
      </c>
    </row>
    <row r="125" spans="1:9">
      <c r="A125" s="16">
        <v>42649</v>
      </c>
      <c r="B125" s="8">
        <f t="shared" si="2"/>
        <v>2016</v>
      </c>
      <c r="C125" s="8">
        <f t="shared" si="3"/>
        <v>10</v>
      </c>
      <c r="D125" s="41"/>
      <c r="E125" s="22" t="s">
        <v>683</v>
      </c>
      <c r="F125" s="22" t="s">
        <v>666</v>
      </c>
      <c r="G125" s="22" t="s">
        <v>684</v>
      </c>
      <c r="H125" s="31">
        <v>10000</v>
      </c>
      <c r="I125" s="22" t="s">
        <v>621</v>
      </c>
    </row>
    <row r="126" spans="1:9">
      <c r="A126" s="16">
        <v>42649</v>
      </c>
      <c r="B126" s="8">
        <f t="shared" si="2"/>
        <v>2016</v>
      </c>
      <c r="C126" s="8">
        <f t="shared" si="3"/>
        <v>10</v>
      </c>
      <c r="D126" s="41"/>
      <c r="E126" s="22" t="s">
        <v>685</v>
      </c>
      <c r="F126" s="22" t="s">
        <v>666</v>
      </c>
      <c r="G126" s="22" t="s">
        <v>686</v>
      </c>
      <c r="H126" s="22">
        <v>862</v>
      </c>
      <c r="I126" s="22" t="s">
        <v>621</v>
      </c>
    </row>
    <row r="127" spans="1:9">
      <c r="A127" s="16">
        <v>42649</v>
      </c>
      <c r="B127" s="8">
        <f t="shared" si="2"/>
        <v>2016</v>
      </c>
      <c r="C127" s="8">
        <f t="shared" si="3"/>
        <v>10</v>
      </c>
      <c r="D127" s="41"/>
      <c r="E127" s="22" t="s">
        <v>687</v>
      </c>
      <c r="F127" s="22" t="s">
        <v>666</v>
      </c>
      <c r="G127" s="22" t="s">
        <v>688</v>
      </c>
      <c r="H127" s="22">
        <v>436</v>
      </c>
      <c r="I127" s="22" t="s">
        <v>621</v>
      </c>
    </row>
    <row r="128" spans="1:9">
      <c r="A128" s="16">
        <v>42649</v>
      </c>
      <c r="B128" s="8">
        <f t="shared" si="2"/>
        <v>2016</v>
      </c>
      <c r="C128" s="8">
        <f t="shared" si="3"/>
        <v>10</v>
      </c>
      <c r="D128" s="41"/>
      <c r="E128" s="22" t="s">
        <v>689</v>
      </c>
      <c r="F128" s="22" t="s">
        <v>666</v>
      </c>
      <c r="G128" s="22" t="s">
        <v>690</v>
      </c>
      <c r="H128" s="31">
        <v>5375</v>
      </c>
      <c r="I128" s="22" t="s">
        <v>621</v>
      </c>
    </row>
    <row r="129" spans="1:9">
      <c r="A129" s="16">
        <v>42649</v>
      </c>
      <c r="B129" s="8">
        <f t="shared" si="2"/>
        <v>2016</v>
      </c>
      <c r="C129" s="8">
        <f t="shared" si="3"/>
        <v>10</v>
      </c>
      <c r="D129" s="41"/>
      <c r="E129" s="22" t="s">
        <v>691</v>
      </c>
      <c r="F129" s="22" t="s">
        <v>666</v>
      </c>
      <c r="G129" s="22" t="s">
        <v>692</v>
      </c>
      <c r="H129" s="31">
        <v>3984</v>
      </c>
      <c r="I129" s="22" t="s">
        <v>621</v>
      </c>
    </row>
    <row r="130" spans="1:9">
      <c r="A130" s="16">
        <v>42649</v>
      </c>
      <c r="B130" s="8">
        <f t="shared" ref="B130:B193" si="4">YEAR(A130)</f>
        <v>2016</v>
      </c>
      <c r="C130" s="8">
        <f t="shared" ref="C130:C193" si="5">MONTH(A130)</f>
        <v>10</v>
      </c>
      <c r="D130" s="41"/>
      <c r="E130" s="22" t="s">
        <v>693</v>
      </c>
      <c r="F130" s="22" t="s">
        <v>666</v>
      </c>
      <c r="G130" s="22" t="s">
        <v>692</v>
      </c>
      <c r="H130" s="31">
        <v>2018</v>
      </c>
      <c r="I130" s="22" t="s">
        <v>621</v>
      </c>
    </row>
    <row r="131" spans="1:9">
      <c r="A131" s="16">
        <v>42649</v>
      </c>
      <c r="B131" s="8">
        <f t="shared" si="4"/>
        <v>2016</v>
      </c>
      <c r="C131" s="8">
        <f t="shared" si="5"/>
        <v>10</v>
      </c>
      <c r="D131" s="41"/>
      <c r="E131" s="22" t="s">
        <v>694</v>
      </c>
      <c r="F131" s="22" t="s">
        <v>666</v>
      </c>
      <c r="G131" s="22" t="s">
        <v>695</v>
      </c>
      <c r="H131" s="31">
        <v>5160</v>
      </c>
      <c r="I131" s="22" t="s">
        <v>621</v>
      </c>
    </row>
    <row r="132" spans="1:9">
      <c r="A132" s="16">
        <v>42662</v>
      </c>
      <c r="B132" s="8">
        <f t="shared" si="4"/>
        <v>2016</v>
      </c>
      <c r="C132" s="8">
        <f t="shared" si="5"/>
        <v>10</v>
      </c>
      <c r="E132" s="22">
        <v>41</v>
      </c>
      <c r="F132" s="22" t="s">
        <v>617</v>
      </c>
      <c r="G132" s="22" t="s">
        <v>730</v>
      </c>
      <c r="H132" s="31">
        <v>3617</v>
      </c>
      <c r="I132" s="22" t="s">
        <v>621</v>
      </c>
    </row>
    <row r="133" spans="1:9">
      <c r="A133" s="16">
        <v>42671</v>
      </c>
      <c r="B133" s="8">
        <f t="shared" si="4"/>
        <v>2016</v>
      </c>
      <c r="C133" s="8">
        <f t="shared" si="5"/>
        <v>10</v>
      </c>
      <c r="E133" s="22">
        <v>46</v>
      </c>
      <c r="F133" s="22" t="s">
        <v>617</v>
      </c>
      <c r="G133" s="22" t="s">
        <v>735</v>
      </c>
      <c r="H133" s="31">
        <v>3330</v>
      </c>
      <c r="I133" s="22" t="s">
        <v>621</v>
      </c>
    </row>
    <row r="134" spans="1:9">
      <c r="A134" s="16">
        <v>42614</v>
      </c>
      <c r="B134" s="8">
        <f t="shared" si="4"/>
        <v>2016</v>
      </c>
      <c r="C134" s="8">
        <f t="shared" si="5"/>
        <v>9</v>
      </c>
      <c r="D134" s="41"/>
      <c r="E134" s="22">
        <v>15</v>
      </c>
      <c r="F134" s="22" t="s">
        <v>617</v>
      </c>
      <c r="G134" s="22" t="s">
        <v>633</v>
      </c>
      <c r="H134" s="31">
        <v>12233</v>
      </c>
      <c r="I134" s="22" t="s">
        <v>621</v>
      </c>
    </row>
    <row r="135" spans="1:9">
      <c r="A135" s="16">
        <v>42584</v>
      </c>
      <c r="B135" s="8">
        <f t="shared" si="4"/>
        <v>2016</v>
      </c>
      <c r="C135" s="8">
        <f t="shared" si="5"/>
        <v>8</v>
      </c>
      <c r="D135" s="41"/>
      <c r="E135" s="22">
        <v>8</v>
      </c>
      <c r="F135" s="22" t="s">
        <v>617</v>
      </c>
      <c r="G135" s="22" t="s">
        <v>620</v>
      </c>
      <c r="H135" s="31">
        <v>9741</v>
      </c>
      <c r="I135" s="22" t="s">
        <v>621</v>
      </c>
    </row>
    <row r="136" spans="1:9">
      <c r="A136" s="16">
        <v>42767</v>
      </c>
      <c r="B136" s="8">
        <f t="shared" si="4"/>
        <v>2017</v>
      </c>
      <c r="C136" s="8">
        <f t="shared" si="5"/>
        <v>2</v>
      </c>
      <c r="D136" s="41"/>
      <c r="E136" s="22">
        <v>112</v>
      </c>
      <c r="F136" s="22" t="s">
        <v>617</v>
      </c>
      <c r="G136" s="22" t="s">
        <v>779</v>
      </c>
      <c r="H136" s="31">
        <v>2798</v>
      </c>
      <c r="I136" s="22" t="s">
        <v>621</v>
      </c>
    </row>
    <row r="137" spans="1:9">
      <c r="A137" s="16">
        <v>42739</v>
      </c>
      <c r="B137" s="8">
        <f t="shared" si="4"/>
        <v>2017</v>
      </c>
      <c r="C137" s="8">
        <f t="shared" si="5"/>
        <v>1</v>
      </c>
      <c r="D137" s="41"/>
      <c r="E137" s="22">
        <v>89</v>
      </c>
      <c r="F137" s="22" t="s">
        <v>617</v>
      </c>
      <c r="G137" s="22" t="s">
        <v>760</v>
      </c>
      <c r="H137" s="31">
        <v>2555</v>
      </c>
      <c r="I137" s="22" t="s">
        <v>621</v>
      </c>
    </row>
    <row r="138" spans="1:9">
      <c r="A138" s="16">
        <v>42759</v>
      </c>
      <c r="B138" s="8">
        <f t="shared" si="4"/>
        <v>2017</v>
      </c>
      <c r="C138" s="8">
        <f t="shared" si="5"/>
        <v>1</v>
      </c>
      <c r="D138" s="41"/>
      <c r="E138" s="22">
        <v>111</v>
      </c>
      <c r="F138" s="22" t="s">
        <v>617</v>
      </c>
      <c r="G138" s="22" t="s">
        <v>778</v>
      </c>
      <c r="H138" s="31">
        <v>3000</v>
      </c>
      <c r="I138" s="22" t="s">
        <v>621</v>
      </c>
    </row>
    <row r="139" spans="1:9">
      <c r="A139" s="16">
        <v>42683</v>
      </c>
      <c r="B139" s="8">
        <f t="shared" si="4"/>
        <v>2016</v>
      </c>
      <c r="C139" s="8">
        <f t="shared" si="5"/>
        <v>11</v>
      </c>
      <c r="D139" s="41"/>
      <c r="E139" s="22">
        <v>74</v>
      </c>
      <c r="F139" s="22" t="s">
        <v>739</v>
      </c>
      <c r="G139" s="22" t="s">
        <v>740</v>
      </c>
      <c r="H139" s="31">
        <v>1615</v>
      </c>
      <c r="I139" s="22" t="s">
        <v>615</v>
      </c>
    </row>
    <row r="140" spans="1:9">
      <c r="A140" s="5" t="s">
        <v>582</v>
      </c>
      <c r="B140" s="8">
        <f t="shared" si="4"/>
        <v>2017</v>
      </c>
      <c r="C140" s="8">
        <f t="shared" si="5"/>
        <v>9</v>
      </c>
      <c r="E140" s="4" t="s">
        <v>583</v>
      </c>
      <c r="F140" s="4" t="s">
        <v>584</v>
      </c>
      <c r="G140" s="4" t="s">
        <v>585</v>
      </c>
      <c r="H140" s="11">
        <v>500</v>
      </c>
      <c r="I140" s="5" t="s">
        <v>448</v>
      </c>
    </row>
    <row r="141" spans="1:9">
      <c r="A141" s="16">
        <v>42600</v>
      </c>
      <c r="B141" s="8">
        <f t="shared" si="4"/>
        <v>2016</v>
      </c>
      <c r="C141" s="8">
        <f t="shared" si="5"/>
        <v>8</v>
      </c>
      <c r="D141" s="41"/>
      <c r="E141" s="22">
        <v>12</v>
      </c>
      <c r="F141" s="22" t="s">
        <v>626</v>
      </c>
      <c r="G141" s="22" t="s">
        <v>627</v>
      </c>
      <c r="H141" s="31">
        <v>2500</v>
      </c>
      <c r="I141" s="22" t="s">
        <v>615</v>
      </c>
    </row>
    <row r="142" spans="1:9">
      <c r="A142" s="16">
        <v>42565</v>
      </c>
      <c r="B142" s="8">
        <f t="shared" si="4"/>
        <v>2016</v>
      </c>
      <c r="C142" s="8">
        <f t="shared" si="5"/>
        <v>7</v>
      </c>
      <c r="D142" s="41"/>
      <c r="E142" s="22">
        <v>2</v>
      </c>
      <c r="F142" s="22" t="s">
        <v>613</v>
      </c>
      <c r="G142" s="22" t="s">
        <v>614</v>
      </c>
      <c r="H142" s="22">
        <v>304</v>
      </c>
      <c r="I142" s="22" t="s">
        <v>615</v>
      </c>
    </row>
    <row r="143" spans="1:9">
      <c r="A143" s="16">
        <v>42811</v>
      </c>
      <c r="B143" s="8">
        <f t="shared" si="4"/>
        <v>2017</v>
      </c>
      <c r="C143" s="8">
        <f t="shared" si="5"/>
        <v>3</v>
      </c>
      <c r="E143" s="22" t="s">
        <v>818</v>
      </c>
      <c r="F143" s="22" t="s">
        <v>628</v>
      </c>
      <c r="G143" s="22" t="s">
        <v>819</v>
      </c>
      <c r="H143" s="31">
        <v>1100</v>
      </c>
      <c r="I143" s="22" t="s">
        <v>783</v>
      </c>
    </row>
    <row r="144" spans="1:9">
      <c r="A144" s="16">
        <v>42768</v>
      </c>
      <c r="B144" s="8">
        <f t="shared" si="4"/>
        <v>2017</v>
      </c>
      <c r="C144" s="8">
        <f t="shared" si="5"/>
        <v>2</v>
      </c>
      <c r="D144" s="41"/>
      <c r="E144" s="22">
        <v>133</v>
      </c>
      <c r="F144" s="22" t="s">
        <v>781</v>
      </c>
      <c r="G144" s="22" t="s">
        <v>782</v>
      </c>
      <c r="H144" s="31">
        <v>23166</v>
      </c>
      <c r="I144" s="22" t="s">
        <v>783</v>
      </c>
    </row>
    <row r="145" spans="1:9">
      <c r="A145" s="16">
        <v>42649</v>
      </c>
      <c r="B145" s="8">
        <f t="shared" si="4"/>
        <v>2016</v>
      </c>
      <c r="C145" s="8">
        <f t="shared" si="5"/>
        <v>10</v>
      </c>
      <c r="D145" s="41"/>
      <c r="E145" s="22" t="s">
        <v>696</v>
      </c>
      <c r="F145" s="22" t="s">
        <v>666</v>
      </c>
      <c r="G145" s="22" t="s">
        <v>697</v>
      </c>
      <c r="H145" s="31">
        <v>2177</v>
      </c>
      <c r="I145" s="22" t="s">
        <v>698</v>
      </c>
    </row>
    <row r="146" spans="1:9">
      <c r="A146" s="16">
        <v>42649</v>
      </c>
      <c r="B146" s="8">
        <f t="shared" si="4"/>
        <v>2016</v>
      </c>
      <c r="C146" s="8">
        <f t="shared" si="5"/>
        <v>10</v>
      </c>
      <c r="E146" s="22" t="s">
        <v>721</v>
      </c>
      <c r="F146" s="22" t="s">
        <v>722</v>
      </c>
      <c r="G146" s="22" t="s">
        <v>723</v>
      </c>
      <c r="H146" s="31">
        <v>5000</v>
      </c>
      <c r="I146" s="22" t="s">
        <v>698</v>
      </c>
    </row>
    <row r="147" spans="1:9">
      <c r="A147" s="16">
        <v>42649</v>
      </c>
      <c r="B147" s="8">
        <f t="shared" si="4"/>
        <v>2016</v>
      </c>
      <c r="C147" s="8">
        <f t="shared" si="5"/>
        <v>10</v>
      </c>
      <c r="D147" s="41"/>
      <c r="E147" s="22">
        <v>39</v>
      </c>
      <c r="F147" s="22" t="s">
        <v>660</v>
      </c>
      <c r="G147" s="22" t="s">
        <v>661</v>
      </c>
      <c r="H147" s="22">
        <v>300</v>
      </c>
      <c r="I147" s="22" t="s">
        <v>619</v>
      </c>
    </row>
    <row r="148" spans="1:9">
      <c r="A148" s="16">
        <v>42649</v>
      </c>
      <c r="B148" s="8">
        <f t="shared" si="4"/>
        <v>2016</v>
      </c>
      <c r="C148" s="8">
        <f t="shared" si="5"/>
        <v>10</v>
      </c>
      <c r="D148" s="41"/>
      <c r="E148" s="22" t="s">
        <v>662</v>
      </c>
      <c r="F148" s="22" t="s">
        <v>663</v>
      </c>
      <c r="G148" s="22" t="s">
        <v>664</v>
      </c>
      <c r="H148" s="22">
        <v>630</v>
      </c>
      <c r="I148" s="22" t="s">
        <v>619</v>
      </c>
    </row>
    <row r="149" spans="1:9">
      <c r="A149" s="16">
        <v>42649</v>
      </c>
      <c r="B149" s="8">
        <f t="shared" si="4"/>
        <v>2016</v>
      </c>
      <c r="C149" s="8">
        <f t="shared" si="5"/>
        <v>10</v>
      </c>
      <c r="D149" s="41"/>
      <c r="E149" s="22" t="s">
        <v>665</v>
      </c>
      <c r="F149" s="22" t="s">
        <v>666</v>
      </c>
      <c r="G149" s="22" t="s">
        <v>667</v>
      </c>
      <c r="H149" s="31">
        <v>1870</v>
      </c>
      <c r="I149" s="22" t="s">
        <v>619</v>
      </c>
    </row>
    <row r="150" spans="1:9">
      <c r="A150" s="16">
        <v>42649</v>
      </c>
      <c r="B150" s="8">
        <f t="shared" si="4"/>
        <v>2016</v>
      </c>
      <c r="C150" s="8">
        <f t="shared" si="5"/>
        <v>10</v>
      </c>
      <c r="D150" s="41"/>
      <c r="E150" s="22" t="s">
        <v>668</v>
      </c>
      <c r="F150" s="22" t="s">
        <v>666</v>
      </c>
      <c r="G150" s="22" t="s">
        <v>669</v>
      </c>
      <c r="H150" s="31">
        <v>1117</v>
      </c>
      <c r="I150" s="22" t="s">
        <v>619</v>
      </c>
    </row>
    <row r="151" spans="1:9">
      <c r="A151" s="16">
        <v>42649</v>
      </c>
      <c r="B151" s="8">
        <f t="shared" si="4"/>
        <v>2016</v>
      </c>
      <c r="C151" s="8">
        <f t="shared" si="5"/>
        <v>10</v>
      </c>
      <c r="D151" s="41"/>
      <c r="E151" s="22" t="s">
        <v>670</v>
      </c>
      <c r="F151" s="22" t="s">
        <v>666</v>
      </c>
      <c r="G151" s="22" t="s">
        <v>669</v>
      </c>
      <c r="H151" s="22">
        <v>568</v>
      </c>
      <c r="I151" s="22" t="s">
        <v>619</v>
      </c>
    </row>
    <row r="152" spans="1:9">
      <c r="A152" s="16">
        <v>42634</v>
      </c>
      <c r="B152" s="8">
        <f t="shared" si="4"/>
        <v>2016</v>
      </c>
      <c r="C152" s="8">
        <f t="shared" si="5"/>
        <v>9</v>
      </c>
      <c r="D152" s="41"/>
      <c r="E152" s="22">
        <v>26</v>
      </c>
      <c r="F152" s="22" t="s">
        <v>613</v>
      </c>
      <c r="G152" s="22" t="s">
        <v>647</v>
      </c>
      <c r="H152" s="22">
        <v>345</v>
      </c>
      <c r="I152" s="22" t="s">
        <v>619</v>
      </c>
    </row>
    <row r="153" spans="1:9">
      <c r="A153" s="16">
        <v>42584</v>
      </c>
      <c r="B153" s="8">
        <f t="shared" si="4"/>
        <v>2016</v>
      </c>
      <c r="C153" s="8">
        <f t="shared" si="5"/>
        <v>8</v>
      </c>
      <c r="D153" s="41"/>
      <c r="E153" s="22">
        <v>7</v>
      </c>
      <c r="F153" s="22" t="s">
        <v>617</v>
      </c>
      <c r="G153" s="22" t="s">
        <v>618</v>
      </c>
      <c r="H153" s="31">
        <v>1266</v>
      </c>
      <c r="I153" s="22" t="s">
        <v>619</v>
      </c>
    </row>
    <row r="154" spans="1:9">
      <c r="A154" s="16">
        <v>42817</v>
      </c>
      <c r="B154" s="8">
        <f t="shared" si="4"/>
        <v>2017</v>
      </c>
      <c r="C154" s="8">
        <f t="shared" si="5"/>
        <v>3</v>
      </c>
      <c r="E154" s="22">
        <v>127</v>
      </c>
      <c r="F154" s="22" t="s">
        <v>822</v>
      </c>
      <c r="G154" s="22" t="s">
        <v>823</v>
      </c>
      <c r="H154" s="31">
        <v>3000</v>
      </c>
      <c r="I154" s="22" t="s">
        <v>824</v>
      </c>
    </row>
    <row r="155" spans="1:9">
      <c r="A155" s="10" t="s">
        <v>274</v>
      </c>
      <c r="B155" s="8">
        <f t="shared" si="4"/>
        <v>2017</v>
      </c>
      <c r="C155" s="8">
        <f t="shared" si="5"/>
        <v>12</v>
      </c>
      <c r="D155" s="21" t="s">
        <v>275</v>
      </c>
      <c r="E155" s="27" t="s">
        <v>276</v>
      </c>
      <c r="F155" s="27" t="s">
        <v>277</v>
      </c>
      <c r="G155" s="27" t="s">
        <v>278</v>
      </c>
      <c r="H155" s="10" t="s">
        <v>279</v>
      </c>
      <c r="I155" s="27" t="s">
        <v>280</v>
      </c>
    </row>
    <row r="156" spans="1:9">
      <c r="A156" s="10" t="s">
        <v>281</v>
      </c>
      <c r="B156" s="8">
        <f t="shared" si="4"/>
        <v>2017</v>
      </c>
      <c r="C156" s="8">
        <f t="shared" si="5"/>
        <v>12</v>
      </c>
      <c r="D156" s="21" t="s">
        <v>282</v>
      </c>
      <c r="E156" s="27" t="s">
        <v>283</v>
      </c>
      <c r="F156" s="27" t="s">
        <v>284</v>
      </c>
      <c r="G156" s="27" t="s">
        <v>285</v>
      </c>
      <c r="H156" s="3">
        <v>600</v>
      </c>
      <c r="I156" s="27" t="s">
        <v>286</v>
      </c>
    </row>
    <row r="157" spans="1:9">
      <c r="A157" s="39">
        <v>43045</v>
      </c>
      <c r="B157" s="8">
        <f t="shared" si="4"/>
        <v>2017</v>
      </c>
      <c r="C157" s="8">
        <f t="shared" si="5"/>
        <v>11</v>
      </c>
      <c r="D157" s="21" t="s">
        <v>247</v>
      </c>
      <c r="E157" s="3">
        <v>321</v>
      </c>
      <c r="F157" s="27" t="s">
        <v>248</v>
      </c>
      <c r="G157" s="27" t="s">
        <v>249</v>
      </c>
      <c r="H157" s="3">
        <v>319</v>
      </c>
      <c r="I157" s="27" t="s">
        <v>250</v>
      </c>
    </row>
    <row r="158" spans="1:9">
      <c r="A158" s="8" t="s">
        <v>149</v>
      </c>
      <c r="B158" s="8">
        <f t="shared" si="4"/>
        <v>2017</v>
      </c>
      <c r="C158" s="8">
        <f t="shared" si="5"/>
        <v>11</v>
      </c>
      <c r="D158" s="19" t="s">
        <v>150</v>
      </c>
      <c r="E158" s="9">
        <v>306</v>
      </c>
      <c r="F158" s="7" t="s">
        <v>151</v>
      </c>
      <c r="G158" s="7" t="s">
        <v>152</v>
      </c>
      <c r="H158" s="8" t="s">
        <v>153</v>
      </c>
      <c r="I158" s="8" t="s">
        <v>154</v>
      </c>
    </row>
    <row r="159" spans="1:9">
      <c r="A159" s="8" t="s">
        <v>178</v>
      </c>
      <c r="B159" s="8">
        <f t="shared" si="4"/>
        <v>2017</v>
      </c>
      <c r="C159" s="8">
        <f t="shared" si="5"/>
        <v>11</v>
      </c>
      <c r="D159" s="19" t="s">
        <v>179</v>
      </c>
      <c r="E159" s="7" t="s">
        <v>180</v>
      </c>
      <c r="F159" s="7" t="s">
        <v>181</v>
      </c>
      <c r="G159" s="7" t="s">
        <v>182</v>
      </c>
      <c r="H159" s="9">
        <v>650</v>
      </c>
      <c r="I159" s="37" t="s">
        <v>183</v>
      </c>
    </row>
    <row r="160" spans="1:9">
      <c r="A160" s="8" t="s">
        <v>189</v>
      </c>
      <c r="B160" s="8">
        <f t="shared" si="4"/>
        <v>2017</v>
      </c>
      <c r="C160" s="8">
        <f t="shared" si="5"/>
        <v>11</v>
      </c>
      <c r="D160" s="19" t="s">
        <v>190</v>
      </c>
      <c r="E160" s="9">
        <v>300102</v>
      </c>
      <c r="F160" s="7" t="s">
        <v>191</v>
      </c>
      <c r="G160" s="7" t="s">
        <v>192</v>
      </c>
      <c r="H160" s="9">
        <v>650</v>
      </c>
      <c r="I160" s="37" t="s">
        <v>193</v>
      </c>
    </row>
    <row r="161" spans="1:9">
      <c r="A161" s="8" t="s">
        <v>199</v>
      </c>
      <c r="B161" s="8">
        <f t="shared" si="4"/>
        <v>2017</v>
      </c>
      <c r="C161" s="8">
        <f t="shared" si="5"/>
        <v>11</v>
      </c>
      <c r="D161" s="19" t="s">
        <v>200</v>
      </c>
      <c r="E161" s="7" t="s">
        <v>201</v>
      </c>
      <c r="F161" s="7" t="s">
        <v>202</v>
      </c>
      <c r="G161" s="7" t="s">
        <v>203</v>
      </c>
      <c r="H161" s="9">
        <v>650</v>
      </c>
      <c r="I161" s="37" t="s">
        <v>204</v>
      </c>
    </row>
    <row r="162" spans="1:9">
      <c r="A162" s="10" t="s">
        <v>210</v>
      </c>
      <c r="B162" s="8">
        <f t="shared" si="4"/>
        <v>2017</v>
      </c>
      <c r="C162" s="8">
        <f t="shared" si="5"/>
        <v>11</v>
      </c>
      <c r="D162" s="21" t="s">
        <v>211</v>
      </c>
      <c r="E162" s="3">
        <v>300103</v>
      </c>
      <c r="F162" s="10" t="s">
        <v>212</v>
      </c>
      <c r="G162" s="27" t="s">
        <v>213</v>
      </c>
      <c r="H162" s="3">
        <v>360</v>
      </c>
      <c r="I162" s="45" t="s">
        <v>214</v>
      </c>
    </row>
    <row r="163" spans="1:9">
      <c r="A163" s="10" t="s">
        <v>225</v>
      </c>
      <c r="B163" s="8">
        <f t="shared" si="4"/>
        <v>2017</v>
      </c>
      <c r="C163" s="8">
        <f t="shared" si="5"/>
        <v>11</v>
      </c>
      <c r="D163" s="21" t="s">
        <v>226</v>
      </c>
      <c r="E163" s="3">
        <v>311</v>
      </c>
      <c r="F163" s="27" t="s">
        <v>227</v>
      </c>
      <c r="G163" s="27" t="s">
        <v>228</v>
      </c>
      <c r="H163" s="10" t="s">
        <v>229</v>
      </c>
      <c r="I163" s="45" t="s">
        <v>230</v>
      </c>
    </row>
    <row r="164" spans="1:9">
      <c r="A164" s="10" t="s">
        <v>231</v>
      </c>
      <c r="B164" s="8">
        <f t="shared" si="4"/>
        <v>2017</v>
      </c>
      <c r="C164" s="8">
        <f t="shared" si="5"/>
        <v>11</v>
      </c>
      <c r="D164" s="21" t="s">
        <v>232</v>
      </c>
      <c r="E164" s="3">
        <v>312</v>
      </c>
      <c r="F164" s="27" t="s">
        <v>233</v>
      </c>
      <c r="G164" s="27" t="s">
        <v>234</v>
      </c>
      <c r="H164" s="3">
        <v>479</v>
      </c>
      <c r="I164" s="45" t="s">
        <v>235</v>
      </c>
    </row>
    <row r="165" spans="1:9">
      <c r="A165" s="10" t="s">
        <v>236</v>
      </c>
      <c r="B165" s="8">
        <f t="shared" si="4"/>
        <v>2017</v>
      </c>
      <c r="C165" s="8">
        <f t="shared" si="5"/>
        <v>11</v>
      </c>
      <c r="D165" s="21" t="s">
        <v>237</v>
      </c>
      <c r="E165" s="3">
        <v>313</v>
      </c>
      <c r="F165" s="27" t="s">
        <v>238</v>
      </c>
      <c r="G165" s="27" t="s">
        <v>239</v>
      </c>
      <c r="H165" s="10" t="s">
        <v>240</v>
      </c>
      <c r="I165" s="45" t="s">
        <v>241</v>
      </c>
    </row>
    <row r="166" spans="1:9">
      <c r="A166" s="10" t="s">
        <v>242</v>
      </c>
      <c r="B166" s="8">
        <f t="shared" si="4"/>
        <v>2017</v>
      </c>
      <c r="C166" s="8">
        <f t="shared" si="5"/>
        <v>11</v>
      </c>
      <c r="D166" s="21" t="s">
        <v>243</v>
      </c>
      <c r="E166" s="3">
        <v>320</v>
      </c>
      <c r="F166" s="27" t="s">
        <v>244</v>
      </c>
      <c r="G166" s="27" t="s">
        <v>245</v>
      </c>
      <c r="H166" s="3">
        <v>786</v>
      </c>
      <c r="I166" s="45" t="s">
        <v>246</v>
      </c>
    </row>
    <row r="167" spans="1:9">
      <c r="A167" s="10" t="s">
        <v>251</v>
      </c>
      <c r="B167" s="8">
        <f t="shared" si="4"/>
        <v>2017</v>
      </c>
      <c r="C167" s="8">
        <f t="shared" si="5"/>
        <v>11</v>
      </c>
      <c r="D167" s="21" t="s">
        <v>252</v>
      </c>
      <c r="E167" s="3">
        <v>322</v>
      </c>
      <c r="F167" s="27" t="s">
        <v>253</v>
      </c>
      <c r="G167" s="27" t="s">
        <v>254</v>
      </c>
      <c r="H167" s="10" t="s">
        <v>255</v>
      </c>
      <c r="I167" s="45" t="s">
        <v>256</v>
      </c>
    </row>
    <row r="168" spans="1:9">
      <c r="A168" s="10" t="s">
        <v>263</v>
      </c>
      <c r="B168" s="8">
        <f t="shared" si="4"/>
        <v>2017</v>
      </c>
      <c r="C168" s="8">
        <f t="shared" si="5"/>
        <v>11</v>
      </c>
      <c r="D168" s="21" t="s">
        <v>264</v>
      </c>
      <c r="E168" s="3">
        <v>324</v>
      </c>
      <c r="F168" s="10" t="s">
        <v>265</v>
      </c>
      <c r="G168" s="27" t="s">
        <v>266</v>
      </c>
      <c r="H168" s="10" t="s">
        <v>267</v>
      </c>
      <c r="I168" s="45" t="s">
        <v>268</v>
      </c>
    </row>
    <row r="169" spans="1:9">
      <c r="A169" s="8" t="s">
        <v>7</v>
      </c>
      <c r="B169" s="8">
        <f t="shared" si="4"/>
        <v>2017</v>
      </c>
      <c r="C169" s="8">
        <f t="shared" si="5"/>
        <v>10</v>
      </c>
      <c r="D169" s="19" t="s">
        <v>8</v>
      </c>
      <c r="E169" s="7" t="s">
        <v>9</v>
      </c>
      <c r="F169" s="7" t="s">
        <v>10</v>
      </c>
      <c r="G169" s="7" t="s">
        <v>11</v>
      </c>
      <c r="H169" s="8" t="s">
        <v>12</v>
      </c>
      <c r="I169" s="37" t="s">
        <v>13</v>
      </c>
    </row>
    <row r="170" spans="1:9">
      <c r="A170" s="8" t="s">
        <v>14</v>
      </c>
      <c r="B170" s="8">
        <f t="shared" si="4"/>
        <v>2017</v>
      </c>
      <c r="C170" s="8">
        <f t="shared" si="5"/>
        <v>10</v>
      </c>
      <c r="D170" s="19" t="s">
        <v>15</v>
      </c>
      <c r="E170" s="7" t="s">
        <v>16</v>
      </c>
      <c r="F170" s="8" t="s">
        <v>17</v>
      </c>
      <c r="G170" s="7" t="s">
        <v>18</v>
      </c>
      <c r="H170" s="8" t="s">
        <v>19</v>
      </c>
      <c r="I170" s="37" t="s">
        <v>20</v>
      </c>
    </row>
    <row r="171" spans="1:9">
      <c r="A171" s="8" t="s">
        <v>35</v>
      </c>
      <c r="B171" s="8">
        <f t="shared" si="4"/>
        <v>2017</v>
      </c>
      <c r="C171" s="8">
        <f t="shared" si="5"/>
        <v>10</v>
      </c>
      <c r="D171" s="19" t="s">
        <v>36</v>
      </c>
      <c r="E171" s="7" t="s">
        <v>37</v>
      </c>
      <c r="F171" s="7" t="s">
        <v>38</v>
      </c>
      <c r="G171" s="7" t="s">
        <v>39</v>
      </c>
      <c r="H171" s="8" t="s">
        <v>40</v>
      </c>
      <c r="I171" s="37" t="s">
        <v>41</v>
      </c>
    </row>
    <row r="172" spans="1:9">
      <c r="A172" s="8" t="s">
        <v>42</v>
      </c>
      <c r="B172" s="8">
        <f t="shared" si="4"/>
        <v>2017</v>
      </c>
      <c r="C172" s="8">
        <f t="shared" si="5"/>
        <v>10</v>
      </c>
      <c r="D172" s="19" t="s">
        <v>43</v>
      </c>
      <c r="E172" s="7" t="s">
        <v>44</v>
      </c>
      <c r="F172" s="7" t="s">
        <v>45</v>
      </c>
      <c r="G172" s="7" t="s">
        <v>46</v>
      </c>
      <c r="H172" s="9">
        <v>650</v>
      </c>
      <c r="I172" s="37" t="s">
        <v>47</v>
      </c>
    </row>
    <row r="173" spans="1:9">
      <c r="A173" s="19" t="s">
        <v>48</v>
      </c>
      <c r="B173" s="8">
        <f t="shared" si="4"/>
        <v>2017</v>
      </c>
      <c r="C173" s="8">
        <f t="shared" si="5"/>
        <v>10</v>
      </c>
      <c r="D173" s="19" t="s">
        <v>49</v>
      </c>
      <c r="E173" s="37" t="s">
        <v>50</v>
      </c>
      <c r="F173" s="37" t="s">
        <v>51</v>
      </c>
      <c r="G173" s="37" t="s">
        <v>52</v>
      </c>
      <c r="H173" s="44">
        <v>650</v>
      </c>
      <c r="I173" s="37" t="s">
        <v>53</v>
      </c>
    </row>
    <row r="174" spans="1:9">
      <c r="A174" s="19" t="s">
        <v>54</v>
      </c>
      <c r="B174" s="8">
        <f t="shared" si="4"/>
        <v>2017</v>
      </c>
      <c r="C174" s="8">
        <f t="shared" si="5"/>
        <v>10</v>
      </c>
      <c r="D174" s="19" t="s">
        <v>55</v>
      </c>
      <c r="E174" s="37" t="s">
        <v>56</v>
      </c>
      <c r="F174" s="37" t="s">
        <v>57</v>
      </c>
      <c r="G174" s="37" t="s">
        <v>58</v>
      </c>
      <c r="H174" s="44">
        <v>650</v>
      </c>
      <c r="I174" s="37" t="s">
        <v>59</v>
      </c>
    </row>
    <row r="175" spans="1:9">
      <c r="A175" s="19" t="s">
        <v>60</v>
      </c>
      <c r="B175" s="8">
        <f t="shared" si="4"/>
        <v>2017</v>
      </c>
      <c r="C175" s="8">
        <f t="shared" si="5"/>
        <v>10</v>
      </c>
      <c r="D175" s="19" t="s">
        <v>61</v>
      </c>
      <c r="E175" s="37" t="s">
        <v>62</v>
      </c>
      <c r="F175" s="37" t="s">
        <v>63</v>
      </c>
      <c r="G175" s="37" t="s">
        <v>64</v>
      </c>
      <c r="H175" s="44">
        <v>650</v>
      </c>
      <c r="I175" s="37" t="s">
        <v>65</v>
      </c>
    </row>
    <row r="176" spans="1:9">
      <c r="A176" s="19" t="s">
        <v>66</v>
      </c>
      <c r="B176" s="8">
        <f t="shared" si="4"/>
        <v>2017</v>
      </c>
      <c r="C176" s="8">
        <f t="shared" si="5"/>
        <v>10</v>
      </c>
      <c r="D176" s="19" t="s">
        <v>67</v>
      </c>
      <c r="E176" s="37" t="s">
        <v>68</v>
      </c>
      <c r="F176" s="37" t="s">
        <v>69</v>
      </c>
      <c r="G176" s="37" t="s">
        <v>70</v>
      </c>
      <c r="H176" s="44">
        <v>650</v>
      </c>
      <c r="I176" s="37" t="s">
        <v>71</v>
      </c>
    </row>
    <row r="177" spans="1:10">
      <c r="A177" s="19" t="s">
        <v>72</v>
      </c>
      <c r="B177" s="8">
        <f t="shared" si="4"/>
        <v>2017</v>
      </c>
      <c r="C177" s="8">
        <f t="shared" si="5"/>
        <v>10</v>
      </c>
      <c r="D177" s="19" t="s">
        <v>73</v>
      </c>
      <c r="E177" s="37" t="s">
        <v>74</v>
      </c>
      <c r="F177" s="37" t="s">
        <v>75</v>
      </c>
      <c r="G177" s="37" t="s">
        <v>76</v>
      </c>
      <c r="H177" s="44">
        <v>650</v>
      </c>
      <c r="I177" s="37" t="s">
        <v>77</v>
      </c>
    </row>
    <row r="178" spans="1:10">
      <c r="A178" s="19" t="s">
        <v>78</v>
      </c>
      <c r="B178" s="8">
        <f t="shared" si="4"/>
        <v>2017</v>
      </c>
      <c r="C178" s="8">
        <f t="shared" si="5"/>
        <v>10</v>
      </c>
      <c r="D178" s="19" t="s">
        <v>79</v>
      </c>
      <c r="E178" s="44">
        <v>300094</v>
      </c>
      <c r="F178" s="37" t="s">
        <v>80</v>
      </c>
      <c r="G178" s="37" t="s">
        <v>81</v>
      </c>
      <c r="H178" s="44">
        <v>650</v>
      </c>
      <c r="I178" s="37" t="s">
        <v>82</v>
      </c>
    </row>
    <row r="179" spans="1:10">
      <c r="A179" s="19" t="s">
        <v>83</v>
      </c>
      <c r="B179" s="8">
        <f t="shared" si="4"/>
        <v>2017</v>
      </c>
      <c r="C179" s="8">
        <f t="shared" si="5"/>
        <v>10</v>
      </c>
      <c r="D179" s="19" t="s">
        <v>84</v>
      </c>
      <c r="E179" s="44">
        <v>300095</v>
      </c>
      <c r="F179" s="37" t="s">
        <v>85</v>
      </c>
      <c r="G179" s="37" t="s">
        <v>86</v>
      </c>
      <c r="H179" s="44">
        <v>650</v>
      </c>
      <c r="I179" s="37" t="s">
        <v>87</v>
      </c>
    </row>
    <row r="180" spans="1:10">
      <c r="A180" s="19" t="s">
        <v>88</v>
      </c>
      <c r="B180" s="8">
        <f t="shared" si="4"/>
        <v>2017</v>
      </c>
      <c r="C180" s="8">
        <f t="shared" si="5"/>
        <v>10</v>
      </c>
      <c r="D180" s="19" t="s">
        <v>89</v>
      </c>
      <c r="E180" s="44">
        <v>300098</v>
      </c>
      <c r="F180" s="37" t="s">
        <v>90</v>
      </c>
      <c r="G180" s="37" t="s">
        <v>91</v>
      </c>
      <c r="H180" s="44">
        <v>650</v>
      </c>
      <c r="I180" s="37" t="s">
        <v>92</v>
      </c>
    </row>
    <row r="181" spans="1:10">
      <c r="A181" s="19" t="s">
        <v>93</v>
      </c>
      <c r="B181" s="8">
        <f t="shared" si="4"/>
        <v>2017</v>
      </c>
      <c r="C181" s="8">
        <f t="shared" si="5"/>
        <v>10</v>
      </c>
      <c r="D181" s="19" t="s">
        <v>94</v>
      </c>
      <c r="E181" s="44">
        <v>300100</v>
      </c>
      <c r="F181" s="37" t="s">
        <v>95</v>
      </c>
      <c r="G181" s="37" t="s">
        <v>96</v>
      </c>
      <c r="H181" s="44">
        <v>650</v>
      </c>
      <c r="I181" s="37" t="s">
        <v>97</v>
      </c>
    </row>
    <row r="182" spans="1:10">
      <c r="A182" s="19" t="s">
        <v>98</v>
      </c>
      <c r="B182" s="8">
        <f t="shared" si="4"/>
        <v>2017</v>
      </c>
      <c r="C182" s="8">
        <f t="shared" si="5"/>
        <v>10</v>
      </c>
      <c r="D182" s="19" t="s">
        <v>99</v>
      </c>
      <c r="E182" s="44">
        <v>285</v>
      </c>
      <c r="F182" s="37" t="s">
        <v>100</v>
      </c>
      <c r="G182" s="37" t="s">
        <v>101</v>
      </c>
      <c r="H182" s="19" t="s">
        <v>102</v>
      </c>
      <c r="I182" s="37" t="s">
        <v>103</v>
      </c>
    </row>
    <row r="183" spans="1:10">
      <c r="A183" s="19" t="s">
        <v>104</v>
      </c>
      <c r="B183" s="8">
        <f t="shared" si="4"/>
        <v>2017</v>
      </c>
      <c r="C183" s="8">
        <f t="shared" si="5"/>
        <v>10</v>
      </c>
      <c r="D183" s="19" t="s">
        <v>105</v>
      </c>
      <c r="E183" s="44">
        <v>285</v>
      </c>
      <c r="F183" s="37" t="s">
        <v>106</v>
      </c>
      <c r="G183" s="37" t="s">
        <v>107</v>
      </c>
      <c r="H183" s="44">
        <v>790</v>
      </c>
      <c r="I183" s="37" t="s">
        <v>108</v>
      </c>
    </row>
    <row r="184" spans="1:10">
      <c r="A184" s="19" t="s">
        <v>109</v>
      </c>
      <c r="B184" s="8">
        <f t="shared" si="4"/>
        <v>2017</v>
      </c>
      <c r="C184" s="8">
        <f t="shared" si="5"/>
        <v>10</v>
      </c>
      <c r="D184" s="19" t="s">
        <v>110</v>
      </c>
      <c r="E184" s="44">
        <v>286</v>
      </c>
      <c r="F184" s="37" t="s">
        <v>111</v>
      </c>
      <c r="G184" s="37" t="s">
        <v>112</v>
      </c>
      <c r="H184" s="19" t="s">
        <v>113</v>
      </c>
      <c r="I184" s="37" t="s">
        <v>114</v>
      </c>
    </row>
    <row r="185" spans="1:10">
      <c r="A185" s="19" t="s">
        <v>115</v>
      </c>
      <c r="B185" s="8">
        <f t="shared" si="4"/>
        <v>2017</v>
      </c>
      <c r="C185" s="8">
        <f t="shared" si="5"/>
        <v>10</v>
      </c>
      <c r="D185" s="19" t="s">
        <v>116</v>
      </c>
      <c r="E185" s="44">
        <v>287</v>
      </c>
      <c r="F185" s="37" t="s">
        <v>117</v>
      </c>
      <c r="G185" s="37" t="s">
        <v>118</v>
      </c>
      <c r="H185" s="19" t="s">
        <v>119</v>
      </c>
      <c r="I185" s="37" t="s">
        <v>120</v>
      </c>
    </row>
    <row r="186" spans="1:10">
      <c r="A186" s="19" t="s">
        <v>121</v>
      </c>
      <c r="B186" s="8">
        <f t="shared" si="4"/>
        <v>2017</v>
      </c>
      <c r="C186" s="8">
        <f t="shared" si="5"/>
        <v>10</v>
      </c>
      <c r="D186" s="19" t="s">
        <v>122</v>
      </c>
      <c r="E186" s="44">
        <v>288</v>
      </c>
      <c r="F186" s="37" t="s">
        <v>123</v>
      </c>
      <c r="G186" s="37" t="s">
        <v>124</v>
      </c>
      <c r="H186" s="19" t="s">
        <v>125</v>
      </c>
      <c r="I186" s="37" t="s">
        <v>126</v>
      </c>
    </row>
    <row r="187" spans="1:10">
      <c r="A187" s="19" t="s">
        <v>127</v>
      </c>
      <c r="B187" s="8">
        <f t="shared" si="4"/>
        <v>2017</v>
      </c>
      <c r="C187" s="8">
        <f t="shared" si="5"/>
        <v>10</v>
      </c>
      <c r="D187" s="19" t="s">
        <v>128</v>
      </c>
      <c r="E187" s="44">
        <v>300</v>
      </c>
      <c r="F187" s="37" t="s">
        <v>129</v>
      </c>
      <c r="G187" s="37" t="s">
        <v>130</v>
      </c>
      <c r="H187" s="19" t="s">
        <v>131</v>
      </c>
      <c r="I187" s="37" t="s">
        <v>835</v>
      </c>
      <c r="J187" s="41"/>
    </row>
    <row r="188" spans="1:10">
      <c r="A188" s="19" t="s">
        <v>132</v>
      </c>
      <c r="B188" s="8">
        <f t="shared" si="4"/>
        <v>2017</v>
      </c>
      <c r="C188" s="8">
        <f t="shared" si="5"/>
        <v>10</v>
      </c>
      <c r="D188" s="19" t="s">
        <v>133</v>
      </c>
      <c r="E188" s="44">
        <v>301</v>
      </c>
      <c r="F188" s="37" t="s">
        <v>134</v>
      </c>
      <c r="G188" s="37" t="s">
        <v>135</v>
      </c>
      <c r="H188" s="44">
        <v>600</v>
      </c>
      <c r="I188" s="37" t="s">
        <v>136</v>
      </c>
      <c r="J188" s="41"/>
    </row>
    <row r="189" spans="1:10">
      <c r="A189" s="19" t="s">
        <v>137</v>
      </c>
      <c r="B189" s="8">
        <f t="shared" si="4"/>
        <v>2017</v>
      </c>
      <c r="C189" s="8">
        <f t="shared" si="5"/>
        <v>10</v>
      </c>
      <c r="D189" s="19" t="s">
        <v>138</v>
      </c>
      <c r="E189" s="44">
        <v>302</v>
      </c>
      <c r="F189" s="19" t="s">
        <v>139</v>
      </c>
      <c r="G189" s="37" t="s">
        <v>140</v>
      </c>
      <c r="H189" s="19" t="s">
        <v>141</v>
      </c>
      <c r="I189" s="37" t="s">
        <v>142</v>
      </c>
    </row>
    <row r="190" spans="1:10">
      <c r="A190" s="19" t="s">
        <v>143</v>
      </c>
      <c r="B190" s="8">
        <f t="shared" si="4"/>
        <v>2017</v>
      </c>
      <c r="C190" s="8">
        <f t="shared" si="5"/>
        <v>10</v>
      </c>
      <c r="D190" s="19" t="s">
        <v>144</v>
      </c>
      <c r="E190" s="44">
        <v>305</v>
      </c>
      <c r="F190" s="37" t="s">
        <v>145</v>
      </c>
      <c r="G190" s="37" t="s">
        <v>146</v>
      </c>
      <c r="H190" s="19" t="s">
        <v>147</v>
      </c>
      <c r="I190" s="37" t="s">
        <v>148</v>
      </c>
    </row>
    <row r="191" spans="1:10">
      <c r="A191" s="19" t="s">
        <v>155</v>
      </c>
      <c r="B191" s="8">
        <f t="shared" si="4"/>
        <v>2017</v>
      </c>
      <c r="C191" s="8">
        <f t="shared" si="5"/>
        <v>10</v>
      </c>
      <c r="D191" s="19" t="s">
        <v>156</v>
      </c>
      <c r="E191" s="44">
        <v>308</v>
      </c>
      <c r="F191" s="37" t="s">
        <v>157</v>
      </c>
      <c r="G191" s="37" t="s">
        <v>158</v>
      </c>
      <c r="H191" s="19" t="s">
        <v>159</v>
      </c>
      <c r="I191" s="19" t="s">
        <v>160</v>
      </c>
    </row>
    <row r="192" spans="1:10">
      <c r="A192" s="19" t="s">
        <v>161</v>
      </c>
      <c r="B192" s="8">
        <f t="shared" si="4"/>
        <v>2017</v>
      </c>
      <c r="C192" s="8">
        <f t="shared" si="5"/>
        <v>10</v>
      </c>
      <c r="D192" s="19" t="s">
        <v>162</v>
      </c>
      <c r="E192" s="44">
        <v>310</v>
      </c>
      <c r="F192" s="37" t="s">
        <v>163</v>
      </c>
      <c r="G192" s="37" t="s">
        <v>164</v>
      </c>
      <c r="H192" s="19" t="s">
        <v>165</v>
      </c>
      <c r="I192" s="37" t="s">
        <v>166</v>
      </c>
    </row>
    <row r="193" spans="1:9">
      <c r="A193" s="19" t="s">
        <v>167</v>
      </c>
      <c r="B193" s="8">
        <f t="shared" si="4"/>
        <v>2017</v>
      </c>
      <c r="C193" s="8">
        <f t="shared" si="5"/>
        <v>10</v>
      </c>
      <c r="D193" s="19" t="s">
        <v>168</v>
      </c>
      <c r="E193" s="44">
        <v>300099</v>
      </c>
      <c r="F193" s="37" t="s">
        <v>169</v>
      </c>
      <c r="G193" s="37" t="s">
        <v>170</v>
      </c>
      <c r="H193" s="44">
        <v>650</v>
      </c>
      <c r="I193" s="37" t="s">
        <v>171</v>
      </c>
    </row>
    <row r="194" spans="1:9">
      <c r="A194" s="19" t="s">
        <v>172</v>
      </c>
      <c r="B194" s="8">
        <f t="shared" ref="B194:B257" si="6">YEAR(A194)</f>
        <v>2017</v>
      </c>
      <c r="C194" s="8">
        <f t="shared" ref="C194:C257" si="7">MONTH(A194)</f>
        <v>10</v>
      </c>
      <c r="D194" s="19" t="s">
        <v>173</v>
      </c>
      <c r="E194" s="37" t="s">
        <v>174</v>
      </c>
      <c r="F194" s="37" t="s">
        <v>175</v>
      </c>
      <c r="G194" s="37" t="s">
        <v>176</v>
      </c>
      <c r="H194" s="44">
        <v>650</v>
      </c>
      <c r="I194" s="37" t="s">
        <v>177</v>
      </c>
    </row>
    <row r="195" spans="1:9">
      <c r="A195" s="19" t="s">
        <v>184</v>
      </c>
      <c r="B195" s="8">
        <f t="shared" si="6"/>
        <v>2017</v>
      </c>
      <c r="C195" s="8">
        <f t="shared" si="7"/>
        <v>10</v>
      </c>
      <c r="D195" s="19" t="s">
        <v>185</v>
      </c>
      <c r="E195" s="44">
        <v>300091</v>
      </c>
      <c r="F195" s="37" t="s">
        <v>186</v>
      </c>
      <c r="G195" s="37" t="s">
        <v>187</v>
      </c>
      <c r="H195" s="44">
        <v>650</v>
      </c>
      <c r="I195" s="37" t="s">
        <v>188</v>
      </c>
    </row>
    <row r="196" spans="1:9">
      <c r="A196" s="19" t="s">
        <v>194</v>
      </c>
      <c r="B196" s="8">
        <f t="shared" si="6"/>
        <v>2017</v>
      </c>
      <c r="C196" s="8">
        <f t="shared" si="7"/>
        <v>10</v>
      </c>
      <c r="D196" s="19" t="s">
        <v>195</v>
      </c>
      <c r="E196" s="44">
        <v>300096</v>
      </c>
      <c r="F196" s="37" t="s">
        <v>196</v>
      </c>
      <c r="G196" s="37" t="s">
        <v>197</v>
      </c>
      <c r="H196" s="44">
        <v>650</v>
      </c>
      <c r="I196" s="37" t="s">
        <v>198</v>
      </c>
    </row>
    <row r="197" spans="1:9">
      <c r="A197" s="19" t="s">
        <v>205</v>
      </c>
      <c r="B197" s="8">
        <f t="shared" si="6"/>
        <v>2017</v>
      </c>
      <c r="C197" s="8">
        <f t="shared" si="7"/>
        <v>10</v>
      </c>
      <c r="D197" s="19" t="s">
        <v>206</v>
      </c>
      <c r="E197" s="44">
        <v>300097</v>
      </c>
      <c r="F197" s="37" t="s">
        <v>207</v>
      </c>
      <c r="G197" s="37" t="s">
        <v>208</v>
      </c>
      <c r="H197" s="44">
        <v>650</v>
      </c>
      <c r="I197" s="37" t="s">
        <v>209</v>
      </c>
    </row>
    <row r="198" spans="1:9">
      <c r="A198" s="21" t="s">
        <v>215</v>
      </c>
      <c r="B198" s="8">
        <f t="shared" si="6"/>
        <v>2017</v>
      </c>
      <c r="C198" s="8">
        <f t="shared" si="7"/>
        <v>10</v>
      </c>
      <c r="D198" s="21" t="s">
        <v>216</v>
      </c>
      <c r="E198" s="43">
        <v>300092</v>
      </c>
      <c r="F198" s="45" t="s">
        <v>217</v>
      </c>
      <c r="G198" s="45" t="s">
        <v>218</v>
      </c>
      <c r="H198" s="43">
        <v>650</v>
      </c>
      <c r="I198" s="45" t="s">
        <v>219</v>
      </c>
    </row>
    <row r="199" spans="1:9">
      <c r="A199" s="21" t="s">
        <v>220</v>
      </c>
      <c r="B199" s="8">
        <f t="shared" si="6"/>
        <v>2017</v>
      </c>
      <c r="C199" s="8">
        <f t="shared" si="7"/>
        <v>10</v>
      </c>
      <c r="D199" s="21" t="s">
        <v>221</v>
      </c>
      <c r="E199" s="43">
        <v>300093</v>
      </c>
      <c r="F199" s="45" t="s">
        <v>222</v>
      </c>
      <c r="G199" s="45" t="s">
        <v>223</v>
      </c>
      <c r="H199" s="43">
        <v>650</v>
      </c>
      <c r="I199" s="45" t="s">
        <v>224</v>
      </c>
    </row>
    <row r="200" spans="1:9">
      <c r="A200" s="21" t="s">
        <v>257</v>
      </c>
      <c r="B200" s="8">
        <f t="shared" si="6"/>
        <v>2017</v>
      </c>
      <c r="C200" s="8">
        <f t="shared" si="7"/>
        <v>10</v>
      </c>
      <c r="D200" s="21" t="s">
        <v>258</v>
      </c>
      <c r="E200" s="43">
        <v>323</v>
      </c>
      <c r="F200" s="45" t="s">
        <v>259</v>
      </c>
      <c r="G200" s="45" t="s">
        <v>260</v>
      </c>
      <c r="H200" s="21" t="s">
        <v>261</v>
      </c>
      <c r="I200" s="45" t="s">
        <v>262</v>
      </c>
    </row>
    <row r="201" spans="1:9">
      <c r="A201" s="21" t="s">
        <v>269</v>
      </c>
      <c r="B201" s="8">
        <f t="shared" si="6"/>
        <v>2017</v>
      </c>
      <c r="C201" s="8">
        <f t="shared" si="7"/>
        <v>10</v>
      </c>
      <c r="D201" s="21" t="s">
        <v>270</v>
      </c>
      <c r="E201" s="43">
        <v>300090</v>
      </c>
      <c r="F201" s="45" t="s">
        <v>271</v>
      </c>
      <c r="G201" s="45" t="s">
        <v>272</v>
      </c>
      <c r="H201" s="43">
        <v>650</v>
      </c>
      <c r="I201" s="45" t="s">
        <v>273</v>
      </c>
    </row>
    <row r="202" spans="1:9">
      <c r="A202" s="21" t="s">
        <v>287</v>
      </c>
      <c r="B202" s="8">
        <f t="shared" si="6"/>
        <v>2017</v>
      </c>
      <c r="C202" s="8">
        <f t="shared" si="7"/>
        <v>10</v>
      </c>
      <c r="D202" s="21" t="s">
        <v>288</v>
      </c>
      <c r="E202" s="43">
        <v>300088</v>
      </c>
      <c r="F202" s="45" t="s">
        <v>289</v>
      </c>
      <c r="G202" s="45" t="s">
        <v>290</v>
      </c>
      <c r="H202" s="43">
        <v>650</v>
      </c>
      <c r="I202" s="45" t="s">
        <v>291</v>
      </c>
    </row>
    <row r="203" spans="1:9">
      <c r="A203" s="21" t="s">
        <v>292</v>
      </c>
      <c r="B203" s="8">
        <f t="shared" si="6"/>
        <v>2017</v>
      </c>
      <c r="C203" s="8">
        <f t="shared" si="7"/>
        <v>10</v>
      </c>
      <c r="D203" s="21" t="s">
        <v>293</v>
      </c>
      <c r="E203" s="43">
        <v>300089</v>
      </c>
      <c r="F203" s="45" t="s">
        <v>294</v>
      </c>
      <c r="G203" s="45" t="s">
        <v>295</v>
      </c>
      <c r="H203" s="43">
        <v>650</v>
      </c>
      <c r="I203" s="45" t="s">
        <v>296</v>
      </c>
    </row>
    <row r="204" spans="1:9">
      <c r="A204" s="19" t="s">
        <v>21</v>
      </c>
      <c r="B204" s="8">
        <f t="shared" si="6"/>
        <v>2017</v>
      </c>
      <c r="C204" s="8">
        <f t="shared" si="7"/>
        <v>9</v>
      </c>
      <c r="D204" s="19" t="s">
        <v>22</v>
      </c>
      <c r="E204" s="37" t="s">
        <v>23</v>
      </c>
      <c r="F204" s="37" t="s">
        <v>24</v>
      </c>
      <c r="G204" s="37" t="s">
        <v>25</v>
      </c>
      <c r="H204" s="19" t="s">
        <v>26</v>
      </c>
      <c r="I204" s="37" t="s">
        <v>27</v>
      </c>
    </row>
    <row r="205" spans="1:9">
      <c r="A205" s="19" t="s">
        <v>28</v>
      </c>
      <c r="B205" s="8">
        <f t="shared" si="6"/>
        <v>2017</v>
      </c>
      <c r="C205" s="8">
        <f t="shared" si="7"/>
        <v>9</v>
      </c>
      <c r="D205" s="19" t="s">
        <v>29</v>
      </c>
      <c r="E205" s="37" t="s">
        <v>30</v>
      </c>
      <c r="F205" s="37" t="s">
        <v>31</v>
      </c>
      <c r="G205" s="37" t="s">
        <v>32</v>
      </c>
      <c r="H205" s="19" t="s">
        <v>33</v>
      </c>
      <c r="I205" s="19" t="s">
        <v>34</v>
      </c>
    </row>
    <row r="206" spans="1:9">
      <c r="A206" s="15" t="s">
        <v>529</v>
      </c>
      <c r="B206" s="8">
        <f t="shared" si="6"/>
        <v>2017</v>
      </c>
      <c r="C206" s="8">
        <f t="shared" si="7"/>
        <v>8</v>
      </c>
      <c r="E206" s="24" t="s">
        <v>530</v>
      </c>
      <c r="F206" s="24" t="s">
        <v>305</v>
      </c>
      <c r="G206" s="24" t="s">
        <v>531</v>
      </c>
      <c r="H206" s="32">
        <v>500</v>
      </c>
      <c r="I206" s="24" t="s">
        <v>307</v>
      </c>
    </row>
    <row r="207" spans="1:9">
      <c r="A207" s="15" t="s">
        <v>529</v>
      </c>
      <c r="B207" s="8">
        <f t="shared" si="6"/>
        <v>2017</v>
      </c>
      <c r="C207" s="8">
        <f t="shared" si="7"/>
        <v>8</v>
      </c>
      <c r="E207" s="24" t="s">
        <v>530</v>
      </c>
      <c r="F207" s="24" t="s">
        <v>305</v>
      </c>
      <c r="G207" s="24" t="s">
        <v>532</v>
      </c>
      <c r="H207" s="32">
        <v>600</v>
      </c>
      <c r="I207" s="24" t="s">
        <v>307</v>
      </c>
    </row>
    <row r="208" spans="1:9">
      <c r="A208" s="15" t="s">
        <v>529</v>
      </c>
      <c r="B208" s="8">
        <f t="shared" si="6"/>
        <v>2017</v>
      </c>
      <c r="C208" s="8">
        <f t="shared" si="7"/>
        <v>8</v>
      </c>
      <c r="E208" s="24" t="s">
        <v>530</v>
      </c>
      <c r="F208" s="24" t="s">
        <v>305</v>
      </c>
      <c r="G208" s="24" t="s">
        <v>533</v>
      </c>
      <c r="H208" s="32">
        <v>950</v>
      </c>
      <c r="I208" s="24" t="s">
        <v>307</v>
      </c>
    </row>
    <row r="209" spans="1:9">
      <c r="A209" s="15" t="s">
        <v>529</v>
      </c>
      <c r="B209" s="8">
        <f t="shared" si="6"/>
        <v>2017</v>
      </c>
      <c r="C209" s="8">
        <f t="shared" si="7"/>
        <v>8</v>
      </c>
      <c r="E209" s="24" t="s">
        <v>534</v>
      </c>
      <c r="F209" s="24" t="s">
        <v>341</v>
      </c>
      <c r="G209" s="24" t="s">
        <v>535</v>
      </c>
      <c r="H209" s="15" t="s">
        <v>536</v>
      </c>
      <c r="I209" s="24" t="s">
        <v>311</v>
      </c>
    </row>
    <row r="210" spans="1:9">
      <c r="A210" s="15" t="s">
        <v>537</v>
      </c>
      <c r="B210" s="8">
        <f t="shared" si="6"/>
        <v>2017</v>
      </c>
      <c r="C210" s="8">
        <f t="shared" si="7"/>
        <v>8</v>
      </c>
      <c r="E210" s="24"/>
      <c r="F210" s="15" t="s">
        <v>524</v>
      </c>
      <c r="G210" s="24" t="s">
        <v>538</v>
      </c>
      <c r="H210" s="15" t="s">
        <v>539</v>
      </c>
      <c r="I210" s="24" t="s">
        <v>835</v>
      </c>
    </row>
    <row r="211" spans="1:9">
      <c r="A211" s="15" t="s">
        <v>540</v>
      </c>
      <c r="B211" s="8">
        <f t="shared" si="6"/>
        <v>2017</v>
      </c>
      <c r="C211" s="8">
        <f t="shared" si="7"/>
        <v>8</v>
      </c>
      <c r="E211" s="24" t="s">
        <v>541</v>
      </c>
      <c r="F211" s="15" t="s">
        <v>308</v>
      </c>
      <c r="G211" s="24" t="s">
        <v>535</v>
      </c>
      <c r="H211" s="15" t="s">
        <v>542</v>
      </c>
      <c r="I211" s="24" t="s">
        <v>311</v>
      </c>
    </row>
    <row r="212" spans="1:9">
      <c r="A212" s="15" t="s">
        <v>543</v>
      </c>
      <c r="B212" s="8">
        <f t="shared" si="6"/>
        <v>2017</v>
      </c>
      <c r="C212" s="8">
        <f t="shared" si="7"/>
        <v>8</v>
      </c>
      <c r="E212" s="24" t="s">
        <v>544</v>
      </c>
      <c r="F212" s="24" t="s">
        <v>370</v>
      </c>
      <c r="G212" s="24" t="s">
        <v>545</v>
      </c>
      <c r="H212" s="32">
        <v>532.66999999999996</v>
      </c>
      <c r="I212" s="24" t="s">
        <v>372</v>
      </c>
    </row>
    <row r="213" spans="1:9">
      <c r="A213" s="15" t="s">
        <v>543</v>
      </c>
      <c r="B213" s="8">
        <f t="shared" si="6"/>
        <v>2017</v>
      </c>
      <c r="C213" s="8">
        <f t="shared" si="7"/>
        <v>8</v>
      </c>
      <c r="E213" s="24" t="s">
        <v>546</v>
      </c>
      <c r="F213" s="24" t="s">
        <v>547</v>
      </c>
      <c r="G213" s="24" t="s">
        <v>548</v>
      </c>
      <c r="H213" s="15" t="s">
        <v>549</v>
      </c>
      <c r="I213" s="24" t="s">
        <v>550</v>
      </c>
    </row>
    <row r="214" spans="1:9">
      <c r="A214" s="15" t="s">
        <v>551</v>
      </c>
      <c r="B214" s="8">
        <f t="shared" si="6"/>
        <v>2017</v>
      </c>
      <c r="C214" s="8">
        <f t="shared" si="7"/>
        <v>8</v>
      </c>
      <c r="E214" s="24"/>
      <c r="F214" s="24" t="s">
        <v>552</v>
      </c>
      <c r="G214" s="24" t="s">
        <v>553</v>
      </c>
      <c r="H214" s="32">
        <v>260</v>
      </c>
      <c r="I214" s="24" t="s">
        <v>399</v>
      </c>
    </row>
    <row r="215" spans="1:9">
      <c r="A215" s="15" t="s">
        <v>554</v>
      </c>
      <c r="B215" s="8">
        <f t="shared" si="6"/>
        <v>2017</v>
      </c>
      <c r="C215" s="8">
        <f t="shared" si="7"/>
        <v>8</v>
      </c>
      <c r="E215" s="23">
        <v>268</v>
      </c>
      <c r="F215" s="24" t="s">
        <v>555</v>
      </c>
      <c r="G215" s="24" t="s">
        <v>556</v>
      </c>
      <c r="H215" s="15" t="s">
        <v>557</v>
      </c>
      <c r="I215" s="24" t="s">
        <v>558</v>
      </c>
    </row>
    <row r="216" spans="1:9">
      <c r="A216" s="15" t="s">
        <v>554</v>
      </c>
      <c r="B216" s="8">
        <f t="shared" si="6"/>
        <v>2017</v>
      </c>
      <c r="C216" s="8">
        <f t="shared" si="7"/>
        <v>8</v>
      </c>
      <c r="E216" s="24" t="s">
        <v>559</v>
      </c>
      <c r="F216" s="24" t="s">
        <v>560</v>
      </c>
      <c r="G216" s="24" t="s">
        <v>335</v>
      </c>
      <c r="H216" s="15" t="s">
        <v>561</v>
      </c>
      <c r="I216" s="24" t="s">
        <v>335</v>
      </c>
    </row>
    <row r="217" spans="1:9">
      <c r="A217" s="15" t="s">
        <v>554</v>
      </c>
      <c r="B217" s="8">
        <f t="shared" si="6"/>
        <v>2017</v>
      </c>
      <c r="C217" s="8">
        <f t="shared" si="7"/>
        <v>8</v>
      </c>
      <c r="E217" s="24" t="s">
        <v>559</v>
      </c>
      <c r="F217" s="24" t="s">
        <v>560</v>
      </c>
      <c r="G217" s="24" t="s">
        <v>335</v>
      </c>
      <c r="H217" s="15" t="s">
        <v>561</v>
      </c>
      <c r="I217" s="24" t="s">
        <v>335</v>
      </c>
    </row>
    <row r="218" spans="1:9">
      <c r="A218" s="15" t="s">
        <v>554</v>
      </c>
      <c r="B218" s="8">
        <f t="shared" si="6"/>
        <v>2017</v>
      </c>
      <c r="C218" s="8">
        <f t="shared" si="7"/>
        <v>8</v>
      </c>
      <c r="E218" s="24" t="s">
        <v>559</v>
      </c>
      <c r="F218" s="24" t="s">
        <v>560</v>
      </c>
      <c r="G218" s="24" t="s">
        <v>335</v>
      </c>
      <c r="H218" s="15" t="s">
        <v>561</v>
      </c>
      <c r="I218" s="24" t="s">
        <v>335</v>
      </c>
    </row>
    <row r="219" spans="1:9">
      <c r="A219" s="15" t="s">
        <v>554</v>
      </c>
      <c r="B219" s="8">
        <f t="shared" si="6"/>
        <v>2017</v>
      </c>
      <c r="C219" s="8">
        <f t="shared" si="7"/>
        <v>8</v>
      </c>
      <c r="E219" s="24" t="s">
        <v>559</v>
      </c>
      <c r="F219" s="24" t="s">
        <v>560</v>
      </c>
      <c r="G219" s="24" t="s">
        <v>335</v>
      </c>
      <c r="H219" s="15" t="s">
        <v>561</v>
      </c>
      <c r="I219" s="24" t="s">
        <v>335</v>
      </c>
    </row>
    <row r="220" spans="1:9">
      <c r="A220" s="15" t="s">
        <v>562</v>
      </c>
      <c r="B220" s="8">
        <f t="shared" si="6"/>
        <v>2017</v>
      </c>
      <c r="C220" s="8">
        <f t="shared" si="7"/>
        <v>8</v>
      </c>
      <c r="E220" s="24" t="s">
        <v>563</v>
      </c>
      <c r="F220" s="24" t="s">
        <v>302</v>
      </c>
      <c r="G220" s="24" t="s">
        <v>564</v>
      </c>
      <c r="H220" s="15" t="s">
        <v>565</v>
      </c>
      <c r="I220" s="15" t="s">
        <v>324</v>
      </c>
    </row>
    <row r="221" spans="1:9">
      <c r="A221" s="15" t="s">
        <v>469</v>
      </c>
      <c r="B221" s="8">
        <f t="shared" si="6"/>
        <v>2017</v>
      </c>
      <c r="C221" s="8">
        <f t="shared" si="7"/>
        <v>7</v>
      </c>
      <c r="E221" s="23">
        <v>215</v>
      </c>
      <c r="F221" s="24" t="s">
        <v>305</v>
      </c>
      <c r="G221" s="24" t="s">
        <v>470</v>
      </c>
      <c r="H221" s="23">
        <v>600</v>
      </c>
      <c r="I221" s="24" t="s">
        <v>307</v>
      </c>
    </row>
    <row r="222" spans="1:9">
      <c r="A222" s="15" t="s">
        <v>469</v>
      </c>
      <c r="B222" s="8">
        <f t="shared" si="6"/>
        <v>2017</v>
      </c>
      <c r="C222" s="8">
        <f t="shared" si="7"/>
        <v>7</v>
      </c>
      <c r="E222" s="23">
        <v>214</v>
      </c>
      <c r="F222" s="24" t="s">
        <v>305</v>
      </c>
      <c r="G222" s="24" t="s">
        <v>471</v>
      </c>
      <c r="H222" s="23">
        <v>940</v>
      </c>
      <c r="I222" s="24" t="s">
        <v>307</v>
      </c>
    </row>
    <row r="223" spans="1:9">
      <c r="A223" s="15" t="s">
        <v>469</v>
      </c>
      <c r="B223" s="8">
        <f t="shared" si="6"/>
        <v>2017</v>
      </c>
      <c r="C223" s="8">
        <f t="shared" si="7"/>
        <v>7</v>
      </c>
      <c r="E223" s="23">
        <v>217</v>
      </c>
      <c r="F223" s="24" t="s">
        <v>305</v>
      </c>
      <c r="G223" s="24" t="s">
        <v>472</v>
      </c>
      <c r="H223" s="23">
        <v>500</v>
      </c>
      <c r="I223" s="24" t="s">
        <v>307</v>
      </c>
    </row>
    <row r="224" spans="1:9">
      <c r="A224" s="15" t="s">
        <v>473</v>
      </c>
      <c r="B224" s="8">
        <f t="shared" si="6"/>
        <v>2017</v>
      </c>
      <c r="C224" s="8">
        <f t="shared" si="7"/>
        <v>7</v>
      </c>
      <c r="E224" s="23">
        <v>224</v>
      </c>
      <c r="F224" s="24" t="s">
        <v>474</v>
      </c>
      <c r="G224" s="24" t="s">
        <v>475</v>
      </c>
      <c r="H224" s="15" t="s">
        <v>476</v>
      </c>
      <c r="I224" s="24" t="s">
        <v>835</v>
      </c>
    </row>
    <row r="225" spans="1:9">
      <c r="A225" s="15" t="s">
        <v>469</v>
      </c>
      <c r="B225" s="8">
        <f t="shared" si="6"/>
        <v>2017</v>
      </c>
      <c r="C225" s="8">
        <f t="shared" si="7"/>
        <v>7</v>
      </c>
      <c r="E225" s="23">
        <v>236</v>
      </c>
      <c r="F225" s="24" t="s">
        <v>341</v>
      </c>
      <c r="G225" s="24" t="s">
        <v>481</v>
      </c>
      <c r="H225" s="15" t="s">
        <v>482</v>
      </c>
      <c r="I225" s="24" t="s">
        <v>311</v>
      </c>
    </row>
    <row r="226" spans="1:9">
      <c r="A226" s="15" t="s">
        <v>483</v>
      </c>
      <c r="B226" s="8">
        <f t="shared" si="6"/>
        <v>2017</v>
      </c>
      <c r="C226" s="8">
        <f t="shared" si="7"/>
        <v>7</v>
      </c>
      <c r="E226" s="23">
        <v>233</v>
      </c>
      <c r="F226" s="15" t="s">
        <v>308</v>
      </c>
      <c r="G226" s="24" t="s">
        <v>481</v>
      </c>
      <c r="H226" s="15" t="s">
        <v>484</v>
      </c>
      <c r="I226" s="24" t="s">
        <v>311</v>
      </c>
    </row>
    <row r="227" spans="1:9">
      <c r="A227" s="15" t="s">
        <v>485</v>
      </c>
      <c r="B227" s="8">
        <f t="shared" si="6"/>
        <v>2017</v>
      </c>
      <c r="C227" s="8">
        <f t="shared" si="7"/>
        <v>7</v>
      </c>
      <c r="E227" s="24" t="s">
        <v>486</v>
      </c>
      <c r="F227" s="24" t="s">
        <v>487</v>
      </c>
      <c r="G227" s="24" t="s">
        <v>488</v>
      </c>
      <c r="H227" s="32">
        <v>500</v>
      </c>
      <c r="I227" s="24" t="s">
        <v>835</v>
      </c>
    </row>
    <row r="228" spans="1:9">
      <c r="A228" s="15" t="s">
        <v>485</v>
      </c>
      <c r="B228" s="8">
        <f t="shared" si="6"/>
        <v>2017</v>
      </c>
      <c r="C228" s="8">
        <f t="shared" si="7"/>
        <v>7</v>
      </c>
      <c r="E228" s="24" t="s">
        <v>489</v>
      </c>
      <c r="F228" s="24" t="s">
        <v>299</v>
      </c>
      <c r="G228" s="24" t="s">
        <v>313</v>
      </c>
      <c r="H228" s="15" t="s">
        <v>490</v>
      </c>
      <c r="I228" s="24" t="s">
        <v>835</v>
      </c>
    </row>
    <row r="229" spans="1:9">
      <c r="A229" s="15" t="s">
        <v>485</v>
      </c>
      <c r="B229" s="8">
        <f t="shared" si="6"/>
        <v>2017</v>
      </c>
      <c r="C229" s="8">
        <f t="shared" si="7"/>
        <v>7</v>
      </c>
      <c r="E229" s="24" t="s">
        <v>491</v>
      </c>
      <c r="F229" s="24" t="s">
        <v>299</v>
      </c>
      <c r="G229" s="24" t="s">
        <v>313</v>
      </c>
      <c r="H229" s="15" t="s">
        <v>490</v>
      </c>
      <c r="I229" s="24" t="s">
        <v>835</v>
      </c>
    </row>
    <row r="230" spans="1:9">
      <c r="A230" s="15" t="s">
        <v>492</v>
      </c>
      <c r="B230" s="8">
        <f t="shared" si="6"/>
        <v>2017</v>
      </c>
      <c r="C230" s="8">
        <f t="shared" si="7"/>
        <v>7</v>
      </c>
      <c r="E230" s="23">
        <v>230</v>
      </c>
      <c r="F230" s="24" t="s">
        <v>493</v>
      </c>
      <c r="G230" s="24" t="s">
        <v>427</v>
      </c>
      <c r="H230" s="32">
        <v>900</v>
      </c>
      <c r="I230" s="24" t="s">
        <v>835</v>
      </c>
    </row>
    <row r="231" spans="1:9">
      <c r="A231" s="15" t="s">
        <v>494</v>
      </c>
      <c r="B231" s="8">
        <f t="shared" si="6"/>
        <v>2017</v>
      </c>
      <c r="C231" s="8">
        <f t="shared" si="7"/>
        <v>7</v>
      </c>
      <c r="E231" s="23">
        <v>239</v>
      </c>
      <c r="F231" s="24" t="s">
        <v>495</v>
      </c>
      <c r="G231" s="24" t="s">
        <v>496</v>
      </c>
      <c r="H231" s="32">
        <v>561.01</v>
      </c>
      <c r="I231" s="24" t="s">
        <v>835</v>
      </c>
    </row>
    <row r="232" spans="1:9">
      <c r="A232" s="15" t="s">
        <v>494</v>
      </c>
      <c r="B232" s="8">
        <f t="shared" si="6"/>
        <v>2017</v>
      </c>
      <c r="C232" s="8">
        <f t="shared" si="7"/>
        <v>7</v>
      </c>
      <c r="E232" s="23">
        <v>240</v>
      </c>
      <c r="F232" s="24" t="s">
        <v>495</v>
      </c>
      <c r="G232" s="24" t="s">
        <v>497</v>
      </c>
      <c r="H232" s="15" t="s">
        <v>498</v>
      </c>
      <c r="I232" s="24" t="s">
        <v>835</v>
      </c>
    </row>
    <row r="233" spans="1:9">
      <c r="A233" s="15" t="s">
        <v>499</v>
      </c>
      <c r="B233" s="8">
        <f t="shared" si="6"/>
        <v>2017</v>
      </c>
      <c r="C233" s="8">
        <f t="shared" si="7"/>
        <v>7</v>
      </c>
      <c r="E233" s="23">
        <v>234</v>
      </c>
      <c r="F233" s="24" t="s">
        <v>500</v>
      </c>
      <c r="G233" s="24" t="s">
        <v>501</v>
      </c>
      <c r="H233" s="32">
        <v>900</v>
      </c>
      <c r="I233" s="24" t="s">
        <v>502</v>
      </c>
    </row>
    <row r="234" spans="1:9">
      <c r="A234" s="15" t="s">
        <v>499</v>
      </c>
      <c r="B234" s="8">
        <f t="shared" si="6"/>
        <v>2017</v>
      </c>
      <c r="C234" s="8">
        <f t="shared" si="7"/>
        <v>7</v>
      </c>
      <c r="E234" s="23">
        <v>237</v>
      </c>
      <c r="F234" s="15" t="s">
        <v>503</v>
      </c>
      <c r="G234" s="24" t="s">
        <v>427</v>
      </c>
      <c r="H234" s="15" t="s">
        <v>504</v>
      </c>
      <c r="I234" s="24" t="s">
        <v>835</v>
      </c>
    </row>
    <row r="235" spans="1:9">
      <c r="A235" s="15" t="s">
        <v>505</v>
      </c>
      <c r="B235" s="8">
        <f t="shared" si="6"/>
        <v>2017</v>
      </c>
      <c r="C235" s="8">
        <f t="shared" si="7"/>
        <v>7</v>
      </c>
      <c r="E235" s="23">
        <v>225</v>
      </c>
      <c r="F235" s="24" t="s">
        <v>302</v>
      </c>
      <c r="G235" s="24" t="s">
        <v>506</v>
      </c>
      <c r="H235" s="15" t="s">
        <v>507</v>
      </c>
      <c r="I235" s="15" t="s">
        <v>324</v>
      </c>
    </row>
    <row r="236" spans="1:9">
      <c r="A236" s="15" t="s">
        <v>505</v>
      </c>
      <c r="B236" s="8">
        <f t="shared" si="6"/>
        <v>2017</v>
      </c>
      <c r="C236" s="8">
        <f t="shared" si="7"/>
        <v>7</v>
      </c>
      <c r="E236" s="23">
        <v>225</v>
      </c>
      <c r="F236" s="24" t="s">
        <v>302</v>
      </c>
      <c r="G236" s="24" t="s">
        <v>508</v>
      </c>
      <c r="H236" s="15" t="s">
        <v>509</v>
      </c>
      <c r="I236" s="24" t="s">
        <v>510</v>
      </c>
    </row>
    <row r="237" spans="1:9">
      <c r="A237" s="15" t="s">
        <v>505</v>
      </c>
      <c r="B237" s="8">
        <f t="shared" si="6"/>
        <v>2017</v>
      </c>
      <c r="C237" s="8">
        <f t="shared" si="7"/>
        <v>7</v>
      </c>
      <c r="E237" s="23">
        <v>225</v>
      </c>
      <c r="F237" s="24" t="s">
        <v>302</v>
      </c>
      <c r="G237" s="24" t="s">
        <v>511</v>
      </c>
      <c r="H237" s="15" t="s">
        <v>512</v>
      </c>
      <c r="I237" s="24" t="s">
        <v>511</v>
      </c>
    </row>
    <row r="238" spans="1:9">
      <c r="A238" s="15" t="s">
        <v>513</v>
      </c>
      <c r="B238" s="8">
        <f t="shared" si="6"/>
        <v>2017</v>
      </c>
      <c r="C238" s="8">
        <f t="shared" si="7"/>
        <v>7</v>
      </c>
      <c r="E238" s="23">
        <v>241</v>
      </c>
      <c r="F238" s="24" t="s">
        <v>299</v>
      </c>
      <c r="G238" s="24" t="s">
        <v>514</v>
      </c>
      <c r="H238" s="15" t="s">
        <v>515</v>
      </c>
      <c r="I238" s="24" t="s">
        <v>835</v>
      </c>
    </row>
    <row r="239" spans="1:9">
      <c r="A239" s="15" t="s">
        <v>516</v>
      </c>
      <c r="B239" s="8">
        <f t="shared" si="6"/>
        <v>2017</v>
      </c>
      <c r="C239" s="8">
        <f t="shared" si="7"/>
        <v>7</v>
      </c>
      <c r="E239" s="24" t="s">
        <v>517</v>
      </c>
      <c r="F239" s="24" t="s">
        <v>302</v>
      </c>
      <c r="G239" s="24" t="s">
        <v>326</v>
      </c>
      <c r="H239" s="15" t="s">
        <v>518</v>
      </c>
      <c r="I239" s="24" t="s">
        <v>328</v>
      </c>
    </row>
    <row r="240" spans="1:9">
      <c r="A240" s="15" t="s">
        <v>516</v>
      </c>
      <c r="B240" s="8">
        <f t="shared" si="6"/>
        <v>2017</v>
      </c>
      <c r="C240" s="8">
        <f t="shared" si="7"/>
        <v>7</v>
      </c>
      <c r="E240" s="24" t="s">
        <v>519</v>
      </c>
      <c r="F240" s="24" t="s">
        <v>520</v>
      </c>
      <c r="G240" s="24" t="s">
        <v>521</v>
      </c>
      <c r="H240" s="15" t="s">
        <v>522</v>
      </c>
      <c r="I240" s="24" t="s">
        <v>835</v>
      </c>
    </row>
    <row r="241" spans="1:9">
      <c r="A241" s="15" t="s">
        <v>516</v>
      </c>
      <c r="B241" s="8">
        <f t="shared" si="6"/>
        <v>2017</v>
      </c>
      <c r="C241" s="8">
        <f t="shared" si="7"/>
        <v>7</v>
      </c>
      <c r="E241" s="24" t="s">
        <v>523</v>
      </c>
      <c r="F241" s="15" t="s">
        <v>524</v>
      </c>
      <c r="G241" s="24" t="s">
        <v>525</v>
      </c>
      <c r="H241" s="32">
        <v>350</v>
      </c>
      <c r="I241" s="24" t="s">
        <v>835</v>
      </c>
    </row>
    <row r="242" spans="1:9">
      <c r="A242" s="15" t="s">
        <v>526</v>
      </c>
      <c r="B242" s="8">
        <f t="shared" si="6"/>
        <v>2017</v>
      </c>
      <c r="C242" s="8">
        <f t="shared" si="7"/>
        <v>7</v>
      </c>
      <c r="E242" s="24" t="s">
        <v>527</v>
      </c>
      <c r="F242" s="24" t="s">
        <v>302</v>
      </c>
      <c r="G242" s="24" t="s">
        <v>326</v>
      </c>
      <c r="H242" s="15" t="s">
        <v>528</v>
      </c>
      <c r="I242" s="24" t="s">
        <v>328</v>
      </c>
    </row>
    <row r="243" spans="1:9">
      <c r="A243" s="15" t="s">
        <v>413</v>
      </c>
      <c r="B243" s="8">
        <f t="shared" si="6"/>
        <v>2017</v>
      </c>
      <c r="C243" s="8">
        <f t="shared" si="7"/>
        <v>6</v>
      </c>
      <c r="E243" s="23">
        <v>184</v>
      </c>
      <c r="F243" s="24" t="s">
        <v>305</v>
      </c>
      <c r="G243" s="24" t="s">
        <v>414</v>
      </c>
      <c r="H243" s="23">
        <v>900</v>
      </c>
      <c r="I243" s="24" t="s">
        <v>307</v>
      </c>
    </row>
    <row r="244" spans="1:9">
      <c r="A244" s="15" t="s">
        <v>413</v>
      </c>
      <c r="B244" s="8">
        <f t="shared" si="6"/>
        <v>2017</v>
      </c>
      <c r="C244" s="8">
        <f t="shared" si="7"/>
        <v>6</v>
      </c>
      <c r="E244" s="23">
        <v>185</v>
      </c>
      <c r="F244" s="24" t="s">
        <v>305</v>
      </c>
      <c r="G244" s="24" t="s">
        <v>415</v>
      </c>
      <c r="H244" s="23">
        <v>600</v>
      </c>
      <c r="I244" s="24" t="s">
        <v>307</v>
      </c>
    </row>
    <row r="245" spans="1:9">
      <c r="A245" s="15" t="s">
        <v>413</v>
      </c>
      <c r="B245" s="8">
        <f t="shared" si="6"/>
        <v>2017</v>
      </c>
      <c r="C245" s="8">
        <f t="shared" si="7"/>
        <v>6</v>
      </c>
      <c r="E245" s="23">
        <v>198</v>
      </c>
      <c r="F245" s="24" t="s">
        <v>393</v>
      </c>
      <c r="G245" s="24" t="s">
        <v>416</v>
      </c>
      <c r="H245" s="23">
        <v>480</v>
      </c>
      <c r="I245" s="24" t="s">
        <v>320</v>
      </c>
    </row>
    <row r="246" spans="1:9">
      <c r="A246" s="15" t="s">
        <v>413</v>
      </c>
      <c r="B246" s="8">
        <f t="shared" si="6"/>
        <v>2017</v>
      </c>
      <c r="C246" s="8">
        <f t="shared" si="7"/>
        <v>6</v>
      </c>
      <c r="E246" s="23">
        <v>197</v>
      </c>
      <c r="F246" s="24" t="s">
        <v>341</v>
      </c>
      <c r="G246" s="24" t="s">
        <v>417</v>
      </c>
      <c r="H246" s="15" t="s">
        <v>418</v>
      </c>
      <c r="I246" s="24" t="s">
        <v>311</v>
      </c>
    </row>
    <row r="247" spans="1:9">
      <c r="A247" s="15" t="s">
        <v>413</v>
      </c>
      <c r="B247" s="8">
        <f t="shared" si="6"/>
        <v>2017</v>
      </c>
      <c r="C247" s="8">
        <f t="shared" si="7"/>
        <v>6</v>
      </c>
      <c r="E247" s="23">
        <v>207</v>
      </c>
      <c r="F247" s="24" t="s">
        <v>419</v>
      </c>
      <c r="G247" s="24" t="s">
        <v>420</v>
      </c>
      <c r="H247" s="15" t="s">
        <v>421</v>
      </c>
      <c r="I247" s="24" t="s">
        <v>835</v>
      </c>
    </row>
    <row r="248" spans="1:9">
      <c r="A248" s="15" t="s">
        <v>422</v>
      </c>
      <c r="B248" s="8">
        <f t="shared" si="6"/>
        <v>2017</v>
      </c>
      <c r="C248" s="8">
        <f t="shared" si="7"/>
        <v>6</v>
      </c>
      <c r="E248" s="23">
        <v>193</v>
      </c>
      <c r="F248" s="15" t="s">
        <v>308</v>
      </c>
      <c r="G248" s="24" t="s">
        <v>417</v>
      </c>
      <c r="H248" s="15" t="s">
        <v>423</v>
      </c>
      <c r="I248" s="24" t="s">
        <v>311</v>
      </c>
    </row>
    <row r="249" spans="1:9">
      <c r="A249" s="15" t="s">
        <v>422</v>
      </c>
      <c r="B249" s="8">
        <f t="shared" si="6"/>
        <v>2017</v>
      </c>
      <c r="C249" s="8">
        <f t="shared" si="7"/>
        <v>6</v>
      </c>
      <c r="E249" s="23">
        <v>202</v>
      </c>
      <c r="F249" s="24" t="s">
        <v>389</v>
      </c>
      <c r="G249" s="24" t="s">
        <v>424</v>
      </c>
      <c r="H249" s="23">
        <v>265</v>
      </c>
      <c r="I249" s="24" t="s">
        <v>391</v>
      </c>
    </row>
    <row r="250" spans="1:9">
      <c r="A250" s="15" t="s">
        <v>425</v>
      </c>
      <c r="B250" s="8">
        <f t="shared" si="6"/>
        <v>2017</v>
      </c>
      <c r="C250" s="8">
        <f t="shared" si="7"/>
        <v>6</v>
      </c>
      <c r="E250" s="23">
        <v>200</v>
      </c>
      <c r="F250" s="24" t="s">
        <v>426</v>
      </c>
      <c r="G250" s="24" t="s">
        <v>427</v>
      </c>
      <c r="H250" s="15" t="s">
        <v>428</v>
      </c>
      <c r="I250" s="24" t="s">
        <v>835</v>
      </c>
    </row>
    <row r="251" spans="1:9">
      <c r="A251" s="15" t="s">
        <v>429</v>
      </c>
      <c r="B251" s="8">
        <f t="shared" si="6"/>
        <v>2017</v>
      </c>
      <c r="C251" s="8">
        <f t="shared" si="7"/>
        <v>6</v>
      </c>
      <c r="E251" s="23">
        <v>205</v>
      </c>
      <c r="F251" s="24" t="s">
        <v>302</v>
      </c>
      <c r="G251" s="24" t="s">
        <v>430</v>
      </c>
      <c r="H251" s="15" t="s">
        <v>431</v>
      </c>
      <c r="I251" s="24" t="s">
        <v>835</v>
      </c>
    </row>
    <row r="252" spans="1:9">
      <c r="A252" s="15" t="s">
        <v>432</v>
      </c>
      <c r="B252" s="8">
        <f t="shared" si="6"/>
        <v>2017</v>
      </c>
      <c r="C252" s="8">
        <f t="shared" si="7"/>
        <v>6</v>
      </c>
      <c r="E252" s="24" t="s">
        <v>433</v>
      </c>
      <c r="F252" s="15" t="s">
        <v>434</v>
      </c>
      <c r="G252" s="24" t="s">
        <v>435</v>
      </c>
      <c r="H252" s="15" t="s">
        <v>436</v>
      </c>
      <c r="I252" s="24" t="s">
        <v>835</v>
      </c>
    </row>
    <row r="253" spans="1:9">
      <c r="A253" s="15" t="s">
        <v>432</v>
      </c>
      <c r="B253" s="8">
        <f t="shared" si="6"/>
        <v>2017</v>
      </c>
      <c r="C253" s="8">
        <f t="shared" si="7"/>
        <v>6</v>
      </c>
      <c r="E253" s="24" t="s">
        <v>437</v>
      </c>
      <c r="F253" s="24" t="s">
        <v>438</v>
      </c>
      <c r="G253" s="24" t="s">
        <v>439</v>
      </c>
      <c r="H253" s="15" t="s">
        <v>440</v>
      </c>
      <c r="I253" s="24" t="s">
        <v>335</v>
      </c>
    </row>
    <row r="254" spans="1:9">
      <c r="A254" s="15" t="s">
        <v>432</v>
      </c>
      <c r="B254" s="8">
        <f t="shared" si="6"/>
        <v>2017</v>
      </c>
      <c r="C254" s="8">
        <f t="shared" si="7"/>
        <v>6</v>
      </c>
      <c r="E254" s="24" t="s">
        <v>437</v>
      </c>
      <c r="F254" s="24" t="s">
        <v>438</v>
      </c>
      <c r="G254" s="24" t="s">
        <v>439</v>
      </c>
      <c r="H254" s="15" t="s">
        <v>440</v>
      </c>
      <c r="I254" s="24" t="s">
        <v>335</v>
      </c>
    </row>
    <row r="255" spans="1:9">
      <c r="A255" s="15" t="s">
        <v>441</v>
      </c>
      <c r="B255" s="8">
        <f t="shared" si="6"/>
        <v>2017</v>
      </c>
      <c r="C255" s="8">
        <f t="shared" si="7"/>
        <v>6</v>
      </c>
      <c r="E255" s="23">
        <v>209</v>
      </c>
      <c r="F255" s="24" t="s">
        <v>302</v>
      </c>
      <c r="G255" s="24" t="s">
        <v>326</v>
      </c>
      <c r="H255" s="15" t="s">
        <v>327</v>
      </c>
      <c r="I255" s="24" t="s">
        <v>328</v>
      </c>
    </row>
    <row r="256" spans="1:9">
      <c r="A256" s="15" t="s">
        <v>441</v>
      </c>
      <c r="B256" s="8">
        <f t="shared" si="6"/>
        <v>2017</v>
      </c>
      <c r="C256" s="8">
        <f t="shared" si="7"/>
        <v>6</v>
      </c>
      <c r="E256" s="23">
        <v>210</v>
      </c>
      <c r="F256" s="24" t="s">
        <v>302</v>
      </c>
      <c r="G256" s="24" t="s">
        <v>326</v>
      </c>
      <c r="H256" s="15" t="s">
        <v>442</v>
      </c>
      <c r="I256" s="24" t="s">
        <v>328</v>
      </c>
    </row>
    <row r="257" spans="1:9">
      <c r="A257" s="15" t="s">
        <v>443</v>
      </c>
      <c r="B257" s="8">
        <f t="shared" si="6"/>
        <v>2017</v>
      </c>
      <c r="C257" s="8">
        <f t="shared" si="7"/>
        <v>6</v>
      </c>
      <c r="E257" s="23">
        <v>216</v>
      </c>
      <c r="F257" s="24" t="s">
        <v>393</v>
      </c>
      <c r="G257" s="24" t="s">
        <v>444</v>
      </c>
      <c r="H257" s="23">
        <v>975</v>
      </c>
      <c r="I257" s="24" t="s">
        <v>320</v>
      </c>
    </row>
    <row r="258" spans="1:9">
      <c r="A258" s="15" t="s">
        <v>445</v>
      </c>
      <c r="B258" s="8">
        <f t="shared" ref="B258:B311" si="8">YEAR(A258)</f>
        <v>2017</v>
      </c>
      <c r="C258" s="8">
        <f t="shared" ref="C258:C311" si="9">MONTH(A258)</f>
        <v>6</v>
      </c>
      <c r="E258" s="23">
        <v>212</v>
      </c>
      <c r="F258" s="15" t="s">
        <v>446</v>
      </c>
      <c r="G258" s="24" t="s">
        <v>447</v>
      </c>
      <c r="H258" s="15" t="s">
        <v>349</v>
      </c>
      <c r="I258" s="15" t="s">
        <v>448</v>
      </c>
    </row>
    <row r="259" spans="1:9">
      <c r="A259" s="15" t="s">
        <v>449</v>
      </c>
      <c r="B259" s="8">
        <f t="shared" si="8"/>
        <v>2017</v>
      </c>
      <c r="C259" s="8">
        <f t="shared" si="9"/>
        <v>6</v>
      </c>
      <c r="E259" s="23">
        <v>222</v>
      </c>
      <c r="F259" s="24" t="s">
        <v>450</v>
      </c>
      <c r="G259" s="24" t="s">
        <v>451</v>
      </c>
      <c r="H259" s="15" t="s">
        <v>452</v>
      </c>
      <c r="I259" s="24" t="s">
        <v>453</v>
      </c>
    </row>
    <row r="260" spans="1:9">
      <c r="A260" s="15" t="s">
        <v>454</v>
      </c>
      <c r="B260" s="8">
        <f t="shared" si="8"/>
        <v>2017</v>
      </c>
      <c r="C260" s="8">
        <f t="shared" si="9"/>
        <v>6</v>
      </c>
      <c r="E260" s="23">
        <v>208</v>
      </c>
      <c r="F260" s="15" t="s">
        <v>455</v>
      </c>
      <c r="G260" s="24" t="s">
        <v>456</v>
      </c>
      <c r="H260" s="23">
        <v>356</v>
      </c>
      <c r="I260" s="15" t="s">
        <v>448</v>
      </c>
    </row>
    <row r="261" spans="1:9">
      <c r="A261" s="15" t="s">
        <v>454</v>
      </c>
      <c r="B261" s="8">
        <f t="shared" si="8"/>
        <v>2017</v>
      </c>
      <c r="C261" s="8">
        <f t="shared" si="9"/>
        <v>6</v>
      </c>
      <c r="E261" s="23">
        <v>211</v>
      </c>
      <c r="F261" s="15" t="s">
        <v>457</v>
      </c>
      <c r="G261" s="24" t="s">
        <v>458</v>
      </c>
      <c r="H261" s="23">
        <v>863</v>
      </c>
      <c r="I261" s="24" t="s">
        <v>835</v>
      </c>
    </row>
    <row r="262" spans="1:9">
      <c r="A262" s="15" t="s">
        <v>459</v>
      </c>
      <c r="B262" s="8">
        <f t="shared" si="8"/>
        <v>2017</v>
      </c>
      <c r="C262" s="8">
        <f t="shared" si="9"/>
        <v>6</v>
      </c>
      <c r="E262" s="23">
        <v>219</v>
      </c>
      <c r="F262" s="24" t="s">
        <v>302</v>
      </c>
      <c r="G262" s="24" t="s">
        <v>460</v>
      </c>
      <c r="H262" s="15" t="s">
        <v>461</v>
      </c>
      <c r="I262" s="15" t="s">
        <v>324</v>
      </c>
    </row>
    <row r="263" spans="1:9">
      <c r="A263" s="15" t="s">
        <v>462</v>
      </c>
      <c r="B263" s="8">
        <f t="shared" si="8"/>
        <v>2017</v>
      </c>
      <c r="C263" s="8">
        <f t="shared" si="9"/>
        <v>6</v>
      </c>
      <c r="E263" s="23">
        <v>220</v>
      </c>
      <c r="F263" s="24" t="s">
        <v>463</v>
      </c>
      <c r="G263" s="24" t="s">
        <v>464</v>
      </c>
      <c r="H263" s="15" t="s">
        <v>465</v>
      </c>
      <c r="I263" s="24" t="s">
        <v>320</v>
      </c>
    </row>
    <row r="264" spans="1:9">
      <c r="A264" s="15" t="s">
        <v>466</v>
      </c>
      <c r="B264" s="8">
        <f t="shared" si="8"/>
        <v>2017</v>
      </c>
      <c r="C264" s="8">
        <f t="shared" si="9"/>
        <v>6</v>
      </c>
      <c r="E264" s="15" t="s">
        <v>331</v>
      </c>
      <c r="F264" s="24" t="s">
        <v>467</v>
      </c>
      <c r="G264" s="24" t="s">
        <v>468</v>
      </c>
      <c r="H264" s="23">
        <v>275</v>
      </c>
      <c r="I264" s="24" t="s">
        <v>335</v>
      </c>
    </row>
    <row r="265" spans="1:9">
      <c r="A265" s="15" t="s">
        <v>466</v>
      </c>
      <c r="B265" s="8">
        <f t="shared" si="8"/>
        <v>2017</v>
      </c>
      <c r="C265" s="8">
        <f t="shared" si="9"/>
        <v>6</v>
      </c>
      <c r="E265" s="15" t="s">
        <v>331</v>
      </c>
      <c r="F265" s="24" t="s">
        <v>467</v>
      </c>
      <c r="G265" s="24" t="s">
        <v>468</v>
      </c>
      <c r="H265" s="23">
        <v>275</v>
      </c>
      <c r="I265" s="24" t="s">
        <v>335</v>
      </c>
    </row>
    <row r="266" spans="1:9">
      <c r="A266" s="15" t="s">
        <v>466</v>
      </c>
      <c r="B266" s="8">
        <f t="shared" si="8"/>
        <v>2017</v>
      </c>
      <c r="C266" s="8">
        <f t="shared" si="9"/>
        <v>6</v>
      </c>
      <c r="E266" s="15" t="s">
        <v>331</v>
      </c>
      <c r="F266" s="24" t="s">
        <v>467</v>
      </c>
      <c r="G266" s="24" t="s">
        <v>468</v>
      </c>
      <c r="H266" s="23">
        <v>275</v>
      </c>
      <c r="I266" s="24" t="s">
        <v>335</v>
      </c>
    </row>
    <row r="267" spans="1:9">
      <c r="A267" s="15" t="s">
        <v>466</v>
      </c>
      <c r="B267" s="8">
        <f t="shared" si="8"/>
        <v>2017</v>
      </c>
      <c r="C267" s="8">
        <f t="shared" si="9"/>
        <v>6</v>
      </c>
      <c r="E267" s="15" t="s">
        <v>331</v>
      </c>
      <c r="F267" s="24" t="s">
        <v>467</v>
      </c>
      <c r="G267" s="24" t="s">
        <v>468</v>
      </c>
      <c r="H267" s="23">
        <v>275</v>
      </c>
      <c r="I267" s="24" t="s">
        <v>335</v>
      </c>
    </row>
    <row r="268" spans="1:9">
      <c r="A268" s="15" t="s">
        <v>477</v>
      </c>
      <c r="B268" s="8">
        <f t="shared" si="8"/>
        <v>2017</v>
      </c>
      <c r="C268" s="8">
        <f t="shared" si="9"/>
        <v>6</v>
      </c>
      <c r="E268" s="23">
        <v>231</v>
      </c>
      <c r="F268" s="15" t="s">
        <v>478</v>
      </c>
      <c r="G268" s="24" t="s">
        <v>479</v>
      </c>
      <c r="H268" s="15" t="s">
        <v>480</v>
      </c>
      <c r="I268" s="24" t="s">
        <v>320</v>
      </c>
    </row>
    <row r="269" spans="1:9">
      <c r="A269" s="15" t="s">
        <v>339</v>
      </c>
      <c r="B269" s="8">
        <f t="shared" si="8"/>
        <v>2017</v>
      </c>
      <c r="C269" s="8">
        <f t="shared" si="9"/>
        <v>5</v>
      </c>
      <c r="E269" s="23">
        <v>186</v>
      </c>
      <c r="F269" s="24" t="s">
        <v>305</v>
      </c>
      <c r="G269" s="24" t="s">
        <v>340</v>
      </c>
      <c r="H269" s="23">
        <v>600</v>
      </c>
      <c r="I269" s="24" t="s">
        <v>307</v>
      </c>
    </row>
    <row r="270" spans="1:9">
      <c r="A270" s="15" t="s">
        <v>339</v>
      </c>
      <c r="B270" s="8">
        <f t="shared" si="8"/>
        <v>2017</v>
      </c>
      <c r="C270" s="8">
        <f t="shared" si="9"/>
        <v>5</v>
      </c>
      <c r="E270" s="23">
        <v>173</v>
      </c>
      <c r="F270" s="24" t="s">
        <v>341</v>
      </c>
      <c r="G270" s="24" t="s">
        <v>342</v>
      </c>
      <c r="H270" s="15" t="s">
        <v>343</v>
      </c>
      <c r="I270" s="24" t="s">
        <v>311</v>
      </c>
    </row>
    <row r="271" spans="1:9">
      <c r="A271" s="15" t="s">
        <v>344</v>
      </c>
      <c r="B271" s="8">
        <f t="shared" si="8"/>
        <v>2017</v>
      </c>
      <c r="C271" s="8">
        <f t="shared" si="9"/>
        <v>5</v>
      </c>
      <c r="E271" s="23">
        <v>171</v>
      </c>
      <c r="F271" s="15" t="s">
        <v>308</v>
      </c>
      <c r="G271" s="24" t="s">
        <v>342</v>
      </c>
      <c r="H271" s="15" t="s">
        <v>345</v>
      </c>
      <c r="I271" s="24" t="s">
        <v>311</v>
      </c>
    </row>
    <row r="272" spans="1:9">
      <c r="A272" s="15" t="s">
        <v>344</v>
      </c>
      <c r="B272" s="8">
        <f t="shared" si="8"/>
        <v>2017</v>
      </c>
      <c r="C272" s="8">
        <f t="shared" si="9"/>
        <v>5</v>
      </c>
      <c r="E272" s="15" t="s">
        <v>346</v>
      </c>
      <c r="F272" s="24" t="s">
        <v>347</v>
      </c>
      <c r="G272" s="24" t="s">
        <v>348</v>
      </c>
      <c r="H272" s="15" t="s">
        <v>349</v>
      </c>
      <c r="I272" s="24" t="s">
        <v>335</v>
      </c>
    </row>
    <row r="273" spans="1:9">
      <c r="A273" s="15" t="s">
        <v>344</v>
      </c>
      <c r="B273" s="8">
        <f t="shared" si="8"/>
        <v>2017</v>
      </c>
      <c r="C273" s="8">
        <f t="shared" si="9"/>
        <v>5</v>
      </c>
      <c r="E273" s="24" t="s">
        <v>350</v>
      </c>
      <c r="F273" s="24" t="s">
        <v>351</v>
      </c>
      <c r="G273" s="24" t="s">
        <v>352</v>
      </c>
      <c r="H273" s="23">
        <v>385</v>
      </c>
      <c r="I273" s="24" t="s">
        <v>335</v>
      </c>
    </row>
    <row r="274" spans="1:9">
      <c r="A274" s="15" t="s">
        <v>344</v>
      </c>
      <c r="B274" s="8">
        <f t="shared" si="8"/>
        <v>2017</v>
      </c>
      <c r="C274" s="8">
        <f t="shared" si="9"/>
        <v>5</v>
      </c>
      <c r="E274" s="15" t="s">
        <v>346</v>
      </c>
      <c r="F274" s="24" t="s">
        <v>347</v>
      </c>
      <c r="G274" s="24" t="s">
        <v>348</v>
      </c>
      <c r="H274" s="15" t="s">
        <v>349</v>
      </c>
      <c r="I274" s="24" t="s">
        <v>335</v>
      </c>
    </row>
    <row r="275" spans="1:9">
      <c r="A275" s="15" t="s">
        <v>344</v>
      </c>
      <c r="B275" s="8">
        <f t="shared" si="8"/>
        <v>2017</v>
      </c>
      <c r="C275" s="8">
        <f t="shared" si="9"/>
        <v>5</v>
      </c>
      <c r="E275" s="24" t="s">
        <v>350</v>
      </c>
      <c r="F275" s="24" t="s">
        <v>351</v>
      </c>
      <c r="G275" s="24" t="s">
        <v>352</v>
      </c>
      <c r="H275" s="23">
        <v>385</v>
      </c>
      <c r="I275" s="24" t="s">
        <v>335</v>
      </c>
    </row>
    <row r="276" spans="1:9">
      <c r="A276" s="15" t="s">
        <v>344</v>
      </c>
      <c r="B276" s="8">
        <f t="shared" si="8"/>
        <v>2017</v>
      </c>
      <c r="C276" s="8">
        <f t="shared" si="9"/>
        <v>5</v>
      </c>
      <c r="E276" s="24" t="s">
        <v>353</v>
      </c>
      <c r="F276" s="24" t="s">
        <v>354</v>
      </c>
      <c r="G276" s="24" t="s">
        <v>355</v>
      </c>
      <c r="H276" s="15" t="s">
        <v>356</v>
      </c>
      <c r="I276" s="24" t="s">
        <v>335</v>
      </c>
    </row>
    <row r="277" spans="1:9">
      <c r="A277" s="15" t="s">
        <v>344</v>
      </c>
      <c r="B277" s="8">
        <f t="shared" si="8"/>
        <v>2017</v>
      </c>
      <c r="C277" s="8">
        <f t="shared" si="9"/>
        <v>5</v>
      </c>
      <c r="E277" s="24" t="s">
        <v>357</v>
      </c>
      <c r="F277" s="24" t="s">
        <v>358</v>
      </c>
      <c r="G277" s="24" t="s">
        <v>359</v>
      </c>
      <c r="H277" s="15" t="s">
        <v>360</v>
      </c>
      <c r="I277" s="24" t="s">
        <v>335</v>
      </c>
    </row>
    <row r="278" spans="1:9">
      <c r="A278" s="15" t="s">
        <v>344</v>
      </c>
      <c r="B278" s="8">
        <f t="shared" si="8"/>
        <v>2017</v>
      </c>
      <c r="C278" s="8">
        <f t="shared" si="9"/>
        <v>5</v>
      </c>
      <c r="E278" s="15" t="s">
        <v>346</v>
      </c>
      <c r="F278" s="24" t="s">
        <v>347</v>
      </c>
      <c r="G278" s="24" t="s">
        <v>348</v>
      </c>
      <c r="H278" s="15" t="s">
        <v>349</v>
      </c>
      <c r="I278" s="24" t="s">
        <v>335</v>
      </c>
    </row>
    <row r="279" spans="1:9">
      <c r="A279" s="15" t="s">
        <v>344</v>
      </c>
      <c r="B279" s="8">
        <f t="shared" si="8"/>
        <v>2017</v>
      </c>
      <c r="C279" s="8">
        <f t="shared" si="9"/>
        <v>5</v>
      </c>
      <c r="E279" s="24" t="s">
        <v>350</v>
      </c>
      <c r="F279" s="24" t="s">
        <v>351</v>
      </c>
      <c r="G279" s="24" t="s">
        <v>352</v>
      </c>
      <c r="H279" s="23">
        <v>385</v>
      </c>
      <c r="I279" s="24" t="s">
        <v>335</v>
      </c>
    </row>
    <row r="280" spans="1:9">
      <c r="A280" s="15" t="s">
        <v>344</v>
      </c>
      <c r="B280" s="8">
        <f t="shared" si="8"/>
        <v>2017</v>
      </c>
      <c r="C280" s="8">
        <f t="shared" si="9"/>
        <v>5</v>
      </c>
      <c r="E280" s="24" t="s">
        <v>361</v>
      </c>
      <c r="F280" s="24" t="s">
        <v>362</v>
      </c>
      <c r="G280" s="24" t="s">
        <v>363</v>
      </c>
      <c r="H280" s="15" t="s">
        <v>364</v>
      </c>
      <c r="I280" s="24" t="s">
        <v>335</v>
      </c>
    </row>
    <row r="281" spans="1:9">
      <c r="A281" s="15" t="s">
        <v>344</v>
      </c>
      <c r="B281" s="8">
        <f t="shared" si="8"/>
        <v>2017</v>
      </c>
      <c r="C281" s="8">
        <f t="shared" si="9"/>
        <v>5</v>
      </c>
      <c r="E281" s="15" t="s">
        <v>346</v>
      </c>
      <c r="F281" s="24" t="s">
        <v>347</v>
      </c>
      <c r="G281" s="24" t="s">
        <v>348</v>
      </c>
      <c r="H281" s="15" t="s">
        <v>349</v>
      </c>
      <c r="I281" s="24" t="s">
        <v>335</v>
      </c>
    </row>
    <row r="282" spans="1:9">
      <c r="A282" s="15" t="s">
        <v>344</v>
      </c>
      <c r="B282" s="8">
        <f t="shared" si="8"/>
        <v>2017</v>
      </c>
      <c r="C282" s="8">
        <f t="shared" si="9"/>
        <v>5</v>
      </c>
      <c r="E282" s="24" t="s">
        <v>350</v>
      </c>
      <c r="F282" s="24" t="s">
        <v>351</v>
      </c>
      <c r="G282" s="24" t="s">
        <v>352</v>
      </c>
      <c r="H282" s="23">
        <v>385</v>
      </c>
      <c r="I282" s="24" t="s">
        <v>335</v>
      </c>
    </row>
    <row r="283" spans="1:9">
      <c r="A283" s="15" t="s">
        <v>344</v>
      </c>
      <c r="B283" s="8">
        <f t="shared" si="8"/>
        <v>2017</v>
      </c>
      <c r="C283" s="8">
        <f t="shared" si="9"/>
        <v>5</v>
      </c>
      <c r="E283" s="24" t="s">
        <v>365</v>
      </c>
      <c r="F283" s="24" t="s">
        <v>366</v>
      </c>
      <c r="G283" s="24" t="s">
        <v>367</v>
      </c>
      <c r="H283" s="15" t="s">
        <v>368</v>
      </c>
      <c r="I283" s="24" t="s">
        <v>335</v>
      </c>
    </row>
    <row r="284" spans="1:9">
      <c r="A284" s="15" t="s">
        <v>369</v>
      </c>
      <c r="B284" s="8">
        <f t="shared" si="8"/>
        <v>2017</v>
      </c>
      <c r="C284" s="8">
        <f t="shared" si="9"/>
        <v>5</v>
      </c>
      <c r="E284" s="23">
        <v>182</v>
      </c>
      <c r="F284" s="24" t="s">
        <v>370</v>
      </c>
      <c r="G284" s="24" t="s">
        <v>371</v>
      </c>
      <c r="H284" s="23">
        <v>462</v>
      </c>
      <c r="I284" s="24" t="s">
        <v>372</v>
      </c>
    </row>
    <row r="285" spans="1:9">
      <c r="A285" s="15" t="s">
        <v>373</v>
      </c>
      <c r="B285" s="8">
        <f t="shared" si="8"/>
        <v>2017</v>
      </c>
      <c r="C285" s="8">
        <f t="shared" si="9"/>
        <v>5</v>
      </c>
      <c r="E285" s="24" t="s">
        <v>374</v>
      </c>
      <c r="F285" s="24" t="s">
        <v>305</v>
      </c>
      <c r="G285" s="24" t="s">
        <v>375</v>
      </c>
      <c r="H285" s="23">
        <v>940</v>
      </c>
      <c r="I285" s="24" t="s">
        <v>307</v>
      </c>
    </row>
    <row r="286" spans="1:9">
      <c r="A286" s="15" t="s">
        <v>373</v>
      </c>
      <c r="B286" s="8">
        <f t="shared" si="8"/>
        <v>2017</v>
      </c>
      <c r="C286" s="8">
        <f t="shared" si="9"/>
        <v>5</v>
      </c>
      <c r="E286" s="24" t="s">
        <v>376</v>
      </c>
      <c r="F286" s="24" t="s">
        <v>377</v>
      </c>
      <c r="G286" s="24" t="s">
        <v>378</v>
      </c>
      <c r="H286" s="23">
        <v>900</v>
      </c>
      <c r="I286" s="24" t="s">
        <v>379</v>
      </c>
    </row>
    <row r="287" spans="1:9">
      <c r="A287" s="15" t="s">
        <v>373</v>
      </c>
      <c r="B287" s="8">
        <f t="shared" si="8"/>
        <v>2017</v>
      </c>
      <c r="C287" s="8">
        <f t="shared" si="9"/>
        <v>5</v>
      </c>
      <c r="E287" s="24" t="s">
        <v>380</v>
      </c>
      <c r="F287" s="24" t="s">
        <v>381</v>
      </c>
      <c r="G287" s="24" t="s">
        <v>382</v>
      </c>
      <c r="H287" s="23">
        <v>442</v>
      </c>
      <c r="I287" s="24" t="s">
        <v>383</v>
      </c>
    </row>
    <row r="288" spans="1:9">
      <c r="A288" s="15" t="s">
        <v>384</v>
      </c>
      <c r="B288" s="8">
        <f t="shared" si="8"/>
        <v>2017</v>
      </c>
      <c r="C288" s="8">
        <f t="shared" si="9"/>
        <v>5</v>
      </c>
      <c r="E288" s="23">
        <v>179</v>
      </c>
      <c r="F288" s="24" t="s">
        <v>385</v>
      </c>
      <c r="G288" s="24" t="s">
        <v>386</v>
      </c>
      <c r="H288" s="15" t="s">
        <v>387</v>
      </c>
      <c r="I288" s="24" t="s">
        <v>383</v>
      </c>
    </row>
    <row r="289" spans="1:9">
      <c r="A289" s="15" t="s">
        <v>388</v>
      </c>
      <c r="B289" s="8">
        <f t="shared" si="8"/>
        <v>2017</v>
      </c>
      <c r="C289" s="8">
        <f t="shared" si="9"/>
        <v>5</v>
      </c>
      <c r="E289" s="23">
        <v>177</v>
      </c>
      <c r="F289" s="24" t="s">
        <v>389</v>
      </c>
      <c r="G289" s="24" t="s">
        <v>390</v>
      </c>
      <c r="H289" s="23">
        <v>278</v>
      </c>
      <c r="I289" s="24" t="s">
        <v>391</v>
      </c>
    </row>
    <row r="290" spans="1:9">
      <c r="A290" s="15" t="s">
        <v>392</v>
      </c>
      <c r="B290" s="8">
        <f t="shared" si="8"/>
        <v>2017</v>
      </c>
      <c r="C290" s="8">
        <f t="shared" si="9"/>
        <v>5</v>
      </c>
      <c r="E290" s="23">
        <v>181</v>
      </c>
      <c r="F290" s="24" t="s">
        <v>393</v>
      </c>
      <c r="G290" s="24" t="s">
        <v>394</v>
      </c>
      <c r="H290" s="23">
        <v>480</v>
      </c>
      <c r="I290" s="24" t="s">
        <v>320</v>
      </c>
    </row>
    <row r="291" spans="1:9">
      <c r="A291" s="15" t="s">
        <v>392</v>
      </c>
      <c r="B291" s="8">
        <f t="shared" si="8"/>
        <v>2017</v>
      </c>
      <c r="C291" s="8">
        <f t="shared" si="9"/>
        <v>5</v>
      </c>
      <c r="E291" s="23">
        <v>180</v>
      </c>
      <c r="F291" s="24" t="s">
        <v>395</v>
      </c>
      <c r="G291" s="24" t="s">
        <v>396</v>
      </c>
      <c r="H291" s="23">
        <v>250</v>
      </c>
      <c r="I291" s="24" t="s">
        <v>383</v>
      </c>
    </row>
    <row r="292" spans="1:9">
      <c r="A292" s="15" t="s">
        <v>397</v>
      </c>
      <c r="B292" s="8">
        <f t="shared" si="8"/>
        <v>2017</v>
      </c>
      <c r="C292" s="8">
        <f t="shared" si="9"/>
        <v>5</v>
      </c>
      <c r="E292" s="23">
        <v>189</v>
      </c>
      <c r="F292" s="24" t="s">
        <v>389</v>
      </c>
      <c r="G292" s="24" t="s">
        <v>398</v>
      </c>
      <c r="H292" s="23">
        <v>278</v>
      </c>
      <c r="I292" s="24" t="s">
        <v>399</v>
      </c>
    </row>
    <row r="293" spans="1:9">
      <c r="A293" s="15" t="s">
        <v>400</v>
      </c>
      <c r="B293" s="8">
        <f t="shared" si="8"/>
        <v>2017</v>
      </c>
      <c r="C293" s="8">
        <f t="shared" si="9"/>
        <v>5</v>
      </c>
      <c r="E293" s="23">
        <v>190</v>
      </c>
      <c r="F293" s="24" t="s">
        <v>302</v>
      </c>
      <c r="G293" s="24" t="s">
        <v>401</v>
      </c>
      <c r="H293" s="15" t="s">
        <v>323</v>
      </c>
      <c r="I293" s="15" t="s">
        <v>324</v>
      </c>
    </row>
    <row r="294" spans="1:9">
      <c r="A294" s="15" t="s">
        <v>400</v>
      </c>
      <c r="B294" s="8">
        <f t="shared" si="8"/>
        <v>2017</v>
      </c>
      <c r="C294" s="8">
        <f t="shared" si="9"/>
        <v>5</v>
      </c>
      <c r="E294" s="23">
        <v>187</v>
      </c>
      <c r="F294" s="24" t="s">
        <v>370</v>
      </c>
      <c r="G294" s="24" t="s">
        <v>403</v>
      </c>
      <c r="H294" s="23">
        <v>374</v>
      </c>
      <c r="I294" s="24" t="s">
        <v>372</v>
      </c>
    </row>
    <row r="295" spans="1:9">
      <c r="A295" s="15" t="s">
        <v>400</v>
      </c>
      <c r="B295" s="8">
        <f t="shared" si="8"/>
        <v>2017</v>
      </c>
      <c r="C295" s="8">
        <f t="shared" si="9"/>
        <v>5</v>
      </c>
      <c r="E295" s="23">
        <v>14</v>
      </c>
      <c r="F295" s="24" t="s">
        <v>404</v>
      </c>
      <c r="G295" s="24" t="s">
        <v>405</v>
      </c>
      <c r="H295" s="23">
        <v>300</v>
      </c>
      <c r="I295" s="24" t="s">
        <v>379</v>
      </c>
    </row>
    <row r="296" spans="1:9">
      <c r="A296" s="15" t="s">
        <v>406</v>
      </c>
      <c r="B296" s="8">
        <f t="shared" si="8"/>
        <v>2017</v>
      </c>
      <c r="C296" s="8">
        <f t="shared" si="9"/>
        <v>5</v>
      </c>
      <c r="E296" s="24" t="s">
        <v>407</v>
      </c>
      <c r="F296" s="24" t="s">
        <v>408</v>
      </c>
      <c r="G296" s="24" t="s">
        <v>409</v>
      </c>
      <c r="H296" s="23">
        <v>250</v>
      </c>
      <c r="I296" s="24" t="s">
        <v>835</v>
      </c>
    </row>
    <row r="297" spans="1:9">
      <c r="A297" s="15" t="s">
        <v>406</v>
      </c>
      <c r="B297" s="8">
        <f t="shared" si="8"/>
        <v>2017</v>
      </c>
      <c r="C297" s="8">
        <f t="shared" si="9"/>
        <v>5</v>
      </c>
      <c r="E297" s="24" t="s">
        <v>410</v>
      </c>
      <c r="F297" s="24" t="s">
        <v>411</v>
      </c>
      <c r="G297" s="24" t="s">
        <v>412</v>
      </c>
      <c r="H297" s="23">
        <v>334</v>
      </c>
      <c r="I297" s="24" t="s">
        <v>379</v>
      </c>
    </row>
    <row r="298" spans="1:9">
      <c r="A298" s="15" t="s">
        <v>304</v>
      </c>
      <c r="B298" s="8">
        <f t="shared" si="8"/>
        <v>2017</v>
      </c>
      <c r="C298" s="8">
        <f t="shared" si="9"/>
        <v>4</v>
      </c>
      <c r="E298" s="23">
        <v>159</v>
      </c>
      <c r="F298" s="24" t="s">
        <v>305</v>
      </c>
      <c r="G298" s="24" t="s">
        <v>306</v>
      </c>
      <c r="H298" s="23">
        <v>950</v>
      </c>
      <c r="I298" s="24" t="s">
        <v>307</v>
      </c>
    </row>
    <row r="299" spans="1:9">
      <c r="A299" s="15" t="s">
        <v>304</v>
      </c>
      <c r="B299" s="8">
        <f t="shared" si="8"/>
        <v>2017</v>
      </c>
      <c r="C299" s="8">
        <f t="shared" si="9"/>
        <v>4</v>
      </c>
      <c r="E299" s="23">
        <v>151</v>
      </c>
      <c r="F299" s="15" t="s">
        <v>308</v>
      </c>
      <c r="G299" s="24" t="s">
        <v>309</v>
      </c>
      <c r="H299" s="15" t="s">
        <v>310</v>
      </c>
      <c r="I299" s="24" t="s">
        <v>311</v>
      </c>
    </row>
    <row r="300" spans="1:9">
      <c r="A300" s="15" t="s">
        <v>312</v>
      </c>
      <c r="B300" s="8">
        <f t="shared" si="8"/>
        <v>2017</v>
      </c>
      <c r="C300" s="8">
        <f t="shared" si="9"/>
        <v>4</v>
      </c>
      <c r="E300" s="23">
        <v>158</v>
      </c>
      <c r="F300" s="24" t="s">
        <v>299</v>
      </c>
      <c r="G300" s="24" t="s">
        <v>313</v>
      </c>
      <c r="H300" s="15" t="s">
        <v>314</v>
      </c>
      <c r="I300" s="24" t="s">
        <v>835</v>
      </c>
    </row>
    <row r="301" spans="1:9">
      <c r="A301" s="15" t="s">
        <v>315</v>
      </c>
      <c r="B301" s="8">
        <f t="shared" si="8"/>
        <v>2017</v>
      </c>
      <c r="C301" s="8">
        <f t="shared" si="9"/>
        <v>4</v>
      </c>
      <c r="E301" s="24" t="s">
        <v>316</v>
      </c>
      <c r="F301" s="24" t="s">
        <v>317</v>
      </c>
      <c r="G301" s="24" t="s">
        <v>318</v>
      </c>
      <c r="H301" s="15" t="s">
        <v>319</v>
      </c>
      <c r="I301" s="24" t="s">
        <v>320</v>
      </c>
    </row>
    <row r="302" spans="1:9">
      <c r="A302" s="15" t="s">
        <v>321</v>
      </c>
      <c r="B302" s="8">
        <f t="shared" si="8"/>
        <v>2017</v>
      </c>
      <c r="C302" s="8">
        <f t="shared" si="9"/>
        <v>4</v>
      </c>
      <c r="E302" s="23">
        <v>183</v>
      </c>
      <c r="F302" s="24" t="s">
        <v>302</v>
      </c>
      <c r="G302" s="24" t="s">
        <v>322</v>
      </c>
      <c r="H302" s="15" t="s">
        <v>323</v>
      </c>
      <c r="I302" s="15" t="s">
        <v>324</v>
      </c>
    </row>
    <row r="303" spans="1:9">
      <c r="A303" s="15" t="s">
        <v>325</v>
      </c>
      <c r="B303" s="8">
        <f t="shared" si="8"/>
        <v>2017</v>
      </c>
      <c r="C303" s="8">
        <f t="shared" si="9"/>
        <v>4</v>
      </c>
      <c r="E303" s="23">
        <v>175</v>
      </c>
      <c r="F303" s="24" t="s">
        <v>302</v>
      </c>
      <c r="G303" s="24" t="s">
        <v>326</v>
      </c>
      <c r="H303" s="15" t="s">
        <v>327</v>
      </c>
      <c r="I303" s="24" t="s">
        <v>328</v>
      </c>
    </row>
    <row r="304" spans="1:9">
      <c r="A304" s="15" t="s">
        <v>325</v>
      </c>
      <c r="B304" s="8">
        <f t="shared" si="8"/>
        <v>2017</v>
      </c>
      <c r="C304" s="8">
        <f t="shared" si="9"/>
        <v>4</v>
      </c>
      <c r="E304" s="23">
        <v>188</v>
      </c>
      <c r="F304" s="24" t="s">
        <v>329</v>
      </c>
      <c r="G304" s="24" t="s">
        <v>330</v>
      </c>
      <c r="H304" s="23">
        <v>500</v>
      </c>
      <c r="I304" s="24" t="s">
        <v>835</v>
      </c>
    </row>
    <row r="305" spans="1:10">
      <c r="A305" s="15" t="s">
        <v>325</v>
      </c>
      <c r="B305" s="8">
        <f t="shared" si="8"/>
        <v>2017</v>
      </c>
      <c r="C305" s="19">
        <f t="shared" si="9"/>
        <v>4</v>
      </c>
      <c r="E305" s="15" t="s">
        <v>331</v>
      </c>
      <c r="F305" s="24" t="s">
        <v>332</v>
      </c>
      <c r="G305" s="24" t="s">
        <v>333</v>
      </c>
      <c r="H305" s="15" t="s">
        <v>334</v>
      </c>
      <c r="I305" s="24" t="s">
        <v>335</v>
      </c>
    </row>
    <row r="306" spans="1:10">
      <c r="A306" s="15" t="s">
        <v>325</v>
      </c>
      <c r="B306" s="8">
        <f t="shared" si="8"/>
        <v>2017</v>
      </c>
      <c r="C306" s="19">
        <f t="shared" si="9"/>
        <v>4</v>
      </c>
      <c r="E306" s="15" t="s">
        <v>331</v>
      </c>
      <c r="F306" s="24" t="s">
        <v>332</v>
      </c>
      <c r="G306" s="24" t="s">
        <v>333</v>
      </c>
      <c r="H306" s="15" t="s">
        <v>334</v>
      </c>
      <c r="I306" s="24" t="s">
        <v>335</v>
      </c>
    </row>
    <row r="307" spans="1:10">
      <c r="A307" s="15" t="s">
        <v>325</v>
      </c>
      <c r="B307" s="8">
        <f t="shared" si="8"/>
        <v>2017</v>
      </c>
      <c r="C307" s="19">
        <f t="shared" si="9"/>
        <v>4</v>
      </c>
      <c r="E307" s="15" t="s">
        <v>331</v>
      </c>
      <c r="F307" s="24" t="s">
        <v>332</v>
      </c>
      <c r="G307" s="24" t="s">
        <v>333</v>
      </c>
      <c r="H307" s="15" t="s">
        <v>334</v>
      </c>
      <c r="I307" s="24" t="s">
        <v>335</v>
      </c>
    </row>
    <row r="308" spans="1:10">
      <c r="A308" s="15" t="s">
        <v>325</v>
      </c>
      <c r="B308" s="8">
        <f t="shared" si="8"/>
        <v>2017</v>
      </c>
      <c r="C308" s="19">
        <f t="shared" si="9"/>
        <v>4</v>
      </c>
      <c r="E308" s="15" t="s">
        <v>331</v>
      </c>
      <c r="F308" s="24" t="s">
        <v>332</v>
      </c>
      <c r="G308" s="24" t="s">
        <v>333</v>
      </c>
      <c r="H308" s="15" t="s">
        <v>334</v>
      </c>
      <c r="I308" s="24" t="s">
        <v>335</v>
      </c>
    </row>
    <row r="309" spans="1:10">
      <c r="A309" s="15" t="s">
        <v>336</v>
      </c>
      <c r="B309" s="8">
        <f t="shared" si="8"/>
        <v>2017</v>
      </c>
      <c r="C309" s="19">
        <f t="shared" si="9"/>
        <v>4</v>
      </c>
      <c r="E309" s="23">
        <v>275</v>
      </c>
      <c r="F309" s="24" t="s">
        <v>337</v>
      </c>
      <c r="G309" s="24" t="s">
        <v>338</v>
      </c>
      <c r="H309" s="23">
        <v>275</v>
      </c>
      <c r="I309" s="24" t="s">
        <v>835</v>
      </c>
    </row>
    <row r="310" spans="1:10">
      <c r="A310" s="15" t="s">
        <v>298</v>
      </c>
      <c r="B310" s="8">
        <f t="shared" si="8"/>
        <v>2017</v>
      </c>
      <c r="C310" s="19">
        <f t="shared" si="9"/>
        <v>3</v>
      </c>
      <c r="D310" s="41"/>
      <c r="E310" s="23">
        <v>133</v>
      </c>
      <c r="F310" s="24" t="s">
        <v>299</v>
      </c>
      <c r="G310" s="24" t="s">
        <v>297</v>
      </c>
      <c r="H310" s="23">
        <v>0</v>
      </c>
      <c r="I310" s="24" t="s">
        <v>835</v>
      </c>
      <c r="J310" s="24" t="s">
        <v>402</v>
      </c>
    </row>
    <row r="311" spans="1:10">
      <c r="A311" s="15" t="s">
        <v>298</v>
      </c>
      <c r="B311" s="8">
        <f t="shared" si="8"/>
        <v>2017</v>
      </c>
      <c r="C311" s="19">
        <f t="shared" si="9"/>
        <v>3</v>
      </c>
      <c r="D311" s="41"/>
      <c r="E311" s="24" t="s">
        <v>301</v>
      </c>
      <c r="F311" s="24" t="s">
        <v>302</v>
      </c>
      <c r="G311" s="24" t="s">
        <v>300</v>
      </c>
      <c r="H311" s="23">
        <v>0</v>
      </c>
      <c r="I311" s="24" t="s">
        <v>835</v>
      </c>
      <c r="J311" s="24" t="s">
        <v>303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C1A0-941E-F949-8693-7CAC334CE177}">
  <dimension ref="A3:D117"/>
  <sheetViews>
    <sheetView workbookViewId="0">
      <selection activeCell="C5" sqref="C5"/>
    </sheetView>
  </sheetViews>
  <sheetFormatPr baseColWidth="10" defaultRowHeight="15"/>
  <cols>
    <col min="1" max="1" width="35.33203125" bestFit="1" customWidth="1"/>
    <col min="2" max="2" width="14.83203125" bestFit="1" customWidth="1"/>
    <col min="3" max="3" width="10.1640625" bestFit="1" customWidth="1"/>
    <col min="4" max="4" width="11.1640625" bestFit="1" customWidth="1"/>
  </cols>
  <sheetData>
    <row r="3" spans="1:4">
      <c r="A3" s="58" t="s">
        <v>1226</v>
      </c>
      <c r="B3" s="58" t="s">
        <v>1227</v>
      </c>
    </row>
    <row r="4" spans="1:4">
      <c r="A4" s="58" t="s">
        <v>1224</v>
      </c>
      <c r="B4">
        <v>2016</v>
      </c>
      <c r="C4">
        <v>2017</v>
      </c>
      <c r="D4" t="s">
        <v>1225</v>
      </c>
    </row>
    <row r="5" spans="1:4">
      <c r="A5" t="s">
        <v>628</v>
      </c>
      <c r="B5" s="59">
        <v>125835</v>
      </c>
      <c r="C5" s="59">
        <v>496266.51999999996</v>
      </c>
      <c r="D5" s="59">
        <v>622101.52</v>
      </c>
    </row>
    <row r="6" spans="1:4">
      <c r="A6" t="s">
        <v>781</v>
      </c>
      <c r="B6" s="59"/>
      <c r="C6" s="59">
        <v>110363.85</v>
      </c>
      <c r="D6" s="59">
        <v>110363.85</v>
      </c>
    </row>
    <row r="7" spans="1:4">
      <c r="A7" t="s">
        <v>617</v>
      </c>
      <c r="B7" s="59">
        <v>83018</v>
      </c>
      <c r="C7" s="59">
        <v>28243.7</v>
      </c>
      <c r="D7" s="59">
        <v>111261.7</v>
      </c>
    </row>
    <row r="8" spans="1:4">
      <c r="A8" t="s">
        <v>953</v>
      </c>
      <c r="B8" s="59"/>
      <c r="C8" s="59">
        <v>26025</v>
      </c>
      <c r="D8" s="59">
        <v>26025</v>
      </c>
    </row>
    <row r="9" spans="1:4">
      <c r="A9" t="s">
        <v>828</v>
      </c>
      <c r="B9" s="59"/>
      <c r="C9" s="59">
        <v>24473.3</v>
      </c>
      <c r="D9" s="59">
        <v>24473.3</v>
      </c>
    </row>
    <row r="10" spans="1:4">
      <c r="A10" t="s">
        <v>921</v>
      </c>
      <c r="B10" s="59"/>
      <c r="C10" s="59">
        <v>20460</v>
      </c>
      <c r="D10" s="59">
        <v>20460</v>
      </c>
    </row>
    <row r="11" spans="1:4">
      <c r="A11" t="s">
        <v>608</v>
      </c>
      <c r="B11" s="59">
        <v>7430</v>
      </c>
      <c r="C11" s="59">
        <v>14990</v>
      </c>
      <c r="D11" s="59">
        <v>22420</v>
      </c>
    </row>
    <row r="12" spans="1:4">
      <c r="A12" t="s">
        <v>927</v>
      </c>
      <c r="B12" s="59"/>
      <c r="C12" s="59">
        <v>12000</v>
      </c>
      <c r="D12" s="59">
        <v>12000</v>
      </c>
    </row>
    <row r="13" spans="1:4">
      <c r="A13" t="s">
        <v>804</v>
      </c>
      <c r="B13" s="59"/>
      <c r="C13" s="59">
        <v>12000</v>
      </c>
      <c r="D13" s="59">
        <v>12000</v>
      </c>
    </row>
    <row r="14" spans="1:4">
      <c r="A14" t="s">
        <v>977</v>
      </c>
      <c r="B14" s="59"/>
      <c r="C14" s="59">
        <v>10930</v>
      </c>
      <c r="D14" s="59">
        <v>10930</v>
      </c>
    </row>
    <row r="15" spans="1:4">
      <c r="A15" t="s">
        <v>792</v>
      </c>
      <c r="B15" s="59"/>
      <c r="C15" s="59">
        <v>10000</v>
      </c>
      <c r="D15" s="59">
        <v>10000</v>
      </c>
    </row>
    <row r="16" spans="1:4">
      <c r="A16" t="s">
        <v>897</v>
      </c>
      <c r="B16" s="59"/>
      <c r="C16" s="59">
        <v>10000</v>
      </c>
      <c r="D16" s="59">
        <v>10000</v>
      </c>
    </row>
    <row r="17" spans="1:4">
      <c r="A17" t="s">
        <v>798</v>
      </c>
      <c r="B17" s="59"/>
      <c r="C17" s="59">
        <v>10000</v>
      </c>
      <c r="D17" s="59">
        <v>10000</v>
      </c>
    </row>
    <row r="18" spans="1:4">
      <c r="A18" t="s">
        <v>906</v>
      </c>
      <c r="B18" s="59"/>
      <c r="C18" s="59">
        <v>8500</v>
      </c>
      <c r="D18" s="59">
        <v>8500</v>
      </c>
    </row>
    <row r="19" spans="1:4">
      <c r="A19" t="s">
        <v>900</v>
      </c>
      <c r="B19" s="59"/>
      <c r="C19" s="59">
        <v>8000</v>
      </c>
      <c r="D19" s="59">
        <v>8000</v>
      </c>
    </row>
    <row r="20" spans="1:4">
      <c r="A20" t="s">
        <v>850</v>
      </c>
      <c r="B20" s="59"/>
      <c r="C20" s="59">
        <v>7876</v>
      </c>
      <c r="D20" s="59">
        <v>7876</v>
      </c>
    </row>
    <row r="21" spans="1:4">
      <c r="A21" t="s">
        <v>822</v>
      </c>
      <c r="B21" s="59"/>
      <c r="C21" s="59">
        <v>7500</v>
      </c>
      <c r="D21" s="59">
        <v>7500</v>
      </c>
    </row>
    <row r="22" spans="1:4">
      <c r="A22" t="s">
        <v>622</v>
      </c>
      <c r="B22" s="59">
        <v>17380</v>
      </c>
      <c r="C22" s="59">
        <v>5129.67</v>
      </c>
      <c r="D22" s="59">
        <v>22509.67</v>
      </c>
    </row>
    <row r="23" spans="1:4">
      <c r="A23" t="s">
        <v>891</v>
      </c>
      <c r="B23" s="59"/>
      <c r="C23" s="59">
        <v>4830</v>
      </c>
      <c r="D23" s="59">
        <v>4830</v>
      </c>
    </row>
    <row r="24" spans="1:4">
      <c r="A24" t="s">
        <v>973</v>
      </c>
      <c r="B24" s="59"/>
      <c r="C24" s="59">
        <v>4745</v>
      </c>
      <c r="D24" s="59">
        <v>4745</v>
      </c>
    </row>
    <row r="25" spans="1:4">
      <c r="A25" t="s">
        <v>944</v>
      </c>
      <c r="B25" s="59"/>
      <c r="C25" s="59">
        <v>4372</v>
      </c>
      <c r="D25" s="59">
        <v>4372</v>
      </c>
    </row>
    <row r="26" spans="1:4">
      <c r="A26" t="s">
        <v>829</v>
      </c>
      <c r="B26" s="59"/>
      <c r="C26" s="59">
        <v>4000</v>
      </c>
      <c r="D26" s="59">
        <v>4000</v>
      </c>
    </row>
    <row r="27" spans="1:4">
      <c r="A27" t="s">
        <v>714</v>
      </c>
      <c r="B27" s="59">
        <v>937</v>
      </c>
      <c r="C27" s="59">
        <v>3960</v>
      </c>
      <c r="D27" s="59">
        <v>4897</v>
      </c>
    </row>
    <row r="28" spans="1:4">
      <c r="A28" t="s">
        <v>810</v>
      </c>
      <c r="B28" s="59"/>
      <c r="C28" s="59">
        <v>3452</v>
      </c>
      <c r="D28" s="59">
        <v>3452</v>
      </c>
    </row>
    <row r="29" spans="1:4">
      <c r="A29" t="s">
        <v>903</v>
      </c>
      <c r="B29" s="59"/>
      <c r="C29" s="59">
        <v>3000</v>
      </c>
      <c r="D29" s="59">
        <v>3000</v>
      </c>
    </row>
    <row r="30" spans="1:4">
      <c r="A30" t="s">
        <v>764</v>
      </c>
      <c r="B30" s="59"/>
      <c r="C30" s="59">
        <v>3000</v>
      </c>
      <c r="D30" s="59">
        <v>3000</v>
      </c>
    </row>
    <row r="31" spans="1:4">
      <c r="A31" t="s">
        <v>1051</v>
      </c>
      <c r="B31" s="59"/>
      <c r="C31" s="59">
        <v>2616</v>
      </c>
      <c r="D31" s="59">
        <v>2616</v>
      </c>
    </row>
    <row r="32" spans="1:4">
      <c r="A32" t="s">
        <v>644</v>
      </c>
      <c r="B32" s="59">
        <v>1087</v>
      </c>
      <c r="C32" s="59">
        <v>2523.36</v>
      </c>
      <c r="D32" s="59">
        <v>3610.36</v>
      </c>
    </row>
    <row r="33" spans="1:4">
      <c r="A33" t="s">
        <v>923</v>
      </c>
      <c r="B33" s="59"/>
      <c r="C33" s="59">
        <v>2500</v>
      </c>
      <c r="D33" s="59">
        <v>2500</v>
      </c>
    </row>
    <row r="34" spans="1:4">
      <c r="A34" t="s">
        <v>801</v>
      </c>
      <c r="B34" s="59"/>
      <c r="C34" s="59">
        <v>2352</v>
      </c>
      <c r="D34" s="59">
        <v>2352</v>
      </c>
    </row>
    <row r="35" spans="1:4">
      <c r="A35" t="s">
        <v>935</v>
      </c>
      <c r="B35" s="59"/>
      <c r="C35" s="59">
        <v>2200</v>
      </c>
      <c r="D35" s="59">
        <v>2200</v>
      </c>
    </row>
    <row r="36" spans="1:4">
      <c r="A36" t="s">
        <v>1010</v>
      </c>
      <c r="B36" s="59"/>
      <c r="C36" s="59">
        <v>2100</v>
      </c>
      <c r="D36" s="59">
        <v>2100</v>
      </c>
    </row>
    <row r="37" spans="1:4">
      <c r="A37" t="s">
        <v>967</v>
      </c>
      <c r="B37" s="59"/>
      <c r="C37" s="59">
        <v>2090</v>
      </c>
      <c r="D37" s="59">
        <v>2090</v>
      </c>
    </row>
    <row r="38" spans="1:4">
      <c r="A38" t="s">
        <v>915</v>
      </c>
      <c r="B38" s="59"/>
      <c r="C38" s="59">
        <v>2058</v>
      </c>
      <c r="D38" s="59">
        <v>2058</v>
      </c>
    </row>
    <row r="39" spans="1:4">
      <c r="A39" t="s">
        <v>813</v>
      </c>
      <c r="B39" s="59"/>
      <c r="C39" s="59">
        <v>2040</v>
      </c>
      <c r="D39" s="59">
        <v>2040</v>
      </c>
    </row>
    <row r="40" spans="1:4">
      <c r="A40" t="s">
        <v>1065</v>
      </c>
      <c r="B40" s="59"/>
      <c r="C40" s="59">
        <v>2000</v>
      </c>
      <c r="D40" s="59">
        <v>2000</v>
      </c>
    </row>
    <row r="41" spans="1:4">
      <c r="A41" t="s">
        <v>939</v>
      </c>
      <c r="B41" s="59"/>
      <c r="C41" s="59">
        <v>2000</v>
      </c>
      <c r="D41" s="59">
        <v>2000</v>
      </c>
    </row>
    <row r="42" spans="1:4">
      <c r="A42" t="s">
        <v>877</v>
      </c>
      <c r="B42" s="59"/>
      <c r="C42" s="59">
        <v>1935</v>
      </c>
      <c r="D42" s="59">
        <v>1935</v>
      </c>
    </row>
    <row r="43" spans="1:4">
      <c r="A43" t="s">
        <v>911</v>
      </c>
      <c r="B43" s="59"/>
      <c r="C43" s="59">
        <v>1899.5</v>
      </c>
      <c r="D43" s="59">
        <v>1899.5</v>
      </c>
    </row>
    <row r="44" spans="1:4">
      <c r="A44" t="s">
        <v>958</v>
      </c>
      <c r="B44" s="59"/>
      <c r="C44" s="59">
        <v>1767.61</v>
      </c>
      <c r="D44" s="59">
        <v>1767.61</v>
      </c>
    </row>
    <row r="45" spans="1:4">
      <c r="A45" t="s">
        <v>770</v>
      </c>
      <c r="B45" s="59"/>
      <c r="C45" s="59">
        <v>1750</v>
      </c>
      <c r="D45" s="59">
        <v>1750</v>
      </c>
    </row>
    <row r="46" spans="1:4">
      <c r="A46" t="s">
        <v>739</v>
      </c>
      <c r="B46" s="59">
        <v>1615</v>
      </c>
      <c r="C46" s="59">
        <v>1615</v>
      </c>
      <c r="D46" s="59">
        <v>3230</v>
      </c>
    </row>
    <row r="47" spans="1:4">
      <c r="A47" t="s">
        <v>1189</v>
      </c>
      <c r="B47" s="59"/>
      <c r="C47" s="59">
        <v>1600</v>
      </c>
      <c r="D47" s="59">
        <v>1600</v>
      </c>
    </row>
    <row r="48" spans="1:4">
      <c r="A48" t="s">
        <v>947</v>
      </c>
      <c r="B48" s="59"/>
      <c r="C48" s="59">
        <v>1575</v>
      </c>
      <c r="D48" s="59">
        <v>1575</v>
      </c>
    </row>
    <row r="49" spans="1:4">
      <c r="A49" t="s">
        <v>894</v>
      </c>
      <c r="B49" s="59"/>
      <c r="C49" s="59">
        <v>1540</v>
      </c>
      <c r="D49" s="59">
        <v>1540</v>
      </c>
    </row>
    <row r="50" spans="1:4">
      <c r="A50" t="s">
        <v>737</v>
      </c>
      <c r="B50" s="59">
        <v>300</v>
      </c>
      <c r="C50" s="59">
        <v>1475</v>
      </c>
      <c r="D50" s="59">
        <v>1775</v>
      </c>
    </row>
    <row r="51" spans="1:4">
      <c r="A51" t="s">
        <v>930</v>
      </c>
      <c r="B51" s="59"/>
      <c r="C51" s="59">
        <v>1470</v>
      </c>
      <c r="D51" s="59">
        <v>1470</v>
      </c>
    </row>
    <row r="52" spans="1:4">
      <c r="A52" t="s">
        <v>880</v>
      </c>
      <c r="B52" s="59"/>
      <c r="C52" s="59">
        <v>1458</v>
      </c>
      <c r="D52" s="59">
        <v>1458</v>
      </c>
    </row>
    <row r="53" spans="1:4">
      <c r="A53" t="s">
        <v>768</v>
      </c>
      <c r="B53" s="59"/>
      <c r="C53" s="59">
        <v>1440</v>
      </c>
      <c r="D53" s="59">
        <v>1440</v>
      </c>
    </row>
    <row r="54" spans="1:4">
      <c r="A54" t="s">
        <v>997</v>
      </c>
      <c r="B54" s="59"/>
      <c r="C54" s="59">
        <v>1250</v>
      </c>
      <c r="D54" s="59">
        <v>1250</v>
      </c>
    </row>
    <row r="55" spans="1:4">
      <c r="A55" t="s">
        <v>913</v>
      </c>
      <c r="B55" s="59"/>
      <c r="C55" s="59">
        <v>1100</v>
      </c>
      <c r="D55" s="59">
        <v>1100</v>
      </c>
    </row>
    <row r="56" spans="1:4">
      <c r="A56" t="s">
        <v>807</v>
      </c>
      <c r="B56" s="59"/>
      <c r="C56" s="59">
        <v>1000</v>
      </c>
      <c r="D56" s="59">
        <v>1000</v>
      </c>
    </row>
    <row r="57" spans="1:4">
      <c r="A57" t="s">
        <v>816</v>
      </c>
      <c r="B57" s="59"/>
      <c r="C57" s="59">
        <v>1000</v>
      </c>
      <c r="D57" s="59">
        <v>1000</v>
      </c>
    </row>
    <row r="58" spans="1:4">
      <c r="A58" t="s">
        <v>885</v>
      </c>
      <c r="B58" s="59"/>
      <c r="C58" s="59">
        <v>900</v>
      </c>
      <c r="D58" s="59">
        <v>900</v>
      </c>
    </row>
    <row r="59" spans="1:4">
      <c r="A59" t="s">
        <v>956</v>
      </c>
      <c r="B59" s="59"/>
      <c r="C59" s="59">
        <v>900</v>
      </c>
      <c r="D59" s="59">
        <v>900</v>
      </c>
    </row>
    <row r="60" spans="1:4">
      <c r="A60" t="s">
        <v>960</v>
      </c>
      <c r="B60" s="59"/>
      <c r="C60" s="59">
        <v>900</v>
      </c>
      <c r="D60" s="59">
        <v>900</v>
      </c>
    </row>
    <row r="61" spans="1:4">
      <c r="A61" t="s">
        <v>918</v>
      </c>
      <c r="B61" s="59"/>
      <c r="C61" s="59">
        <v>863</v>
      </c>
      <c r="D61" s="59">
        <v>863</v>
      </c>
    </row>
    <row r="62" spans="1:4">
      <c r="A62" t="s">
        <v>663</v>
      </c>
      <c r="B62" s="59">
        <v>630</v>
      </c>
      <c r="C62" s="59">
        <v>821</v>
      </c>
      <c r="D62" s="59">
        <v>1451</v>
      </c>
    </row>
    <row r="63" spans="1:4">
      <c r="A63" t="s">
        <v>795</v>
      </c>
      <c r="B63" s="59"/>
      <c r="C63" s="59">
        <v>800</v>
      </c>
      <c r="D63" s="59">
        <v>800</v>
      </c>
    </row>
    <row r="64" spans="1:4">
      <c r="A64" t="s">
        <v>1049</v>
      </c>
      <c r="B64" s="59"/>
      <c r="C64" s="59">
        <v>786</v>
      </c>
      <c r="D64" s="59">
        <v>786</v>
      </c>
    </row>
    <row r="65" spans="1:4">
      <c r="A65" t="s">
        <v>852</v>
      </c>
      <c r="B65" s="59"/>
      <c r="C65" s="59">
        <v>750</v>
      </c>
      <c r="D65" s="59">
        <v>750</v>
      </c>
    </row>
    <row r="66" spans="1:4">
      <c r="A66" t="s">
        <v>1025</v>
      </c>
      <c r="B66" s="59"/>
      <c r="C66" s="59">
        <v>650</v>
      </c>
      <c r="D66" s="59">
        <v>650</v>
      </c>
    </row>
    <row r="67" spans="1:4">
      <c r="A67" t="s">
        <v>1026</v>
      </c>
      <c r="B67" s="59"/>
      <c r="C67" s="59">
        <v>650</v>
      </c>
      <c r="D67" s="59">
        <v>650</v>
      </c>
    </row>
    <row r="68" spans="1:4">
      <c r="A68" t="s">
        <v>1032</v>
      </c>
      <c r="B68" s="59"/>
      <c r="C68" s="59">
        <v>650</v>
      </c>
      <c r="D68" s="59">
        <v>650</v>
      </c>
    </row>
    <row r="69" spans="1:4">
      <c r="A69" t="s">
        <v>996</v>
      </c>
      <c r="B69" s="59"/>
      <c r="C69" s="59">
        <v>650</v>
      </c>
      <c r="D69" s="59">
        <v>650</v>
      </c>
    </row>
    <row r="70" spans="1:4">
      <c r="A70" t="s">
        <v>1006</v>
      </c>
      <c r="B70" s="59"/>
      <c r="C70" s="59">
        <v>650</v>
      </c>
      <c r="D70" s="59">
        <v>650</v>
      </c>
    </row>
    <row r="71" spans="1:4">
      <c r="A71" t="s">
        <v>1030</v>
      </c>
      <c r="B71" s="59"/>
      <c r="C71" s="59">
        <v>650</v>
      </c>
      <c r="D71" s="59">
        <v>650</v>
      </c>
    </row>
    <row r="72" spans="1:4">
      <c r="A72" t="s">
        <v>1027</v>
      </c>
      <c r="B72" s="59"/>
      <c r="C72" s="59">
        <v>650</v>
      </c>
      <c r="D72" s="59">
        <v>650</v>
      </c>
    </row>
    <row r="73" spans="1:4">
      <c r="A73" t="s">
        <v>1002</v>
      </c>
      <c r="B73" s="59"/>
      <c r="C73" s="59">
        <v>650</v>
      </c>
      <c r="D73" s="59">
        <v>650</v>
      </c>
    </row>
    <row r="74" spans="1:4">
      <c r="A74" t="s">
        <v>1038</v>
      </c>
      <c r="B74" s="59"/>
      <c r="C74" s="59">
        <v>650</v>
      </c>
      <c r="D74" s="59">
        <v>650</v>
      </c>
    </row>
    <row r="75" spans="1:4">
      <c r="A75" t="s">
        <v>1034</v>
      </c>
      <c r="B75" s="59"/>
      <c r="C75" s="59">
        <v>650</v>
      </c>
      <c r="D75" s="59">
        <v>650</v>
      </c>
    </row>
    <row r="76" spans="1:4">
      <c r="A76" t="s">
        <v>1024</v>
      </c>
      <c r="B76" s="59"/>
      <c r="C76" s="59">
        <v>650</v>
      </c>
      <c r="D76" s="59">
        <v>650</v>
      </c>
    </row>
    <row r="77" spans="1:4">
      <c r="A77" t="s">
        <v>1036</v>
      </c>
      <c r="B77" s="59"/>
      <c r="C77" s="59">
        <v>650</v>
      </c>
      <c r="D77" s="59">
        <v>650</v>
      </c>
    </row>
    <row r="78" spans="1:4">
      <c r="A78" t="s">
        <v>1001</v>
      </c>
      <c r="B78" s="59"/>
      <c r="C78" s="59">
        <v>650</v>
      </c>
      <c r="D78" s="59">
        <v>650</v>
      </c>
    </row>
    <row r="79" spans="1:4">
      <c r="A79" t="s">
        <v>1056</v>
      </c>
      <c r="B79" s="59"/>
      <c r="C79" s="59">
        <v>650</v>
      </c>
      <c r="D79" s="59">
        <v>650</v>
      </c>
    </row>
    <row r="80" spans="1:4">
      <c r="A80" t="s">
        <v>1059</v>
      </c>
      <c r="B80" s="59"/>
      <c r="C80" s="59">
        <v>650</v>
      </c>
      <c r="D80" s="59">
        <v>650</v>
      </c>
    </row>
    <row r="81" spans="1:4">
      <c r="A81" t="s">
        <v>1008</v>
      </c>
      <c r="B81" s="59"/>
      <c r="C81" s="59">
        <v>650</v>
      </c>
      <c r="D81" s="59">
        <v>650</v>
      </c>
    </row>
    <row r="82" spans="1:4">
      <c r="A82" t="s">
        <v>1005</v>
      </c>
      <c r="B82" s="59"/>
      <c r="C82" s="59">
        <v>650</v>
      </c>
      <c r="D82" s="59">
        <v>650</v>
      </c>
    </row>
    <row r="83" spans="1:4">
      <c r="A83" t="s">
        <v>1058</v>
      </c>
      <c r="B83" s="59"/>
      <c r="C83" s="59">
        <v>650</v>
      </c>
      <c r="D83" s="59">
        <v>650</v>
      </c>
    </row>
    <row r="84" spans="1:4">
      <c r="A84" t="s">
        <v>1028</v>
      </c>
      <c r="B84" s="59"/>
      <c r="C84" s="59">
        <v>650</v>
      </c>
      <c r="D84" s="59">
        <v>650</v>
      </c>
    </row>
    <row r="85" spans="1:4">
      <c r="A85" t="s">
        <v>998</v>
      </c>
      <c r="B85" s="59"/>
      <c r="C85" s="59">
        <v>650</v>
      </c>
      <c r="D85" s="59">
        <v>650</v>
      </c>
    </row>
    <row r="86" spans="1:4">
      <c r="A86" t="s">
        <v>1004</v>
      </c>
      <c r="B86" s="59"/>
      <c r="C86" s="59">
        <v>650</v>
      </c>
      <c r="D86" s="59">
        <v>650</v>
      </c>
    </row>
    <row r="87" spans="1:4">
      <c r="A87" t="s">
        <v>1003</v>
      </c>
      <c r="B87" s="59"/>
      <c r="C87" s="59">
        <v>650</v>
      </c>
      <c r="D87" s="59">
        <v>650</v>
      </c>
    </row>
    <row r="88" spans="1:4">
      <c r="A88" t="s">
        <v>1018</v>
      </c>
      <c r="B88" s="59"/>
      <c r="C88" s="59">
        <v>600</v>
      </c>
      <c r="D88" s="59">
        <v>600</v>
      </c>
    </row>
    <row r="89" spans="1:4">
      <c r="A89" t="s">
        <v>820</v>
      </c>
      <c r="B89" s="59"/>
      <c r="C89" s="59">
        <v>575</v>
      </c>
      <c r="D89" s="59">
        <v>575</v>
      </c>
    </row>
    <row r="90" spans="1:4">
      <c r="A90" t="s">
        <v>963</v>
      </c>
      <c r="B90" s="59"/>
      <c r="C90" s="59">
        <v>500</v>
      </c>
      <c r="D90" s="59">
        <v>500</v>
      </c>
    </row>
    <row r="91" spans="1:4">
      <c r="A91" t="s">
        <v>766</v>
      </c>
      <c r="B91" s="59"/>
      <c r="C91" s="59">
        <v>500</v>
      </c>
      <c r="D91" s="59">
        <v>500</v>
      </c>
    </row>
    <row r="92" spans="1:4">
      <c r="A92" t="s">
        <v>1081</v>
      </c>
      <c r="B92" s="59"/>
      <c r="C92" s="59">
        <v>500</v>
      </c>
      <c r="D92" s="59">
        <v>500</v>
      </c>
    </row>
    <row r="93" spans="1:4">
      <c r="A93" t="s">
        <v>1191</v>
      </c>
      <c r="B93" s="59"/>
      <c r="C93" s="59">
        <v>500</v>
      </c>
      <c r="D93" s="59">
        <v>500</v>
      </c>
    </row>
    <row r="94" spans="1:4">
      <c r="A94" t="s">
        <v>882</v>
      </c>
      <c r="B94" s="59"/>
      <c r="C94" s="59">
        <v>442</v>
      </c>
      <c r="D94" s="59">
        <v>442</v>
      </c>
    </row>
    <row r="95" spans="1:4">
      <c r="A95" t="s">
        <v>1195</v>
      </c>
      <c r="B95" s="59"/>
      <c r="C95" s="59">
        <v>416.67</v>
      </c>
      <c r="D95" s="59">
        <v>416.67</v>
      </c>
    </row>
    <row r="96" spans="1:4">
      <c r="A96" t="s">
        <v>753</v>
      </c>
      <c r="B96" s="59"/>
      <c r="C96" s="59">
        <v>400</v>
      </c>
      <c r="D96" s="59">
        <v>400</v>
      </c>
    </row>
    <row r="97" spans="1:4">
      <c r="A97" t="s">
        <v>1055</v>
      </c>
      <c r="B97" s="59"/>
      <c r="C97" s="59">
        <v>360</v>
      </c>
      <c r="D97" s="59">
        <v>360</v>
      </c>
    </row>
    <row r="98" spans="1:4">
      <c r="A98" t="s">
        <v>613</v>
      </c>
      <c r="B98" s="59">
        <v>1214</v>
      </c>
      <c r="C98" s="59">
        <v>356</v>
      </c>
      <c r="D98" s="59">
        <v>1570</v>
      </c>
    </row>
    <row r="99" spans="1:4">
      <c r="A99" t="s">
        <v>862</v>
      </c>
      <c r="B99" s="59"/>
      <c r="C99" s="59">
        <v>334</v>
      </c>
      <c r="D99" s="59">
        <v>334</v>
      </c>
    </row>
    <row r="100" spans="1:4">
      <c r="A100" t="s">
        <v>761</v>
      </c>
      <c r="B100" s="59"/>
      <c r="C100" s="59">
        <v>310</v>
      </c>
      <c r="D100" s="59">
        <v>310</v>
      </c>
    </row>
    <row r="101" spans="1:4">
      <c r="A101" t="s">
        <v>868</v>
      </c>
      <c r="B101" s="59"/>
      <c r="C101" s="59">
        <v>300</v>
      </c>
      <c r="D101" s="59">
        <v>300</v>
      </c>
    </row>
    <row r="102" spans="1:4">
      <c r="A102" t="s">
        <v>848</v>
      </c>
      <c r="B102" s="59"/>
      <c r="C102" s="59">
        <v>275</v>
      </c>
      <c r="D102" s="59">
        <v>275</v>
      </c>
    </row>
    <row r="103" spans="1:4">
      <c r="A103" t="s">
        <v>743</v>
      </c>
      <c r="B103" s="59">
        <v>3682</v>
      </c>
      <c r="C103" s="59">
        <v>260</v>
      </c>
      <c r="D103" s="59">
        <v>3942</v>
      </c>
    </row>
    <row r="104" spans="1:4">
      <c r="A104" t="s">
        <v>875</v>
      </c>
      <c r="B104" s="59"/>
      <c r="C104" s="59">
        <v>250</v>
      </c>
      <c r="D104" s="59">
        <v>250</v>
      </c>
    </row>
    <row r="105" spans="1:4">
      <c r="A105" t="s">
        <v>660</v>
      </c>
      <c r="B105" s="59">
        <v>300</v>
      </c>
      <c r="C105" s="59"/>
      <c r="D105" s="59">
        <v>300</v>
      </c>
    </row>
    <row r="106" spans="1:4">
      <c r="A106" t="s">
        <v>653</v>
      </c>
      <c r="B106" s="59">
        <v>400</v>
      </c>
      <c r="C106" s="59"/>
      <c r="D106" s="59">
        <v>400</v>
      </c>
    </row>
    <row r="107" spans="1:4">
      <c r="A107" t="s">
        <v>641</v>
      </c>
      <c r="B107" s="59">
        <v>350</v>
      </c>
      <c r="C107" s="59"/>
      <c r="D107" s="59">
        <v>350</v>
      </c>
    </row>
    <row r="108" spans="1:4">
      <c r="A108" t="s">
        <v>635</v>
      </c>
      <c r="B108" s="59">
        <v>1220</v>
      </c>
      <c r="C108" s="59"/>
      <c r="D108" s="59">
        <v>1220</v>
      </c>
    </row>
    <row r="109" spans="1:4">
      <c r="A109" t="s">
        <v>700</v>
      </c>
      <c r="B109" s="59">
        <v>2110</v>
      </c>
      <c r="C109" s="59"/>
      <c r="D109" s="59">
        <v>2110</v>
      </c>
    </row>
    <row r="110" spans="1:4">
      <c r="A110" t="s">
        <v>676</v>
      </c>
      <c r="B110" s="59">
        <v>1029</v>
      </c>
      <c r="C110" s="59"/>
      <c r="D110" s="59">
        <v>1029</v>
      </c>
    </row>
    <row r="111" spans="1:4">
      <c r="A111" t="s">
        <v>626</v>
      </c>
      <c r="B111" s="59">
        <v>2500</v>
      </c>
      <c r="C111" s="59"/>
      <c r="D111" s="59">
        <v>2500</v>
      </c>
    </row>
    <row r="112" spans="1:4">
      <c r="A112" t="s">
        <v>746</v>
      </c>
      <c r="B112" s="59">
        <v>300</v>
      </c>
      <c r="C112" s="59"/>
      <c r="D112" s="59">
        <v>300</v>
      </c>
    </row>
    <row r="113" spans="1:4">
      <c r="A113" t="s">
        <v>722</v>
      </c>
      <c r="B113" s="59">
        <v>5000</v>
      </c>
      <c r="C113" s="59"/>
      <c r="D113" s="59">
        <v>5000</v>
      </c>
    </row>
    <row r="114" spans="1:4">
      <c r="A114" t="s">
        <v>638</v>
      </c>
      <c r="B114" s="59">
        <v>2932</v>
      </c>
      <c r="C114" s="59"/>
      <c r="D114" s="59">
        <v>2932</v>
      </c>
    </row>
    <row r="115" spans="1:4">
      <c r="A115" t="s">
        <v>674</v>
      </c>
      <c r="B115" s="59">
        <v>2925</v>
      </c>
      <c r="C115" s="59"/>
      <c r="D115" s="59">
        <v>2925</v>
      </c>
    </row>
    <row r="116" spans="1:4">
      <c r="A116" t="s">
        <v>681</v>
      </c>
      <c r="B116" s="59">
        <v>3909</v>
      </c>
      <c r="C116" s="59"/>
      <c r="D116" s="59">
        <v>3909</v>
      </c>
    </row>
    <row r="117" spans="1:4">
      <c r="A117" t="s">
        <v>1225</v>
      </c>
      <c r="B117" s="59">
        <v>266103</v>
      </c>
      <c r="C117" s="59">
        <v>930370.17999999993</v>
      </c>
      <c r="D117" s="59">
        <v>1196473.1800000002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742C-D292-F042-927E-945845390B44}">
  <dimension ref="A1:C19"/>
  <sheetViews>
    <sheetView workbookViewId="0">
      <selection activeCell="B5" sqref="B5"/>
    </sheetView>
  </sheetViews>
  <sheetFormatPr baseColWidth="10" defaultRowHeight="15"/>
  <cols>
    <col min="1" max="1" width="29.83203125" bestFit="1" customWidth="1"/>
    <col min="2" max="2" width="18.6640625" bestFit="1" customWidth="1"/>
    <col min="3" max="3" width="19.5" bestFit="1" customWidth="1"/>
  </cols>
  <sheetData>
    <row r="1" spans="1:3">
      <c r="A1" s="58" t="s">
        <v>601</v>
      </c>
      <c r="B1">
        <v>2017</v>
      </c>
    </row>
    <row r="2" spans="1:3">
      <c r="A2" s="58" t="s">
        <v>1249</v>
      </c>
      <c r="B2" t="s">
        <v>1242</v>
      </c>
    </row>
    <row r="4" spans="1:3">
      <c r="A4" s="58" t="s">
        <v>1224</v>
      </c>
      <c r="B4" t="s">
        <v>1226</v>
      </c>
      <c r="C4" t="s">
        <v>1251</v>
      </c>
    </row>
    <row r="5" spans="1:3">
      <c r="A5" t="s">
        <v>1252</v>
      </c>
      <c r="B5" s="59">
        <v>267059.05000000005</v>
      </c>
      <c r="C5" s="61">
        <v>0.28704601215830028</v>
      </c>
    </row>
    <row r="6" spans="1:3">
      <c r="A6" t="s">
        <v>1236</v>
      </c>
      <c r="B6" s="59">
        <v>210000</v>
      </c>
      <c r="C6" s="61">
        <v>0.22571660669519739</v>
      </c>
    </row>
    <row r="7" spans="1:3">
      <c r="A7" t="s">
        <v>1234</v>
      </c>
      <c r="B7" s="59">
        <v>161877.46000000002</v>
      </c>
      <c r="C7" s="61">
        <v>0.17399252843636928</v>
      </c>
    </row>
    <row r="8" spans="1:3">
      <c r="A8" t="s">
        <v>1247</v>
      </c>
      <c r="B8" s="59">
        <v>117775</v>
      </c>
      <c r="C8" s="61">
        <v>0.12658939692155652</v>
      </c>
    </row>
    <row r="9" spans="1:3">
      <c r="A9" t="s">
        <v>1244</v>
      </c>
      <c r="B9" s="59">
        <v>39442</v>
      </c>
      <c r="C9" s="61">
        <v>4.2393878101295121E-2</v>
      </c>
    </row>
    <row r="10" spans="1:3">
      <c r="A10" t="s">
        <v>1237</v>
      </c>
      <c r="B10" s="59">
        <v>34303</v>
      </c>
      <c r="C10" s="61">
        <v>3.687027028316836E-2</v>
      </c>
    </row>
    <row r="11" spans="1:3">
      <c r="A11" t="s">
        <v>1245</v>
      </c>
      <c r="B11" s="59">
        <v>32500</v>
      </c>
      <c r="C11" s="61">
        <v>3.4932331988542453E-2</v>
      </c>
    </row>
    <row r="12" spans="1:3">
      <c r="A12" t="s">
        <v>1235</v>
      </c>
      <c r="B12" s="59">
        <v>25799</v>
      </c>
      <c r="C12" s="61">
        <v>2.7729822552997128E-2</v>
      </c>
    </row>
    <row r="13" spans="1:3">
      <c r="A13" t="s">
        <v>640</v>
      </c>
      <c r="B13" s="59">
        <v>14950</v>
      </c>
      <c r="C13" s="61">
        <v>1.6068872714729527E-2</v>
      </c>
    </row>
    <row r="14" spans="1:3">
      <c r="A14" t="s">
        <v>1246</v>
      </c>
      <c r="B14" s="59">
        <v>10930</v>
      </c>
      <c r="C14" s="61">
        <v>1.1748011957992893E-2</v>
      </c>
    </row>
    <row r="15" spans="1:3">
      <c r="A15" t="s">
        <v>716</v>
      </c>
      <c r="B15" s="59">
        <v>6100.67</v>
      </c>
      <c r="C15" s="61">
        <v>6.5572501474628082E-3</v>
      </c>
    </row>
    <row r="16" spans="1:3">
      <c r="A16" t="s">
        <v>979</v>
      </c>
      <c r="B16" s="59">
        <v>4500</v>
      </c>
      <c r="C16" s="61">
        <v>4.8367844291828006E-3</v>
      </c>
    </row>
    <row r="17" spans="1:3">
      <c r="A17" t="s">
        <v>1016</v>
      </c>
      <c r="B17" s="59">
        <v>3600</v>
      </c>
      <c r="C17" s="61">
        <v>3.8694275433462408E-3</v>
      </c>
    </row>
    <row r="18" spans="1:3">
      <c r="A18" t="s">
        <v>841</v>
      </c>
      <c r="B18" s="59">
        <v>1534</v>
      </c>
      <c r="C18" s="61">
        <v>1.6488060698592038E-3</v>
      </c>
    </row>
    <row r="19" spans="1:3">
      <c r="A19" t="s">
        <v>1225</v>
      </c>
      <c r="B19" s="59">
        <v>930370.18</v>
      </c>
      <c r="C19" s="6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4D2A-406B-7749-81B3-806C836C63AB}">
  <dimension ref="A1:D20"/>
  <sheetViews>
    <sheetView workbookViewId="0">
      <selection activeCell="A11" sqref="A11"/>
    </sheetView>
  </sheetViews>
  <sheetFormatPr baseColWidth="10" defaultRowHeight="15"/>
  <cols>
    <col min="1" max="1" width="23.5" bestFit="1" customWidth="1"/>
  </cols>
  <sheetData>
    <row r="1" spans="1:4">
      <c r="A1" t="s">
        <v>1224</v>
      </c>
      <c r="B1" t="s">
        <v>1226</v>
      </c>
      <c r="C1" t="s">
        <v>1231</v>
      </c>
      <c r="D1" t="s">
        <v>1232</v>
      </c>
    </row>
    <row r="2" spans="1:4">
      <c r="A2" t="s">
        <v>726</v>
      </c>
      <c r="B2">
        <v>75475</v>
      </c>
      <c r="C2">
        <v>1</v>
      </c>
      <c r="D2" t="str">
        <f>VLOOKUP(A2,'pivot by category VALUESONLY'!A:B,2,FALSE)</f>
        <v>Staff and overheads including election</v>
      </c>
    </row>
    <row r="3" spans="1:4">
      <c r="A3" t="s">
        <v>621</v>
      </c>
      <c r="B3">
        <v>71960</v>
      </c>
      <c r="C3">
        <v>13</v>
      </c>
      <c r="D3" t="str">
        <f>VLOOKUP(A3,'pivot by category VALUESONLY'!A:B,2,FALSE)</f>
        <v>Staff and overheads including election</v>
      </c>
    </row>
    <row r="4" spans="1:4">
      <c r="A4" t="s">
        <v>649</v>
      </c>
      <c r="B4">
        <v>26846</v>
      </c>
      <c r="C4">
        <v>6</v>
      </c>
      <c r="D4" t="str">
        <f>VLOOKUP(A4,'pivot by category VALUESONLY'!A:B,2,FALSE)</f>
        <v>Staff and overheads including election</v>
      </c>
    </row>
    <row r="5" spans="1:4">
      <c r="A5" t="s">
        <v>1210</v>
      </c>
      <c r="B5">
        <v>21377</v>
      </c>
      <c r="C5">
        <v>7</v>
      </c>
      <c r="D5" t="str">
        <f>VLOOKUP(A5,'pivot by category VALUESONLY'!A:B,2,FALSE)</f>
        <v>Staff and overheads including election</v>
      </c>
    </row>
    <row r="6" spans="1:4">
      <c r="A6" t="s">
        <v>728</v>
      </c>
      <c r="B6">
        <v>20000</v>
      </c>
      <c r="C6">
        <v>1</v>
      </c>
      <c r="D6" t="str">
        <f>VLOOKUP(A6,'pivot by category VALUESONLY'!A:B,2,FALSE)</f>
        <v>Flowers (BCC)</v>
      </c>
    </row>
    <row r="7" spans="1:4">
      <c r="A7" t="s">
        <v>698</v>
      </c>
      <c r="B7">
        <v>7177</v>
      </c>
      <c r="C7">
        <v>2</v>
      </c>
      <c r="D7" t="str">
        <f>VLOOKUP(A7,'pivot by category VALUESONLY'!A:B,2,FALSE)</f>
        <v>Staff and overheads including election</v>
      </c>
    </row>
    <row r="8" spans="1:4">
      <c r="A8" t="s">
        <v>655</v>
      </c>
      <c r="B8">
        <v>6635</v>
      </c>
      <c r="C8">
        <v>9</v>
      </c>
      <c r="D8" t="str">
        <f>VLOOKUP(A8,'pivot by category VALUESONLY'!A:B,2,FALSE)</f>
        <v>Staff and overheads including election</v>
      </c>
    </row>
    <row r="9" spans="1:4">
      <c r="A9" t="s">
        <v>1053</v>
      </c>
      <c r="B9">
        <v>6096</v>
      </c>
      <c r="C9">
        <v>7</v>
      </c>
      <c r="D9" t="str">
        <f>VLOOKUP(A9,'pivot by category VALUESONLY'!A:B,2,FALSE)</f>
        <v>Staff and overheads including election</v>
      </c>
    </row>
    <row r="10" spans="1:4">
      <c r="A10" t="s">
        <v>612</v>
      </c>
      <c r="B10">
        <v>5630</v>
      </c>
      <c r="C10">
        <v>6</v>
      </c>
      <c r="D10" t="str">
        <f>VLOOKUP(A10,'pivot by category VALUESONLY'!A:B,2,FALSE)</f>
        <v>Staff and overheads including election</v>
      </c>
    </row>
    <row r="11" spans="1:4">
      <c r="A11" t="s">
        <v>1209</v>
      </c>
      <c r="B11">
        <v>4945</v>
      </c>
      <c r="C11">
        <v>6</v>
      </c>
      <c r="D11" t="str">
        <f>VLOOKUP(A11,'pivot by category VALUESONLY'!A:B,2,FALSE)</f>
        <v>Staff and overheads including election</v>
      </c>
    </row>
    <row r="12" spans="1:4">
      <c r="A12" t="s">
        <v>615</v>
      </c>
      <c r="B12">
        <v>4419</v>
      </c>
      <c r="C12">
        <v>3</v>
      </c>
      <c r="D12" t="str">
        <f>VLOOKUP(A12,'pivot by category VALUESONLY'!A:B,2,FALSE)</f>
        <v>Staff and overheads including election</v>
      </c>
    </row>
    <row r="13" spans="1:4">
      <c r="A13" t="s">
        <v>745</v>
      </c>
      <c r="B13">
        <v>3682</v>
      </c>
      <c r="C13">
        <v>1</v>
      </c>
      <c r="D13" t="str">
        <f>VLOOKUP(A13,'pivot by category VALUESONLY'!A:B,2,FALSE)</f>
        <v>Staff and overheads including election</v>
      </c>
    </row>
    <row r="14" spans="1:4">
      <c r="A14" t="s">
        <v>630</v>
      </c>
      <c r="B14">
        <v>3514</v>
      </c>
      <c r="C14">
        <v>4</v>
      </c>
      <c r="D14" t="str">
        <f>VLOOKUP(A14,'pivot by category VALUESONLY'!A:B,2,FALSE)</f>
        <v>Staff and overheads including election</v>
      </c>
    </row>
    <row r="15" spans="1:4">
      <c r="A15" t="s">
        <v>640</v>
      </c>
      <c r="B15">
        <v>2932</v>
      </c>
      <c r="C15">
        <v>2</v>
      </c>
      <c r="D15" t="str">
        <f>VLOOKUP(A15,'pivot by category VALUESONLY'!A:B,2,FALSE)</f>
        <v>Mayors Challenge</v>
      </c>
    </row>
    <row r="16" spans="1:4">
      <c r="A16" t="s">
        <v>610</v>
      </c>
      <c r="B16">
        <v>1800</v>
      </c>
      <c r="C16">
        <v>1</v>
      </c>
      <c r="D16" t="str">
        <f>VLOOKUP(A16,'pivot by category VALUESONLY'!A:B,2,FALSE)</f>
        <v>Staff and overheads including election</v>
      </c>
    </row>
    <row r="17" spans="1:4">
      <c r="A17" t="s">
        <v>646</v>
      </c>
      <c r="B17">
        <v>1087</v>
      </c>
      <c r="C17">
        <v>1</v>
      </c>
      <c r="D17" t="str">
        <f>VLOOKUP(A17,'pivot by category VALUESONLY'!A:B,2,FALSE)</f>
        <v>Staff and overheads including election</v>
      </c>
    </row>
    <row r="18" spans="1:4">
      <c r="A18" t="s">
        <v>869</v>
      </c>
      <c r="B18">
        <v>941</v>
      </c>
      <c r="C18">
        <v>2</v>
      </c>
      <c r="D18" t="str">
        <f>VLOOKUP(A18,'pivot by category VALUESONLY'!A:B,2,FALSE)</f>
        <v>Staff and overheads including election</v>
      </c>
    </row>
    <row r="19" spans="1:4">
      <c r="A19" t="s">
        <v>716</v>
      </c>
      <c r="B19">
        <v>937</v>
      </c>
      <c r="C19">
        <v>3</v>
      </c>
      <c r="D19" t="str">
        <f>VLOOKUP(A19,'pivot by category VALUESONLY'!A:B,2,FALSE)</f>
        <v>Civic Events</v>
      </c>
    </row>
    <row r="20" spans="1:4">
      <c r="A20" t="s">
        <v>643</v>
      </c>
      <c r="B20">
        <v>650</v>
      </c>
      <c r="C20">
        <v>2</v>
      </c>
      <c r="D20" t="str">
        <f>VLOOKUP(A20,'pivot by category VALUESONLY'!A:B,2,FALSE)</f>
        <v>Community Grant and Citizen Awards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8F74-6E81-1940-9084-29189EB58A16}">
  <dimension ref="A3:B9"/>
  <sheetViews>
    <sheetView workbookViewId="0">
      <selection activeCell="A4" sqref="A4:B8"/>
    </sheetView>
  </sheetViews>
  <sheetFormatPr baseColWidth="10" defaultRowHeight="15"/>
  <cols>
    <col min="1" max="1" width="30.1640625" bestFit="1" customWidth="1"/>
    <col min="2" max="2" width="24.5" bestFit="1" customWidth="1"/>
  </cols>
  <sheetData>
    <row r="3" spans="1:2">
      <c r="A3" s="58" t="s">
        <v>1224</v>
      </c>
      <c r="B3" t="s">
        <v>1239</v>
      </c>
    </row>
    <row r="4" spans="1:2">
      <c r="A4" t="s">
        <v>1243</v>
      </c>
      <c r="B4" s="59">
        <v>241584</v>
      </c>
    </row>
    <row r="5" spans="1:2">
      <c r="A5" t="s">
        <v>1235</v>
      </c>
      <c r="B5" s="59">
        <v>20000</v>
      </c>
    </row>
    <row r="6" spans="1:2">
      <c r="A6" t="s">
        <v>640</v>
      </c>
      <c r="B6" s="59">
        <v>2932</v>
      </c>
    </row>
    <row r="7" spans="1:2">
      <c r="A7" t="s">
        <v>716</v>
      </c>
      <c r="B7" s="59">
        <v>937</v>
      </c>
    </row>
    <row r="8" spans="1:2">
      <c r="A8" t="s">
        <v>1247</v>
      </c>
      <c r="B8" s="59">
        <v>650</v>
      </c>
    </row>
    <row r="9" spans="1:2">
      <c r="A9" t="s">
        <v>1225</v>
      </c>
      <c r="B9" s="59">
        <v>266103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6238E-5999-254A-80FA-EC2929AD3140}">
  <dimension ref="A1:D37"/>
  <sheetViews>
    <sheetView topLeftCell="A12" workbookViewId="0">
      <selection activeCell="D38" sqref="A38:D38"/>
    </sheetView>
  </sheetViews>
  <sheetFormatPr baseColWidth="10" defaultRowHeight="15"/>
  <sheetData>
    <row r="1" spans="1:4">
      <c r="A1" t="s">
        <v>1224</v>
      </c>
      <c r="B1" t="s">
        <v>1226</v>
      </c>
      <c r="C1" t="s">
        <v>1231</v>
      </c>
      <c r="D1" t="s">
        <v>1248</v>
      </c>
    </row>
    <row r="2" spans="1:4">
      <c r="A2" t="s">
        <v>836</v>
      </c>
      <c r="B2">
        <v>180000</v>
      </c>
      <c r="C2">
        <v>5</v>
      </c>
      <c r="D2" t="str">
        <f>VLOOKUP(A2,'pivot by category VALUESONLY'!A:B,2,FALSE)</f>
        <v>Library (BCC)</v>
      </c>
    </row>
    <row r="3" spans="1:4">
      <c r="A3" t="s">
        <v>835</v>
      </c>
      <c r="B3">
        <v>137611.46000000002</v>
      </c>
      <c r="C3">
        <v>22</v>
      </c>
      <c r="D3" t="str">
        <f>VLOOKUP(A3,'pivot by category VALUESONLY'!A:B,2,FALSE)</f>
        <v>CBSO Concert</v>
      </c>
    </row>
    <row r="4" spans="1:4">
      <c r="A4" t="s">
        <v>649</v>
      </c>
      <c r="B4">
        <v>131085.58000000002</v>
      </c>
      <c r="C4">
        <v>13</v>
      </c>
      <c r="D4" t="str">
        <f>VLOOKUP(A4,'pivot by category VALUESONLY'!A:B,2,FALSE)</f>
        <v>Staff and overheads including election</v>
      </c>
    </row>
    <row r="5" spans="1:4">
      <c r="A5" t="s">
        <v>643</v>
      </c>
      <c r="B5">
        <v>115625</v>
      </c>
      <c r="C5">
        <v>64</v>
      </c>
      <c r="D5" t="str">
        <f>VLOOKUP(A5,'pivot by category VALUESONLY'!A:B,2,FALSE)</f>
        <v>Community Grant and Citizen Awards</v>
      </c>
    </row>
    <row r="6" spans="1:4">
      <c r="A6" t="s">
        <v>842</v>
      </c>
      <c r="B6">
        <v>38942</v>
      </c>
      <c r="C6">
        <v>2</v>
      </c>
      <c r="D6" t="str">
        <f>VLOOKUP(A6,'pivot by category VALUESONLY'!A:B,2,FALSE)</f>
        <v>Planning and Highways</v>
      </c>
    </row>
    <row r="7" spans="1:4">
      <c r="A7" t="s">
        <v>838</v>
      </c>
      <c r="B7">
        <v>38450.999999999993</v>
      </c>
      <c r="C7">
        <v>15</v>
      </c>
      <c r="D7" t="str">
        <f>VLOOKUP(A7,'pivot by category VALUESONLY'!A:B,2,FALSE)</f>
        <v>Staff and overheads including election</v>
      </c>
    </row>
    <row r="8" spans="1:4">
      <c r="A8" t="s">
        <v>845</v>
      </c>
      <c r="B8">
        <v>30000</v>
      </c>
      <c r="C8">
        <v>1</v>
      </c>
      <c r="D8" t="str">
        <f>VLOOKUP(A8,'pivot by category VALUESONLY'!A:B,2,FALSE)</f>
        <v>Play and Recreation</v>
      </c>
    </row>
    <row r="9" spans="1:4">
      <c r="A9" t="s">
        <v>833</v>
      </c>
      <c r="B9">
        <v>30000</v>
      </c>
      <c r="C9">
        <v>1</v>
      </c>
      <c r="D9" t="str">
        <f>VLOOKUP(A9,'pivot by category VALUESONLY'!A:B,2,FALSE)</f>
        <v>Library (BCC)</v>
      </c>
    </row>
    <row r="10" spans="1:4">
      <c r="A10" t="s">
        <v>777</v>
      </c>
      <c r="B10">
        <v>29201</v>
      </c>
      <c r="C10">
        <v>2</v>
      </c>
      <c r="D10" t="str">
        <f>VLOOKUP(A10,'pivot by category VALUESONLY'!A:B,2,FALSE)</f>
        <v>Lights</v>
      </c>
    </row>
    <row r="11" spans="1:4">
      <c r="A11" t="s">
        <v>843</v>
      </c>
      <c r="B11">
        <v>25799</v>
      </c>
      <c r="C11">
        <v>1</v>
      </c>
      <c r="D11" t="str">
        <f>VLOOKUP(A11,'pivot by category VALUESONLY'!A:B,2,FALSE)</f>
        <v>Flowers (BCC)</v>
      </c>
    </row>
    <row r="12" spans="1:4">
      <c r="A12" t="s">
        <v>758</v>
      </c>
      <c r="B12">
        <v>25204.11</v>
      </c>
      <c r="C12">
        <v>3</v>
      </c>
      <c r="D12" t="str">
        <f>VLOOKUP(A12,'pivot by category VALUESONLY'!A:B,2,FALSE)</f>
        <v>Staff and overheads including election</v>
      </c>
    </row>
    <row r="13" spans="1:4">
      <c r="A13" t="s">
        <v>783</v>
      </c>
      <c r="B13">
        <v>24266</v>
      </c>
      <c r="C13">
        <v>2</v>
      </c>
      <c r="D13" t="str">
        <f>VLOOKUP(A13,'pivot by category VALUESONLY'!A:B,2,FALSE)</f>
        <v>CBSO Concert</v>
      </c>
    </row>
    <row r="14" spans="1:4">
      <c r="A14" t="s">
        <v>640</v>
      </c>
      <c r="B14">
        <v>14950</v>
      </c>
      <c r="C14">
        <v>23</v>
      </c>
      <c r="D14" t="str">
        <f>VLOOKUP(A14,'pivot by category VALUESONLY'!A:B,2,FALSE)</f>
        <v>Mayors Challenge</v>
      </c>
    </row>
    <row r="15" spans="1:4">
      <c r="A15" t="s">
        <v>621</v>
      </c>
      <c r="B15">
        <v>14266</v>
      </c>
      <c r="C15">
        <v>5</v>
      </c>
      <c r="D15" t="str">
        <f>VLOOKUP(A15,'pivot by category VALUESONLY'!A:B,2,FALSE)</f>
        <v>Staff and overheads including election</v>
      </c>
    </row>
    <row r="16" spans="1:4">
      <c r="A16" t="s">
        <v>759</v>
      </c>
      <c r="B16">
        <v>13957.83</v>
      </c>
      <c r="C16">
        <v>2</v>
      </c>
      <c r="D16" t="str">
        <f>VLOOKUP(A16,'pivot by category VALUESONLY'!A:B,2,FALSE)</f>
        <v>Staff and overheads including election</v>
      </c>
    </row>
    <row r="17" spans="1:4">
      <c r="A17" t="s">
        <v>837</v>
      </c>
      <c r="B17">
        <v>12170</v>
      </c>
      <c r="C17">
        <v>15</v>
      </c>
      <c r="D17" t="str">
        <f>VLOOKUP(A17,'pivot by category VALUESONLY'!A:B,2,FALSE)</f>
        <v>Staff and overheads including election</v>
      </c>
    </row>
    <row r="18" spans="1:4">
      <c r="A18" t="s">
        <v>975</v>
      </c>
      <c r="B18">
        <v>10930</v>
      </c>
      <c r="C18">
        <v>2</v>
      </c>
      <c r="D18" t="str">
        <f>VLOOKUP(A18,'pivot by category VALUESONLY'!A:B,2,FALSE)</f>
        <v>Health and Wellbeing</v>
      </c>
    </row>
    <row r="19" spans="1:4">
      <c r="A19" t="s">
        <v>1209</v>
      </c>
      <c r="B19">
        <v>9467.5</v>
      </c>
      <c r="C19">
        <v>8</v>
      </c>
      <c r="D19" t="str">
        <f>VLOOKUP(A19,'pivot by category VALUESONLY'!A:B,2,FALSE)</f>
        <v>Staff and overheads including election</v>
      </c>
    </row>
    <row r="20" spans="1:4">
      <c r="A20" t="s">
        <v>716</v>
      </c>
      <c r="B20">
        <v>6100.67</v>
      </c>
      <c r="C20">
        <v>7</v>
      </c>
      <c r="D20" t="str">
        <f>VLOOKUP(A20,'pivot by category VALUESONLY'!A:B,2,FALSE)</f>
        <v>Civic Events</v>
      </c>
    </row>
    <row r="21" spans="1:4">
      <c r="A21" t="s">
        <v>999</v>
      </c>
      <c r="B21">
        <v>5102</v>
      </c>
      <c r="C21">
        <v>3</v>
      </c>
      <c r="D21" t="str">
        <f>VLOOKUP(A21,'pivot by category VALUESONLY'!A:B,2,FALSE)</f>
        <v>Lights</v>
      </c>
    </row>
    <row r="22" spans="1:4">
      <c r="A22" t="s">
        <v>615</v>
      </c>
      <c r="B22">
        <v>4971</v>
      </c>
      <c r="C22">
        <v>4</v>
      </c>
      <c r="D22" t="str">
        <f>VLOOKUP(A22,'pivot by category VALUESONLY'!A:B,2,FALSE)</f>
        <v>Staff and overheads including election</v>
      </c>
    </row>
    <row r="23" spans="1:4">
      <c r="A23" t="s">
        <v>1210</v>
      </c>
      <c r="B23">
        <v>4661</v>
      </c>
      <c r="C23">
        <v>5</v>
      </c>
      <c r="D23" t="str">
        <f>VLOOKUP(A23,'pivot by category VALUESONLY'!A:B,2,FALSE)</f>
        <v>Staff and overheads including election</v>
      </c>
    </row>
    <row r="24" spans="1:4">
      <c r="A24" t="s">
        <v>979</v>
      </c>
      <c r="B24">
        <v>4500</v>
      </c>
      <c r="C24">
        <v>1</v>
      </c>
      <c r="D24" t="str">
        <f>VLOOKUP(A24,'pivot by category VALUESONLY'!A:B,2,FALSE)</f>
        <v>Cleaning And Improvement</v>
      </c>
    </row>
    <row r="25" spans="1:4">
      <c r="A25" t="s">
        <v>831</v>
      </c>
      <c r="B25">
        <v>4000</v>
      </c>
      <c r="C25">
        <v>2</v>
      </c>
      <c r="D25" t="str">
        <f>VLOOKUP(A25,'pivot by category VALUESONLY'!A:B,2,FALSE)</f>
        <v>Staff and overheads including election</v>
      </c>
    </row>
    <row r="26" spans="1:4">
      <c r="A26" t="s">
        <v>1016</v>
      </c>
      <c r="B26">
        <v>3600</v>
      </c>
      <c r="C26">
        <v>2</v>
      </c>
      <c r="D26" t="str">
        <f>VLOOKUP(A26,'pivot by category VALUESONLY'!A:B,2,FALSE)</f>
        <v>Wifi Across Sutton</v>
      </c>
    </row>
    <row r="27" spans="1:4">
      <c r="A27" t="s">
        <v>612</v>
      </c>
      <c r="B27">
        <v>2820</v>
      </c>
      <c r="C27">
        <v>3</v>
      </c>
      <c r="D27" t="str">
        <f>VLOOKUP(A27,'pivot by category VALUESONLY'!A:B,2,FALSE)</f>
        <v>Staff and overheads including election</v>
      </c>
    </row>
    <row r="28" spans="1:4">
      <c r="A28" t="s">
        <v>646</v>
      </c>
      <c r="B28">
        <v>2523.36</v>
      </c>
      <c r="C28">
        <v>1</v>
      </c>
      <c r="D28" t="str">
        <f>VLOOKUP(A28,'pivot by category VALUESONLY'!A:B,2,FALSE)</f>
        <v>Staff and overheads including election</v>
      </c>
    </row>
    <row r="29" spans="1:4">
      <c r="A29" t="s">
        <v>790</v>
      </c>
      <c r="B29">
        <v>2500</v>
      </c>
      <c r="C29">
        <v>1</v>
      </c>
      <c r="D29" t="str">
        <f>VLOOKUP(A29,'pivot by category VALUESONLY'!A:B,2,FALSE)</f>
        <v>Play and Recreation</v>
      </c>
    </row>
    <row r="30" spans="1:4">
      <c r="A30" t="s">
        <v>839</v>
      </c>
      <c r="B30">
        <v>2150</v>
      </c>
      <c r="C30">
        <v>3</v>
      </c>
      <c r="D30" t="str">
        <f>VLOOKUP(A30,'pivot by category VALUESONLY'!A:B,2,FALSE)</f>
        <v>Community Grant and Citizen Awards</v>
      </c>
    </row>
    <row r="31" spans="1:4">
      <c r="A31" t="s">
        <v>841</v>
      </c>
      <c r="B31">
        <v>1534</v>
      </c>
      <c r="C31">
        <v>3</v>
      </c>
      <c r="D31" t="str">
        <f>VLOOKUP(A31,'pivot by category VALUESONLY'!A:B,2,FALSE)</f>
        <v>Social Inclusion</v>
      </c>
    </row>
    <row r="32" spans="1:4">
      <c r="A32" t="s">
        <v>869</v>
      </c>
      <c r="B32">
        <v>1368.67</v>
      </c>
      <c r="C32">
        <v>3</v>
      </c>
      <c r="D32" t="str">
        <f>VLOOKUP(A32,'pivot by category VALUESONLY'!A:B,2,FALSE)</f>
        <v>Staff and overheads including election</v>
      </c>
    </row>
    <row r="33" spans="1:4">
      <c r="A33" t="s">
        <v>630</v>
      </c>
      <c r="B33">
        <v>853</v>
      </c>
      <c r="C33">
        <v>3</v>
      </c>
      <c r="D33" t="str">
        <f>VLOOKUP(A33,'pivot by category VALUESONLY'!A:B,2,FALSE)</f>
        <v>Staff and overheads including election</v>
      </c>
    </row>
    <row r="34" spans="1:4">
      <c r="A34" t="s">
        <v>655</v>
      </c>
      <c r="B34">
        <v>575</v>
      </c>
      <c r="C34">
        <v>1</v>
      </c>
      <c r="D34" t="str">
        <f>VLOOKUP(A34,'pivot by category VALUESONLY'!A:B,2,FALSE)</f>
        <v>Staff and overheads including election</v>
      </c>
    </row>
    <row r="35" spans="1:4">
      <c r="A35" t="s">
        <v>787</v>
      </c>
      <c r="B35">
        <v>500</v>
      </c>
      <c r="C35">
        <v>1</v>
      </c>
      <c r="D35" t="str">
        <f>VLOOKUP(A35,'pivot by category VALUESONLY'!A:B,2,FALSE)</f>
        <v>Planning and Highways</v>
      </c>
    </row>
    <row r="36" spans="1:4">
      <c r="A36" t="s">
        <v>1053</v>
      </c>
      <c r="B36">
        <v>360</v>
      </c>
      <c r="C36">
        <v>1</v>
      </c>
      <c r="D36" t="str">
        <f>VLOOKUP(A36,'pivot by category VALUESONLY'!A:B,2,FALSE)</f>
        <v>Staff and overheads including election</v>
      </c>
    </row>
    <row r="37" spans="1:4">
      <c r="A37" t="s">
        <v>774</v>
      </c>
      <c r="B37">
        <v>325</v>
      </c>
      <c r="C37">
        <v>1</v>
      </c>
      <c r="D37" t="str">
        <f>VLOOKUP(A37,'pivot by category VALUESONLY'!A:B,2,FALSE)</f>
        <v>Staff and overheads including election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3B84-AF8D-F64B-B7BC-6C0137F80A71}">
  <dimension ref="A3:C19"/>
  <sheetViews>
    <sheetView workbookViewId="0">
      <selection activeCell="C9" sqref="A3:C9"/>
    </sheetView>
  </sheetViews>
  <sheetFormatPr baseColWidth="10" defaultRowHeight="15"/>
  <cols>
    <col min="1" max="1" width="30.1640625" bestFit="1" customWidth="1"/>
    <col min="2" max="2" width="24.5" bestFit="1" customWidth="1"/>
  </cols>
  <sheetData>
    <row r="3" spans="1:3">
      <c r="A3" s="58" t="s">
        <v>1224</v>
      </c>
      <c r="B3" t="s">
        <v>1239</v>
      </c>
    </row>
    <row r="4" spans="1:3">
      <c r="A4" t="s">
        <v>1243</v>
      </c>
      <c r="B4" s="59">
        <v>267059.05</v>
      </c>
    </row>
    <row r="5" spans="1:3">
      <c r="A5" t="s">
        <v>1236</v>
      </c>
      <c r="B5" s="59">
        <v>210000</v>
      </c>
    </row>
    <row r="6" spans="1:3">
      <c r="A6" t="s">
        <v>1234</v>
      </c>
      <c r="B6" s="59">
        <v>161877.46000000002</v>
      </c>
    </row>
    <row r="7" spans="1:3">
      <c r="A7" t="s">
        <v>1247</v>
      </c>
      <c r="B7" s="59">
        <v>117775</v>
      </c>
    </row>
    <row r="8" spans="1:3">
      <c r="A8" t="s">
        <v>1244</v>
      </c>
      <c r="B8" s="59">
        <v>39442</v>
      </c>
    </row>
    <row r="9" spans="1:3">
      <c r="A9" t="s">
        <v>1237</v>
      </c>
      <c r="B9" s="59">
        <v>34303</v>
      </c>
      <c r="C9">
        <f>SUM(B9:B17)</f>
        <v>134216.66999999998</v>
      </c>
    </row>
    <row r="10" spans="1:3">
      <c r="A10" t="s">
        <v>1245</v>
      </c>
      <c r="B10" s="59">
        <v>32500</v>
      </c>
    </row>
    <row r="11" spans="1:3">
      <c r="A11" t="s">
        <v>1235</v>
      </c>
      <c r="B11" s="59">
        <v>25799</v>
      </c>
    </row>
    <row r="12" spans="1:3">
      <c r="A12" t="s">
        <v>640</v>
      </c>
      <c r="B12" s="59">
        <v>14950</v>
      </c>
    </row>
    <row r="13" spans="1:3">
      <c r="A13" t="s">
        <v>1246</v>
      </c>
      <c r="B13" s="59">
        <v>10930</v>
      </c>
    </row>
    <row r="14" spans="1:3">
      <c r="A14" t="s">
        <v>716</v>
      </c>
      <c r="B14" s="59">
        <v>6100.67</v>
      </c>
    </row>
    <row r="15" spans="1:3">
      <c r="A15" t="s">
        <v>979</v>
      </c>
      <c r="B15" s="59">
        <v>4500</v>
      </c>
    </row>
    <row r="16" spans="1:3">
      <c r="A16" t="s">
        <v>1016</v>
      </c>
      <c r="B16" s="59">
        <v>3600</v>
      </c>
    </row>
    <row r="17" spans="1:2">
      <c r="A17" t="s">
        <v>841</v>
      </c>
      <c r="B17" s="59">
        <v>1534</v>
      </c>
    </row>
    <row r="18" spans="1:2">
      <c r="A18" t="s">
        <v>1238</v>
      </c>
      <c r="B18" s="59"/>
    </row>
    <row r="19" spans="1:2">
      <c r="A19" t="s">
        <v>1225</v>
      </c>
      <c r="B19" s="59">
        <v>930370.17999999993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927F-177F-A248-AD4F-16426509693D}">
  <dimension ref="A1:G42"/>
  <sheetViews>
    <sheetView workbookViewId="0">
      <selection activeCell="B2" sqref="B2"/>
    </sheetView>
  </sheetViews>
  <sheetFormatPr baseColWidth="10" defaultRowHeight="15"/>
  <cols>
    <col min="1" max="1" width="24.83203125" bestFit="1" customWidth="1"/>
    <col min="2" max="2" width="30.1640625" bestFit="1" customWidth="1"/>
    <col min="3" max="3" width="18.33203125" bestFit="1" customWidth="1"/>
  </cols>
  <sheetData>
    <row r="1" spans="1:6">
      <c r="A1" t="s">
        <v>1224</v>
      </c>
      <c r="B1" t="s">
        <v>1232</v>
      </c>
      <c r="C1" t="s">
        <v>1226</v>
      </c>
      <c r="D1" t="s">
        <v>1231</v>
      </c>
      <c r="E1" t="s">
        <v>1230</v>
      </c>
    </row>
    <row r="2" spans="1:6">
      <c r="A2" t="s">
        <v>835</v>
      </c>
      <c r="B2" t="s">
        <v>1234</v>
      </c>
      <c r="C2">
        <v>137611.46000000002</v>
      </c>
      <c r="D2">
        <v>22</v>
      </c>
      <c r="F2">
        <v>0.13222444317556703</v>
      </c>
    </row>
    <row r="3" spans="1:6">
      <c r="A3" t="s">
        <v>783</v>
      </c>
      <c r="B3" t="s">
        <v>1234</v>
      </c>
      <c r="C3">
        <v>24266</v>
      </c>
      <c r="D3">
        <v>2</v>
      </c>
    </row>
    <row r="4" spans="1:6">
      <c r="A4" t="s">
        <v>839</v>
      </c>
      <c r="B4" t="s">
        <v>1247</v>
      </c>
      <c r="C4">
        <v>2150</v>
      </c>
      <c r="D4">
        <v>3</v>
      </c>
    </row>
    <row r="5" spans="1:6">
      <c r="A5" t="s">
        <v>716</v>
      </c>
      <c r="B5" t="s">
        <v>716</v>
      </c>
      <c r="C5">
        <v>7037.67</v>
      </c>
      <c r="D5">
        <v>10</v>
      </c>
    </row>
    <row r="6" spans="1:6">
      <c r="A6" t="s">
        <v>979</v>
      </c>
      <c r="B6" t="s">
        <v>979</v>
      </c>
      <c r="C6">
        <v>4500</v>
      </c>
      <c r="D6">
        <v>1</v>
      </c>
    </row>
    <row r="7" spans="1:6">
      <c r="A7" t="s">
        <v>643</v>
      </c>
      <c r="B7" t="s">
        <v>1247</v>
      </c>
      <c r="C7">
        <v>116275</v>
      </c>
      <c r="D7">
        <v>66</v>
      </c>
    </row>
    <row r="8" spans="1:6">
      <c r="A8" t="s">
        <v>843</v>
      </c>
      <c r="B8" t="s">
        <v>1235</v>
      </c>
      <c r="C8">
        <v>25799</v>
      </c>
      <c r="D8">
        <v>1</v>
      </c>
    </row>
    <row r="9" spans="1:6">
      <c r="A9" t="s">
        <v>728</v>
      </c>
      <c r="B9" t="s">
        <v>1235</v>
      </c>
      <c r="C9">
        <v>20000</v>
      </c>
      <c r="D9">
        <v>1</v>
      </c>
    </row>
    <row r="10" spans="1:6">
      <c r="A10" t="s">
        <v>836</v>
      </c>
      <c r="B10" t="s">
        <v>1236</v>
      </c>
      <c r="C10">
        <v>180000</v>
      </c>
      <c r="D10">
        <v>5</v>
      </c>
    </row>
    <row r="11" spans="1:6">
      <c r="A11" t="s">
        <v>833</v>
      </c>
      <c r="B11" t="s">
        <v>1236</v>
      </c>
      <c r="C11">
        <v>30000</v>
      </c>
      <c r="D11">
        <v>1</v>
      </c>
    </row>
    <row r="12" spans="1:6">
      <c r="A12" t="s">
        <v>777</v>
      </c>
      <c r="B12" t="s">
        <v>1237</v>
      </c>
      <c r="C12">
        <v>29201</v>
      </c>
      <c r="D12">
        <v>2</v>
      </c>
    </row>
    <row r="13" spans="1:6">
      <c r="A13" t="s">
        <v>999</v>
      </c>
      <c r="B13" t="s">
        <v>1237</v>
      </c>
      <c r="C13">
        <v>5102</v>
      </c>
      <c r="D13">
        <v>3</v>
      </c>
    </row>
    <row r="14" spans="1:6">
      <c r="A14" t="s">
        <v>640</v>
      </c>
      <c r="B14" t="s">
        <v>640</v>
      </c>
      <c r="C14">
        <v>17882</v>
      </c>
      <c r="D14">
        <v>25</v>
      </c>
    </row>
    <row r="15" spans="1:6">
      <c r="A15" t="s">
        <v>845</v>
      </c>
      <c r="B15" t="s">
        <v>1245</v>
      </c>
      <c r="C15">
        <v>30000</v>
      </c>
      <c r="D15">
        <v>1</v>
      </c>
    </row>
    <row r="16" spans="1:6">
      <c r="A16" t="s">
        <v>790</v>
      </c>
      <c r="B16" t="s">
        <v>1245</v>
      </c>
      <c r="C16">
        <v>2500</v>
      </c>
      <c r="D16">
        <v>1</v>
      </c>
    </row>
    <row r="17" spans="1:7">
      <c r="A17" t="s">
        <v>842</v>
      </c>
      <c r="B17" t="s">
        <v>1244</v>
      </c>
      <c r="C17">
        <v>38942</v>
      </c>
      <c r="D17">
        <v>2</v>
      </c>
    </row>
    <row r="18" spans="1:7">
      <c r="A18" t="s">
        <v>787</v>
      </c>
      <c r="B18" t="s">
        <v>1244</v>
      </c>
      <c r="C18">
        <v>500</v>
      </c>
      <c r="D18">
        <v>1</v>
      </c>
    </row>
    <row r="19" spans="1:7">
      <c r="A19" t="s">
        <v>841</v>
      </c>
      <c r="B19" t="s">
        <v>841</v>
      </c>
      <c r="C19">
        <v>1534</v>
      </c>
      <c r="D19">
        <v>3</v>
      </c>
    </row>
    <row r="20" spans="1:7">
      <c r="A20" t="s">
        <v>649</v>
      </c>
      <c r="B20" t="s">
        <v>1243</v>
      </c>
      <c r="C20">
        <v>157931.58000000002</v>
      </c>
      <c r="D20">
        <v>19</v>
      </c>
      <c r="E20" t="b">
        <v>1</v>
      </c>
      <c r="F20">
        <v>502843.05</v>
      </c>
      <c r="G20">
        <v>0.42027105864587783</v>
      </c>
    </row>
    <row r="21" spans="1:7">
      <c r="A21" t="s">
        <v>621</v>
      </c>
      <c r="B21" t="s">
        <v>1243</v>
      </c>
      <c r="C21">
        <v>86226</v>
      </c>
      <c r="D21">
        <v>18</v>
      </c>
      <c r="E21" t="b">
        <v>1</v>
      </c>
    </row>
    <row r="22" spans="1:7">
      <c r="A22" t="s">
        <v>726</v>
      </c>
      <c r="B22" t="s">
        <v>1243</v>
      </c>
      <c r="C22">
        <v>75475</v>
      </c>
      <c r="D22">
        <v>1</v>
      </c>
      <c r="E22" t="b">
        <v>1</v>
      </c>
    </row>
    <row r="23" spans="1:7">
      <c r="A23" t="s">
        <v>838</v>
      </c>
      <c r="B23" t="s">
        <v>1243</v>
      </c>
      <c r="C23">
        <v>38450.999999999993</v>
      </c>
      <c r="D23">
        <v>15</v>
      </c>
      <c r="E23" t="b">
        <v>1</v>
      </c>
    </row>
    <row r="24" spans="1:7">
      <c r="A24" t="s">
        <v>1210</v>
      </c>
      <c r="B24" t="s">
        <v>1243</v>
      </c>
      <c r="C24">
        <v>26038</v>
      </c>
      <c r="D24">
        <v>12</v>
      </c>
      <c r="E24" t="b">
        <v>1</v>
      </c>
    </row>
    <row r="25" spans="1:7">
      <c r="A25" t="s">
        <v>758</v>
      </c>
      <c r="B25" t="s">
        <v>1243</v>
      </c>
      <c r="C25">
        <v>25204.11</v>
      </c>
      <c r="D25">
        <v>3</v>
      </c>
      <c r="E25" t="b">
        <v>1</v>
      </c>
    </row>
    <row r="26" spans="1:7">
      <c r="A26" t="s">
        <v>1209</v>
      </c>
      <c r="B26" t="s">
        <v>1243</v>
      </c>
      <c r="C26">
        <v>14412.5</v>
      </c>
      <c r="D26">
        <v>14</v>
      </c>
      <c r="E26" t="b">
        <v>1</v>
      </c>
    </row>
    <row r="27" spans="1:7">
      <c r="A27" t="s">
        <v>759</v>
      </c>
      <c r="B27" t="s">
        <v>1243</v>
      </c>
      <c r="C27">
        <v>13957.83</v>
      </c>
      <c r="D27">
        <v>2</v>
      </c>
      <c r="E27" t="b">
        <v>1</v>
      </c>
    </row>
    <row r="28" spans="1:7">
      <c r="A28" t="s">
        <v>837</v>
      </c>
      <c r="B28" t="s">
        <v>1243</v>
      </c>
      <c r="C28">
        <v>12170</v>
      </c>
      <c r="D28">
        <v>15</v>
      </c>
      <c r="E28" t="b">
        <v>1</v>
      </c>
    </row>
    <row r="29" spans="1:7">
      <c r="A29" t="s">
        <v>615</v>
      </c>
      <c r="B29" t="s">
        <v>1243</v>
      </c>
      <c r="C29">
        <v>9390</v>
      </c>
      <c r="D29">
        <v>7</v>
      </c>
      <c r="E29" t="b">
        <v>1</v>
      </c>
    </row>
    <row r="30" spans="1:7">
      <c r="A30" t="s">
        <v>612</v>
      </c>
      <c r="B30" t="s">
        <v>1243</v>
      </c>
      <c r="C30">
        <v>8450</v>
      </c>
      <c r="D30">
        <v>9</v>
      </c>
      <c r="E30" t="b">
        <v>1</v>
      </c>
    </row>
    <row r="31" spans="1:7">
      <c r="A31" t="s">
        <v>655</v>
      </c>
      <c r="B31" t="s">
        <v>1243</v>
      </c>
      <c r="C31">
        <v>7210</v>
      </c>
      <c r="D31">
        <v>10</v>
      </c>
      <c r="E31" t="b">
        <v>1</v>
      </c>
    </row>
    <row r="32" spans="1:7">
      <c r="A32" t="s">
        <v>698</v>
      </c>
      <c r="B32" t="s">
        <v>1243</v>
      </c>
      <c r="C32">
        <v>7177</v>
      </c>
      <c r="D32">
        <v>2</v>
      </c>
      <c r="E32" t="b">
        <v>1</v>
      </c>
    </row>
    <row r="33" spans="1:5">
      <c r="A33" t="s">
        <v>1053</v>
      </c>
      <c r="B33" t="s">
        <v>1243</v>
      </c>
      <c r="C33">
        <v>6456</v>
      </c>
      <c r="D33">
        <v>8</v>
      </c>
      <c r="E33" t="b">
        <v>1</v>
      </c>
    </row>
    <row r="34" spans="1:5">
      <c r="A34" t="s">
        <v>630</v>
      </c>
      <c r="B34" t="s">
        <v>1243</v>
      </c>
      <c r="C34">
        <v>4367</v>
      </c>
      <c r="D34">
        <v>7</v>
      </c>
      <c r="E34" t="b">
        <v>1</v>
      </c>
    </row>
    <row r="35" spans="1:5">
      <c r="A35" t="s">
        <v>831</v>
      </c>
      <c r="B35" t="s">
        <v>1243</v>
      </c>
      <c r="C35">
        <v>4000</v>
      </c>
      <c r="D35">
        <v>2</v>
      </c>
    </row>
    <row r="36" spans="1:5">
      <c r="A36" t="s">
        <v>745</v>
      </c>
      <c r="B36" t="s">
        <v>1243</v>
      </c>
      <c r="C36">
        <v>3682</v>
      </c>
      <c r="D36">
        <v>1</v>
      </c>
      <c r="E36" t="b">
        <v>1</v>
      </c>
    </row>
    <row r="37" spans="1:5">
      <c r="A37" t="s">
        <v>646</v>
      </c>
      <c r="B37" t="s">
        <v>1243</v>
      </c>
      <c r="C37">
        <v>3610.36</v>
      </c>
      <c r="D37">
        <v>2</v>
      </c>
      <c r="E37" t="b">
        <v>1</v>
      </c>
    </row>
    <row r="38" spans="1:5">
      <c r="A38" t="s">
        <v>869</v>
      </c>
      <c r="B38" t="s">
        <v>1243</v>
      </c>
      <c r="C38">
        <v>2309.67</v>
      </c>
      <c r="D38">
        <v>5</v>
      </c>
      <c r="E38" t="b">
        <v>1</v>
      </c>
    </row>
    <row r="39" spans="1:5">
      <c r="A39" t="s">
        <v>610</v>
      </c>
      <c r="B39" t="s">
        <v>1243</v>
      </c>
      <c r="C39">
        <v>1800</v>
      </c>
      <c r="D39">
        <v>1</v>
      </c>
    </row>
    <row r="40" spans="1:5">
      <c r="A40" t="s">
        <v>774</v>
      </c>
      <c r="B40" t="s">
        <v>1243</v>
      </c>
      <c r="C40">
        <v>325</v>
      </c>
      <c r="D40">
        <v>1</v>
      </c>
      <c r="E40" t="b">
        <v>1</v>
      </c>
    </row>
    <row r="41" spans="1:5">
      <c r="A41" t="s">
        <v>975</v>
      </c>
      <c r="B41" t="s">
        <v>1246</v>
      </c>
      <c r="C41">
        <v>10930</v>
      </c>
      <c r="D41">
        <v>2</v>
      </c>
    </row>
    <row r="42" spans="1:5">
      <c r="A42" t="s">
        <v>1016</v>
      </c>
      <c r="B42" t="s">
        <v>1016</v>
      </c>
      <c r="C42">
        <v>3600</v>
      </c>
      <c r="D42">
        <v>2</v>
      </c>
    </row>
  </sheetData>
  <sortState ref="A1:G43">
    <sortCondition ref="B2"/>
  </sortState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A7CE-EDC9-9643-B6F2-9A1AC2EF2B23}">
  <dimension ref="A3:E21"/>
  <sheetViews>
    <sheetView workbookViewId="0">
      <selection activeCell="C9" sqref="A3:C9"/>
    </sheetView>
  </sheetViews>
  <sheetFormatPr baseColWidth="10" defaultRowHeight="15"/>
  <cols>
    <col min="1" max="1" width="30.1640625" bestFit="1" customWidth="1"/>
    <col min="2" max="2" width="24.5" bestFit="1" customWidth="1"/>
  </cols>
  <sheetData>
    <row r="3" spans="1:5">
      <c r="A3" s="58" t="s">
        <v>1224</v>
      </c>
      <c r="B3" t="s">
        <v>1239</v>
      </c>
      <c r="C3" t="s">
        <v>1240</v>
      </c>
      <c r="D3" t="s">
        <v>1241</v>
      </c>
    </row>
    <row r="4" spans="1:5">
      <c r="A4" t="s">
        <v>1243</v>
      </c>
      <c r="B4" s="59">
        <v>508643.05</v>
      </c>
      <c r="C4">
        <f>B4</f>
        <v>508643.05</v>
      </c>
      <c r="E4">
        <f>C4/SUM(C:C)</f>
        <v>0.42511863909895581</v>
      </c>
    </row>
    <row r="5" spans="1:5">
      <c r="A5" t="s">
        <v>1236</v>
      </c>
      <c r="B5" s="59">
        <v>210000</v>
      </c>
      <c r="C5">
        <f t="shared" ref="C5:C7" si="0">B5</f>
        <v>210000</v>
      </c>
    </row>
    <row r="6" spans="1:5">
      <c r="A6" t="s">
        <v>1234</v>
      </c>
      <c r="B6" s="59">
        <v>161877.46000000002</v>
      </c>
      <c r="C6">
        <f t="shared" si="0"/>
        <v>161877.46000000002</v>
      </c>
    </row>
    <row r="7" spans="1:5">
      <c r="A7" t="s">
        <v>1247</v>
      </c>
      <c r="B7" s="59">
        <v>118425</v>
      </c>
      <c r="C7">
        <f t="shared" si="0"/>
        <v>118425</v>
      </c>
    </row>
    <row r="8" spans="1:5">
      <c r="A8" t="s">
        <v>1235</v>
      </c>
      <c r="B8" s="59">
        <v>45799</v>
      </c>
      <c r="C8">
        <f>B8</f>
        <v>45799</v>
      </c>
      <c r="D8">
        <f>SUM(B4:B8)</f>
        <v>1044744.51</v>
      </c>
    </row>
    <row r="9" spans="1:5">
      <c r="A9" t="s">
        <v>1244</v>
      </c>
      <c r="B9" s="59">
        <v>39442</v>
      </c>
      <c r="C9">
        <f>SUM(B9:B17)</f>
        <v>151728.67000000001</v>
      </c>
      <c r="D9">
        <f>B9</f>
        <v>39442</v>
      </c>
    </row>
    <row r="10" spans="1:5">
      <c r="A10" t="s">
        <v>1237</v>
      </c>
      <c r="B10" s="59">
        <v>34303</v>
      </c>
      <c r="D10">
        <f t="shared" ref="D10:D21" si="1">B10</f>
        <v>34303</v>
      </c>
    </row>
    <row r="11" spans="1:5">
      <c r="A11" t="s">
        <v>1245</v>
      </c>
      <c r="B11" s="59">
        <v>32500</v>
      </c>
      <c r="D11">
        <f t="shared" si="1"/>
        <v>32500</v>
      </c>
    </row>
    <row r="12" spans="1:5">
      <c r="A12" t="s">
        <v>640</v>
      </c>
      <c r="B12" s="59">
        <v>17882</v>
      </c>
      <c r="D12">
        <f t="shared" si="1"/>
        <v>17882</v>
      </c>
    </row>
    <row r="13" spans="1:5">
      <c r="A13" t="s">
        <v>1246</v>
      </c>
      <c r="B13" s="59">
        <v>10930</v>
      </c>
      <c r="D13">
        <f t="shared" si="1"/>
        <v>10930</v>
      </c>
    </row>
    <row r="14" spans="1:5">
      <c r="A14" t="s">
        <v>716</v>
      </c>
      <c r="B14" s="59">
        <v>7037.67</v>
      </c>
      <c r="D14">
        <f t="shared" si="1"/>
        <v>7037.67</v>
      </c>
    </row>
    <row r="15" spans="1:5">
      <c r="A15" t="s">
        <v>979</v>
      </c>
      <c r="B15" s="59">
        <v>4500</v>
      </c>
      <c r="D15">
        <f t="shared" si="1"/>
        <v>4500</v>
      </c>
    </row>
    <row r="16" spans="1:5">
      <c r="A16" t="s">
        <v>1016</v>
      </c>
      <c r="B16" s="59">
        <v>3600</v>
      </c>
      <c r="D16">
        <f t="shared" si="1"/>
        <v>3600</v>
      </c>
    </row>
    <row r="17" spans="1:4">
      <c r="A17" t="s">
        <v>841</v>
      </c>
      <c r="B17" s="59">
        <v>1534</v>
      </c>
      <c r="D17">
        <f t="shared" si="1"/>
        <v>1534</v>
      </c>
    </row>
    <row r="18" spans="1:4">
      <c r="A18" t="s">
        <v>1225</v>
      </c>
      <c r="B18" s="59">
        <v>1196473.18</v>
      </c>
      <c r="D18">
        <f t="shared" si="1"/>
        <v>1196473.18</v>
      </c>
    </row>
    <row r="19" spans="1:4">
      <c r="D19">
        <f t="shared" si="1"/>
        <v>0</v>
      </c>
    </row>
    <row r="20" spans="1:4">
      <c r="D20">
        <f t="shared" si="1"/>
        <v>0</v>
      </c>
    </row>
    <row r="21" spans="1:4">
      <c r="D2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FullData CLEANED</vt:lpstr>
      <vt:lpstr>pivot by recipient</vt:lpstr>
      <vt:lpstr>pivot by category</vt:lpstr>
      <vt:lpstr>16pivot by category VALUESONLY</vt:lpstr>
      <vt:lpstr>16pivotBroadCat</vt:lpstr>
      <vt:lpstr>17pivot by category VALUESONLY</vt:lpstr>
      <vt:lpstr>17pivotBroadCat</vt:lpstr>
      <vt:lpstr>pivot by category VALUESONLY</vt:lpstr>
      <vt:lpstr>pivot BROADcatALL</vt:lpstr>
      <vt:lpstr>pivot broad categories</vt:lpstr>
      <vt:lpstr>Sheet1</vt:lpstr>
      <vt:lpstr>LGRC Assoc</vt:lpstr>
      <vt:lpstr>data ORIGINAL</vt:lpstr>
    </vt:vector>
  </TitlesOfParts>
  <Company>Wondershare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Wondershare_PDF_Convertor</dc:creator>
  <cp:lastModifiedBy>Paul Bradshaw</cp:lastModifiedBy>
  <dcterms:created xsi:type="dcterms:W3CDTF">2011-06-22T11:27:57Z</dcterms:created>
  <dcterms:modified xsi:type="dcterms:W3CDTF">2018-04-28T07:58:35Z</dcterms:modified>
</cp:coreProperties>
</file>