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18"/>
  <workbookPr defaultThemeVersion="166925"/>
  <mc:AlternateContent xmlns:mc="http://schemas.openxmlformats.org/markup-compatibility/2006">
    <mc:Choice Requires="x15">
      <x15ac:absPath xmlns:x15ac="http://schemas.microsoft.com/office/spreadsheetml/2010/11/ac" url="https://tewaka-my.sharepoint.com/personal/jai0095_arastudent_ac_nz/Documents/Sem 2 2023/BCIS309-WIL-WorkingFiles/"/>
    </mc:Choice>
  </mc:AlternateContent>
  <xr:revisionPtr revIDLastSave="1081" documentId="13_ncr:1_{F5260BFD-7A46-4DC0-B6B4-15AEBFAAFAF9}" xr6:coauthVersionLast="47" xr6:coauthVersionMax="47" xr10:uidLastSave="{A83DF3DA-C874-41AD-BE08-CC8C9F67C574}"/>
  <bookViews>
    <workbookView xWindow="-120" yWindow="-120" windowWidth="29040" windowHeight="15990" firstSheet="2" activeTab="2" xr2:uid="{934CAE57-8868-4EBC-AC5A-685A4001780E}"/>
  </bookViews>
  <sheets>
    <sheet name="Risk Forumulas" sheetId="2" r:id="rId1"/>
    <sheet name="Event Log" sheetId="4" r:id="rId2"/>
    <sheet name="Risk Analysis" sheetId="8" r:id="rId3"/>
    <sheet name="Risk Assessment 1" sheetId="1" r:id="rId4"/>
    <sheet name="Risk Assessment 2" sheetId="3" r:id="rId5"/>
    <sheet name="Risk Assessment 3" sheetId="5" r:id="rId6"/>
    <sheet name="Risk Assessment 4" sheetId="6" r:id="rId7"/>
    <sheet name="Risk Assessment 5" sheetId="7" r:id="rId8"/>
  </sheets>
  <definedNames>
    <definedName name="_xlnm._FilterDatabase" localSheetId="1" hidden="1">'Event Log'!$B$4:$M$4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4" i="1" l="1"/>
  <c r="J13" i="1"/>
  <c r="J12" i="1"/>
  <c r="J11" i="1"/>
  <c r="J10" i="1"/>
  <c r="J9" i="1"/>
  <c r="J8" i="1"/>
  <c r="J7" i="1"/>
  <c r="J6" i="1"/>
  <c r="J5" i="1"/>
  <c r="J11" i="3"/>
  <c r="J10" i="3"/>
  <c r="J9" i="3"/>
  <c r="J8" i="3"/>
  <c r="J7" i="3"/>
  <c r="J6" i="3"/>
  <c r="J5" i="3"/>
  <c r="J12" i="5"/>
  <c r="J11" i="5"/>
  <c r="J10" i="5"/>
  <c r="J9" i="5"/>
  <c r="J8" i="5"/>
  <c r="J7" i="5"/>
  <c r="J6" i="5"/>
  <c r="J5" i="5"/>
  <c r="J14" i="6"/>
  <c r="J13" i="6"/>
  <c r="J12" i="6"/>
  <c r="J11" i="6"/>
  <c r="J10" i="6"/>
  <c r="J9" i="6"/>
  <c r="J8" i="6"/>
  <c r="J7" i="6"/>
  <c r="J6" i="6"/>
  <c r="J5" i="6"/>
  <c r="J6" i="7"/>
  <c r="J7" i="7"/>
  <c r="J8" i="7"/>
  <c r="J9" i="7"/>
  <c r="J10" i="7"/>
  <c r="J11" i="7"/>
  <c r="J12" i="7"/>
  <c r="J13" i="7"/>
  <c r="J14" i="7"/>
  <c r="J5" i="7"/>
  <c r="F5" i="6"/>
  <c r="F6" i="6"/>
  <c r="F7" i="6"/>
  <c r="F8" i="6"/>
  <c r="F9" i="6"/>
  <c r="F10" i="6"/>
  <c r="F11" i="6"/>
  <c r="F12" i="6"/>
  <c r="F13" i="6"/>
  <c r="F6" i="7"/>
  <c r="F7" i="7"/>
  <c r="F8" i="7"/>
  <c r="F9" i="7"/>
  <c r="F10" i="7"/>
  <c r="F11" i="7"/>
  <c r="F12" i="7"/>
  <c r="F13" i="7"/>
  <c r="F14" i="7"/>
  <c r="F5" i="7"/>
  <c r="F12" i="5"/>
  <c r="F11" i="5"/>
  <c r="F10" i="5"/>
  <c r="F9" i="5"/>
  <c r="F8" i="5"/>
  <c r="F7" i="5"/>
  <c r="F6" i="5"/>
  <c r="F5" i="5"/>
  <c r="F11" i="3"/>
  <c r="F10" i="3"/>
  <c r="F9" i="3"/>
  <c r="F8" i="3"/>
  <c r="F7" i="3"/>
  <c r="F6" i="3"/>
  <c r="F5" i="3"/>
  <c r="F6" i="1"/>
  <c r="F7" i="1"/>
  <c r="F8" i="1"/>
  <c r="F9" i="1"/>
  <c r="F10" i="1"/>
  <c r="F11" i="1"/>
  <c r="F12" i="1"/>
  <c r="F13" i="1"/>
  <c r="F14" i="1"/>
  <c r="F5" i="1"/>
</calcChain>
</file>

<file path=xl/sharedStrings.xml><?xml version="1.0" encoding="utf-8"?>
<sst xmlns="http://schemas.openxmlformats.org/spreadsheetml/2006/main" count="507" uniqueCount="132">
  <si>
    <t>Risk Assessment Matrix</t>
  </si>
  <si>
    <t>Catastrophic (C):</t>
  </si>
  <si>
    <t>Frequent (F): Probability (3) x Severity (3) = 9</t>
  </si>
  <si>
    <t>Likely (L): Probability (3) x Severity (3) = 9</t>
  </si>
  <si>
    <t>PROBABILITY</t>
  </si>
  <si>
    <t>Occasional (O): Probability (3) x Severity (2) = 6</t>
  </si>
  <si>
    <t>SEVERITY</t>
  </si>
  <si>
    <t>Frequent (F)</t>
  </si>
  <si>
    <t>Likely     (L)</t>
  </si>
  <si>
    <t>Occasional (O)</t>
  </si>
  <si>
    <t>Seldom (S)</t>
  </si>
  <si>
    <t>Unlikely   (U)</t>
  </si>
  <si>
    <t>Seldom (S): Probability (2) x Severity (2) = 4</t>
  </si>
  <si>
    <t>Unlikely (U): Probability (2) x Severity (1) = 2</t>
  </si>
  <si>
    <t>Catastrophic   (C)</t>
  </si>
  <si>
    <t>High</t>
  </si>
  <si>
    <t>Medium</t>
  </si>
  <si>
    <t>Critical (CR):</t>
  </si>
  <si>
    <t>Critical  (CR)</t>
  </si>
  <si>
    <t>Low</t>
  </si>
  <si>
    <t>Occasional (O): Probability (2) x Severity (2) = 4</t>
  </si>
  <si>
    <t>Marginal  (M)</t>
  </si>
  <si>
    <t>Unlikely (U): Probability (1) x Severity (1) = 1</t>
  </si>
  <si>
    <t>Marginal (M):</t>
  </si>
  <si>
    <t>Frequent (F): Probability (3) x Severity (2) = 6</t>
  </si>
  <si>
    <t>Negligible (N)</t>
  </si>
  <si>
    <t>Likely (L): Probability (3) x Severity (2) = 6</t>
  </si>
  <si>
    <t>Seldom (S): Probability (1) x Severity (1) = 2</t>
  </si>
  <si>
    <r>
      <t xml:space="preserve"> </t>
    </r>
    <r>
      <rPr>
        <b/>
        <u/>
        <sz val="12"/>
        <rFont val="Times New Roman"/>
        <family val="1"/>
      </rPr>
      <t>PROBABILITY</t>
    </r>
    <r>
      <rPr>
        <u/>
        <sz val="12"/>
        <rFont val="Times New Roman"/>
        <family val="1"/>
      </rPr>
      <t xml:space="preserve"> – The likelihood that an event will occur.</t>
    </r>
  </si>
  <si>
    <t>Unlikely (U): Probability (1) x Severity (1) = 2</t>
  </si>
  <si>
    <r>
      <t>FREQUENT</t>
    </r>
    <r>
      <rPr>
        <sz val="12"/>
        <rFont val="Times New Roman"/>
        <family val="1"/>
      </rPr>
      <t xml:space="preserve"> – Occurs often, continuously experienced.</t>
    </r>
  </si>
  <si>
    <t>Negligible (N):</t>
  </si>
  <si>
    <t>Frequent (F): Probability (2) x Severity (1) = 2</t>
  </si>
  <si>
    <r>
      <t>LIKELY</t>
    </r>
    <r>
      <rPr>
        <sz val="12"/>
        <rFont val="Times New Roman"/>
        <family val="1"/>
      </rPr>
      <t xml:space="preserve"> – Occurs several times.</t>
    </r>
  </si>
  <si>
    <t>Likely (L): Probability (1) x Severity (1) = 1</t>
  </si>
  <si>
    <r>
      <t>OCCASIONAL</t>
    </r>
    <r>
      <rPr>
        <sz val="12"/>
        <rFont val="Times New Roman"/>
        <family val="1"/>
      </rPr>
      <t xml:space="preserve"> – Occurs sporadically.</t>
    </r>
  </si>
  <si>
    <t>Occasional (O): Probability (1) x Severity (1) = 1</t>
  </si>
  <si>
    <r>
      <t>SELDOM</t>
    </r>
    <r>
      <rPr>
        <sz val="12"/>
        <rFont val="Times New Roman"/>
        <family val="1"/>
      </rPr>
      <t xml:space="preserve"> – Unlikely, but could occur at some time.</t>
    </r>
  </si>
  <si>
    <t>Seldom (S): Probability (1) x Severity (1) = 1</t>
  </si>
  <si>
    <r>
      <t>UNLIKELY</t>
    </r>
    <r>
      <rPr>
        <sz val="12"/>
        <rFont val="Times New Roman"/>
        <family val="1"/>
      </rPr>
      <t xml:space="preserve"> – Can assume it will not occur.</t>
    </r>
  </si>
  <si>
    <r>
      <t>SEVERITY</t>
    </r>
    <r>
      <rPr>
        <u/>
        <sz val="12"/>
        <rFont val="Times New Roman"/>
        <family val="1"/>
      </rPr>
      <t xml:space="preserve"> – The expected consequence of an event on the project.</t>
    </r>
  </si>
  <si>
    <r>
      <t>CATASTROPHIC</t>
    </r>
    <r>
      <rPr>
        <sz val="12"/>
        <rFont val="Times New Roman"/>
        <family val="1"/>
      </rPr>
      <t xml:space="preserve"> – Project failure.</t>
    </r>
  </si>
  <si>
    <r>
      <t>CRITICAL</t>
    </r>
    <r>
      <rPr>
        <sz val="12"/>
        <rFont val="Times New Roman"/>
        <family val="1"/>
      </rPr>
      <t xml:space="preserve"> –Major system outage, significant project delay or cost increase.</t>
    </r>
  </si>
  <si>
    <r>
      <t>MARGINAL</t>
    </r>
    <r>
      <rPr>
        <sz val="12"/>
        <rFont val="Times New Roman"/>
        <family val="1"/>
      </rPr>
      <t xml:space="preserve"> – Minor system outage, minor project delay or cost increase.</t>
    </r>
  </si>
  <si>
    <r>
      <t>NEGLIGIBLE</t>
    </r>
    <r>
      <rPr>
        <sz val="12"/>
        <rFont val="Times New Roman"/>
        <family val="1"/>
      </rPr>
      <t xml:space="preserve"> – Little/no impact on project accomplishment.</t>
    </r>
  </si>
  <si>
    <t>RISK</t>
  </si>
  <si>
    <r>
      <t>H</t>
    </r>
    <r>
      <rPr>
        <sz val="12"/>
        <rFont val="Times New Roman"/>
        <family val="1"/>
      </rPr>
      <t xml:space="preserve"> – High</t>
    </r>
  </si>
  <si>
    <r>
      <t>M</t>
    </r>
    <r>
      <rPr>
        <sz val="12"/>
        <rFont val="Times New Roman"/>
        <family val="1"/>
      </rPr>
      <t xml:space="preserve"> –Medium</t>
    </r>
  </si>
  <si>
    <r>
      <t>L</t>
    </r>
    <r>
      <rPr>
        <sz val="12"/>
        <rFont val="Times New Roman"/>
        <family val="1"/>
      </rPr>
      <t xml:space="preserve"> – Low</t>
    </r>
  </si>
  <si>
    <t>Cello Project : Event Log</t>
  </si>
  <si>
    <t>Jared Ireland</t>
  </si>
  <si>
    <t>Date removed</t>
  </si>
  <si>
    <t>Risk Table Number</t>
  </si>
  <si>
    <t>Date Removed</t>
  </si>
  <si>
    <t>Risk ID</t>
  </si>
  <si>
    <t>Risk Description</t>
  </si>
  <si>
    <t>Issue</t>
  </si>
  <si>
    <t>Probability</t>
  </si>
  <si>
    <t>Severity</t>
  </si>
  <si>
    <t>Risk Level</t>
  </si>
  <si>
    <t>Risk Response Strategy</t>
  </si>
  <si>
    <t>Mitigation Actions</t>
  </si>
  <si>
    <t>Status</t>
  </si>
  <si>
    <t>Reason</t>
  </si>
  <si>
    <t>Scope Creep</t>
  </si>
  <si>
    <t>The project becomes to large</t>
  </si>
  <si>
    <t>Mitigation</t>
  </si>
  <si>
    <t>Discuss with project owner and industry supivisor before project start and during project to make sure defined deliverables are set and can be met within the time frame</t>
  </si>
  <si>
    <t>Closed</t>
  </si>
  <si>
    <t>Consolidation of Risks to be more manageable
Project workload was heavily reduced</t>
  </si>
  <si>
    <t>Vendor Issues</t>
  </si>
  <si>
    <t>Issues with access to third party tools and applications</t>
  </si>
  <si>
    <t>Acceptance</t>
  </si>
  <si>
    <t>Infrom Industry and Academic of issues. Continue developing the ideas of deliverables.</t>
  </si>
  <si>
    <t>Consolidation of Risks to be more manageable</t>
  </si>
  <si>
    <t>Equipment Failure</t>
  </si>
  <si>
    <t xml:space="preserve">Technological equiment failing </t>
  </si>
  <si>
    <t>Avoidance</t>
  </si>
  <si>
    <t>Ensure that there are multiple locations and devices for use</t>
  </si>
  <si>
    <t>Inadequate Training</t>
  </si>
  <si>
    <t>Time spent away from project work to learn new skills</t>
  </si>
  <si>
    <t>New skills will need to be learnt during the project. Spending time on learning these prior, if possible.</t>
  </si>
  <si>
    <t>Inaccessibility to project</t>
  </si>
  <si>
    <t>Unable to work on the project due incorrect access to data, software, other tools or other reasons like natural disasters</t>
  </si>
  <si>
    <t>Transfer</t>
  </si>
  <si>
    <t>Contact Industry Supervisor, Academic Supervisor and possibly Course Convenor to develop and set out a plan for the foreseeable future</t>
  </si>
  <si>
    <t>During Discovery and Design phases it was found that the current levels of software that I have access to are inadiqute to what I need. Discussed during meeting about this.</t>
  </si>
  <si>
    <t>Health Complications of surrounding people</t>
  </si>
  <si>
    <t>Unable to work for long periods of time on project work</t>
  </si>
  <si>
    <t>Inform Industry and Academic person's of health issues and track it as a precaution</t>
  </si>
  <si>
    <t>A family member became unwell due to myself being able to be at home for the duration of their sickness I was unable to do work for lengthy periods of time reducing how much work could be done, while I was helping the sick person and taking on other household tasks. This has been closed for the week however will be reopened for the next check</t>
  </si>
  <si>
    <t>Outdated Information on Software</t>
  </si>
  <si>
    <t>Avaliable information for software is outdated</t>
  </si>
  <si>
    <t>Attempt to find other routes, including decompressing what could be just one code block into many code blocks</t>
  </si>
  <si>
    <t>New</t>
  </si>
  <si>
    <t>Microsoft Office has changed a lot resulting in a lot of online information being outdated. Though Documentation may be up to scratch the usecases showcased, personally, have always been lackluster resulting in finding other sources of information to be found</t>
  </si>
  <si>
    <t>Inaccessibility</t>
  </si>
  <si>
    <t>Personal Issues</t>
  </si>
  <si>
    <t>Communication Breakdown</t>
  </si>
  <si>
    <t>Outdated Information</t>
  </si>
  <si>
    <t>Cello Project : Risk Assessment Table</t>
  </si>
  <si>
    <t>Cello Project : Risk Assessment Table Graphing</t>
  </si>
  <si>
    <t>Graph Value</t>
  </si>
  <si>
    <t>Seldom</t>
  </si>
  <si>
    <t>Marginal</t>
  </si>
  <si>
    <t>Data Loss</t>
  </si>
  <si>
    <t>Redoing of work needing to be done and not meeting due dates</t>
  </si>
  <si>
    <t>Critical</t>
  </si>
  <si>
    <t>Ensure that backups are being made to either private access cloud software or removable media devices (i.e. USB drive)</t>
  </si>
  <si>
    <t>Sickness</t>
  </si>
  <si>
    <t>Unable to work on the project</t>
  </si>
  <si>
    <t>Software Bugs</t>
  </si>
  <si>
    <t>Delays in project work</t>
  </si>
  <si>
    <t>Ensure that some form of code reviewing is being done. Not dewelling on an issue and seek help from others.</t>
  </si>
  <si>
    <t>Uncertain Deliverables</t>
  </si>
  <si>
    <t>Developing something that is unwanted or unneeded for the outline of the project</t>
  </si>
  <si>
    <t>Discuss prior to project start with the Industry leads on what is required for deliverables in a clear and understanding manner as well as having daily/bidaily/weekly checkins for progress reporting</t>
  </si>
  <si>
    <t>Inaccessibility to information or tools</t>
  </si>
  <si>
    <t>Unable to work on the project due incorrect access to data, software or other tools</t>
  </si>
  <si>
    <t>Contact Industry Supervisor or other member within Industry to get the right data or tools</t>
  </si>
  <si>
    <t>Unable to get in contact with needed people</t>
  </si>
  <si>
    <t>Ensure that there are multiple routes of contact with many people</t>
  </si>
  <si>
    <t>Ensure that backups are being made to either private access cloud software (git repos) or removable media devices (i.e. USB drive)</t>
  </si>
  <si>
    <t>Open</t>
  </si>
  <si>
    <t>Uncertainty around Project Requirements</t>
  </si>
  <si>
    <t>Discuss prior to project start with the Industry leads on what is required for deliverables in a clear and understanding manner as well as having weekly checkins for progress reporting</t>
  </si>
  <si>
    <t>Health Complications</t>
  </si>
  <si>
    <t>Unable to work on the project due to health issues</t>
  </si>
  <si>
    <t>Occasional</t>
  </si>
  <si>
    <t>Recreation of work</t>
  </si>
  <si>
    <t>Various issues can cause this risk to happen which results ito the "wanting" of recreating a lot of work, primarily caused by new knowledge and insights that has happened through the development phase</t>
  </si>
  <si>
    <t>Pivot to the change now and make tweaks as needed only after the completion of the current iteration go back and make the changes - count towards a new iteration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</si>
</sst>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8"/>
      <color theme="1"/>
      <name val="Calibri"/>
      <family val="2"/>
      <scheme val="minor"/>
    </font>
    <font>
      <sz val="10"/>
      <name val="Arial"/>
      <family val="2"/>
    </font>
    <font>
      <sz val="12"/>
      <name val="Times New Roman"/>
      <family val="1"/>
    </font>
    <font>
      <b/>
      <sz val="12"/>
      <name val="Times New Roman"/>
      <family val="1"/>
    </font>
    <font>
      <u/>
      <sz val="12"/>
      <name val="Symbol"/>
      <family val="1"/>
      <charset val="2"/>
    </font>
    <font>
      <b/>
      <u/>
      <sz val="12"/>
      <name val="Times New Roman"/>
      <family val="1"/>
    </font>
    <font>
      <u/>
      <sz val="12"/>
      <name val="Times New Roman"/>
      <family val="1"/>
    </font>
    <font>
      <u/>
      <sz val="10"/>
      <name val="Arial"/>
      <family val="2"/>
    </font>
    <font>
      <b/>
      <u/>
      <sz val="14"/>
      <name val="Times New Roman"/>
      <family val="1"/>
    </font>
    <font>
      <b/>
      <sz val="11"/>
      <color theme="1"/>
      <name val="Calibri"/>
      <family val="2"/>
      <scheme val="minor"/>
    </font>
    <font>
      <sz val="12"/>
      <color rgb="FF374151"/>
      <name val="Segoe UI"/>
      <family val="2"/>
    </font>
    <font>
      <sz val="11"/>
      <color rgb="FF000000"/>
      <name val="Calibri"/>
      <charset val="1"/>
    </font>
  </fonts>
  <fills count="2">
    <fill>
      <patternFill patternType="none"/>
    </fill>
    <fill>
      <patternFill patternType="gray125"/>
    </fill>
  </fills>
  <borders count="16">
    <border>
      <left/>
      <right/>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s>
  <cellStyleXfs count="2">
    <xf numFmtId="0" fontId="0" fillId="0" borderId="0"/>
    <xf numFmtId="0" fontId="2" fillId="0" borderId="0"/>
  </cellStyleXfs>
  <cellXfs count="53">
    <xf numFmtId="0" fontId="0" fillId="0" borderId="0" xfId="0"/>
    <xf numFmtId="0" fontId="0" fillId="0" borderId="0" xfId="0" applyAlignment="1">
      <alignment horizontal="center"/>
    </xf>
    <xf numFmtId="0" fontId="0" fillId="0" borderId="0" xfId="0" applyAlignment="1">
      <alignment horizontal="left" vertical="top" wrapText="1"/>
    </xf>
    <xf numFmtId="0" fontId="0" fillId="0" borderId="0" xfId="0" applyAlignment="1">
      <alignment horizontal="left" vertical="center" wrapText="1"/>
    </xf>
    <xf numFmtId="0" fontId="0" fillId="0" borderId="0" xfId="0" applyAlignment="1">
      <alignment horizontal="center" vertical="center" wrapText="1"/>
    </xf>
    <xf numFmtId="0" fontId="0" fillId="0" borderId="1" xfId="0" applyBorder="1" applyAlignment="1">
      <alignment horizontal="center"/>
    </xf>
    <xf numFmtId="0" fontId="0" fillId="0" borderId="0" xfId="0" applyAlignment="1">
      <alignment horizontal="center" vertical="center"/>
    </xf>
    <xf numFmtId="0" fontId="2" fillId="0" borderId="2" xfId="1" applyBorder="1"/>
    <xf numFmtId="0" fontId="2" fillId="0" borderId="0" xfId="1"/>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0" xfId="0" applyAlignment="1">
      <alignment vertical="center"/>
    </xf>
    <xf numFmtId="14" fontId="0" fillId="0" borderId="0" xfId="0" applyNumberFormat="1" applyAlignment="1">
      <alignment horizontal="center" vertical="center" wrapText="1"/>
    </xf>
    <xf numFmtId="16" fontId="0" fillId="0" borderId="0" xfId="0" applyNumberFormat="1" applyAlignment="1">
      <alignment horizontal="center" vertical="center" wrapText="1"/>
    </xf>
    <xf numFmtId="0" fontId="10" fillId="0" borderId="0" xfId="0" applyFont="1"/>
    <xf numFmtId="0" fontId="11" fillId="0" borderId="0" xfId="0" applyFont="1" applyAlignment="1">
      <alignment horizontal="left" vertical="center" indent="1"/>
    </xf>
    <xf numFmtId="0" fontId="11" fillId="0" borderId="0" xfId="0" applyFont="1" applyAlignment="1">
      <alignment horizontal="left" vertical="center" indent="2"/>
    </xf>
    <xf numFmtId="0" fontId="12" fillId="0" borderId="0" xfId="0" applyFont="1"/>
    <xf numFmtId="16" fontId="0" fillId="0" borderId="0" xfId="0" applyNumberFormat="1"/>
    <xf numFmtId="16" fontId="0" fillId="0" borderId="1" xfId="0" applyNumberFormat="1" applyBorder="1" applyAlignment="1">
      <alignment horizontal="center"/>
    </xf>
    <xf numFmtId="0" fontId="11" fillId="0" borderId="0" xfId="0" applyFont="1" applyAlignment="1">
      <alignment horizontal="left" vertical="center"/>
    </xf>
    <xf numFmtId="0" fontId="3" fillId="0" borderId="5" xfId="1" applyFont="1" applyBorder="1" applyAlignment="1">
      <alignment horizontal="center" vertical="top" wrapText="1"/>
    </xf>
    <xf numFmtId="0" fontId="3" fillId="0" borderId="11" xfId="1" applyFont="1" applyBorder="1" applyAlignment="1">
      <alignment horizontal="center" vertical="top" wrapText="1"/>
    </xf>
    <xf numFmtId="0" fontId="9" fillId="0" borderId="0" xfId="1" applyFont="1" applyAlignment="1">
      <alignment horizontal="justify"/>
    </xf>
    <xf numFmtId="0" fontId="4" fillId="0" borderId="0" xfId="1" applyFont="1" applyAlignment="1">
      <alignment horizontal="left" indent="2"/>
    </xf>
    <xf numFmtId="0" fontId="2" fillId="0" borderId="0" xfId="1" applyAlignment="1">
      <alignment horizontal="left" indent="2"/>
    </xf>
    <xf numFmtId="0" fontId="3" fillId="0" borderId="9" xfId="1" applyFont="1" applyBorder="1" applyAlignment="1">
      <alignment horizontal="center" vertical="top" wrapText="1"/>
    </xf>
    <xf numFmtId="0" fontId="3" fillId="0" borderId="10" xfId="1" applyFont="1" applyBorder="1" applyAlignment="1">
      <alignment horizontal="center" vertical="top" wrapText="1"/>
    </xf>
    <xf numFmtId="0" fontId="4" fillId="0" borderId="13" xfId="1" applyFont="1" applyBorder="1" applyAlignment="1">
      <alignment horizontal="center"/>
    </xf>
    <xf numFmtId="0" fontId="4" fillId="0" borderId="14" xfId="1" applyFont="1" applyBorder="1" applyAlignment="1">
      <alignment horizontal="center"/>
    </xf>
    <xf numFmtId="0" fontId="4" fillId="0" borderId="15" xfId="1" applyFont="1" applyBorder="1" applyAlignment="1">
      <alignment horizontal="center"/>
    </xf>
    <xf numFmtId="0" fontId="3" fillId="0" borderId="3" xfId="1" applyFont="1" applyBorder="1" applyAlignment="1">
      <alignment horizontal="left" vertical="center" indent="1"/>
    </xf>
    <xf numFmtId="0" fontId="2" fillId="0" borderId="3" xfId="1" applyBorder="1" applyAlignment="1">
      <alignment horizontal="left" vertical="center" indent="1"/>
    </xf>
    <xf numFmtId="0" fontId="3" fillId="0" borderId="12" xfId="1" applyFont="1" applyBorder="1" applyAlignment="1">
      <alignment horizontal="center" vertical="top" wrapText="1"/>
    </xf>
    <xf numFmtId="0" fontId="2" fillId="0" borderId="6" xfId="1" applyBorder="1" applyAlignment="1">
      <alignment horizontal="left" vertical="center" indent="1"/>
    </xf>
    <xf numFmtId="0" fontId="4" fillId="0" borderId="0" xfId="1" applyFont="1" applyAlignment="1">
      <alignment horizontal="center"/>
    </xf>
    <xf numFmtId="0" fontId="6" fillId="0" borderId="0" xfId="1" applyFont="1" applyAlignment="1">
      <alignment horizontal="left" wrapText="1"/>
    </xf>
    <xf numFmtId="0" fontId="8" fillId="0" borderId="0" xfId="1" applyFont="1" applyAlignment="1">
      <alignment wrapText="1"/>
    </xf>
    <xf numFmtId="0" fontId="2" fillId="0" borderId="0" xfId="1" applyAlignment="1">
      <alignment wrapText="1"/>
    </xf>
    <xf numFmtId="0" fontId="2" fillId="0" borderId="0" xfId="1" applyAlignment="1">
      <alignment horizontal="center"/>
    </xf>
    <xf numFmtId="0" fontId="4" fillId="0" borderId="7" xfId="1" applyFont="1" applyBorder="1" applyAlignment="1">
      <alignment horizontal="center"/>
    </xf>
    <xf numFmtId="0" fontId="2" fillId="0" borderId="7" xfId="1" applyBorder="1" applyAlignment="1">
      <alignment horizontal="center"/>
    </xf>
    <xf numFmtId="0" fontId="2" fillId="0" borderId="8" xfId="1" applyBorder="1" applyAlignment="1">
      <alignment horizontal="center"/>
    </xf>
    <xf numFmtId="0" fontId="2" fillId="0" borderId="5" xfId="1" applyBorder="1" applyAlignment="1">
      <alignment horizontal="center" vertical="top" wrapText="1"/>
    </xf>
    <xf numFmtId="0" fontId="4" fillId="0" borderId="3" xfId="1" applyFont="1" applyBorder="1" applyAlignment="1">
      <alignment horizontal="center" vertical="top" wrapText="1"/>
    </xf>
    <xf numFmtId="0" fontId="3" fillId="0" borderId="4" xfId="1" applyFont="1" applyBorder="1" applyAlignment="1">
      <alignment horizontal="center" vertical="top" wrapText="1"/>
    </xf>
    <xf numFmtId="0" fontId="1" fillId="0" borderId="0" xfId="0" applyFont="1" applyAlignment="1">
      <alignment horizontal="center" vertical="center"/>
    </xf>
    <xf numFmtId="0" fontId="0" fillId="0" borderId="0" xfId="0" applyAlignment="1">
      <alignment horizontal="right"/>
    </xf>
    <xf numFmtId="14" fontId="0" fillId="0" borderId="0" xfId="0" applyNumberFormat="1" applyAlignment="1">
      <alignment horizontal="right"/>
    </xf>
    <xf numFmtId="0" fontId="8" fillId="0" borderId="0" xfId="1" applyFont="1" applyAlignment="1"/>
    <xf numFmtId="0" fontId="2" fillId="0" borderId="0" xfId="1" applyAlignment="1"/>
    <xf numFmtId="0" fontId="3" fillId="0" borderId="0" xfId="1" applyFont="1" applyAlignment="1"/>
    <xf numFmtId="0" fontId="5" fillId="0" borderId="0" xfId="1" applyFont="1" applyAlignment="1"/>
  </cellXfs>
  <cellStyles count="2">
    <cellStyle name="Normal" xfId="0" builtinId="0"/>
    <cellStyle name="Normal 2" xfId="1" xr:uid="{A36ACFAB-49CA-451D-83D9-6C1AC165623E}"/>
  </cellStyles>
  <dxfs count="1">
    <dxf>
      <font>
        <color rgb="FF9C0006"/>
      </font>
      <fill>
        <patternFill>
          <bgColor rgb="FFFFC7CE"/>
        </patternFill>
      </fill>
    </dxf>
  </dxfs>
  <tableStyles count="0" defaultTableStyle="TableStyleMedium2" defaultPivotStyle="PivotStyleLight16"/>
  <colors>
    <mruColors>
      <color rgb="FFEDA1A1"/>
      <color rgb="FFF2BC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Risk Exposure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'Risk Analysis'!$A$2</c:f>
              <c:strCache>
                <c:ptCount val="1"/>
                <c:pt idx="0">
                  <c:v>Inaccessibility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'Risk Analysis'!$B$1:$N$1</c:f>
              <c:numCache>
                <c:formatCode>d\-mmm</c:formatCode>
                <c:ptCount val="13"/>
                <c:pt idx="0">
                  <c:v>45166</c:v>
                </c:pt>
                <c:pt idx="1">
                  <c:v>45173</c:v>
                </c:pt>
                <c:pt idx="2">
                  <c:v>45180</c:v>
                </c:pt>
                <c:pt idx="3">
                  <c:v>45187</c:v>
                </c:pt>
                <c:pt idx="4">
                  <c:v>45194</c:v>
                </c:pt>
                <c:pt idx="5">
                  <c:v>45201</c:v>
                </c:pt>
                <c:pt idx="6">
                  <c:v>45208</c:v>
                </c:pt>
                <c:pt idx="7">
                  <c:v>45215</c:v>
                </c:pt>
                <c:pt idx="8">
                  <c:v>45222</c:v>
                </c:pt>
                <c:pt idx="9">
                  <c:v>45229</c:v>
                </c:pt>
                <c:pt idx="10">
                  <c:v>45236</c:v>
                </c:pt>
                <c:pt idx="11">
                  <c:v>45243</c:v>
                </c:pt>
                <c:pt idx="12">
                  <c:v>45250</c:v>
                </c:pt>
              </c:numCache>
            </c:numRef>
          </c:cat>
          <c:val>
            <c:numRef>
              <c:f>'Risk Analysis'!$B$2:$N$2</c:f>
              <c:numCache>
                <c:formatCode>General</c:formatCode>
                <c:ptCount val="13"/>
                <c:pt idx="0">
                  <c:v>0</c:v>
                </c:pt>
                <c:pt idx="1">
                  <c:v>0</c:v>
                </c:pt>
                <c:pt idx="2">
                  <c:v>6</c:v>
                </c:pt>
                <c:pt idx="3">
                  <c:v>6</c:v>
                </c:pt>
                <c:pt idx="4">
                  <c:v>1</c:v>
                </c:pt>
                <c:pt idx="5">
                  <c:v>1</c:v>
                </c:pt>
                <c:pt idx="6">
                  <c:v>1</c:v>
                </c:pt>
                <c:pt idx="7">
                  <c:v>5</c:v>
                </c:pt>
                <c:pt idx="8">
                  <c:v>5</c:v>
                </c:pt>
              </c:numCache>
            </c:numRef>
          </c:val>
          <c:smooth val="0"/>
          <c:extLst>
            <c:ext xmlns:c16="http://schemas.microsoft.com/office/drawing/2014/chart" uri="{C3380CC4-5D6E-409C-BE32-E72D297353CC}">
              <c16:uniqueId val="{00000001-F57B-45A3-B6E7-6A02A0A9789A}"/>
            </c:ext>
          </c:extLst>
        </c:ser>
        <c:ser>
          <c:idx val="1"/>
          <c:order val="1"/>
          <c:tx>
            <c:strRef>
              <c:f>'Risk Analysis'!$A$3</c:f>
              <c:strCache>
                <c:ptCount val="1"/>
                <c:pt idx="0">
                  <c:v>Personal Issues</c:v>
                </c:pt>
              </c:strCache>
            </c:strRef>
          </c:tx>
          <c:spPr>
            <a:ln w="28575" cap="rnd">
              <a:solidFill>
                <a:schemeClr val="accent2"/>
              </a:solidFill>
              <a:round/>
            </a:ln>
            <a:effectLst/>
          </c:spPr>
          <c:marker>
            <c:symbol val="triangle"/>
            <c:size val="5"/>
            <c:spPr>
              <a:solidFill>
                <a:schemeClr val="accent2"/>
              </a:solidFill>
              <a:ln w="9525">
                <a:solidFill>
                  <a:schemeClr val="accent2"/>
                </a:solidFill>
              </a:ln>
              <a:effectLst/>
            </c:spPr>
          </c:marker>
          <c:cat>
            <c:numRef>
              <c:f>'Risk Analysis'!$B$1:$N$1</c:f>
              <c:numCache>
                <c:formatCode>d\-mmm</c:formatCode>
                <c:ptCount val="13"/>
                <c:pt idx="0">
                  <c:v>45166</c:v>
                </c:pt>
                <c:pt idx="1">
                  <c:v>45173</c:v>
                </c:pt>
                <c:pt idx="2">
                  <c:v>45180</c:v>
                </c:pt>
                <c:pt idx="3">
                  <c:v>45187</c:v>
                </c:pt>
                <c:pt idx="4">
                  <c:v>45194</c:v>
                </c:pt>
                <c:pt idx="5">
                  <c:v>45201</c:v>
                </c:pt>
                <c:pt idx="6">
                  <c:v>45208</c:v>
                </c:pt>
                <c:pt idx="7">
                  <c:v>45215</c:v>
                </c:pt>
                <c:pt idx="8">
                  <c:v>45222</c:v>
                </c:pt>
                <c:pt idx="9">
                  <c:v>45229</c:v>
                </c:pt>
                <c:pt idx="10">
                  <c:v>45236</c:v>
                </c:pt>
                <c:pt idx="11">
                  <c:v>45243</c:v>
                </c:pt>
                <c:pt idx="12">
                  <c:v>45250</c:v>
                </c:pt>
              </c:numCache>
            </c:numRef>
          </c:cat>
          <c:val>
            <c:numRef>
              <c:f>'Risk Analysis'!$B$3:$N$3</c:f>
              <c:numCache>
                <c:formatCode>General</c:formatCode>
                <c:ptCount val="13"/>
                <c:pt idx="0">
                  <c:v>2</c:v>
                </c:pt>
                <c:pt idx="1">
                  <c:v>0</c:v>
                </c:pt>
                <c:pt idx="2">
                  <c:v>0</c:v>
                </c:pt>
                <c:pt idx="3">
                  <c:v>10</c:v>
                </c:pt>
                <c:pt idx="4">
                  <c:v>2</c:v>
                </c:pt>
                <c:pt idx="5">
                  <c:v>2</c:v>
                </c:pt>
                <c:pt idx="6">
                  <c:v>2</c:v>
                </c:pt>
                <c:pt idx="7">
                  <c:v>8</c:v>
                </c:pt>
                <c:pt idx="8">
                  <c:v>8</c:v>
                </c:pt>
              </c:numCache>
            </c:numRef>
          </c:val>
          <c:smooth val="0"/>
          <c:extLst>
            <c:ext xmlns:c16="http://schemas.microsoft.com/office/drawing/2014/chart" uri="{C3380CC4-5D6E-409C-BE32-E72D297353CC}">
              <c16:uniqueId val="{00000003-F57B-45A3-B6E7-6A02A0A9789A}"/>
            </c:ext>
          </c:extLst>
        </c:ser>
        <c:ser>
          <c:idx val="2"/>
          <c:order val="2"/>
          <c:tx>
            <c:strRef>
              <c:f>'Risk Analysis'!$A$4</c:f>
              <c:strCache>
                <c:ptCount val="1"/>
                <c:pt idx="0">
                  <c:v>Communication Breakdown</c:v>
                </c:pt>
              </c:strCache>
            </c:strRef>
          </c:tx>
          <c:spPr>
            <a:ln w="28575" cap="rnd">
              <a:solidFill>
                <a:schemeClr val="accent3"/>
              </a:solidFill>
              <a:round/>
            </a:ln>
            <a:effectLst/>
          </c:spPr>
          <c:marker>
            <c:symbol val="diamond"/>
            <c:size val="5"/>
            <c:spPr>
              <a:solidFill>
                <a:schemeClr val="accent3"/>
              </a:solidFill>
              <a:ln w="9525">
                <a:solidFill>
                  <a:schemeClr val="accent3"/>
                </a:solidFill>
              </a:ln>
              <a:effectLst/>
            </c:spPr>
          </c:marker>
          <c:cat>
            <c:numRef>
              <c:f>'Risk Analysis'!$B$1:$N$1</c:f>
              <c:numCache>
                <c:formatCode>d\-mmm</c:formatCode>
                <c:ptCount val="13"/>
                <c:pt idx="0">
                  <c:v>45166</c:v>
                </c:pt>
                <c:pt idx="1">
                  <c:v>45173</c:v>
                </c:pt>
                <c:pt idx="2">
                  <c:v>45180</c:v>
                </c:pt>
                <c:pt idx="3">
                  <c:v>45187</c:v>
                </c:pt>
                <c:pt idx="4">
                  <c:v>45194</c:v>
                </c:pt>
                <c:pt idx="5">
                  <c:v>45201</c:v>
                </c:pt>
                <c:pt idx="6">
                  <c:v>45208</c:v>
                </c:pt>
                <c:pt idx="7">
                  <c:v>45215</c:v>
                </c:pt>
                <c:pt idx="8">
                  <c:v>45222</c:v>
                </c:pt>
                <c:pt idx="9">
                  <c:v>45229</c:v>
                </c:pt>
                <c:pt idx="10">
                  <c:v>45236</c:v>
                </c:pt>
                <c:pt idx="11">
                  <c:v>45243</c:v>
                </c:pt>
                <c:pt idx="12">
                  <c:v>45250</c:v>
                </c:pt>
              </c:numCache>
            </c:numRef>
          </c:cat>
          <c:val>
            <c:numRef>
              <c:f>'Risk Analysis'!$B$4:$N$4</c:f>
              <c:numCache>
                <c:formatCode>General</c:formatCode>
                <c:ptCount val="13"/>
                <c:pt idx="0">
                  <c:v>0</c:v>
                </c:pt>
                <c:pt idx="1">
                  <c:v>0</c:v>
                </c:pt>
                <c:pt idx="2">
                  <c:v>5</c:v>
                </c:pt>
                <c:pt idx="3">
                  <c:v>2</c:v>
                </c:pt>
                <c:pt idx="4">
                  <c:v>2</c:v>
                </c:pt>
                <c:pt idx="5">
                  <c:v>2</c:v>
                </c:pt>
                <c:pt idx="6">
                  <c:v>1</c:v>
                </c:pt>
                <c:pt idx="7">
                  <c:v>1</c:v>
                </c:pt>
                <c:pt idx="8">
                  <c:v>1</c:v>
                </c:pt>
              </c:numCache>
            </c:numRef>
          </c:val>
          <c:smooth val="0"/>
          <c:extLst>
            <c:ext xmlns:c16="http://schemas.microsoft.com/office/drawing/2014/chart" uri="{C3380CC4-5D6E-409C-BE32-E72D297353CC}">
              <c16:uniqueId val="{00000005-F57B-45A3-B6E7-6A02A0A9789A}"/>
            </c:ext>
          </c:extLst>
        </c:ser>
        <c:ser>
          <c:idx val="3"/>
          <c:order val="3"/>
          <c:tx>
            <c:strRef>
              <c:f>'Risk Analysis'!$A$5</c:f>
              <c:strCache>
                <c:ptCount val="1"/>
                <c:pt idx="0">
                  <c:v>Inadequate Training</c:v>
                </c:pt>
              </c:strCache>
            </c:strRef>
          </c:tx>
          <c:spPr>
            <a:ln w="28575" cap="rnd">
              <a:solidFill>
                <a:schemeClr val="accent4"/>
              </a:solidFill>
              <a:round/>
            </a:ln>
            <a:effectLst/>
          </c:spPr>
          <c:marker>
            <c:symbol val="square"/>
            <c:size val="5"/>
            <c:spPr>
              <a:solidFill>
                <a:schemeClr val="accent4"/>
              </a:solidFill>
              <a:ln w="9525">
                <a:solidFill>
                  <a:schemeClr val="accent4"/>
                </a:solidFill>
              </a:ln>
              <a:effectLst/>
            </c:spPr>
          </c:marker>
          <c:cat>
            <c:numRef>
              <c:f>'Risk Analysis'!$B$1:$N$1</c:f>
              <c:numCache>
                <c:formatCode>d\-mmm</c:formatCode>
                <c:ptCount val="13"/>
                <c:pt idx="0">
                  <c:v>45166</c:v>
                </c:pt>
                <c:pt idx="1">
                  <c:v>45173</c:v>
                </c:pt>
                <c:pt idx="2">
                  <c:v>45180</c:v>
                </c:pt>
                <c:pt idx="3">
                  <c:v>45187</c:v>
                </c:pt>
                <c:pt idx="4">
                  <c:v>45194</c:v>
                </c:pt>
                <c:pt idx="5">
                  <c:v>45201</c:v>
                </c:pt>
                <c:pt idx="6">
                  <c:v>45208</c:v>
                </c:pt>
                <c:pt idx="7">
                  <c:v>45215</c:v>
                </c:pt>
                <c:pt idx="8">
                  <c:v>45222</c:v>
                </c:pt>
                <c:pt idx="9">
                  <c:v>45229</c:v>
                </c:pt>
                <c:pt idx="10">
                  <c:v>45236</c:v>
                </c:pt>
                <c:pt idx="11">
                  <c:v>45243</c:v>
                </c:pt>
                <c:pt idx="12">
                  <c:v>45250</c:v>
                </c:pt>
              </c:numCache>
            </c:numRef>
          </c:cat>
          <c:val>
            <c:numRef>
              <c:f>'Risk Analysis'!$B$5:$N$5</c:f>
              <c:numCache>
                <c:formatCode>General</c:formatCode>
                <c:ptCount val="13"/>
                <c:pt idx="0">
                  <c:v>9</c:v>
                </c:pt>
                <c:pt idx="1">
                  <c:v>9</c:v>
                </c:pt>
                <c:pt idx="2">
                  <c:v>1</c:v>
                </c:pt>
                <c:pt idx="3">
                  <c:v>1</c:v>
                </c:pt>
                <c:pt idx="4">
                  <c:v>1</c:v>
                </c:pt>
                <c:pt idx="5">
                  <c:v>1</c:v>
                </c:pt>
                <c:pt idx="6">
                  <c:v>8</c:v>
                </c:pt>
                <c:pt idx="7">
                  <c:v>8</c:v>
                </c:pt>
                <c:pt idx="8">
                  <c:v>8</c:v>
                </c:pt>
              </c:numCache>
            </c:numRef>
          </c:val>
          <c:smooth val="0"/>
          <c:extLst>
            <c:ext xmlns:c16="http://schemas.microsoft.com/office/drawing/2014/chart" uri="{C3380CC4-5D6E-409C-BE32-E72D297353CC}">
              <c16:uniqueId val="{00000007-F57B-45A3-B6E7-6A02A0A9789A}"/>
            </c:ext>
          </c:extLst>
        </c:ser>
        <c:ser>
          <c:idx val="4"/>
          <c:order val="4"/>
          <c:tx>
            <c:strRef>
              <c:f>'Risk Analysis'!$A$6</c:f>
              <c:strCache>
                <c:ptCount val="1"/>
                <c:pt idx="0">
                  <c:v>Outdated Information</c:v>
                </c:pt>
              </c:strCache>
            </c:strRef>
          </c:tx>
          <c:spPr>
            <a:ln w="28575" cap="rnd">
              <a:solidFill>
                <a:srgbClr val="00B050"/>
              </a:solidFill>
              <a:prstDash val="solid"/>
              <a:round/>
            </a:ln>
            <a:effectLst/>
          </c:spPr>
          <c:marker>
            <c:symbol val="x"/>
            <c:size val="5"/>
            <c:spPr>
              <a:noFill/>
              <a:ln w="9525">
                <a:solidFill>
                  <a:srgbClr val="00B050"/>
                </a:solidFill>
                <a:prstDash val="solid"/>
              </a:ln>
              <a:effectLst/>
            </c:spPr>
          </c:marker>
          <c:cat>
            <c:numRef>
              <c:f>'Risk Analysis'!$B$1:$N$1</c:f>
              <c:numCache>
                <c:formatCode>d\-mmm</c:formatCode>
                <c:ptCount val="13"/>
                <c:pt idx="0">
                  <c:v>45166</c:v>
                </c:pt>
                <c:pt idx="1">
                  <c:v>45173</c:v>
                </c:pt>
                <c:pt idx="2">
                  <c:v>45180</c:v>
                </c:pt>
                <c:pt idx="3">
                  <c:v>45187</c:v>
                </c:pt>
                <c:pt idx="4">
                  <c:v>45194</c:v>
                </c:pt>
                <c:pt idx="5">
                  <c:v>45201</c:v>
                </c:pt>
                <c:pt idx="6">
                  <c:v>45208</c:v>
                </c:pt>
                <c:pt idx="7">
                  <c:v>45215</c:v>
                </c:pt>
                <c:pt idx="8">
                  <c:v>45222</c:v>
                </c:pt>
                <c:pt idx="9">
                  <c:v>45229</c:v>
                </c:pt>
                <c:pt idx="10">
                  <c:v>45236</c:v>
                </c:pt>
                <c:pt idx="11">
                  <c:v>45243</c:v>
                </c:pt>
                <c:pt idx="12">
                  <c:v>45250</c:v>
                </c:pt>
              </c:numCache>
            </c:numRef>
          </c:cat>
          <c:val>
            <c:numRef>
              <c:f>'Risk Analysis'!$B$6:$N$6</c:f>
              <c:numCache>
                <c:formatCode>General</c:formatCode>
                <c:ptCount val="13"/>
                <c:pt idx="0">
                  <c:v>0</c:v>
                </c:pt>
                <c:pt idx="1">
                  <c:v>0</c:v>
                </c:pt>
                <c:pt idx="2">
                  <c:v>10</c:v>
                </c:pt>
                <c:pt idx="3">
                  <c:v>10</c:v>
                </c:pt>
                <c:pt idx="4">
                  <c:v>9</c:v>
                </c:pt>
                <c:pt idx="5">
                  <c:v>2</c:v>
                </c:pt>
                <c:pt idx="6">
                  <c:v>1</c:v>
                </c:pt>
                <c:pt idx="7">
                  <c:v>1</c:v>
                </c:pt>
                <c:pt idx="8">
                  <c:v>1</c:v>
                </c:pt>
              </c:numCache>
            </c:numRef>
          </c:val>
          <c:smooth val="0"/>
          <c:extLst>
            <c:ext xmlns:c16="http://schemas.microsoft.com/office/drawing/2014/chart" uri="{C3380CC4-5D6E-409C-BE32-E72D297353CC}">
              <c16:uniqueId val="{00000009-F57B-45A3-B6E7-6A02A0A9789A}"/>
            </c:ext>
          </c:extLst>
        </c:ser>
        <c:dLbls>
          <c:showLegendKey val="0"/>
          <c:showVal val="0"/>
          <c:showCatName val="0"/>
          <c:showSerName val="0"/>
          <c:showPercent val="0"/>
          <c:showBubbleSize val="0"/>
        </c:dLbls>
        <c:marker val="1"/>
        <c:smooth val="0"/>
        <c:axId val="1148205736"/>
        <c:axId val="1148200280"/>
      </c:lineChart>
      <c:dateAx>
        <c:axId val="1148205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Project Starting Week Dates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200280"/>
        <c:crosses val="autoZero"/>
        <c:auto val="1"/>
        <c:lblOffset val="100"/>
        <c:baseTimeUnit val="days"/>
      </c:dateAx>
      <c:valAx>
        <c:axId val="1148200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Exposure Scale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205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1276350</xdr:colOff>
      <xdr:row>7</xdr:row>
      <xdr:rowOff>104775</xdr:rowOff>
    </xdr:from>
    <xdr:to>
      <xdr:col>6</xdr:col>
      <xdr:colOff>390525</xdr:colOff>
      <xdr:row>21</xdr:row>
      <xdr:rowOff>180975</xdr:rowOff>
    </xdr:to>
    <xdr:graphicFrame macro="">
      <xdr:nvGraphicFramePr>
        <xdr:cNvPr id="2" name="Chart 1">
          <a:extLst>
            <a:ext uri="{FF2B5EF4-FFF2-40B4-BE49-F238E27FC236}">
              <a16:creationId xmlns:a16="http://schemas.microsoft.com/office/drawing/2014/main" id="{DF3F87D5-0387-771F-FE24-F97F2B4E8A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88B5C-294C-4128-9C48-8B7BA6A84F2E}">
  <dimension ref="B2:S35"/>
  <sheetViews>
    <sheetView topLeftCell="M1" zoomScale="160" zoomScaleNormal="160" workbookViewId="0">
      <selection activeCell="O5" sqref="O5"/>
    </sheetView>
  </sheetViews>
  <sheetFormatPr defaultRowHeight="15"/>
  <cols>
    <col min="2" max="2" width="21" customWidth="1"/>
    <col min="3" max="3" width="11.42578125" customWidth="1"/>
    <col min="5" max="5" width="12" customWidth="1"/>
    <col min="18" max="18" width="17.85546875" bestFit="1" customWidth="1"/>
    <col min="19" max="19" width="52.42578125" bestFit="1" customWidth="1"/>
  </cols>
  <sheetData>
    <row r="2" spans="2:19" ht="17.25" customHeight="1" thickBot="1">
      <c r="B2" s="23" t="s">
        <v>0</v>
      </c>
      <c r="C2" s="49"/>
      <c r="D2" s="49"/>
      <c r="E2" s="49"/>
      <c r="F2" s="49"/>
      <c r="G2" s="49"/>
      <c r="H2" s="49"/>
      <c r="I2" s="49"/>
      <c r="J2" s="49"/>
      <c r="K2" s="50"/>
      <c r="R2" s="20" t="s">
        <v>1</v>
      </c>
      <c r="S2" s="16" t="s">
        <v>2</v>
      </c>
    </row>
    <row r="3" spans="2:19" ht="18" thickBot="1">
      <c r="B3" s="28" t="s">
        <v>0</v>
      </c>
      <c r="C3" s="29"/>
      <c r="D3" s="29"/>
      <c r="E3" s="29"/>
      <c r="F3" s="29"/>
      <c r="G3" s="30"/>
      <c r="H3" s="8"/>
      <c r="I3" s="8"/>
      <c r="J3" s="8"/>
      <c r="K3" s="8"/>
      <c r="R3" s="20"/>
      <c r="S3" s="16" t="s">
        <v>3</v>
      </c>
    </row>
    <row r="4" spans="2:19" ht="17.25">
      <c r="B4" s="7"/>
      <c r="C4" s="40" t="s">
        <v>4</v>
      </c>
      <c r="D4" s="41"/>
      <c r="E4" s="41"/>
      <c r="F4" s="41"/>
      <c r="G4" s="42"/>
      <c r="H4" s="8"/>
      <c r="I4" s="8"/>
      <c r="J4" s="8"/>
      <c r="K4" s="8"/>
      <c r="R4" s="20"/>
      <c r="S4" s="16" t="s">
        <v>5</v>
      </c>
    </row>
    <row r="5" spans="2:19" ht="15" customHeight="1">
      <c r="B5" s="44" t="s">
        <v>6</v>
      </c>
      <c r="C5" s="45" t="s">
        <v>7</v>
      </c>
      <c r="D5" s="45" t="s">
        <v>8</v>
      </c>
      <c r="E5" s="45" t="s">
        <v>9</v>
      </c>
      <c r="F5" s="45" t="s">
        <v>10</v>
      </c>
      <c r="G5" s="21" t="s">
        <v>11</v>
      </c>
      <c r="H5" s="8"/>
      <c r="I5" s="8"/>
      <c r="J5" s="8"/>
      <c r="K5" s="8"/>
      <c r="R5" s="20"/>
      <c r="S5" s="16" t="s">
        <v>12</v>
      </c>
    </row>
    <row r="6" spans="2:19" ht="15" customHeight="1">
      <c r="B6" s="44"/>
      <c r="C6" s="45"/>
      <c r="D6" s="45"/>
      <c r="E6" s="45"/>
      <c r="F6" s="45"/>
      <c r="G6" s="43"/>
      <c r="H6" s="8"/>
      <c r="I6" s="8"/>
      <c r="J6" s="8"/>
      <c r="K6" s="8"/>
      <c r="R6" s="20"/>
      <c r="S6" s="16" t="s">
        <v>13</v>
      </c>
    </row>
    <row r="7" spans="2:19" ht="15" customHeight="1">
      <c r="B7" s="31" t="s">
        <v>14</v>
      </c>
      <c r="C7" s="45" t="s">
        <v>15</v>
      </c>
      <c r="D7" s="45" t="s">
        <v>15</v>
      </c>
      <c r="E7" s="45" t="s">
        <v>15</v>
      </c>
      <c r="F7" s="21" t="s">
        <v>16</v>
      </c>
      <c r="G7" s="21" t="s">
        <v>16</v>
      </c>
      <c r="H7" s="8"/>
      <c r="I7" s="8"/>
      <c r="J7" s="8"/>
      <c r="K7" s="8"/>
      <c r="R7" s="20" t="s">
        <v>17</v>
      </c>
      <c r="S7" s="16" t="s">
        <v>2</v>
      </c>
    </row>
    <row r="8" spans="2:19" ht="15" customHeight="1">
      <c r="B8" s="32"/>
      <c r="C8" s="45"/>
      <c r="D8" s="45"/>
      <c r="E8" s="45"/>
      <c r="F8" s="21"/>
      <c r="G8" s="21"/>
      <c r="H8" s="8"/>
      <c r="I8" s="8"/>
      <c r="J8" s="8"/>
      <c r="K8" s="8"/>
      <c r="R8" s="20"/>
      <c r="S8" s="16" t="s">
        <v>3</v>
      </c>
    </row>
    <row r="9" spans="2:19" ht="15" customHeight="1">
      <c r="B9" s="31" t="s">
        <v>18</v>
      </c>
      <c r="C9" s="26" t="s">
        <v>15</v>
      </c>
      <c r="D9" s="26" t="s">
        <v>15</v>
      </c>
      <c r="E9" s="26" t="s">
        <v>16</v>
      </c>
      <c r="F9" s="26" t="s">
        <v>16</v>
      </c>
      <c r="G9" s="21" t="s">
        <v>19</v>
      </c>
      <c r="H9" s="8"/>
      <c r="I9" s="8"/>
      <c r="J9" s="8"/>
      <c r="K9" s="8"/>
      <c r="R9" s="20"/>
      <c r="S9" s="16" t="s">
        <v>20</v>
      </c>
    </row>
    <row r="10" spans="2:19" ht="15" customHeight="1">
      <c r="B10" s="32"/>
      <c r="C10" s="27"/>
      <c r="D10" s="27"/>
      <c r="E10" s="27"/>
      <c r="F10" s="27"/>
      <c r="G10" s="21"/>
      <c r="H10" s="8"/>
      <c r="I10" s="8"/>
      <c r="J10" s="8"/>
      <c r="K10" s="8"/>
      <c r="R10" s="20"/>
      <c r="S10" s="16" t="s">
        <v>12</v>
      </c>
    </row>
    <row r="11" spans="2:19" ht="15" customHeight="1">
      <c r="B11" s="31" t="s">
        <v>21</v>
      </c>
      <c r="C11" s="26" t="s">
        <v>15</v>
      </c>
      <c r="D11" s="26" t="s">
        <v>16</v>
      </c>
      <c r="E11" s="26" t="s">
        <v>16</v>
      </c>
      <c r="F11" s="26" t="s">
        <v>19</v>
      </c>
      <c r="G11" s="21" t="s">
        <v>19</v>
      </c>
      <c r="H11" s="8"/>
      <c r="I11" s="8"/>
      <c r="J11" s="8"/>
      <c r="K11" s="8"/>
      <c r="R11" s="20"/>
      <c r="S11" s="16" t="s">
        <v>22</v>
      </c>
    </row>
    <row r="12" spans="2:19" ht="15" customHeight="1">
      <c r="B12" s="32"/>
      <c r="C12" s="27"/>
      <c r="D12" s="27"/>
      <c r="E12" s="27"/>
      <c r="F12" s="27"/>
      <c r="G12" s="21"/>
      <c r="H12" s="8"/>
      <c r="I12" s="8"/>
      <c r="J12" s="8"/>
      <c r="K12" s="8"/>
      <c r="R12" s="20" t="s">
        <v>23</v>
      </c>
      <c r="S12" s="16" t="s">
        <v>24</v>
      </c>
    </row>
    <row r="13" spans="2:19" ht="15" customHeight="1">
      <c r="B13" s="31" t="s">
        <v>25</v>
      </c>
      <c r="C13" s="26" t="s">
        <v>16</v>
      </c>
      <c r="D13" s="26" t="s">
        <v>19</v>
      </c>
      <c r="E13" s="26" t="s">
        <v>19</v>
      </c>
      <c r="F13" s="26" t="s">
        <v>19</v>
      </c>
      <c r="G13" s="21" t="s">
        <v>19</v>
      </c>
      <c r="H13" s="8"/>
      <c r="I13" s="8"/>
      <c r="J13" s="8"/>
      <c r="K13" s="8"/>
      <c r="R13" s="20"/>
      <c r="S13" s="16" t="s">
        <v>26</v>
      </c>
    </row>
    <row r="14" spans="2:19" ht="15.75" customHeight="1" thickBot="1">
      <c r="B14" s="34"/>
      <c r="C14" s="33"/>
      <c r="D14" s="33"/>
      <c r="E14" s="33"/>
      <c r="F14" s="33"/>
      <c r="G14" s="22"/>
      <c r="H14" s="8"/>
      <c r="I14" s="8"/>
      <c r="J14" s="8"/>
      <c r="K14" s="8"/>
      <c r="R14" s="20"/>
      <c r="S14" s="16" t="s">
        <v>20</v>
      </c>
    </row>
    <row r="15" spans="2:19" ht="17.25">
      <c r="B15" s="51"/>
      <c r="C15" s="50"/>
      <c r="D15" s="50"/>
      <c r="E15" s="50"/>
      <c r="F15" s="50"/>
      <c r="G15" s="50"/>
      <c r="H15" s="50"/>
      <c r="I15" s="50"/>
      <c r="J15" s="50"/>
      <c r="K15" s="50"/>
      <c r="R15" s="20"/>
      <c r="S15" s="16" t="s">
        <v>27</v>
      </c>
    </row>
    <row r="16" spans="2:19" ht="17.25">
      <c r="B16" s="52" t="s">
        <v>28</v>
      </c>
      <c r="C16" s="50"/>
      <c r="D16" s="50"/>
      <c r="E16" s="50"/>
      <c r="F16" s="50"/>
      <c r="G16" s="50"/>
      <c r="H16" s="50"/>
      <c r="I16" s="50"/>
      <c r="J16" s="50"/>
      <c r="K16" s="50"/>
      <c r="R16" s="20"/>
      <c r="S16" s="16" t="s">
        <v>29</v>
      </c>
    </row>
    <row r="17" spans="2:19" ht="17.25">
      <c r="B17" s="24" t="s">
        <v>30</v>
      </c>
      <c r="C17" s="25"/>
      <c r="D17" s="25"/>
      <c r="E17" s="25"/>
      <c r="F17" s="25"/>
      <c r="G17" s="25"/>
      <c r="H17" s="25"/>
      <c r="I17" s="25"/>
      <c r="J17" s="25"/>
      <c r="K17" s="25"/>
      <c r="R17" s="20" t="s">
        <v>31</v>
      </c>
      <c r="S17" s="16" t="s">
        <v>32</v>
      </c>
    </row>
    <row r="18" spans="2:19" ht="17.25">
      <c r="B18" s="24" t="s">
        <v>33</v>
      </c>
      <c r="C18" s="25"/>
      <c r="D18" s="25"/>
      <c r="E18" s="25"/>
      <c r="F18" s="25"/>
      <c r="G18" s="25"/>
      <c r="H18" s="25"/>
      <c r="I18" s="25"/>
      <c r="J18" s="25"/>
      <c r="K18" s="25"/>
      <c r="R18" s="20"/>
      <c r="S18" s="16" t="s">
        <v>34</v>
      </c>
    </row>
    <row r="19" spans="2:19" ht="17.25">
      <c r="B19" s="24" t="s">
        <v>35</v>
      </c>
      <c r="C19" s="25"/>
      <c r="D19" s="25"/>
      <c r="E19" s="25"/>
      <c r="F19" s="25"/>
      <c r="G19" s="25"/>
      <c r="H19" s="25"/>
      <c r="I19" s="25"/>
      <c r="J19" s="25"/>
      <c r="K19" s="25"/>
      <c r="R19" s="20"/>
      <c r="S19" s="16" t="s">
        <v>36</v>
      </c>
    </row>
    <row r="20" spans="2:19" ht="17.25">
      <c r="B20" s="24" t="s">
        <v>37</v>
      </c>
      <c r="C20" s="25"/>
      <c r="D20" s="25"/>
      <c r="E20" s="25"/>
      <c r="F20" s="25"/>
      <c r="G20" s="25"/>
      <c r="H20" s="25"/>
      <c r="I20" s="25"/>
      <c r="J20" s="25"/>
      <c r="K20" s="25"/>
      <c r="R20" s="20"/>
      <c r="S20" s="16" t="s">
        <v>38</v>
      </c>
    </row>
    <row r="21" spans="2:19" ht="17.25">
      <c r="B21" s="24" t="s">
        <v>39</v>
      </c>
      <c r="C21" s="25"/>
      <c r="D21" s="25"/>
      <c r="E21" s="25"/>
      <c r="F21" s="25"/>
      <c r="G21" s="25"/>
      <c r="H21" s="25"/>
      <c r="I21" s="25"/>
      <c r="J21" s="25"/>
      <c r="K21" s="25"/>
      <c r="R21" s="20"/>
      <c r="S21" s="16" t="s">
        <v>22</v>
      </c>
    </row>
    <row r="22" spans="2:19" ht="15.75">
      <c r="B22" s="35"/>
      <c r="C22" s="35"/>
      <c r="D22" s="35"/>
      <c r="E22" s="35"/>
      <c r="F22" s="35"/>
      <c r="G22" s="35"/>
      <c r="H22" s="35"/>
      <c r="I22" s="35"/>
      <c r="J22" s="35"/>
      <c r="K22" s="35"/>
    </row>
    <row r="23" spans="2:19">
      <c r="B23" s="36" t="s">
        <v>40</v>
      </c>
      <c r="C23" s="37"/>
      <c r="D23" s="37"/>
      <c r="E23" s="37"/>
      <c r="F23" s="37"/>
      <c r="G23" s="37"/>
      <c r="H23" s="38"/>
      <c r="I23" s="38"/>
      <c r="J23" s="38"/>
      <c r="K23" s="38"/>
    </row>
    <row r="24" spans="2:19" ht="17.25">
      <c r="B24" s="24" t="s">
        <v>41</v>
      </c>
      <c r="C24" s="25"/>
      <c r="D24" s="25"/>
      <c r="E24" s="25"/>
      <c r="F24" s="25"/>
      <c r="G24" s="25"/>
      <c r="H24" s="25"/>
      <c r="I24" s="25"/>
      <c r="J24" s="25"/>
      <c r="K24" s="25"/>
      <c r="R24" s="15"/>
    </row>
    <row r="25" spans="2:19" ht="15.75">
      <c r="B25" s="24" t="s">
        <v>42</v>
      </c>
      <c r="C25" s="25"/>
      <c r="D25" s="25"/>
      <c r="E25" s="25"/>
      <c r="F25" s="25"/>
      <c r="G25" s="25"/>
      <c r="H25" s="25"/>
      <c r="I25" s="25"/>
      <c r="J25" s="25"/>
      <c r="K25" s="25"/>
    </row>
    <row r="26" spans="2:19" ht="15.75">
      <c r="B26" s="24" t="s">
        <v>43</v>
      </c>
      <c r="C26" s="25"/>
      <c r="D26" s="25"/>
      <c r="E26" s="25"/>
      <c r="F26" s="25"/>
      <c r="G26" s="25"/>
      <c r="H26" s="25"/>
      <c r="I26" s="25"/>
      <c r="J26" s="25"/>
      <c r="K26" s="25"/>
    </row>
    <row r="27" spans="2:19" ht="15.75">
      <c r="B27" s="24" t="s">
        <v>44</v>
      </c>
      <c r="C27" s="25"/>
      <c r="D27" s="25"/>
      <c r="E27" s="25"/>
      <c r="F27" s="25"/>
      <c r="G27" s="25"/>
      <c r="H27" s="25"/>
      <c r="I27" s="25"/>
      <c r="J27" s="25"/>
      <c r="K27" s="25"/>
    </row>
    <row r="28" spans="2:19">
      <c r="B28" s="39"/>
      <c r="C28" s="39"/>
      <c r="D28" s="39"/>
      <c r="E28" s="39"/>
      <c r="F28" s="39"/>
      <c r="G28" s="39"/>
      <c r="H28" s="39"/>
      <c r="I28" s="39"/>
      <c r="J28" s="39"/>
      <c r="K28" s="39"/>
    </row>
    <row r="29" spans="2:19">
      <c r="B29" s="36" t="s">
        <v>45</v>
      </c>
      <c r="C29" s="37"/>
      <c r="D29" s="37"/>
      <c r="E29" s="37"/>
      <c r="F29" s="37"/>
      <c r="G29" s="37"/>
      <c r="H29" s="38"/>
      <c r="I29" s="38"/>
      <c r="J29" s="38"/>
      <c r="K29" s="38"/>
    </row>
    <row r="30" spans="2:19" ht="15.75">
      <c r="B30" s="24" t="s">
        <v>46</v>
      </c>
      <c r="C30" s="25"/>
      <c r="D30" s="25"/>
      <c r="E30" s="25"/>
      <c r="F30" s="25"/>
      <c r="G30" s="25"/>
      <c r="H30" s="25"/>
      <c r="I30" s="25"/>
      <c r="J30" s="25"/>
      <c r="K30" s="25"/>
    </row>
    <row r="31" spans="2:19" ht="15.75">
      <c r="B31" s="24" t="s">
        <v>47</v>
      </c>
      <c r="C31" s="25"/>
      <c r="D31" s="25"/>
      <c r="E31" s="25"/>
      <c r="F31" s="25"/>
      <c r="G31" s="25"/>
      <c r="H31" s="25"/>
      <c r="I31" s="25"/>
      <c r="J31" s="25"/>
      <c r="K31" s="25"/>
    </row>
    <row r="32" spans="2:19" ht="15.75">
      <c r="B32" s="24" t="s">
        <v>48</v>
      </c>
      <c r="C32" s="25"/>
      <c r="D32" s="25"/>
      <c r="E32" s="25"/>
      <c r="F32" s="25"/>
      <c r="G32" s="25"/>
      <c r="H32" s="25"/>
      <c r="I32" s="25"/>
      <c r="J32" s="25"/>
      <c r="K32" s="25"/>
    </row>
    <row r="33" spans="2:3">
      <c r="B33" s="14" t="s">
        <v>15</v>
      </c>
      <c r="C33">
        <v>3</v>
      </c>
    </row>
    <row r="34" spans="2:3">
      <c r="B34" s="14" t="s">
        <v>16</v>
      </c>
      <c r="C34">
        <v>2</v>
      </c>
    </row>
    <row r="35" spans="2:3">
      <c r="B35" s="14" t="s">
        <v>19</v>
      </c>
      <c r="C35">
        <v>1</v>
      </c>
    </row>
  </sheetData>
  <mergeCells count="55">
    <mergeCell ref="C4:G4"/>
    <mergeCell ref="B7:B8"/>
    <mergeCell ref="B9:B10"/>
    <mergeCell ref="G5:G6"/>
    <mergeCell ref="G9:G10"/>
    <mergeCell ref="B5:B6"/>
    <mergeCell ref="C5:C6"/>
    <mergeCell ref="F5:F6"/>
    <mergeCell ref="D5:D6"/>
    <mergeCell ref="E5:E6"/>
    <mergeCell ref="C7:C8"/>
    <mergeCell ref="D7:D8"/>
    <mergeCell ref="D9:D10"/>
    <mergeCell ref="E7:E8"/>
    <mergeCell ref="F7:F8"/>
    <mergeCell ref="F9:F10"/>
    <mergeCell ref="B32:K32"/>
    <mergeCell ref="B28:K28"/>
    <mergeCell ref="B26:K26"/>
    <mergeCell ref="B27:K27"/>
    <mergeCell ref="B23:K23"/>
    <mergeCell ref="B24:K24"/>
    <mergeCell ref="B25:K25"/>
    <mergeCell ref="B22:K22"/>
    <mergeCell ref="B29:K29"/>
    <mergeCell ref="B30:K30"/>
    <mergeCell ref="B31:K31"/>
    <mergeCell ref="B20:K20"/>
    <mergeCell ref="B21:K21"/>
    <mergeCell ref="B11:B12"/>
    <mergeCell ref="C13:C14"/>
    <mergeCell ref="D13:D14"/>
    <mergeCell ref="E13:E14"/>
    <mergeCell ref="F13:F14"/>
    <mergeCell ref="D11:D12"/>
    <mergeCell ref="C11:C12"/>
    <mergeCell ref="B13:B14"/>
    <mergeCell ref="E11:E12"/>
    <mergeCell ref="F11:F12"/>
    <mergeCell ref="R17:R21"/>
    <mergeCell ref="R12:R16"/>
    <mergeCell ref="R7:R11"/>
    <mergeCell ref="R2:R6"/>
    <mergeCell ref="G13:G14"/>
    <mergeCell ref="B2:K2"/>
    <mergeCell ref="B15:K15"/>
    <mergeCell ref="B18:K18"/>
    <mergeCell ref="B19:K19"/>
    <mergeCell ref="E9:E10"/>
    <mergeCell ref="G11:G12"/>
    <mergeCell ref="B3:G3"/>
    <mergeCell ref="B16:K16"/>
    <mergeCell ref="B17:K17"/>
    <mergeCell ref="G7:G8"/>
    <mergeCell ref="C9:C1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1DFC2-8129-473C-B3EC-9ADA66A1A0A4}">
  <dimension ref="A1:M52"/>
  <sheetViews>
    <sheetView topLeftCell="A6" zoomScale="130" zoomScaleNormal="130" workbookViewId="0">
      <selection activeCell="C10" sqref="C10"/>
    </sheetView>
  </sheetViews>
  <sheetFormatPr defaultRowHeight="15"/>
  <cols>
    <col min="1" max="1" width="11.140625" bestFit="1" customWidth="1"/>
    <col min="2" max="2" width="11.28515625" bestFit="1" customWidth="1"/>
    <col min="3" max="3" width="11.28515625" customWidth="1"/>
    <col min="4" max="4" width="14" customWidth="1"/>
    <col min="5" max="5" width="16.85546875" customWidth="1"/>
    <col min="6" max="6" width="27.140625" bestFit="1" customWidth="1"/>
    <col min="7" max="7" width="11" customWidth="1"/>
    <col min="8" max="8" width="10.5703125" customWidth="1"/>
    <col min="9" max="9" width="10.28515625" customWidth="1"/>
    <col min="10" max="10" width="21.7109375" bestFit="1" customWidth="1"/>
    <col min="11" max="11" width="42.42578125" customWidth="1"/>
    <col min="12" max="12" width="9.7109375" customWidth="1"/>
    <col min="13" max="13" width="53.7109375" customWidth="1"/>
  </cols>
  <sheetData>
    <row r="1" spans="1:13" ht="15" customHeight="1">
      <c r="B1" s="46" t="s">
        <v>49</v>
      </c>
      <c r="C1" s="46"/>
      <c r="D1" s="46"/>
      <c r="E1" s="46"/>
      <c r="F1" s="46"/>
      <c r="G1" s="46"/>
      <c r="H1" s="46"/>
      <c r="I1" s="46"/>
      <c r="J1" s="47" t="s">
        <v>50</v>
      </c>
      <c r="K1" s="47"/>
      <c r="L1" s="47"/>
      <c r="M1" s="47"/>
    </row>
    <row r="2" spans="1:13" ht="15" customHeight="1">
      <c r="B2" s="46"/>
      <c r="C2" s="46"/>
      <c r="D2" s="46"/>
      <c r="E2" s="46"/>
      <c r="F2" s="46"/>
      <c r="G2" s="46"/>
      <c r="H2" s="46"/>
      <c r="I2" s="46"/>
      <c r="J2" s="48">
        <v>45201</v>
      </c>
      <c r="K2" s="48"/>
      <c r="L2" s="48"/>
      <c r="M2" s="48"/>
    </row>
    <row r="3" spans="1:13">
      <c r="D3" s="1"/>
    </row>
    <row r="4" spans="1:13" ht="30.75" thickBot="1">
      <c r="A4" s="9" t="s">
        <v>51</v>
      </c>
      <c r="B4" s="9" t="s">
        <v>52</v>
      </c>
      <c r="C4" s="9" t="s">
        <v>53</v>
      </c>
      <c r="D4" s="10" t="s">
        <v>54</v>
      </c>
      <c r="E4" s="10" t="s">
        <v>55</v>
      </c>
      <c r="F4" s="10" t="s">
        <v>56</v>
      </c>
      <c r="G4" s="5" t="s">
        <v>57</v>
      </c>
      <c r="H4" s="5" t="s">
        <v>58</v>
      </c>
      <c r="I4" s="5" t="s">
        <v>59</v>
      </c>
      <c r="J4" s="10" t="s">
        <v>60</v>
      </c>
      <c r="K4" s="10" t="s">
        <v>61</v>
      </c>
      <c r="L4" s="10" t="s">
        <v>62</v>
      </c>
      <c r="M4" s="10" t="s">
        <v>63</v>
      </c>
    </row>
    <row r="5" spans="1:13" s="2" customFormat="1" ht="60">
      <c r="A5" s="12">
        <v>45167</v>
      </c>
      <c r="B5" s="4">
        <v>1</v>
      </c>
      <c r="C5" s="4"/>
      <c r="D5" s="6">
        <v>1</v>
      </c>
      <c r="E5" s="3" t="s">
        <v>64</v>
      </c>
      <c r="F5" s="3" t="s">
        <v>65</v>
      </c>
      <c r="G5" s="6"/>
      <c r="H5" s="6"/>
      <c r="I5" s="6"/>
      <c r="J5" s="4" t="s">
        <v>66</v>
      </c>
      <c r="K5" s="3" t="s">
        <v>67</v>
      </c>
      <c r="L5" s="4" t="s">
        <v>68</v>
      </c>
      <c r="M5" s="3" t="s">
        <v>69</v>
      </c>
    </row>
    <row r="6" spans="1:13" s="2" customFormat="1" ht="45">
      <c r="A6" s="12">
        <v>45167</v>
      </c>
      <c r="B6" s="4">
        <v>1</v>
      </c>
      <c r="C6" s="4"/>
      <c r="D6" s="6">
        <v>8</v>
      </c>
      <c r="E6" s="3" t="s">
        <v>70</v>
      </c>
      <c r="F6" s="3" t="s">
        <v>71</v>
      </c>
      <c r="G6" s="6"/>
      <c r="H6" s="6"/>
      <c r="I6" s="6"/>
      <c r="J6" s="4" t="s">
        <v>72</v>
      </c>
      <c r="K6" s="3" t="s">
        <v>73</v>
      </c>
      <c r="L6" s="4" t="s">
        <v>68</v>
      </c>
      <c r="M6" s="3" t="s">
        <v>74</v>
      </c>
    </row>
    <row r="7" spans="1:13" s="2" customFormat="1" ht="30">
      <c r="A7" s="12">
        <v>45167</v>
      </c>
      <c r="B7" s="4">
        <v>1</v>
      </c>
      <c r="C7" s="4"/>
      <c r="D7" s="6">
        <v>9</v>
      </c>
      <c r="E7" s="3" t="s">
        <v>75</v>
      </c>
      <c r="F7" s="3" t="s">
        <v>76</v>
      </c>
      <c r="G7" s="6"/>
      <c r="H7" s="6"/>
      <c r="I7" s="6"/>
      <c r="J7" s="4" t="s">
        <v>77</v>
      </c>
      <c r="K7" s="3" t="s">
        <v>78</v>
      </c>
      <c r="L7" s="4" t="s">
        <v>68</v>
      </c>
      <c r="M7" s="3" t="s">
        <v>74</v>
      </c>
    </row>
    <row r="8" spans="1:13" s="2" customFormat="1" ht="45">
      <c r="A8" s="12">
        <v>45167</v>
      </c>
      <c r="B8" s="4">
        <v>1</v>
      </c>
      <c r="C8" s="4"/>
      <c r="D8" s="6">
        <v>10</v>
      </c>
      <c r="E8" s="3" t="s">
        <v>79</v>
      </c>
      <c r="F8" s="3" t="s">
        <v>80</v>
      </c>
      <c r="G8" s="6"/>
      <c r="H8" s="6"/>
      <c r="I8" s="6"/>
      <c r="J8" s="4" t="s">
        <v>72</v>
      </c>
      <c r="K8" s="3" t="s">
        <v>81</v>
      </c>
      <c r="L8" s="4" t="s">
        <v>68</v>
      </c>
      <c r="M8" s="3" t="s">
        <v>74</v>
      </c>
    </row>
    <row r="9" spans="1:13" s="2" customFormat="1" ht="75">
      <c r="A9" s="12"/>
      <c r="B9" s="4">
        <v>3</v>
      </c>
      <c r="C9" s="13">
        <v>45188</v>
      </c>
      <c r="D9" s="4">
        <v>5</v>
      </c>
      <c r="E9" s="3" t="s">
        <v>82</v>
      </c>
      <c r="F9" s="3" t="s">
        <v>83</v>
      </c>
      <c r="G9" s="4"/>
      <c r="H9" s="4"/>
      <c r="I9" s="4"/>
      <c r="J9" s="4" t="s">
        <v>84</v>
      </c>
      <c r="K9" s="3" t="s">
        <v>85</v>
      </c>
      <c r="L9" s="4" t="s">
        <v>68</v>
      </c>
      <c r="M9" s="3" t="s">
        <v>86</v>
      </c>
    </row>
    <row r="10" spans="1:13" s="2" customFormat="1" ht="105">
      <c r="A10" s="4"/>
      <c r="B10" s="4">
        <v>3</v>
      </c>
      <c r="C10" s="13">
        <v>45189</v>
      </c>
      <c r="D10" s="4">
        <v>8</v>
      </c>
      <c r="E10" s="3" t="s">
        <v>87</v>
      </c>
      <c r="F10" s="3" t="s">
        <v>88</v>
      </c>
      <c r="G10" s="4"/>
      <c r="H10" s="4"/>
      <c r="I10" s="4"/>
      <c r="J10" s="4" t="s">
        <v>72</v>
      </c>
      <c r="K10" s="3" t="s">
        <v>89</v>
      </c>
      <c r="L10" s="4" t="s">
        <v>68</v>
      </c>
      <c r="M10" s="2" t="s">
        <v>90</v>
      </c>
    </row>
    <row r="11" spans="1:13" s="2" customFormat="1" ht="90">
      <c r="A11" s="4"/>
      <c r="B11" s="4">
        <v>4</v>
      </c>
      <c r="C11" s="13">
        <v>45201</v>
      </c>
      <c r="D11" s="4">
        <v>8</v>
      </c>
      <c r="E11" s="3" t="s">
        <v>91</v>
      </c>
      <c r="F11" s="3" t="s">
        <v>92</v>
      </c>
      <c r="G11" s="4"/>
      <c r="H11" s="4"/>
      <c r="I11" s="4"/>
      <c r="J11" s="4" t="s">
        <v>72</v>
      </c>
      <c r="K11" s="3" t="s">
        <v>93</v>
      </c>
      <c r="L11" s="4" t="s">
        <v>94</v>
      </c>
      <c r="M11" s="2" t="s">
        <v>95</v>
      </c>
    </row>
    <row r="12" spans="1:13" s="2" customFormat="1">
      <c r="A12" s="4"/>
      <c r="B12" s="4"/>
      <c r="C12" s="4"/>
    </row>
    <row r="13" spans="1:13" s="2" customFormat="1">
      <c r="A13" s="4"/>
      <c r="B13" s="4"/>
      <c r="C13" s="4"/>
    </row>
    <row r="14" spans="1:13" s="2" customFormat="1">
      <c r="A14" s="4"/>
      <c r="B14" s="4"/>
      <c r="C14" s="4"/>
    </row>
    <row r="15" spans="1:13" s="2" customFormat="1">
      <c r="A15" s="4"/>
      <c r="B15" s="4"/>
      <c r="C15" s="4"/>
    </row>
    <row r="16" spans="1:13" s="2" customFormat="1">
      <c r="A16" s="4"/>
      <c r="B16" s="4"/>
      <c r="C16" s="4"/>
    </row>
    <row r="17" spans="1:3">
      <c r="A17" s="4"/>
      <c r="B17" s="4"/>
      <c r="C17" s="4"/>
    </row>
    <row r="18" spans="1:3">
      <c r="A18" s="4"/>
      <c r="B18" s="4"/>
      <c r="C18" s="4"/>
    </row>
    <row r="19" spans="1:3">
      <c r="A19" s="4"/>
      <c r="B19" s="4"/>
      <c r="C19" s="4"/>
    </row>
    <row r="20" spans="1:3">
      <c r="A20" s="4"/>
      <c r="B20" s="4"/>
      <c r="C20" s="4"/>
    </row>
    <row r="21" spans="1:3">
      <c r="A21" s="4"/>
      <c r="B21" s="4"/>
      <c r="C21" s="4"/>
    </row>
    <row r="22" spans="1:3">
      <c r="A22" s="4"/>
      <c r="B22" s="4"/>
      <c r="C22" s="4"/>
    </row>
    <row r="23" spans="1:3">
      <c r="A23" s="4"/>
      <c r="B23" s="4"/>
      <c r="C23" s="4"/>
    </row>
    <row r="24" spans="1:3">
      <c r="A24" s="4"/>
      <c r="B24" s="4"/>
      <c r="C24" s="4"/>
    </row>
    <row r="25" spans="1:3">
      <c r="A25" s="4"/>
      <c r="B25" s="4"/>
      <c r="C25" s="4"/>
    </row>
    <row r="26" spans="1:3">
      <c r="A26" s="4"/>
      <c r="B26" s="4"/>
      <c r="C26" s="4"/>
    </row>
    <row r="27" spans="1:3">
      <c r="A27" s="4"/>
      <c r="B27" s="4"/>
      <c r="C27" s="4"/>
    </row>
    <row r="28" spans="1:3">
      <c r="A28" s="4"/>
      <c r="B28" s="4"/>
      <c r="C28" s="4"/>
    </row>
    <row r="29" spans="1:3">
      <c r="A29" s="4"/>
      <c r="B29" s="4"/>
      <c r="C29" s="4"/>
    </row>
    <row r="30" spans="1:3">
      <c r="A30" s="4"/>
      <c r="B30" s="4"/>
      <c r="C30" s="4"/>
    </row>
    <row r="31" spans="1:3">
      <c r="A31" s="4"/>
      <c r="B31" s="4"/>
      <c r="C31" s="4"/>
    </row>
    <row r="32" spans="1:3">
      <c r="A32" s="4"/>
      <c r="B32" s="4"/>
      <c r="C32" s="4"/>
    </row>
    <row r="33" spans="1:3">
      <c r="A33" s="4"/>
      <c r="B33" s="4"/>
      <c r="C33" s="4"/>
    </row>
    <row r="34" spans="1:3">
      <c r="A34" s="4"/>
      <c r="B34" s="4"/>
      <c r="C34" s="4"/>
    </row>
    <row r="35" spans="1:3">
      <c r="A35" s="4"/>
      <c r="B35" s="4"/>
      <c r="C35" s="4"/>
    </row>
    <row r="36" spans="1:3">
      <c r="A36" s="4"/>
      <c r="B36" s="4"/>
      <c r="C36" s="4"/>
    </row>
    <row r="37" spans="1:3">
      <c r="A37" s="4"/>
      <c r="B37" s="4"/>
      <c r="C37" s="4"/>
    </row>
    <row r="38" spans="1:3">
      <c r="A38" s="4"/>
      <c r="B38" s="4"/>
      <c r="C38" s="4"/>
    </row>
    <row r="39" spans="1:3">
      <c r="A39" s="4"/>
      <c r="B39" s="4"/>
      <c r="C39" s="4"/>
    </row>
    <row r="40" spans="1:3">
      <c r="A40" s="4"/>
      <c r="B40" s="4"/>
      <c r="C40" s="4"/>
    </row>
    <row r="41" spans="1:3">
      <c r="A41" s="4"/>
      <c r="B41" s="4"/>
      <c r="C41" s="4"/>
    </row>
    <row r="42" spans="1:3">
      <c r="A42" s="4"/>
      <c r="B42" s="4"/>
      <c r="C42" s="4"/>
    </row>
    <row r="43" spans="1:3">
      <c r="A43" s="4"/>
      <c r="B43" s="4"/>
      <c r="C43" s="4"/>
    </row>
    <row r="44" spans="1:3">
      <c r="A44" s="4"/>
      <c r="B44" s="4"/>
      <c r="C44" s="4"/>
    </row>
    <row r="45" spans="1:3">
      <c r="A45" s="4"/>
      <c r="B45" s="4"/>
      <c r="C45" s="4"/>
    </row>
    <row r="46" spans="1:3">
      <c r="A46" s="4"/>
      <c r="B46" s="4"/>
      <c r="C46" s="4"/>
    </row>
    <row r="47" spans="1:3">
      <c r="A47" s="4"/>
      <c r="B47" s="4"/>
      <c r="C47" s="4"/>
    </row>
    <row r="48" spans="1:3">
      <c r="A48" s="4"/>
      <c r="B48" s="4"/>
      <c r="C48" s="4"/>
    </row>
    <row r="49" spans="2:3">
      <c r="B49" s="4"/>
      <c r="C49" s="4"/>
    </row>
    <row r="50" spans="2:3">
      <c r="B50" s="4"/>
      <c r="C50" s="4"/>
    </row>
    <row r="51" spans="2:3">
      <c r="B51" s="4"/>
      <c r="C51" s="4"/>
    </row>
    <row r="52" spans="2:3">
      <c r="B52" s="4"/>
      <c r="C52" s="4"/>
    </row>
  </sheetData>
  <autoFilter ref="B4:M4" xr:uid="{01B1DFC2-8129-473C-B3EC-9ADA66A1A0A4}">
    <sortState xmlns:xlrd2="http://schemas.microsoft.com/office/spreadsheetml/2017/richdata2" ref="B5:M8">
      <sortCondition ref="D4"/>
    </sortState>
  </autoFilter>
  <mergeCells count="3">
    <mergeCell ref="B1:I2"/>
    <mergeCell ref="J1:M1"/>
    <mergeCell ref="J2:M2"/>
  </mergeCells>
  <dataValidations count="5">
    <dataValidation type="list" allowBlank="1" showInputMessage="1" showErrorMessage="1" sqref="G5:H8" xr:uid="{B7C9D233-1666-4C9B-B0D9-1592D4A46A55}">
      <formula1>"Low,Medium,High"</formula1>
    </dataValidation>
    <dataValidation type="list" allowBlank="1" showInputMessage="1" showErrorMessage="1" sqref="J5:J11" xr:uid="{493F85A1-5494-4787-AA16-898A5E6FE4E3}">
      <formula1>"Avoidance, Mitigation, Transfer, Acceptance"</formula1>
    </dataValidation>
    <dataValidation type="list" allowBlank="1" showInputMessage="1" showErrorMessage="1" sqref="L5:L8 L12:L102" xr:uid="{1084B43D-F600-4285-B41C-C43B494ED386}">
      <formula1>"Open,Closed,New"</formula1>
    </dataValidation>
    <dataValidation type="list" allowBlank="1" showInputMessage="1" showErrorMessage="1" sqref="G9:H11" xr:uid="{4FE10FF8-A423-4800-B189-29785B3D579F}">
      <formula1>"Low,Medium,High,Will happen"</formula1>
    </dataValidation>
    <dataValidation type="list" allowBlank="1" showInputMessage="1" showErrorMessage="1" sqref="L9:L11" xr:uid="{AC433A0B-26DB-4D37-B5BF-1C03F81E7B68}">
      <formula1>"New,Open,Closed"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C428A-CECA-4FD1-A884-DA0D902762EA}">
  <dimension ref="A1:N45"/>
  <sheetViews>
    <sheetView tabSelected="1" workbookViewId="0">
      <selection activeCell="J17" sqref="J17"/>
    </sheetView>
  </sheetViews>
  <sheetFormatPr defaultRowHeight="15"/>
  <cols>
    <col min="1" max="1" width="35" customWidth="1"/>
    <col min="2" max="14" width="9.7109375" bestFit="1" customWidth="1"/>
  </cols>
  <sheetData>
    <row r="1" spans="1:14">
      <c r="A1" s="5" t="s">
        <v>55</v>
      </c>
      <c r="B1" s="19">
        <v>45166</v>
      </c>
      <c r="C1" s="19">
        <v>45173</v>
      </c>
      <c r="D1" s="19">
        <v>45180</v>
      </c>
      <c r="E1" s="19">
        <v>45187</v>
      </c>
      <c r="F1" s="19">
        <v>45194</v>
      </c>
      <c r="G1" s="19">
        <v>45201</v>
      </c>
      <c r="H1" s="19">
        <v>45208</v>
      </c>
      <c r="I1" s="19">
        <v>45215</v>
      </c>
      <c r="J1" s="19">
        <v>45222</v>
      </c>
      <c r="K1" s="19">
        <v>45229</v>
      </c>
      <c r="L1" s="19">
        <v>45236</v>
      </c>
      <c r="M1" s="19">
        <v>45243</v>
      </c>
      <c r="N1" s="19">
        <v>45250</v>
      </c>
    </row>
    <row r="2" spans="1:14">
      <c r="A2" s="17" t="s">
        <v>96</v>
      </c>
      <c r="B2">
        <v>0</v>
      </c>
      <c r="C2">
        <v>0</v>
      </c>
      <c r="D2">
        <v>6</v>
      </c>
      <c r="E2">
        <v>6</v>
      </c>
      <c r="F2">
        <v>1</v>
      </c>
      <c r="G2">
        <v>1</v>
      </c>
      <c r="H2">
        <v>1</v>
      </c>
      <c r="I2">
        <v>5</v>
      </c>
      <c r="J2">
        <v>5</v>
      </c>
    </row>
    <row r="3" spans="1:14">
      <c r="A3" s="3" t="s">
        <v>97</v>
      </c>
      <c r="B3">
        <v>2</v>
      </c>
      <c r="C3">
        <v>0</v>
      </c>
      <c r="D3">
        <v>0</v>
      </c>
      <c r="E3">
        <v>10</v>
      </c>
      <c r="F3">
        <v>2</v>
      </c>
      <c r="G3">
        <v>2</v>
      </c>
      <c r="H3">
        <v>2</v>
      </c>
      <c r="I3">
        <v>8</v>
      </c>
      <c r="J3">
        <v>8</v>
      </c>
    </row>
    <row r="4" spans="1:14">
      <c r="A4" s="3" t="s">
        <v>98</v>
      </c>
      <c r="B4">
        <v>0</v>
      </c>
      <c r="C4">
        <v>0</v>
      </c>
      <c r="D4">
        <v>5</v>
      </c>
      <c r="E4">
        <v>2</v>
      </c>
      <c r="F4">
        <v>2</v>
      </c>
      <c r="G4">
        <v>2</v>
      </c>
      <c r="H4">
        <v>1</v>
      </c>
      <c r="I4">
        <v>1</v>
      </c>
      <c r="J4">
        <v>1</v>
      </c>
    </row>
    <row r="5" spans="1:14">
      <c r="A5" s="3" t="s">
        <v>79</v>
      </c>
      <c r="B5">
        <v>9</v>
      </c>
      <c r="C5">
        <v>9</v>
      </c>
      <c r="D5">
        <v>1</v>
      </c>
      <c r="E5">
        <v>1</v>
      </c>
      <c r="F5">
        <v>1</v>
      </c>
      <c r="G5">
        <v>1</v>
      </c>
      <c r="H5">
        <v>8</v>
      </c>
      <c r="I5">
        <v>8</v>
      </c>
      <c r="J5">
        <v>8</v>
      </c>
    </row>
    <row r="6" spans="1:14">
      <c r="A6" s="3" t="s">
        <v>99</v>
      </c>
      <c r="B6">
        <v>0</v>
      </c>
      <c r="C6">
        <v>0</v>
      </c>
      <c r="D6">
        <v>10</v>
      </c>
      <c r="E6">
        <v>10</v>
      </c>
      <c r="F6">
        <v>9</v>
      </c>
      <c r="G6">
        <v>2</v>
      </c>
      <c r="H6">
        <v>1</v>
      </c>
      <c r="I6">
        <v>1</v>
      </c>
      <c r="J6">
        <v>1</v>
      </c>
    </row>
    <row r="7" spans="1:14">
      <c r="A7" s="3"/>
    </row>
    <row r="8" spans="1:14">
      <c r="A8" s="3"/>
    </row>
    <row r="9" spans="1:14">
      <c r="A9" s="3"/>
      <c r="B9" s="18"/>
      <c r="C9" s="18"/>
      <c r="D9" s="18"/>
      <c r="E9" s="18"/>
      <c r="F9" s="18"/>
      <c r="G9" s="18"/>
      <c r="H9" s="18"/>
      <c r="I9" s="18"/>
      <c r="J9" s="18"/>
    </row>
    <row r="10" spans="1:14">
      <c r="A10" s="3"/>
    </row>
    <row r="11" spans="1:14">
      <c r="A11" s="3"/>
    </row>
    <row r="12" spans="1:14">
      <c r="A12" s="3"/>
    </row>
    <row r="13" spans="1:14">
      <c r="A13" s="3"/>
    </row>
    <row r="14" spans="1:14">
      <c r="A14" s="3"/>
    </row>
    <row r="15" spans="1:14">
      <c r="A15" s="3"/>
    </row>
    <row r="16" spans="1:14">
      <c r="A16" s="3"/>
    </row>
    <row r="17" spans="1:1">
      <c r="A17" s="3"/>
    </row>
    <row r="18" spans="1:1">
      <c r="A18" s="3"/>
    </row>
    <row r="19" spans="1:1">
      <c r="A19" s="3"/>
    </row>
    <row r="20" spans="1:1">
      <c r="A20" s="3"/>
    </row>
    <row r="21" spans="1:1">
      <c r="A21" s="3"/>
    </row>
    <row r="22" spans="1:1">
      <c r="A22" s="3"/>
    </row>
    <row r="23" spans="1:1">
      <c r="A23" s="3"/>
    </row>
    <row r="24" spans="1:1">
      <c r="A24" s="3"/>
    </row>
    <row r="25" spans="1:1">
      <c r="A25" s="3"/>
    </row>
    <row r="26" spans="1:1">
      <c r="A26" s="3"/>
    </row>
    <row r="27" spans="1:1">
      <c r="A27" s="3"/>
    </row>
    <row r="28" spans="1:1">
      <c r="A28" s="3"/>
    </row>
    <row r="29" spans="1:1">
      <c r="A29" s="3"/>
    </row>
    <row r="30" spans="1:1">
      <c r="A30" s="3"/>
    </row>
    <row r="31" spans="1:1">
      <c r="A31" s="3"/>
    </row>
    <row r="32" spans="1:1">
      <c r="A32" s="3"/>
    </row>
    <row r="33" spans="1:1">
      <c r="A33" s="3"/>
    </row>
    <row r="34" spans="1:1">
      <c r="A34" s="3"/>
    </row>
    <row r="35" spans="1:1">
      <c r="A35" s="3"/>
    </row>
    <row r="36" spans="1:1">
      <c r="A36" s="3"/>
    </row>
    <row r="37" spans="1:1">
      <c r="A37" s="3"/>
    </row>
    <row r="38" spans="1:1">
      <c r="A38" s="3"/>
    </row>
    <row r="39" spans="1:1">
      <c r="A39" s="3"/>
    </row>
    <row r="40" spans="1:1">
      <c r="A40" s="3"/>
    </row>
    <row r="41" spans="1:1">
      <c r="A41" s="3"/>
    </row>
    <row r="42" spans="1:1">
      <c r="A42" s="3"/>
    </row>
    <row r="43" spans="1:1">
      <c r="A43" s="3"/>
    </row>
    <row r="44" spans="1:1">
      <c r="A44" s="3"/>
    </row>
    <row r="45" spans="1:1">
      <c r="A45" s="3"/>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F90FD-A33B-44BC-AC24-B943543B542F}">
  <dimension ref="A1:HL14"/>
  <sheetViews>
    <sheetView zoomScale="55" zoomScaleNormal="55" workbookViewId="0">
      <selection activeCell="B4" sqref="B4:B14"/>
    </sheetView>
  </sheetViews>
  <sheetFormatPr defaultRowHeight="15"/>
  <cols>
    <col min="1" max="1" width="7.5703125" style="1" bestFit="1" customWidth="1"/>
    <col min="2" max="2" width="21.5703125" bestFit="1" customWidth="1"/>
    <col min="3" max="3" width="41.28515625" customWidth="1"/>
    <col min="4" max="4" width="11.28515625" customWidth="1"/>
    <col min="5" max="5" width="16.28515625" customWidth="1"/>
    <col min="6" max="6" width="13.5703125" customWidth="1"/>
    <col min="7" max="7" width="22.42578125" customWidth="1"/>
    <col min="8" max="8" width="41.140625" customWidth="1"/>
    <col min="9" max="9" width="15.5703125" customWidth="1"/>
    <col min="10" max="10" width="11.85546875" bestFit="1" customWidth="1"/>
  </cols>
  <sheetData>
    <row r="1" spans="1:220" ht="15" customHeight="1">
      <c r="A1" s="46" t="s">
        <v>100</v>
      </c>
      <c r="B1" s="46"/>
      <c r="C1" s="46"/>
      <c r="D1" s="46"/>
      <c r="E1" s="46"/>
      <c r="F1" s="46"/>
      <c r="G1" s="47" t="s">
        <v>50</v>
      </c>
      <c r="H1" s="47"/>
      <c r="I1" s="47"/>
      <c r="HC1" s="46" t="s">
        <v>101</v>
      </c>
      <c r="HD1" s="46"/>
      <c r="HE1" s="46"/>
      <c r="HF1" s="46"/>
      <c r="HG1" s="46"/>
      <c r="HH1" s="46"/>
      <c r="HI1" s="46"/>
      <c r="HJ1" s="46"/>
      <c r="HK1" s="46"/>
      <c r="HL1" s="46"/>
    </row>
    <row r="2" spans="1:220" ht="15" customHeight="1">
      <c r="A2" s="46"/>
      <c r="B2" s="46"/>
      <c r="C2" s="46"/>
      <c r="D2" s="46"/>
      <c r="E2" s="46"/>
      <c r="F2" s="46"/>
      <c r="G2" s="48">
        <v>45155</v>
      </c>
      <c r="H2" s="48"/>
      <c r="I2" s="48"/>
      <c r="HC2" s="46"/>
      <c r="HD2" s="46"/>
      <c r="HE2" s="46"/>
      <c r="HF2" s="46"/>
      <c r="HG2" s="46"/>
      <c r="HH2" s="46"/>
      <c r="HI2" s="46"/>
      <c r="HJ2" s="46"/>
      <c r="HK2" s="46"/>
      <c r="HL2" s="46"/>
    </row>
    <row r="4" spans="1:220" ht="15.75" thickBot="1">
      <c r="A4" s="5" t="s">
        <v>54</v>
      </c>
      <c r="B4" s="5" t="s">
        <v>55</v>
      </c>
      <c r="C4" s="5" t="s">
        <v>56</v>
      </c>
      <c r="D4" s="5" t="s">
        <v>57</v>
      </c>
      <c r="E4" s="5" t="s">
        <v>58</v>
      </c>
      <c r="F4" s="5" t="s">
        <v>59</v>
      </c>
      <c r="G4" s="5" t="s">
        <v>60</v>
      </c>
      <c r="H4" s="5" t="s">
        <v>61</v>
      </c>
      <c r="I4" s="5" t="s">
        <v>62</v>
      </c>
      <c r="J4" s="5" t="s">
        <v>102</v>
      </c>
    </row>
    <row r="5" spans="1:220" ht="75">
      <c r="A5" s="6">
        <v>1</v>
      </c>
      <c r="B5" s="3" t="s">
        <v>64</v>
      </c>
      <c r="C5" s="3" t="s">
        <v>65</v>
      </c>
      <c r="D5" s="6" t="s">
        <v>103</v>
      </c>
      <c r="E5" s="6" t="s">
        <v>104</v>
      </c>
      <c r="F5" s="6" t="str">
        <f>IF(AND(D5 = "Frequent", E5 = "Catastrophic"), "High",
    IF(AND(D5 = "Likely", E5 = "Catastrophic"), "High",
    IF(AND(D5 = "Occasional", E5 = "Catastrophic"), "High",
    IF(AND(D5 = "Seldom", E5 = "Catastrophic"), "Medium",
    IF(AND(D5 = "Unlikely", E5 = "Catastrophic"), "Medium",
    IF(AND(D5 = "Frequent", E5 = "Critical"), "High",
    IF(AND(D5 = "Likely", E5 = "Critical"), "High",
    IF(AND(D5 = "Occasional", E5 = "Critical"), "Medium",
    IF(AND(D5 = "Seldom", E5 = "Critical"), "Medium",
    IF(AND(D5 = "Unlikely", E5 = "Critical"), "Low",
    IF(AND(D5 = "Frequent", E5 = "Marginal"), "High",
    IF(AND(D5 = "Likely", E5 = "Marginal"), "Medium",
    IF(AND(D5 = "Occasional", E5 = "Marginal"), "Medium",
    IF(AND(D5 = "Seldom", E5 = "Marginal"), "Low",
    IF(AND(D5 = "Unlikely", E5 = "Marginal"), "Low",
    IF(AND(D5 = "Frequent", E5 = "Negligible"), "Medium",
    IF(AND(D5 = "Likely", E5 = "Negligible"), "Low",
    IF(AND(D5 = "Occasional", E5 = "Negligible"), "Low",
    IF(AND(D5 = "Seldom", E5 = "Negligible"), "Low",
    IF(AND(D5 = "Unlikely", E5 = "Negligible"), "Low", "Unknown"))))))))))))))))))))</f>
        <v>Low</v>
      </c>
      <c r="G5" s="4" t="s">
        <v>66</v>
      </c>
      <c r="H5" s="2" t="s">
        <v>67</v>
      </c>
      <c r="I5" s="4" t="s">
        <v>94</v>
      </c>
      <c r="J5" s="6">
        <f>IF(D5="Seldom", 1, IF(D5="Unlikely", 2, IF(D5="Occasional", 3, IF(D5="Likely", 2, IF(D5="Frequent", 3, 0)))))
* IF(E5="Marginal", 2, IF(E5="Critical", 3, IF(E5="Catastrophic", 3, IF(E5="Negligible", 1, 0))))
* IF(F5="Low", 1, IF(F5="Medium", 2, IF(F5="High", 3, 0)))</f>
        <v>2</v>
      </c>
    </row>
    <row r="6" spans="1:220" ht="45">
      <c r="A6" s="6">
        <v>2</v>
      </c>
      <c r="B6" s="3" t="s">
        <v>105</v>
      </c>
      <c r="C6" s="3" t="s">
        <v>106</v>
      </c>
      <c r="D6" s="6" t="s">
        <v>103</v>
      </c>
      <c r="E6" s="6" t="s">
        <v>107</v>
      </c>
      <c r="F6" s="6" t="str">
        <f t="shared" ref="F6:F14" si="0">IF(AND(D6 = "Frequent", E6 = "Catastrophic"), "High",
    IF(AND(D6 = "Likely", E6 = "Catastrophic"), "High",
    IF(AND(D6 = "Occasional", E6 = "Catastrophic"), "High",
    IF(AND(D6 = "Seldom", E6 = "Catastrophic"), "Medium",
    IF(AND(D6 = "Unlikely", E6 = "Catastrophic"), "Medium",
    IF(AND(D6 = "Frequent", E6 = "Critical"), "High",
    IF(AND(D6 = "Likely", E6 = "Critical"), "High",
    IF(AND(D6 = "Occasional", E6 = "Critical"), "Medium",
    IF(AND(D6 = "Seldom", E6 = "Critical"), "Medium",
    IF(AND(D6 = "Unlikely", E6 = "Critical"), "Low",
    IF(AND(D6 = "Frequent", E6 = "Marginal"), "High",
    IF(AND(D6 = "Likely", E6 = "Marginal"), "Medium",
    IF(AND(D6 = "Occasional", E6 = "Marginal"), "Medium",
    IF(AND(D6 = "Seldom", E6 = "Marginal"), "Low",
    IF(AND(D6 = "Unlikely", E6 = "Marginal"), "Low",
    IF(AND(D6 = "Frequent", E6 = "Negligible"), "Medium",
    IF(AND(D6 = "Likely", E6 = "Negligible"), "Low",
    IF(AND(D6 = "Occasional", E6 = "Negligible"), "Low",
    IF(AND(D6 = "Seldom", E6 = "Negligible"), "Low",
    IF(AND(D6 = "Unlikely", E6 = "Negligible"), "Low", "Unknown"))))))))))))))))))))</f>
        <v>Medium</v>
      </c>
      <c r="G6" s="4" t="s">
        <v>66</v>
      </c>
      <c r="H6" s="2" t="s">
        <v>108</v>
      </c>
      <c r="I6" s="4" t="s">
        <v>94</v>
      </c>
      <c r="J6" s="6">
        <f t="shared" ref="J6:J14" si="1">IF(D6="Seldom", 1, IF(D6="Unlikely", 2, IF(D6="Occasional", 3, IF(D6="Likely", 2, IF(D6="Frequent", 3, 0)))))
* IF(E6="Marginal", 2, IF(E6="Critical", 3, IF(E6="Catastrophic", 3, IF(E6="Negligible", 1, 0))))
* IF(F6="Low", 1, IF(F6="Medium", 2, IF(F6="High", 3, 0)))</f>
        <v>6</v>
      </c>
    </row>
    <row r="7" spans="1:220" ht="30">
      <c r="A7" s="6">
        <v>3</v>
      </c>
      <c r="B7" s="3" t="s">
        <v>109</v>
      </c>
      <c r="C7" s="3" t="s">
        <v>110</v>
      </c>
      <c r="D7" s="6" t="s">
        <v>103</v>
      </c>
      <c r="E7" s="6" t="s">
        <v>107</v>
      </c>
      <c r="F7" s="6" t="str">
        <f t="shared" si="0"/>
        <v>Medium</v>
      </c>
      <c r="G7" s="4" t="s">
        <v>72</v>
      </c>
      <c r="H7" s="2" t="s">
        <v>89</v>
      </c>
      <c r="I7" s="4" t="s">
        <v>94</v>
      </c>
      <c r="J7" s="6">
        <f t="shared" si="1"/>
        <v>6</v>
      </c>
    </row>
    <row r="8" spans="1:220" ht="45">
      <c r="A8" s="6">
        <v>4</v>
      </c>
      <c r="B8" s="3" t="s">
        <v>111</v>
      </c>
      <c r="C8" s="3" t="s">
        <v>112</v>
      </c>
      <c r="D8" s="6" t="s">
        <v>103</v>
      </c>
      <c r="E8" s="6" t="s">
        <v>107</v>
      </c>
      <c r="F8" s="6" t="str">
        <f t="shared" si="0"/>
        <v>Medium</v>
      </c>
      <c r="G8" s="4" t="s">
        <v>66</v>
      </c>
      <c r="H8" s="2" t="s">
        <v>113</v>
      </c>
      <c r="I8" s="4" t="s">
        <v>94</v>
      </c>
      <c r="J8" s="6">
        <f t="shared" si="1"/>
        <v>6</v>
      </c>
    </row>
    <row r="9" spans="1:220" ht="90">
      <c r="A9" s="6">
        <v>5</v>
      </c>
      <c r="B9" s="3" t="s">
        <v>114</v>
      </c>
      <c r="C9" s="3" t="s">
        <v>115</v>
      </c>
      <c r="D9" s="6" t="s">
        <v>103</v>
      </c>
      <c r="E9" s="6" t="s">
        <v>104</v>
      </c>
      <c r="F9" s="6" t="str">
        <f t="shared" si="0"/>
        <v>Low</v>
      </c>
      <c r="G9" s="4" t="s">
        <v>66</v>
      </c>
      <c r="H9" s="2" t="s">
        <v>116</v>
      </c>
      <c r="I9" s="4" t="s">
        <v>94</v>
      </c>
      <c r="J9" s="6">
        <f t="shared" si="1"/>
        <v>2</v>
      </c>
    </row>
    <row r="10" spans="1:220" ht="45">
      <c r="A10" s="6">
        <v>6</v>
      </c>
      <c r="B10" s="3" t="s">
        <v>117</v>
      </c>
      <c r="C10" s="3" t="s">
        <v>118</v>
      </c>
      <c r="D10" s="6" t="s">
        <v>103</v>
      </c>
      <c r="E10" s="6" t="s">
        <v>104</v>
      </c>
      <c r="F10" s="6" t="str">
        <f t="shared" si="0"/>
        <v>Low</v>
      </c>
      <c r="G10" s="4" t="s">
        <v>84</v>
      </c>
      <c r="H10" s="2" t="s">
        <v>119</v>
      </c>
      <c r="I10" s="4" t="s">
        <v>94</v>
      </c>
      <c r="J10" s="6">
        <f t="shared" si="1"/>
        <v>2</v>
      </c>
    </row>
    <row r="11" spans="1:220" ht="30">
      <c r="A11" s="6">
        <v>7</v>
      </c>
      <c r="B11" s="3" t="s">
        <v>98</v>
      </c>
      <c r="C11" s="3" t="s">
        <v>120</v>
      </c>
      <c r="D11" s="6" t="s">
        <v>103</v>
      </c>
      <c r="E11" s="6" t="s">
        <v>104</v>
      </c>
      <c r="F11" s="6" t="str">
        <f t="shared" si="0"/>
        <v>Low</v>
      </c>
      <c r="G11" s="4" t="s">
        <v>77</v>
      </c>
      <c r="H11" s="2" t="s">
        <v>121</v>
      </c>
      <c r="I11" s="4" t="s">
        <v>94</v>
      </c>
      <c r="J11" s="6">
        <f t="shared" si="1"/>
        <v>2</v>
      </c>
    </row>
    <row r="12" spans="1:220" ht="45">
      <c r="A12" s="6">
        <v>8</v>
      </c>
      <c r="B12" s="3" t="s">
        <v>70</v>
      </c>
      <c r="C12" s="3" t="s">
        <v>71</v>
      </c>
      <c r="D12" s="6" t="s">
        <v>103</v>
      </c>
      <c r="E12" s="6" t="s">
        <v>104</v>
      </c>
      <c r="F12" s="6" t="str">
        <f t="shared" si="0"/>
        <v>Low</v>
      </c>
      <c r="G12" s="4" t="s">
        <v>72</v>
      </c>
      <c r="H12" s="2" t="s">
        <v>73</v>
      </c>
      <c r="I12" s="4" t="s">
        <v>94</v>
      </c>
      <c r="J12" s="6">
        <f t="shared" si="1"/>
        <v>2</v>
      </c>
    </row>
    <row r="13" spans="1:220" ht="30">
      <c r="A13" s="6">
        <v>9</v>
      </c>
      <c r="B13" s="3" t="s">
        <v>75</v>
      </c>
      <c r="C13" s="3" t="s">
        <v>76</v>
      </c>
      <c r="D13" s="6" t="s">
        <v>103</v>
      </c>
      <c r="E13" s="6" t="s">
        <v>104</v>
      </c>
      <c r="F13" s="6" t="str">
        <f t="shared" si="0"/>
        <v>Low</v>
      </c>
      <c r="G13" s="4" t="s">
        <v>77</v>
      </c>
      <c r="H13" s="2" t="s">
        <v>78</v>
      </c>
      <c r="I13" s="4" t="s">
        <v>94</v>
      </c>
      <c r="J13" s="6">
        <f t="shared" si="1"/>
        <v>2</v>
      </c>
    </row>
    <row r="14" spans="1:220" ht="45">
      <c r="A14" s="6">
        <v>10</v>
      </c>
      <c r="B14" s="3" t="s">
        <v>79</v>
      </c>
      <c r="C14" s="3" t="s">
        <v>80</v>
      </c>
      <c r="D14" s="6" t="s">
        <v>103</v>
      </c>
      <c r="E14" s="6" t="s">
        <v>104</v>
      </c>
      <c r="F14" s="6" t="str">
        <f t="shared" si="0"/>
        <v>Low</v>
      </c>
      <c r="G14" s="4" t="s">
        <v>72</v>
      </c>
      <c r="H14" s="2" t="s">
        <v>81</v>
      </c>
      <c r="I14" s="4" t="s">
        <v>94</v>
      </c>
      <c r="J14" s="6">
        <f t="shared" si="1"/>
        <v>2</v>
      </c>
    </row>
  </sheetData>
  <mergeCells count="4">
    <mergeCell ref="G1:I1"/>
    <mergeCell ref="G2:I2"/>
    <mergeCell ref="A1:F2"/>
    <mergeCell ref="HC1:HL2"/>
  </mergeCells>
  <conditionalFormatting sqref="K9">
    <cfRule type="cellIs" dxfId="0" priority="5" operator="equal">
      <formula>"High"</formula>
    </cfRule>
  </conditionalFormatting>
  <dataValidations count="4">
    <dataValidation type="list" allowBlank="1" showInputMessage="1" showErrorMessage="1" sqref="G5:G14" xr:uid="{48F0F907-F034-49E6-9A40-3A35066A3813}">
      <formula1>"Avoidance, Mitigation, Transfer, Acceptance"</formula1>
    </dataValidation>
    <dataValidation type="list" allowBlank="1" showInputMessage="1" showErrorMessage="1" sqref="I5:I14" xr:uid="{1FBE6284-266B-4486-A591-191D5E0262C2}">
      <formula1>"New,Open,Closed"</formula1>
    </dataValidation>
    <dataValidation type="list" allowBlank="1" showInputMessage="1" showErrorMessage="1" sqref="D5:D14" xr:uid="{CA80E7FE-92BE-43BF-BF9C-8DF6D9744173}">
      <formula1>"Frequent,Likely,Occasional,Seldom,Unlikely"</formula1>
    </dataValidation>
    <dataValidation type="list" allowBlank="1" showInputMessage="1" showErrorMessage="1" sqref="E5:E14" xr:uid="{99118FE4-279E-4CCE-8902-A3507BFCEEEB}">
      <formula1>"Catastrophic,Critical,Marginal,Negligible"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4CBF6-5967-43F3-9680-FE7E21F16412}">
  <dimension ref="A1:J30"/>
  <sheetViews>
    <sheetView zoomScale="85" zoomScaleNormal="85" workbookViewId="0">
      <selection activeCell="B5" sqref="B5:B11"/>
    </sheetView>
  </sheetViews>
  <sheetFormatPr defaultRowHeight="15"/>
  <cols>
    <col min="2" max="2" width="19.28515625" customWidth="1"/>
    <col min="3" max="3" width="40.85546875" customWidth="1"/>
    <col min="4" max="4" width="13.85546875" customWidth="1"/>
    <col min="6" max="6" width="12.140625" bestFit="1" customWidth="1"/>
    <col min="7" max="7" width="21.7109375" bestFit="1" customWidth="1"/>
    <col min="8" max="8" width="47" customWidth="1"/>
    <col min="9" max="9" width="9.42578125" customWidth="1"/>
    <col min="10" max="10" width="11.85546875" bestFit="1" customWidth="1"/>
  </cols>
  <sheetData>
    <row r="1" spans="1:10" ht="15" customHeight="1">
      <c r="A1" s="46" t="s">
        <v>100</v>
      </c>
      <c r="B1" s="46"/>
      <c r="C1" s="46"/>
      <c r="D1" s="46"/>
      <c r="E1" s="46"/>
      <c r="F1" s="46"/>
      <c r="G1" s="47" t="s">
        <v>50</v>
      </c>
      <c r="H1" s="47"/>
      <c r="I1" s="47"/>
    </row>
    <row r="2" spans="1:10" ht="15" customHeight="1">
      <c r="A2" s="46"/>
      <c r="B2" s="46"/>
      <c r="C2" s="46"/>
      <c r="D2" s="46"/>
      <c r="E2" s="46"/>
      <c r="F2" s="46"/>
      <c r="G2" s="48">
        <v>45167</v>
      </c>
      <c r="H2" s="48"/>
      <c r="I2" s="48"/>
    </row>
    <row r="3" spans="1:10">
      <c r="A3" s="1"/>
    </row>
    <row r="4" spans="1:10" ht="15.75" thickBot="1">
      <c r="A4" s="5" t="s">
        <v>54</v>
      </c>
      <c r="B4" s="5" t="s">
        <v>55</v>
      </c>
      <c r="C4" s="5" t="s">
        <v>56</v>
      </c>
      <c r="D4" s="5" t="s">
        <v>57</v>
      </c>
      <c r="E4" s="5" t="s">
        <v>58</v>
      </c>
      <c r="F4" s="5" t="s">
        <v>59</v>
      </c>
      <c r="G4" s="5" t="s">
        <v>60</v>
      </c>
      <c r="H4" s="5" t="s">
        <v>61</v>
      </c>
      <c r="I4" s="5" t="s">
        <v>62</v>
      </c>
      <c r="J4" s="5" t="s">
        <v>102</v>
      </c>
    </row>
    <row r="5" spans="1:10" ht="45">
      <c r="A5" s="6">
        <v>1</v>
      </c>
      <c r="B5" s="3" t="s">
        <v>105</v>
      </c>
      <c r="C5" s="3" t="s">
        <v>106</v>
      </c>
      <c r="D5" s="6" t="s">
        <v>103</v>
      </c>
      <c r="E5" s="6" t="s">
        <v>107</v>
      </c>
      <c r="F5" s="6" t="str">
        <f>IF(AND(D5 = "Frequent", E5 = "Catastrophic"), "High",
    IF(AND(D5 = "Likely", E5 = "Catastrophic"), "High",
    IF(AND(D5 = "Occasional", E5 = "Catastrophic"), "High",
    IF(AND(D5 = "Seldom", E5 = "Catastrophic"), "Medium",
    IF(AND(D5 = "Unlikely", E5 = "Catastrophic"), "Medium",
    IF(AND(D5 = "Frequent", E5 = "Critical"), "High",
    IF(AND(D5 = "Likely", E5 = "Critical"), "High",
    IF(AND(D5 = "Occasional", E5 = "Critical"), "Medium",
    IF(AND(D5 = "Seldom", E5 = "Critical"), "Medium",
    IF(AND(D5 = "Unlikely", E5 = "Critical"), "Low",
    IF(AND(D5 = "Frequent", E5 = "Marginal"), "High",
    IF(AND(D5 = "Likely", E5 = "Marginal"), "Medium",
    IF(AND(D5 = "Occasional", E5 = "Marginal"), "Medium",
    IF(AND(D5 = "Seldom", E5 = "Marginal"), "Low",
    IF(AND(D5 = "Unlikely", E5 = "Marginal"), "Low",
    IF(AND(D5 = "Frequent", E5 = "Negligible"), "Medium",
    IF(AND(D5 = "Likely", E5 = "Negligible"), "Low",
    IF(AND(D5 = "Occasional", E5 = "Negligible"), "Low",
    IF(AND(D5 = "Seldom", E5 = "Negligible"), "Low",
    IF(AND(D5 = "Unlikely", E5 = "Negligible"), "Low", "Unknown"))))))))))))))))))))</f>
        <v>Medium</v>
      </c>
      <c r="G5" s="4" t="s">
        <v>66</v>
      </c>
      <c r="H5" s="3" t="s">
        <v>122</v>
      </c>
      <c r="I5" s="4" t="s">
        <v>123</v>
      </c>
      <c r="J5" s="6">
        <f>IF(D5="Seldom", 1, IF(D5="Unlikely", 2, IF(D5="Occasional", 3, IF(D5="Likely", 2, IF(D5="Frequent", 3, 0)))))
* IF(E5="Marginal", 2, IF(E5="Critical", 3, IF(E5="Catastrophic", 3, IF(E5="Negligible", 1, 0))))
* IF(F5="Low", 1, IF(F5="Medium", 2, IF(F5="High", 3, 0)))</f>
        <v>6</v>
      </c>
    </row>
    <row r="6" spans="1:10" ht="30">
      <c r="A6" s="6">
        <v>2</v>
      </c>
      <c r="B6" s="3" t="s">
        <v>109</v>
      </c>
      <c r="C6" s="3" t="s">
        <v>110</v>
      </c>
      <c r="D6" s="6" t="s">
        <v>103</v>
      </c>
      <c r="E6" s="6" t="s">
        <v>107</v>
      </c>
      <c r="F6" s="6" t="str">
        <f t="shared" ref="F6:F11" si="0">IF(AND(D6 = "Frequent", E6 = "Catastrophic"), "High",
    IF(AND(D6 = "Likely", E6 = "Catastrophic"), "High",
    IF(AND(D6 = "Occasional", E6 = "Catastrophic"), "High",
    IF(AND(D6 = "Seldom", E6 = "Catastrophic"), "Medium",
    IF(AND(D6 = "Unlikely", E6 = "Catastrophic"), "Medium",
    IF(AND(D6 = "Frequent", E6 = "Critical"), "High",
    IF(AND(D6 = "Likely", E6 = "Critical"), "High",
    IF(AND(D6 = "Occasional", E6 = "Critical"), "Medium",
    IF(AND(D6 = "Seldom", E6 = "Critical"), "Medium",
    IF(AND(D6 = "Unlikely", E6 = "Critical"), "Low",
    IF(AND(D6 = "Frequent", E6 = "Marginal"), "High",
    IF(AND(D6 = "Likely", E6 = "Marginal"), "Medium",
    IF(AND(D6 = "Occasional", E6 = "Marginal"), "Medium",
    IF(AND(D6 = "Seldom", E6 = "Marginal"), "Low",
    IF(AND(D6 = "Unlikely", E6 = "Marginal"), "Low",
    IF(AND(D6 = "Frequent", E6 = "Negligible"), "Medium",
    IF(AND(D6 = "Likely", E6 = "Negligible"), "Low",
    IF(AND(D6 = "Occasional", E6 = "Negligible"), "Low",
    IF(AND(D6 = "Seldom", E6 = "Negligible"), "Low",
    IF(AND(D6 = "Unlikely", E6 = "Negligible"), "Low", "Unknown"))))))))))))))))))))</f>
        <v>Medium</v>
      </c>
      <c r="G6" s="4" t="s">
        <v>72</v>
      </c>
      <c r="H6" s="3" t="s">
        <v>89</v>
      </c>
      <c r="I6" s="4" t="s">
        <v>123</v>
      </c>
      <c r="J6" s="6">
        <f t="shared" ref="J6:J11" si="1">IF(D6="Seldom", 1, IF(D6="Unlikely", 2, IF(D6="Occasional", 3, IF(D6="Likely", 2, IF(D6="Frequent", 3, 0)))))
* IF(E6="Marginal", 2, IF(E6="Critical", 3, IF(E6="Catastrophic", 3, IF(E6="Negligible", 1, 0))))
* IF(F6="Low", 1, IF(F6="Medium", 2, IF(F6="High", 3, 0)))</f>
        <v>6</v>
      </c>
    </row>
    <row r="7" spans="1:10" ht="45">
      <c r="A7" s="6">
        <v>3</v>
      </c>
      <c r="B7" s="3" t="s">
        <v>111</v>
      </c>
      <c r="C7" s="3" t="s">
        <v>112</v>
      </c>
      <c r="D7" s="6" t="s">
        <v>103</v>
      </c>
      <c r="E7" s="6" t="s">
        <v>107</v>
      </c>
      <c r="F7" s="6" t="str">
        <f t="shared" si="0"/>
        <v>Medium</v>
      </c>
      <c r="G7" s="4" t="s">
        <v>66</v>
      </c>
      <c r="H7" s="3" t="s">
        <v>113</v>
      </c>
      <c r="I7" s="4" t="s">
        <v>123</v>
      </c>
      <c r="J7" s="6">
        <f t="shared" si="1"/>
        <v>6</v>
      </c>
    </row>
    <row r="8" spans="1:10" ht="60">
      <c r="A8" s="6">
        <v>4</v>
      </c>
      <c r="B8" s="3" t="s">
        <v>124</v>
      </c>
      <c r="C8" s="3" t="s">
        <v>115</v>
      </c>
      <c r="D8" s="6" t="s">
        <v>103</v>
      </c>
      <c r="E8" s="6" t="s">
        <v>104</v>
      </c>
      <c r="F8" s="6" t="str">
        <f t="shared" si="0"/>
        <v>Low</v>
      </c>
      <c r="G8" s="4" t="s">
        <v>66</v>
      </c>
      <c r="H8" s="3" t="s">
        <v>125</v>
      </c>
      <c r="I8" s="4" t="s">
        <v>123</v>
      </c>
      <c r="J8" s="6">
        <f t="shared" si="1"/>
        <v>2</v>
      </c>
    </row>
    <row r="9" spans="1:10" ht="45">
      <c r="A9" s="6">
        <v>5</v>
      </c>
      <c r="B9" s="3" t="s">
        <v>82</v>
      </c>
      <c r="C9" s="3" t="s">
        <v>83</v>
      </c>
      <c r="D9" s="6" t="s">
        <v>103</v>
      </c>
      <c r="E9" s="6" t="s">
        <v>104</v>
      </c>
      <c r="F9" s="6" t="str">
        <f t="shared" si="0"/>
        <v>Low</v>
      </c>
      <c r="G9" s="4" t="s">
        <v>84</v>
      </c>
      <c r="H9" s="3" t="s">
        <v>85</v>
      </c>
      <c r="I9" s="4" t="s">
        <v>123</v>
      </c>
      <c r="J9" s="6">
        <f t="shared" si="1"/>
        <v>2</v>
      </c>
    </row>
    <row r="10" spans="1:10" ht="30">
      <c r="A10" s="6">
        <v>6</v>
      </c>
      <c r="B10" s="3" t="s">
        <v>98</v>
      </c>
      <c r="C10" s="3" t="s">
        <v>120</v>
      </c>
      <c r="D10" s="6" t="s">
        <v>103</v>
      </c>
      <c r="E10" s="6" t="s">
        <v>104</v>
      </c>
      <c r="F10" s="6" t="str">
        <f t="shared" si="0"/>
        <v>Low</v>
      </c>
      <c r="G10" s="4" t="s">
        <v>77</v>
      </c>
      <c r="H10" s="3" t="s">
        <v>121</v>
      </c>
      <c r="I10" s="4" t="s">
        <v>123</v>
      </c>
      <c r="J10" s="6">
        <f t="shared" si="1"/>
        <v>2</v>
      </c>
    </row>
    <row r="11" spans="1:10" ht="30">
      <c r="A11" s="6">
        <v>7</v>
      </c>
      <c r="B11" s="3" t="s">
        <v>126</v>
      </c>
      <c r="C11" s="3" t="s">
        <v>127</v>
      </c>
      <c r="D11" s="6" t="s">
        <v>103</v>
      </c>
      <c r="E11" s="6" t="s">
        <v>104</v>
      </c>
      <c r="F11" s="6" t="str">
        <f t="shared" si="0"/>
        <v>Low</v>
      </c>
      <c r="G11" s="4" t="s">
        <v>72</v>
      </c>
      <c r="H11" s="3" t="s">
        <v>89</v>
      </c>
      <c r="I11" s="4" t="s">
        <v>94</v>
      </c>
      <c r="J11" s="6">
        <f t="shared" si="1"/>
        <v>2</v>
      </c>
    </row>
    <row r="12" spans="1:10">
      <c r="A12" s="6"/>
      <c r="B12" s="3"/>
      <c r="C12" s="3"/>
      <c r="D12" s="6"/>
      <c r="E12" s="6"/>
      <c r="F12" s="6"/>
      <c r="G12" s="4"/>
      <c r="H12" s="2"/>
      <c r="I12" s="4"/>
      <c r="J12" s="6"/>
    </row>
    <row r="13" spans="1:10">
      <c r="A13" s="6"/>
      <c r="B13" s="3"/>
      <c r="C13" s="3"/>
      <c r="D13" s="6"/>
      <c r="E13" s="6"/>
      <c r="F13" s="6"/>
      <c r="G13" s="4"/>
      <c r="H13" s="2"/>
      <c r="I13" s="4"/>
      <c r="J13" s="6"/>
    </row>
    <row r="14" spans="1:10">
      <c r="A14" s="6"/>
      <c r="B14" s="3"/>
      <c r="C14" s="3"/>
      <c r="D14" s="6"/>
      <c r="E14" s="6"/>
      <c r="F14" s="6"/>
      <c r="G14" s="4"/>
      <c r="H14" s="2"/>
      <c r="I14" s="4"/>
      <c r="J14" s="6"/>
    </row>
    <row r="15" spans="1:10">
      <c r="A15" s="11"/>
      <c r="F15" s="6"/>
    </row>
    <row r="16" spans="1:10">
      <c r="A16" s="11"/>
      <c r="F16" s="6"/>
    </row>
    <row r="17" spans="1:6">
      <c r="A17" s="11"/>
      <c r="F17" s="6"/>
    </row>
    <row r="18" spans="1:6">
      <c r="A18" s="11"/>
      <c r="F18" s="6"/>
    </row>
    <row r="19" spans="1:6">
      <c r="A19" s="11"/>
      <c r="F19" s="6"/>
    </row>
    <row r="20" spans="1:6">
      <c r="F20" s="6"/>
    </row>
    <row r="21" spans="1:6">
      <c r="F21" s="6"/>
    </row>
    <row r="22" spans="1:6">
      <c r="F22" s="6"/>
    </row>
    <row r="23" spans="1:6">
      <c r="F23" s="6"/>
    </row>
    <row r="24" spans="1:6">
      <c r="F24" s="6"/>
    </row>
    <row r="25" spans="1:6">
      <c r="F25" s="6"/>
    </row>
    <row r="26" spans="1:6">
      <c r="F26" s="6"/>
    </row>
    <row r="27" spans="1:6">
      <c r="F27" s="6"/>
    </row>
    <row r="28" spans="1:6">
      <c r="F28" s="6"/>
    </row>
    <row r="29" spans="1:6">
      <c r="F29" s="6"/>
    </row>
    <row r="30" spans="1:6">
      <c r="F30" s="6"/>
    </row>
  </sheetData>
  <mergeCells count="3">
    <mergeCell ref="A1:F2"/>
    <mergeCell ref="G1:I1"/>
    <mergeCell ref="G2:I2"/>
  </mergeCells>
  <dataValidations count="5">
    <dataValidation type="list" allowBlank="1" showInputMessage="1" showErrorMessage="1" sqref="G5:G14" xr:uid="{B23074A1-8365-463E-9C40-795D16E25997}">
      <formula1>"Avoidance, Mitigation, Transfer, Acceptance"</formula1>
    </dataValidation>
    <dataValidation type="list" allowBlank="1" showInputMessage="1" showErrorMessage="1" sqref="D12:E14" xr:uid="{B0CEDF2B-CBFF-4CBE-B53D-A143B3FFDB69}">
      <formula1>"Low,Medium,High,Will happen"</formula1>
    </dataValidation>
    <dataValidation type="list" allowBlank="1" showInputMessage="1" showErrorMessage="1" sqref="I5:I14" xr:uid="{51678D31-BFBF-49D7-8794-AE1F8463E9B9}">
      <formula1>"New,Open,Closed"</formula1>
    </dataValidation>
    <dataValidation type="list" allowBlank="1" showInputMessage="1" showErrorMessage="1" sqref="D5:D11" xr:uid="{1054879D-2884-40BD-8192-1D98ABC842A9}">
      <formula1>"Frequent,Likely,Occasional,Seldom,Unlikely"</formula1>
    </dataValidation>
    <dataValidation type="list" allowBlank="1" showInputMessage="1" showErrorMessage="1" sqref="E5:E11" xr:uid="{6869C03A-C8F3-41F1-A9F6-F99D2C24295F}">
      <formula1>"Catastrophic,Critical,Marginal,Negligible"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3AA4E-8C5E-4F21-8AC3-FA169C9536EA}">
  <dimension ref="A1:J14"/>
  <sheetViews>
    <sheetView zoomScale="115" zoomScaleNormal="115" workbookViewId="0">
      <selection activeCell="B5" sqref="B5:B12"/>
    </sheetView>
  </sheetViews>
  <sheetFormatPr defaultRowHeight="15"/>
  <cols>
    <col min="2" max="2" width="38.7109375" bestFit="1" customWidth="1"/>
    <col min="3" max="3" width="41.7109375" customWidth="1"/>
    <col min="4" max="4" width="11.7109375" bestFit="1" customWidth="1"/>
    <col min="5" max="5" width="9.7109375" customWidth="1"/>
    <col min="6" max="6" width="8.42578125" bestFit="1" customWidth="1"/>
    <col min="7" max="7" width="21.7109375" bestFit="1" customWidth="1"/>
    <col min="8" max="8" width="63.7109375" customWidth="1"/>
    <col min="10" max="10" width="11.85546875" bestFit="1" customWidth="1"/>
  </cols>
  <sheetData>
    <row r="1" spans="1:10">
      <c r="A1" s="46" t="s">
        <v>100</v>
      </c>
      <c r="B1" s="46"/>
      <c r="C1" s="46"/>
      <c r="D1" s="46"/>
      <c r="E1" s="46"/>
      <c r="F1" s="46"/>
      <c r="G1" s="47" t="s">
        <v>50</v>
      </c>
      <c r="H1" s="47"/>
      <c r="I1" s="47"/>
    </row>
    <row r="2" spans="1:10">
      <c r="A2" s="46"/>
      <c r="B2" s="46"/>
      <c r="C2" s="46"/>
      <c r="D2" s="46"/>
      <c r="E2" s="46"/>
      <c r="F2" s="46"/>
      <c r="G2" s="48">
        <v>45187</v>
      </c>
      <c r="H2" s="48"/>
      <c r="I2" s="48"/>
    </row>
    <row r="3" spans="1:10">
      <c r="A3" s="1"/>
    </row>
    <row r="4" spans="1:10" ht="15.75" thickBot="1">
      <c r="A4" s="5" t="s">
        <v>54</v>
      </c>
      <c r="B4" s="5" t="s">
        <v>55</v>
      </c>
      <c r="C4" s="5" t="s">
        <v>56</v>
      </c>
      <c r="D4" s="5" t="s">
        <v>57</v>
      </c>
      <c r="E4" s="5" t="s">
        <v>58</v>
      </c>
      <c r="F4" s="5" t="s">
        <v>59</v>
      </c>
      <c r="G4" s="5" t="s">
        <v>60</v>
      </c>
      <c r="H4" s="5" t="s">
        <v>61</v>
      </c>
      <c r="I4" s="5" t="s">
        <v>62</v>
      </c>
      <c r="J4" s="5" t="s">
        <v>102</v>
      </c>
    </row>
    <row r="5" spans="1:10" ht="30">
      <c r="A5" s="4">
        <v>1</v>
      </c>
      <c r="B5" s="3" t="s">
        <v>105</v>
      </c>
      <c r="C5" s="3" t="s">
        <v>106</v>
      </c>
      <c r="D5" s="6" t="s">
        <v>103</v>
      </c>
      <c r="E5" s="6" t="s">
        <v>107</v>
      </c>
      <c r="F5" s="6" t="str">
        <f>IF(AND(D5 = "Frequent", E5 = "Catastrophic"), "High",
    IF(AND(D5 = "Likely", E5 = "Catastrophic"), "High",
    IF(AND(D5 = "Occasional", E5 = "Catastrophic"), "High",
    IF(AND(D5 = "Seldom", E5 = "Catastrophic"), "Medium",
    IF(AND(D5 = "Unlikely", E5 = "Catastrophic"), "Medium",
    IF(AND(D5 = "Frequent", E5 = "Critical"), "High",
    IF(AND(D5 = "Likely", E5 = "Critical"), "High",
    IF(AND(D5 = "Occasional", E5 = "Critical"), "Medium",
    IF(AND(D5 = "Seldom", E5 = "Critical"), "Medium",
    IF(AND(D5 = "Unlikely", E5 = "Critical"), "Low",
    IF(AND(D5 = "Frequent", E5 = "Marginal"), "High",
    IF(AND(D5 = "Likely", E5 = "Marginal"), "Medium",
    IF(AND(D5 = "Occasional", E5 = "Marginal"), "Medium",
    IF(AND(D5 = "Seldom", E5 = "Marginal"), "Low",
    IF(AND(D5 = "Unlikely", E5 = "Marginal"), "Low",
    IF(AND(D5 = "Frequent", E5 = "Negligible"), "Medium",
    IF(AND(D5 = "Likely", E5 = "Negligible"), "Low",
    IF(AND(D5 = "Occasional", E5 = "Negligible"), "Low",
    IF(AND(D5 = "Seldom", E5 = "Negligible"), "Low",
    IF(AND(D5 = "Unlikely", E5 = "Negligible"), "Low", "Unknown"))))))))))))))))))))</f>
        <v>Medium</v>
      </c>
      <c r="G5" s="4" t="s">
        <v>66</v>
      </c>
      <c r="H5" s="3" t="s">
        <v>122</v>
      </c>
      <c r="I5" s="4" t="s">
        <v>123</v>
      </c>
      <c r="J5" s="6">
        <f>IF(D5="Seldom", 1, IF(D5="Unlikely", 2, IF(D5="Occasional", 3, IF(D5="Likely", 2, IF(D5="Frequent", 3, 0)))))
* IF(E5="Marginal", 2, IF(E5="Critical", 3, IF(E5="Catastrophic", 3, IF(E5="Negligible", 1, 0))))
* IF(F5="Low", 1, IF(F5="Medium", 2, IF(F5="High", 3, 0)))</f>
        <v>6</v>
      </c>
    </row>
    <row r="6" spans="1:10" ht="30">
      <c r="A6" s="4">
        <v>2</v>
      </c>
      <c r="B6" s="3" t="s">
        <v>109</v>
      </c>
      <c r="C6" s="3" t="s">
        <v>110</v>
      </c>
      <c r="D6" s="6" t="s">
        <v>103</v>
      </c>
      <c r="E6" s="6" t="s">
        <v>107</v>
      </c>
      <c r="F6" s="6" t="str">
        <f t="shared" ref="F6:F11" si="0">IF(AND(D6 = "Frequent", E6 = "Catastrophic"), "High",
    IF(AND(D6 = "Likely", E6 = "Catastrophic"), "High",
    IF(AND(D6 = "Occasional", E6 = "Catastrophic"), "High",
    IF(AND(D6 = "Seldom", E6 = "Catastrophic"), "Medium",
    IF(AND(D6 = "Unlikely", E6 = "Catastrophic"), "Medium",
    IF(AND(D6 = "Frequent", E6 = "Critical"), "High",
    IF(AND(D6 = "Likely", E6 = "Critical"), "High",
    IF(AND(D6 = "Occasional", E6 = "Critical"), "Medium",
    IF(AND(D6 = "Seldom", E6 = "Critical"), "Medium",
    IF(AND(D6 = "Unlikely", E6 = "Critical"), "Low",
    IF(AND(D6 = "Frequent", E6 = "Marginal"), "High",
    IF(AND(D6 = "Likely", E6 = "Marginal"), "Medium",
    IF(AND(D6 = "Occasional", E6 = "Marginal"), "Medium",
    IF(AND(D6 = "Seldom", E6 = "Marginal"), "Low",
    IF(AND(D6 = "Unlikely", E6 = "Marginal"), "Low",
    IF(AND(D6 = "Frequent", E6 = "Negligible"), "Medium",
    IF(AND(D6 = "Likely", E6 = "Negligible"), "Low",
    IF(AND(D6 = "Occasional", E6 = "Negligible"), "Low",
    IF(AND(D6 = "Seldom", E6 = "Negligible"), "Low",
    IF(AND(D6 = "Unlikely", E6 = "Negligible"), "Low", "Unknown"))))))))))))))))))))</f>
        <v>Medium</v>
      </c>
      <c r="G6" s="4" t="s">
        <v>72</v>
      </c>
      <c r="H6" s="3" t="s">
        <v>89</v>
      </c>
      <c r="I6" s="4" t="s">
        <v>123</v>
      </c>
      <c r="J6" s="6">
        <f t="shared" ref="J6:J12" si="1">IF(D6="Seldom", 1, IF(D6="Unlikely", 2, IF(D6="Occasional", 3, IF(D6="Likely", 2, IF(D6="Frequent", 3, 0)))))
* IF(E6="Marginal", 2, IF(E6="Critical", 3, IF(E6="Catastrophic", 3, IF(E6="Negligible", 1, 0))))
* IF(F6="Low", 1, IF(F6="Medium", 2, IF(F6="High", 3, 0)))</f>
        <v>6</v>
      </c>
    </row>
    <row r="7" spans="1:10" ht="30">
      <c r="A7" s="4">
        <v>3</v>
      </c>
      <c r="B7" s="3" t="s">
        <v>111</v>
      </c>
      <c r="C7" s="3" t="s">
        <v>112</v>
      </c>
      <c r="D7" s="6" t="s">
        <v>103</v>
      </c>
      <c r="E7" s="6" t="s">
        <v>107</v>
      </c>
      <c r="F7" s="6" t="str">
        <f t="shared" si="0"/>
        <v>Medium</v>
      </c>
      <c r="G7" s="4" t="s">
        <v>66</v>
      </c>
      <c r="H7" s="3" t="s">
        <v>113</v>
      </c>
      <c r="I7" s="4" t="s">
        <v>123</v>
      </c>
      <c r="J7" s="6">
        <f t="shared" si="1"/>
        <v>6</v>
      </c>
    </row>
    <row r="8" spans="1:10" ht="45">
      <c r="A8" s="4">
        <v>4</v>
      </c>
      <c r="B8" s="3" t="s">
        <v>124</v>
      </c>
      <c r="C8" s="3" t="s">
        <v>115</v>
      </c>
      <c r="D8" s="6" t="s">
        <v>103</v>
      </c>
      <c r="E8" s="6" t="s">
        <v>104</v>
      </c>
      <c r="F8" s="6" t="str">
        <f t="shared" si="0"/>
        <v>Low</v>
      </c>
      <c r="G8" s="4" t="s">
        <v>66</v>
      </c>
      <c r="H8" s="3" t="s">
        <v>125</v>
      </c>
      <c r="I8" s="4" t="s">
        <v>123</v>
      </c>
      <c r="J8" s="6">
        <f t="shared" si="1"/>
        <v>2</v>
      </c>
    </row>
    <row r="9" spans="1:10" ht="45">
      <c r="A9" s="4">
        <v>5</v>
      </c>
      <c r="B9" s="3" t="s">
        <v>82</v>
      </c>
      <c r="C9" s="3" t="s">
        <v>83</v>
      </c>
      <c r="D9" s="6" t="s">
        <v>103</v>
      </c>
      <c r="E9" s="6" t="s">
        <v>104</v>
      </c>
      <c r="F9" s="6" t="str">
        <f t="shared" si="0"/>
        <v>Low</v>
      </c>
      <c r="G9" s="4" t="s">
        <v>84</v>
      </c>
      <c r="H9" s="3" t="s">
        <v>85</v>
      </c>
      <c r="I9" s="4" t="s">
        <v>68</v>
      </c>
      <c r="J9" s="6">
        <f t="shared" si="1"/>
        <v>2</v>
      </c>
    </row>
    <row r="10" spans="1:10">
      <c r="A10" s="4">
        <v>6</v>
      </c>
      <c r="B10" s="3" t="s">
        <v>98</v>
      </c>
      <c r="C10" s="3" t="s">
        <v>120</v>
      </c>
      <c r="D10" s="6" t="s">
        <v>103</v>
      </c>
      <c r="E10" s="6" t="s">
        <v>104</v>
      </c>
      <c r="F10" s="6" t="str">
        <f t="shared" si="0"/>
        <v>Low</v>
      </c>
      <c r="G10" s="4" t="s">
        <v>77</v>
      </c>
      <c r="H10" s="3" t="s">
        <v>121</v>
      </c>
      <c r="I10" s="4" t="s">
        <v>123</v>
      </c>
      <c r="J10" s="6">
        <f t="shared" si="1"/>
        <v>2</v>
      </c>
    </row>
    <row r="11" spans="1:10" ht="30">
      <c r="A11" s="4">
        <v>7</v>
      </c>
      <c r="B11" s="3" t="s">
        <v>126</v>
      </c>
      <c r="C11" s="3" t="s">
        <v>127</v>
      </c>
      <c r="D11" s="6" t="s">
        <v>103</v>
      </c>
      <c r="E11" s="6" t="s">
        <v>104</v>
      </c>
      <c r="F11" s="6" t="str">
        <f t="shared" si="0"/>
        <v>Low</v>
      </c>
      <c r="G11" s="4" t="s">
        <v>72</v>
      </c>
      <c r="H11" s="3" t="s">
        <v>89</v>
      </c>
      <c r="I11" s="4" t="s">
        <v>123</v>
      </c>
      <c r="J11" s="6">
        <f t="shared" si="1"/>
        <v>2</v>
      </c>
    </row>
    <row r="12" spans="1:10" ht="30">
      <c r="A12" s="4">
        <v>8</v>
      </c>
      <c r="B12" s="3" t="s">
        <v>87</v>
      </c>
      <c r="C12" s="3" t="s">
        <v>88</v>
      </c>
      <c r="D12" s="4" t="s">
        <v>128</v>
      </c>
      <c r="E12" s="4" t="s">
        <v>107</v>
      </c>
      <c r="F12" s="6" t="str">
        <f>IF(AND(D12 = "Frequent", E12 = "Catastrophic"), "High",
    IF(AND(D12 = "Likely", E12 = "Catastrophic"), "High",
    IF(AND(D12 = "Occasional", E12 = "Catastrophic"), "High",
    IF(AND(D12 = "Seldom", E12 = "Catastrophic"), "Medium",
    IF(AND(D12 = "Unlikely", E12 = "Catastrophic"), "Medium",
    IF(AND(D12 = "Frequent", E12 = "Critical"), "High",
    IF(AND(D12 = "Likely", E12 = "Critical"), "High",
    IF(AND(D12 = "Occasional", E12 = "Critical"), "Medium",
    IF(AND(D12 = "Seldom", E12 = "Critical"), "Medium",
    IF(AND(D12 = "Unlikely", E12 = "Critical"), "Low",
    IF(AND(D12 = "Frequent", E12 = "Marginal"), "High",
    IF(AND(D12 = "Likely", E12 = "Marginal"), "Medium",
    IF(AND(D12 = "Occasional", E12 = "Marginal"), "Medium",
    IF(AND(D12 = "Seldom", E12 = "Marginal"), "Low",
    IF(AND(D12 = "Unlikely", E12 = "Marginal"), "Low",
    IF(AND(D12 = "Frequent", E12 = "Negligible"), "Medium",
    IF(AND(D12 = "Likely", E12 = "Negligible"), "Low",
    IF(AND(D12 = "Occasional", E12 = "Negligible"), "Low",
    IF(AND(D12 = "Seldom", E12 = "Negligible"), "Low",
    IF(AND(D12 = "Unlikely", E12 = "Negligible"), "Low", "Unknown"))))))))))))))))))))</f>
        <v>Medium</v>
      </c>
      <c r="G12" s="4" t="s">
        <v>72</v>
      </c>
      <c r="H12" s="3" t="s">
        <v>89</v>
      </c>
      <c r="I12" s="4" t="s">
        <v>68</v>
      </c>
      <c r="J12" s="6">
        <f t="shared" si="1"/>
        <v>18</v>
      </c>
    </row>
    <row r="13" spans="1:10">
      <c r="J13" s="6"/>
    </row>
    <row r="14" spans="1:10">
      <c r="J14" s="6"/>
    </row>
  </sheetData>
  <mergeCells count="3">
    <mergeCell ref="A1:F2"/>
    <mergeCell ref="G1:I1"/>
    <mergeCell ref="G2:I2"/>
  </mergeCells>
  <dataValidations count="4">
    <dataValidation type="list" allowBlank="1" showInputMessage="1" showErrorMessage="1" sqref="I5:I12" xr:uid="{7036493F-CF89-4DC6-A753-12DAECAFD617}">
      <formula1>"New,Open,Closed"</formula1>
    </dataValidation>
    <dataValidation type="list" allowBlank="1" showInputMessage="1" showErrorMessage="1" sqref="G5:G12" xr:uid="{11171F2F-95A7-4F3F-B3A4-C87CA78FEAF4}">
      <formula1>"Avoidance, Mitigation, Transfer, Acceptance"</formula1>
    </dataValidation>
    <dataValidation type="list" allowBlank="1" showInputMessage="1" showErrorMessage="1" sqref="D5:D12" xr:uid="{163ACB07-BD81-466F-980C-743B99301AFE}">
      <formula1>"Frequent,Likely,Occasional,Seldom,Unlikely"</formula1>
    </dataValidation>
    <dataValidation type="list" allowBlank="1" showInputMessage="1" showErrorMessage="1" sqref="E5:E12" xr:uid="{F06EF9AC-59E7-4751-BBEB-C1DEA86778DC}">
      <formula1>"Catastrophic,Critical,Marginal,Negligible"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0CE5D-2FCD-4524-9292-0A7155AC05BA}">
  <dimension ref="A1:J14"/>
  <sheetViews>
    <sheetView zoomScale="85" zoomScaleNormal="85" workbookViewId="0">
      <selection activeCell="B5" sqref="B5:B13"/>
    </sheetView>
  </sheetViews>
  <sheetFormatPr defaultRowHeight="15"/>
  <cols>
    <col min="2" max="2" width="38.7109375" bestFit="1" customWidth="1"/>
    <col min="3" max="3" width="41.7109375" customWidth="1"/>
    <col min="4" max="4" width="11.7109375" bestFit="1" customWidth="1"/>
    <col min="5" max="5" width="12.85546875" customWidth="1"/>
    <col min="6" max="6" width="9.7109375" bestFit="1" customWidth="1"/>
    <col min="7" max="7" width="21.7109375" bestFit="1" customWidth="1"/>
    <col min="8" max="8" width="63.7109375" customWidth="1"/>
    <col min="10" max="10" width="11.85546875" bestFit="1" customWidth="1"/>
  </cols>
  <sheetData>
    <row r="1" spans="1:10">
      <c r="A1" s="46" t="s">
        <v>100</v>
      </c>
      <c r="B1" s="46"/>
      <c r="C1" s="46"/>
      <c r="D1" s="46"/>
      <c r="E1" s="46"/>
      <c r="F1" s="46"/>
      <c r="G1" s="47" t="s">
        <v>50</v>
      </c>
      <c r="H1" s="47"/>
      <c r="I1" s="47"/>
    </row>
    <row r="2" spans="1:10">
      <c r="A2" s="46"/>
      <c r="B2" s="46"/>
      <c r="C2" s="46"/>
      <c r="D2" s="46"/>
      <c r="E2" s="46"/>
      <c r="F2" s="46"/>
      <c r="G2" s="48">
        <v>45201</v>
      </c>
      <c r="H2" s="48"/>
      <c r="I2" s="48"/>
    </row>
    <row r="3" spans="1:10">
      <c r="A3" s="1"/>
    </row>
    <row r="4" spans="1:10" ht="15.75" thickBot="1">
      <c r="A4" s="5" t="s">
        <v>54</v>
      </c>
      <c r="B4" s="5" t="s">
        <v>55</v>
      </c>
      <c r="C4" s="5" t="s">
        <v>56</v>
      </c>
      <c r="D4" s="5" t="s">
        <v>57</v>
      </c>
      <c r="E4" s="5" t="s">
        <v>58</v>
      </c>
      <c r="F4" s="5" t="s">
        <v>59</v>
      </c>
      <c r="G4" s="5" t="s">
        <v>60</v>
      </c>
      <c r="H4" s="5" t="s">
        <v>61</v>
      </c>
      <c r="I4" s="5" t="s">
        <v>62</v>
      </c>
      <c r="J4" s="5" t="s">
        <v>102</v>
      </c>
    </row>
    <row r="5" spans="1:10" ht="30">
      <c r="A5" s="4">
        <v>1</v>
      </c>
      <c r="B5" s="3" t="s">
        <v>105</v>
      </c>
      <c r="C5" s="3" t="s">
        <v>106</v>
      </c>
      <c r="D5" s="6" t="s">
        <v>103</v>
      </c>
      <c r="E5" s="6" t="s">
        <v>107</v>
      </c>
      <c r="F5" s="6" t="str">
        <f>IF(AND(D5 = "Frequent", E5 = "Catastrophic"), "High",
    IF(AND(D5 = "Likely", E5 = "Catastrophic"), "High",
    IF(AND(D5 = "Occasional", E5 = "Catastrophic"), "High",
    IF(AND(D5 = "Seldom", E5 = "Catastrophic"), "Medium",
    IF(AND(D5 = "Unlikely", E5 = "Catastrophic"), "Medium",
    IF(AND(D5 = "Frequent", E5 = "Critical"), "High",
    IF(AND(D5 = "Likely", E5 = "Critical"), "High",
    IF(AND(D5 = "Occasional", E5 = "Critical"), "Medium",
    IF(AND(D5 = "Seldom", E5 = "Critical"), "Medium",
    IF(AND(D5 = "Unlikely", E5 = "Critical"), "Low",
    IF(AND(D5 = "Frequent", E5 = "Marginal"), "High",
    IF(AND(D5 = "Likely", E5 = "Marginal"), "Medium",
    IF(AND(D5 = "Occasional", E5 = "Marginal"), "Medium",
    IF(AND(D5 = "Seldom", E5 = "Marginal"), "Low",
    IF(AND(D5 = "Unlikely", E5 = "Marginal"), "Low",
    IF(AND(D5 = "Frequent", E5 = "Negligible"), "Medium",
    IF(AND(D5 = "Likely", E5 = "Negligible"), "Low",
    IF(AND(D5 = "Occasional", E5 = "Negligible"), "Low",
    IF(AND(D5 = "Seldom", E5 = "Negligible"), "Low",
    IF(AND(D5 = "Unlikely", E5 = "Negligible"), "Low", "Unknown"))))))))))))))))))))</f>
        <v>Medium</v>
      </c>
      <c r="G5" s="4" t="s">
        <v>66</v>
      </c>
      <c r="H5" s="3" t="s">
        <v>122</v>
      </c>
      <c r="I5" s="4" t="s">
        <v>123</v>
      </c>
      <c r="J5" s="6">
        <f>IF(D5="Seldom", 1, IF(D5="Unlikely", 2, IF(D5="Occasional", 3, IF(D5="Likely", 2, IF(D5="Frequent", 3, 0)))))
* IF(E5="Marginal", 2, IF(E5="Critical", 3, IF(E5="Catastrophic", 3, IF(E5="Negligible", 1, 0))))
* IF(F5="Low", 1, IF(F5="Medium", 2, IF(F5="High", 3, 0)))</f>
        <v>6</v>
      </c>
    </row>
    <row r="6" spans="1:10" ht="30">
      <c r="A6" s="4">
        <v>2</v>
      </c>
      <c r="B6" s="3" t="s">
        <v>109</v>
      </c>
      <c r="C6" s="3" t="s">
        <v>110</v>
      </c>
      <c r="D6" s="6" t="s">
        <v>103</v>
      </c>
      <c r="E6" s="6" t="s">
        <v>107</v>
      </c>
      <c r="F6" s="6" t="str">
        <f t="shared" ref="F6:F13" si="0">IF(AND(D6 = "Frequent", E6 = "Catastrophic"), "High",
    IF(AND(D6 = "Likely", E6 = "Catastrophic"), "High",
    IF(AND(D6 = "Occasional", E6 = "Catastrophic"), "High",
    IF(AND(D6 = "Seldom", E6 = "Catastrophic"), "Medium",
    IF(AND(D6 = "Unlikely", E6 = "Catastrophic"), "Medium",
    IF(AND(D6 = "Frequent", E6 = "Critical"), "High",
    IF(AND(D6 = "Likely", E6 = "Critical"), "High",
    IF(AND(D6 = "Occasional", E6 = "Critical"), "Medium",
    IF(AND(D6 = "Seldom", E6 = "Critical"), "Medium",
    IF(AND(D6 = "Unlikely", E6 = "Critical"), "Low",
    IF(AND(D6 = "Frequent", E6 = "Marginal"), "High",
    IF(AND(D6 = "Likely", E6 = "Marginal"), "Medium",
    IF(AND(D6 = "Occasional", E6 = "Marginal"), "Medium",
    IF(AND(D6 = "Seldom", E6 = "Marginal"), "Low",
    IF(AND(D6 = "Unlikely", E6 = "Marginal"), "Low",
    IF(AND(D6 = "Frequent", E6 = "Negligible"), "Medium",
    IF(AND(D6 = "Likely", E6 = "Negligible"), "Low",
    IF(AND(D6 = "Occasional", E6 = "Negligible"), "Low",
    IF(AND(D6 = "Seldom", E6 = "Negligible"), "Low",
    IF(AND(D6 = "Unlikely", E6 = "Negligible"), "Low", "Unknown"))))))))))))))))))))</f>
        <v>Medium</v>
      </c>
      <c r="G6" s="4" t="s">
        <v>72</v>
      </c>
      <c r="H6" s="3" t="s">
        <v>89</v>
      </c>
      <c r="I6" s="4" t="s">
        <v>123</v>
      </c>
      <c r="J6" s="6">
        <f t="shared" ref="J6:J14" si="1">IF(D6="Seldom", 1, IF(D6="Unlikely", 2, IF(D6="Occasional", 3, IF(D6="Likely", 2, IF(D6="Frequent", 3, 0)))))
* IF(E6="Marginal", 2, IF(E6="Critical", 3, IF(E6="Catastrophic", 3, IF(E6="Negligible", 1, 0))))
* IF(F6="Low", 1, IF(F6="Medium", 2, IF(F6="High", 3, 0)))</f>
        <v>6</v>
      </c>
    </row>
    <row r="7" spans="1:10" ht="30">
      <c r="A7" s="4">
        <v>3</v>
      </c>
      <c r="B7" s="3" t="s">
        <v>111</v>
      </c>
      <c r="C7" s="3" t="s">
        <v>112</v>
      </c>
      <c r="D7" s="6" t="s">
        <v>103</v>
      </c>
      <c r="E7" s="6" t="s">
        <v>107</v>
      </c>
      <c r="F7" s="6" t="str">
        <f t="shared" si="0"/>
        <v>Medium</v>
      </c>
      <c r="G7" s="4" t="s">
        <v>66</v>
      </c>
      <c r="H7" s="3" t="s">
        <v>113</v>
      </c>
      <c r="I7" s="4" t="s">
        <v>123</v>
      </c>
      <c r="J7" s="6">
        <f t="shared" si="1"/>
        <v>6</v>
      </c>
    </row>
    <row r="8" spans="1:10" ht="45">
      <c r="A8" s="4">
        <v>4</v>
      </c>
      <c r="B8" s="3" t="s">
        <v>124</v>
      </c>
      <c r="C8" s="3" t="s">
        <v>115</v>
      </c>
      <c r="D8" s="6" t="s">
        <v>103</v>
      </c>
      <c r="E8" s="6" t="s">
        <v>104</v>
      </c>
      <c r="F8" s="6" t="str">
        <f t="shared" si="0"/>
        <v>Low</v>
      </c>
      <c r="G8" s="4" t="s">
        <v>66</v>
      </c>
      <c r="H8" s="3" t="s">
        <v>125</v>
      </c>
      <c r="I8" s="4" t="s">
        <v>123</v>
      </c>
      <c r="J8" s="6">
        <f t="shared" si="1"/>
        <v>2</v>
      </c>
    </row>
    <row r="9" spans="1:10" ht="45">
      <c r="A9" s="4">
        <v>5</v>
      </c>
      <c r="B9" s="3" t="s">
        <v>82</v>
      </c>
      <c r="C9" s="3" t="s">
        <v>83</v>
      </c>
      <c r="D9" s="6" t="s">
        <v>103</v>
      </c>
      <c r="E9" s="6" t="s">
        <v>104</v>
      </c>
      <c r="F9" s="6" t="str">
        <f t="shared" si="0"/>
        <v>Low</v>
      </c>
      <c r="G9" s="4" t="s">
        <v>84</v>
      </c>
      <c r="H9" s="3" t="s">
        <v>85</v>
      </c>
      <c r="I9" s="4" t="s">
        <v>123</v>
      </c>
      <c r="J9" s="6">
        <f t="shared" si="1"/>
        <v>2</v>
      </c>
    </row>
    <row r="10" spans="1:10">
      <c r="A10" s="4">
        <v>6</v>
      </c>
      <c r="B10" s="3" t="s">
        <v>98</v>
      </c>
      <c r="C10" s="3" t="s">
        <v>120</v>
      </c>
      <c r="D10" s="6" t="s">
        <v>103</v>
      </c>
      <c r="E10" s="6" t="s">
        <v>104</v>
      </c>
      <c r="F10" s="6" t="str">
        <f t="shared" si="0"/>
        <v>Low</v>
      </c>
      <c r="G10" s="4" t="s">
        <v>77</v>
      </c>
      <c r="H10" s="3" t="s">
        <v>121</v>
      </c>
      <c r="I10" s="4" t="s">
        <v>123</v>
      </c>
      <c r="J10" s="6">
        <f t="shared" si="1"/>
        <v>2</v>
      </c>
    </row>
    <row r="11" spans="1:10" ht="30">
      <c r="A11" s="4">
        <v>7</v>
      </c>
      <c r="B11" s="3" t="s">
        <v>126</v>
      </c>
      <c r="C11" s="3" t="s">
        <v>127</v>
      </c>
      <c r="D11" s="6" t="s">
        <v>103</v>
      </c>
      <c r="E11" s="6" t="s">
        <v>104</v>
      </c>
      <c r="F11" s="6" t="str">
        <f t="shared" si="0"/>
        <v>Low</v>
      </c>
      <c r="G11" s="4" t="s">
        <v>72</v>
      </c>
      <c r="H11" s="3" t="s">
        <v>89</v>
      </c>
      <c r="I11" s="4" t="s">
        <v>123</v>
      </c>
      <c r="J11" s="6">
        <f t="shared" si="1"/>
        <v>2</v>
      </c>
    </row>
    <row r="12" spans="1:10" ht="30">
      <c r="A12" s="4">
        <v>8</v>
      </c>
      <c r="B12" s="3" t="s">
        <v>91</v>
      </c>
      <c r="C12" s="3" t="s">
        <v>92</v>
      </c>
      <c r="D12" s="4" t="s">
        <v>103</v>
      </c>
      <c r="E12" s="4" t="s">
        <v>107</v>
      </c>
      <c r="F12" s="6" t="str">
        <f t="shared" si="0"/>
        <v>Medium</v>
      </c>
      <c r="G12" s="4" t="s">
        <v>72</v>
      </c>
      <c r="H12" s="3" t="s">
        <v>93</v>
      </c>
      <c r="I12" s="4" t="s">
        <v>94</v>
      </c>
      <c r="J12" s="6">
        <f t="shared" si="1"/>
        <v>6</v>
      </c>
    </row>
    <row r="13" spans="1:10" ht="30">
      <c r="A13" s="4">
        <v>9</v>
      </c>
      <c r="B13" s="3" t="s">
        <v>87</v>
      </c>
      <c r="C13" s="3" t="s">
        <v>88</v>
      </c>
      <c r="D13" s="4" t="s">
        <v>103</v>
      </c>
      <c r="E13" s="4" t="s">
        <v>107</v>
      </c>
      <c r="F13" s="6" t="str">
        <f t="shared" si="0"/>
        <v>Medium</v>
      </c>
      <c r="G13" s="4" t="s">
        <v>72</v>
      </c>
      <c r="H13" s="3" t="s">
        <v>89</v>
      </c>
      <c r="I13" s="4" t="s">
        <v>123</v>
      </c>
      <c r="J13" s="6">
        <f t="shared" si="1"/>
        <v>6</v>
      </c>
    </row>
    <row r="14" spans="1:10">
      <c r="J14" s="6">
        <f t="shared" si="1"/>
        <v>0</v>
      </c>
    </row>
  </sheetData>
  <mergeCells count="3">
    <mergeCell ref="A1:F2"/>
    <mergeCell ref="G1:I1"/>
    <mergeCell ref="G2:I2"/>
  </mergeCells>
  <dataValidations count="4">
    <dataValidation type="list" allowBlank="1" showInputMessage="1" showErrorMessage="1" sqref="G5:G13" xr:uid="{EBBE9D1C-8748-478F-97CC-913F19D5C9B7}">
      <formula1>"Avoidance, Mitigation, Transfer, Acceptance"</formula1>
    </dataValidation>
    <dataValidation type="list" allowBlank="1" showInputMessage="1" showErrorMessage="1" sqref="I5:I13" xr:uid="{FCE0336F-16E7-4AC3-9D62-3C25D3805658}">
      <formula1>"New,Open,Closed"</formula1>
    </dataValidation>
    <dataValidation type="list" allowBlank="1" showInputMessage="1" showErrorMessage="1" sqref="D5:D13" xr:uid="{29F47783-27AE-4435-AF13-5FA40C44D9C2}">
      <formula1>"Frequent,Likely,Occasional,Seldom,Unlikely"</formula1>
    </dataValidation>
    <dataValidation type="list" allowBlank="1" showInputMessage="1" showErrorMessage="1" sqref="E5:E13" xr:uid="{EC6C21A9-1F41-4AE6-88EF-AAEDF1410028}">
      <formula1>"Catastrophic,Critical,Marginal,Negligible"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2B852-4BE0-4AB4-BB0F-72C82FFA700B}">
  <dimension ref="A1:J14"/>
  <sheetViews>
    <sheetView zoomScaleNormal="100" workbookViewId="0">
      <selection activeCell="B9" sqref="B9"/>
    </sheetView>
  </sheetViews>
  <sheetFormatPr defaultRowHeight="15"/>
  <cols>
    <col min="2" max="2" width="38.7109375" bestFit="1" customWidth="1"/>
    <col min="3" max="3" width="41.7109375" customWidth="1"/>
    <col min="4" max="4" width="11.7109375" bestFit="1" customWidth="1"/>
    <col min="5" max="5" width="11.5703125" customWidth="1"/>
    <col min="6" max="6" width="15.42578125" customWidth="1"/>
    <col min="7" max="7" width="21.7109375" bestFit="1" customWidth="1"/>
    <col min="8" max="8" width="63.7109375" customWidth="1"/>
    <col min="10" max="10" width="11.85546875" bestFit="1" customWidth="1"/>
  </cols>
  <sheetData>
    <row r="1" spans="1:10">
      <c r="A1" s="46" t="s">
        <v>100</v>
      </c>
      <c r="B1" s="46"/>
      <c r="C1" s="46"/>
      <c r="D1" s="46"/>
      <c r="E1" s="46"/>
      <c r="F1" s="46"/>
      <c r="G1" s="47" t="s">
        <v>50</v>
      </c>
      <c r="H1" s="47"/>
      <c r="I1" s="47"/>
    </row>
    <row r="2" spans="1:10">
      <c r="A2" s="46"/>
      <c r="B2" s="46"/>
      <c r="C2" s="46"/>
      <c r="D2" s="46"/>
      <c r="E2" s="46"/>
      <c r="F2" s="46"/>
      <c r="G2" s="48">
        <v>45217</v>
      </c>
      <c r="H2" s="48"/>
      <c r="I2" s="48"/>
    </row>
    <row r="3" spans="1:10">
      <c r="A3" s="1"/>
    </row>
    <row r="4" spans="1:10" ht="15.75" thickBot="1">
      <c r="A4" s="5" t="s">
        <v>54</v>
      </c>
      <c r="B4" s="5" t="s">
        <v>55</v>
      </c>
      <c r="C4" s="5" t="s">
        <v>56</v>
      </c>
      <c r="D4" s="5" t="s">
        <v>57</v>
      </c>
      <c r="E4" s="5" t="s">
        <v>58</v>
      </c>
      <c r="F4" s="5" t="s">
        <v>59</v>
      </c>
      <c r="G4" s="5" t="s">
        <v>60</v>
      </c>
      <c r="H4" s="5" t="s">
        <v>61</v>
      </c>
      <c r="I4" s="5" t="s">
        <v>62</v>
      </c>
      <c r="J4" s="5" t="s">
        <v>102</v>
      </c>
    </row>
    <row r="5" spans="1:10" ht="30">
      <c r="A5" s="4">
        <v>1</v>
      </c>
      <c r="B5" s="3" t="s">
        <v>105</v>
      </c>
      <c r="C5" s="3" t="s">
        <v>106</v>
      </c>
      <c r="D5" s="6" t="s">
        <v>103</v>
      </c>
      <c r="E5" s="6" t="s">
        <v>107</v>
      </c>
      <c r="F5" s="6" t="str">
        <f>IF(AND(D5 = "Frequent", E5 = "Catastrophic"), "High",
    IF(AND(D5 = "Likely", E5 = "Catastrophic"), "High",
    IF(AND(D5 = "Occasional", E5 = "Catastrophic"), "High",
    IF(AND(D5 = "Seldom", E5 = "Catastrophic"), "Medium",
    IF(AND(D5 = "Unlikely", E5 = "Catastrophic"), "Medium",
    IF(AND(D5 = "Frequent", E5 = "Critical"), "High",
    IF(AND(D5 = "Likely", E5 = "Critical"), "High",
    IF(AND(D5 = "Occasional", E5 = "Critical"), "Medium",
    IF(AND(D5 = "Seldom", E5 = "Critical"), "Medium",
    IF(AND(D5 = "Unlikely", E5 = "Critical"), "Low",
    IF(AND(D5 = "Frequent", E5 = "Marginal"), "High",
    IF(AND(D5 = "Likely", E5 = "Marginal"), "Medium",
    IF(AND(D5 = "Occasional", E5 = "Marginal"), "Medium",
    IF(AND(D5 = "Seldom", E5 = "Marginal"), "Low",
    IF(AND(D5 = "Unlikely", E5 = "Marginal"), "Low",
    IF(AND(D5 = "Frequent", E5 = "Negligible"), "Medium",
    IF(AND(D5 = "Likely", E5 = "Negligible"), "Low",
    IF(AND(D5 = "Occasional", E5 = "Negligible"), "Low",
    IF(AND(D5 = "Seldom", E5 = "Negligible"), "Low",
    IF(AND(D5 = "Unlikely", E5 = "Negligible"), "Low", "Unknown"))))))))))))))))))))</f>
        <v>Medium</v>
      </c>
      <c r="G5" s="4" t="s">
        <v>66</v>
      </c>
      <c r="H5" s="3" t="s">
        <v>122</v>
      </c>
      <c r="I5" s="4" t="s">
        <v>123</v>
      </c>
      <c r="J5" s="6">
        <f>IF(D5="Seldom", 1, IF(D5="Unlikely", 2, IF(D5="Occasional", 3, IF(D5="Likely", 2, IF(D5="Frequent", 3, 0)))))
* IF(E5="Marginal", 2, IF(E5="Critical", 3, IF(E5="Catastrophic", 3, IF(E5="Negligible", 1, 0))))
* IF(F5="Low", 1, IF(F5="Medium", 2, IF(F5="High", 3, 0)))</f>
        <v>6</v>
      </c>
    </row>
    <row r="6" spans="1:10" ht="30">
      <c r="A6" s="4">
        <v>2</v>
      </c>
      <c r="B6" s="3" t="s">
        <v>109</v>
      </c>
      <c r="C6" s="3" t="s">
        <v>110</v>
      </c>
      <c r="D6" s="6" t="s">
        <v>103</v>
      </c>
      <c r="E6" s="6" t="s">
        <v>107</v>
      </c>
      <c r="F6" s="6" t="str">
        <f t="shared" ref="F6:F14" si="0">IF(AND(D6 = "Frequent", E6 = "Catastrophic"), "High",
    IF(AND(D6 = "Likely", E6 = "Catastrophic"), "High",
    IF(AND(D6 = "Occasional", E6 = "Catastrophic"), "High",
    IF(AND(D6 = "Seldom", E6 = "Catastrophic"), "Medium",
    IF(AND(D6 = "Unlikely", E6 = "Catastrophic"), "Medium",
    IF(AND(D6 = "Frequent", E6 = "Critical"), "High",
    IF(AND(D6 = "Likely", E6 = "Critical"), "High",
    IF(AND(D6 = "Occasional", E6 = "Critical"), "Medium",
    IF(AND(D6 = "Seldom", E6 = "Critical"), "Medium",
    IF(AND(D6 = "Unlikely", E6 = "Critical"), "Low",
    IF(AND(D6 = "Frequent", E6 = "Marginal"), "High",
    IF(AND(D6 = "Likely", E6 = "Marginal"), "Medium",
    IF(AND(D6 = "Occasional", E6 = "Marginal"), "Medium",
    IF(AND(D6 = "Seldom", E6 = "Marginal"), "Low",
    IF(AND(D6 = "Unlikely", E6 = "Marginal"), "Low",
    IF(AND(D6 = "Frequent", E6 = "Negligible"), "Medium",
    IF(AND(D6 = "Likely", E6 = "Negligible"), "Low",
    IF(AND(D6 = "Occasional", E6 = "Negligible"), "Low",
    IF(AND(D6 = "Seldom", E6 = "Negligible"), "Low",
    IF(AND(D6 = "Unlikely", E6 = "Negligible"), "Low", "Unknown"))))))))))))))))))))</f>
        <v>Medium</v>
      </c>
      <c r="G6" s="4" t="s">
        <v>72</v>
      </c>
      <c r="H6" s="3" t="s">
        <v>89</v>
      </c>
      <c r="I6" s="4" t="s">
        <v>123</v>
      </c>
      <c r="J6" s="6">
        <f t="shared" ref="J6:J14" si="1">IF(D6="Seldom", 1, IF(D6="Unlikely", 2, IF(D6="Occasional", 3, IF(D6="Likely", 2, IF(D6="Frequent", 3, 0)))))
* IF(E6="Marginal", 2, IF(E6="Critical", 3, IF(E6="Catastrophic", 3, IF(E6="Negligible", 1, 0))))
* IF(F6="Low", 1, IF(F6="Medium", 2, IF(F6="High", 3, 0)))</f>
        <v>6</v>
      </c>
    </row>
    <row r="7" spans="1:10" ht="30">
      <c r="A7" s="4">
        <v>3</v>
      </c>
      <c r="B7" s="3" t="s">
        <v>111</v>
      </c>
      <c r="C7" s="3" t="s">
        <v>112</v>
      </c>
      <c r="D7" s="6" t="s">
        <v>103</v>
      </c>
      <c r="E7" s="6" t="s">
        <v>107</v>
      </c>
      <c r="F7" s="6" t="str">
        <f t="shared" si="0"/>
        <v>Medium</v>
      </c>
      <c r="G7" s="4" t="s">
        <v>66</v>
      </c>
      <c r="H7" s="3" t="s">
        <v>113</v>
      </c>
      <c r="I7" s="4" t="s">
        <v>123</v>
      </c>
      <c r="J7" s="6">
        <f t="shared" si="1"/>
        <v>6</v>
      </c>
    </row>
    <row r="8" spans="1:10" ht="45">
      <c r="A8" s="4">
        <v>4</v>
      </c>
      <c r="B8" s="3" t="s">
        <v>124</v>
      </c>
      <c r="C8" s="3" t="s">
        <v>115</v>
      </c>
      <c r="D8" s="6" t="s">
        <v>103</v>
      </c>
      <c r="E8" s="6" t="s">
        <v>104</v>
      </c>
      <c r="F8" s="6" t="str">
        <f t="shared" si="0"/>
        <v>Low</v>
      </c>
      <c r="G8" s="4" t="s">
        <v>66</v>
      </c>
      <c r="H8" s="3" t="s">
        <v>125</v>
      </c>
      <c r="I8" s="4" t="s">
        <v>123</v>
      </c>
      <c r="J8" s="6">
        <f t="shared" si="1"/>
        <v>2</v>
      </c>
    </row>
    <row r="9" spans="1:10" ht="45.75">
      <c r="A9" s="4">
        <v>5</v>
      </c>
      <c r="B9" s="3" t="s">
        <v>82</v>
      </c>
      <c r="C9" s="3" t="s">
        <v>83</v>
      </c>
      <c r="D9" s="6" t="s">
        <v>103</v>
      </c>
      <c r="E9" s="6" t="s">
        <v>104</v>
      </c>
      <c r="F9" s="6" t="str">
        <f t="shared" si="0"/>
        <v>Low</v>
      </c>
      <c r="G9" s="4" t="s">
        <v>84</v>
      </c>
      <c r="H9" s="3" t="s">
        <v>85</v>
      </c>
      <c r="I9" s="4" t="s">
        <v>123</v>
      </c>
      <c r="J9" s="6">
        <f t="shared" si="1"/>
        <v>2</v>
      </c>
    </row>
    <row r="10" spans="1:10">
      <c r="A10" s="4">
        <v>6</v>
      </c>
      <c r="B10" s="3" t="s">
        <v>98</v>
      </c>
      <c r="C10" s="3" t="s">
        <v>120</v>
      </c>
      <c r="D10" s="6" t="s">
        <v>103</v>
      </c>
      <c r="E10" s="6" t="s">
        <v>104</v>
      </c>
      <c r="F10" s="6" t="str">
        <f t="shared" si="0"/>
        <v>Low</v>
      </c>
      <c r="G10" s="4" t="s">
        <v>77</v>
      </c>
      <c r="H10" s="3" t="s">
        <v>121</v>
      </c>
      <c r="I10" s="4" t="s">
        <v>123</v>
      </c>
      <c r="J10" s="6">
        <f t="shared" si="1"/>
        <v>2</v>
      </c>
    </row>
    <row r="11" spans="1:10" ht="30">
      <c r="A11" s="4">
        <v>7</v>
      </c>
      <c r="B11" s="3" t="s">
        <v>126</v>
      </c>
      <c r="C11" s="3" t="s">
        <v>127</v>
      </c>
      <c r="D11" s="6" t="s">
        <v>103</v>
      </c>
      <c r="E11" s="6" t="s">
        <v>104</v>
      </c>
      <c r="F11" s="6" t="str">
        <f t="shared" si="0"/>
        <v>Low</v>
      </c>
      <c r="G11" s="4" t="s">
        <v>72</v>
      </c>
      <c r="H11" s="3" t="s">
        <v>89</v>
      </c>
      <c r="I11" s="4" t="s">
        <v>123</v>
      </c>
      <c r="J11" s="6">
        <f t="shared" si="1"/>
        <v>2</v>
      </c>
    </row>
    <row r="12" spans="1:10" ht="30">
      <c r="A12" s="4">
        <v>8</v>
      </c>
      <c r="B12" s="3" t="s">
        <v>91</v>
      </c>
      <c r="C12" s="3" t="s">
        <v>92</v>
      </c>
      <c r="D12" s="4" t="s">
        <v>103</v>
      </c>
      <c r="E12" s="4" t="s">
        <v>107</v>
      </c>
      <c r="F12" s="6" t="str">
        <f t="shared" si="0"/>
        <v>Medium</v>
      </c>
      <c r="G12" s="4" t="s">
        <v>72</v>
      </c>
      <c r="H12" s="3" t="s">
        <v>93</v>
      </c>
      <c r="I12" s="4" t="s">
        <v>94</v>
      </c>
      <c r="J12" s="6">
        <f t="shared" si="1"/>
        <v>6</v>
      </c>
    </row>
    <row r="13" spans="1:10" ht="30">
      <c r="A13" s="4">
        <v>9</v>
      </c>
      <c r="B13" s="3" t="s">
        <v>87</v>
      </c>
      <c r="C13" s="3" t="s">
        <v>88</v>
      </c>
      <c r="D13" s="4" t="s">
        <v>103</v>
      </c>
      <c r="E13" s="4" t="s">
        <v>107</v>
      </c>
      <c r="F13" s="6" t="str">
        <f t="shared" si="0"/>
        <v>Medium</v>
      </c>
      <c r="G13" s="4" t="s">
        <v>72</v>
      </c>
      <c r="H13" s="3" t="s">
        <v>89</v>
      </c>
      <c r="I13" s="4" t="s">
        <v>123</v>
      </c>
      <c r="J13" s="6">
        <f t="shared" si="1"/>
        <v>6</v>
      </c>
    </row>
    <row r="14" spans="1:10" ht="75">
      <c r="A14" s="4">
        <v>10</v>
      </c>
      <c r="B14" s="3" t="s">
        <v>129</v>
      </c>
      <c r="C14" s="3" t="s">
        <v>130</v>
      </c>
      <c r="D14" s="4" t="s">
        <v>103</v>
      </c>
      <c r="E14" s="4" t="s">
        <v>107</v>
      </c>
      <c r="F14" s="6" t="str">
        <f t="shared" si="0"/>
        <v>Medium</v>
      </c>
      <c r="G14" s="4" t="s">
        <v>72</v>
      </c>
      <c r="H14" s="3" t="s">
        <v>131</v>
      </c>
      <c r="I14" s="4" t="s">
        <v>123</v>
      </c>
      <c r="J14" s="6">
        <f t="shared" si="1"/>
        <v>6</v>
      </c>
    </row>
  </sheetData>
  <mergeCells count="3">
    <mergeCell ref="A1:F2"/>
    <mergeCell ref="G1:I1"/>
    <mergeCell ref="G2:I2"/>
  </mergeCells>
  <dataValidations count="4">
    <dataValidation type="list" allowBlank="1" showInputMessage="1" showErrorMessage="1" sqref="I5:I14" xr:uid="{3BDF42AC-58C7-4D65-A67C-78BB2182F23F}">
      <formula1>"New,Open,Closed"</formula1>
    </dataValidation>
    <dataValidation type="list" allowBlank="1" showInputMessage="1" showErrorMessage="1" sqref="G5:G14" xr:uid="{CA01AC8C-8974-4B38-8AF9-5CC37FAB49EA}">
      <formula1>"Avoidance, Mitigation, Transfer, Acceptance"</formula1>
    </dataValidation>
    <dataValidation type="list" allowBlank="1" showInputMessage="1" showErrorMessage="1" sqref="D5:D14" xr:uid="{B13E69F5-EA23-4316-9000-1392852BACC4}">
      <formula1>"Frequent,Likely,Occasional,Seldom,Unlikely"</formula1>
    </dataValidation>
    <dataValidation type="list" allowBlank="1" showInputMessage="1" showErrorMessage="1" sqref="E5:E14" xr:uid="{167E4062-428E-4DE7-84C1-82CBF9FEF813}">
      <formula1>"Catastrophic,Critical,Marginal,Negligible"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Jared Ireland</dc:creator>
  <cp:keywords/>
  <dc:description/>
  <cp:lastModifiedBy>Jared Ireland [jai0095]</cp:lastModifiedBy>
  <cp:revision/>
  <dcterms:created xsi:type="dcterms:W3CDTF">2023-08-21T12:34:05Z</dcterms:created>
  <dcterms:modified xsi:type="dcterms:W3CDTF">2023-10-26T02:33:13Z</dcterms:modified>
  <cp:category/>
  <cp:contentStatus/>
</cp:coreProperties>
</file>