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My Documents\Work Documents\BICT\BCIS309 WIL Project\2022 S2\Yvonne Williams\"/>
    </mc:Choice>
  </mc:AlternateContent>
  <xr:revisionPtr revIDLastSave="0" documentId="13_ncr:1_{D0FEAB6D-095A-4AC5-83AF-2846DDA06269}" xr6:coauthVersionLast="47" xr6:coauthVersionMax="47" xr10:uidLastSave="{00000000-0000-0000-0000-000000000000}"/>
  <bookViews>
    <workbookView xWindow="16215" yWindow="-16320" windowWidth="29040" windowHeight="15990" xr2:uid="{00000000-000D-0000-FFFF-FFFF00000000}"/>
  </bookViews>
  <sheets>
    <sheet name="Burndowns Wk17" sheetId="11" r:id="rId1"/>
  </sheets>
  <externalReferences>
    <externalReference r:id="rId2"/>
  </externalReferences>
  <definedNames>
    <definedName name="Holidays">[1]Holidays!$A$2:$A$23</definedName>
    <definedName name="_xlnm.Print_Area" localSheetId="0">'Burndowns Wk17'!$A$30:$Q$54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1" l="1"/>
  <c r="H34" i="11"/>
  <c r="G34" i="11"/>
  <c r="E28" i="11"/>
  <c r="F54" i="11"/>
  <c r="E54" i="11" l="1"/>
  <c r="H35" i="1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G35" i="1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F28" i="11"/>
  <c r="G12" i="1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H11" i="1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G26" i="11" l="1"/>
  <c r="G27" i="11" s="1"/>
  <c r="E56" i="11"/>
  <c r="H26" i="11"/>
  <c r="H27" i="11" s="1"/>
</calcChain>
</file>

<file path=xl/sharedStrings.xml><?xml version="1.0" encoding="utf-8"?>
<sst xmlns="http://schemas.openxmlformats.org/spreadsheetml/2006/main" count="41" uniqueCount="31">
  <si>
    <t>Burndown Chart</t>
  </si>
  <si>
    <t>Planned</t>
  </si>
  <si>
    <t>Actual</t>
  </si>
  <si>
    <t>Academic Burndown</t>
  </si>
  <si>
    <t>Actual Hours</t>
  </si>
  <si>
    <t>Planned Hours</t>
  </si>
  <si>
    <t>Hours per week</t>
  </si>
  <si>
    <t>Remaining hours</t>
  </si>
  <si>
    <t>Industry Burndown</t>
  </si>
  <si>
    <t>Remaining Hours</t>
  </si>
  <si>
    <t>Total Industry Hours:</t>
  </si>
  <si>
    <t>Total Academic Hours:</t>
  </si>
  <si>
    <t>Academic Week</t>
  </si>
  <si>
    <t>EMERGE 18</t>
  </si>
  <si>
    <t>KEY</t>
  </si>
  <si>
    <t>I&amp;A current Total Hours:</t>
  </si>
  <si>
    <t>Starting week date</t>
  </si>
  <si>
    <t>BCIS309</t>
  </si>
  <si>
    <t>Academic Course Outline Week</t>
  </si>
  <si>
    <t>S360 Sprint</t>
  </si>
  <si>
    <t>Ara/school break</t>
  </si>
  <si>
    <t xml:space="preserve"> </t>
  </si>
  <si>
    <t>Deliverable</t>
  </si>
  <si>
    <t>Class Start</t>
  </si>
  <si>
    <t>Proposal</t>
  </si>
  <si>
    <t>Half-way Report</t>
  </si>
  <si>
    <t>Emerge</t>
  </si>
  <si>
    <t>Final Report,</t>
  </si>
  <si>
    <t>Poster, Short paper,</t>
  </si>
  <si>
    <t xml:space="preserve"> &amp; Panel</t>
  </si>
  <si>
    <t>Methodology Essay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</si>
</sst>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5" tint="-0.499984740745262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theme="5" tint="-0.499984740745262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8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1" xfId="0" applyBorder="1"/>
    <xf numFmtId="0" fontId="0" fillId="0" borderId="14" xfId="0" applyBorder="1" applyAlignment="1">
      <alignment horizontal="right"/>
    </xf>
    <xf numFmtId="0" fontId="0" fillId="0" borderId="15" xfId="0" applyBorder="1"/>
    <xf numFmtId="0" fontId="0" fillId="0" borderId="3" xfId="0" applyBorder="1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right" vertical="center"/>
    </xf>
    <xf numFmtId="14" fontId="0" fillId="0" borderId="6" xfId="0" applyNumberForma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2" xfId="0" applyBorder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4" borderId="0" xfId="0" applyFill="1" applyAlignment="1">
      <alignment horizontal="right"/>
    </xf>
    <xf numFmtId="0" fontId="0" fillId="0" borderId="16" xfId="0" applyBorder="1"/>
    <xf numFmtId="0" fontId="0" fillId="0" borderId="11" xfId="0" applyBorder="1"/>
    <xf numFmtId="0" fontId="0" fillId="0" borderId="6" xfId="0" applyBorder="1" applyAlignment="1">
      <alignment horizontal="right" vertical="center"/>
    </xf>
    <xf numFmtId="0" fontId="0" fillId="2" borderId="14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6" borderId="9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0" xfId="0" applyAlignment="1">
      <alignment horizontal="left"/>
    </xf>
    <xf numFmtId="0" fontId="0" fillId="0" borderId="18" xfId="0" applyBorder="1"/>
    <xf numFmtId="0" fontId="0" fillId="4" borderId="0" xfId="0" applyFill="1" applyAlignment="1">
      <alignment horizontal="right" wrapText="1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19" xfId="0" applyBorder="1"/>
    <xf numFmtId="0" fontId="2" fillId="0" borderId="19" xfId="0" applyFont="1" applyBorder="1"/>
    <xf numFmtId="0" fontId="0" fillId="0" borderId="17" xfId="0" applyBorder="1" applyAlignment="1">
      <alignment horizontal="right" vertical="center"/>
    </xf>
    <xf numFmtId="0" fontId="2" fillId="0" borderId="20" xfId="0" applyFont="1" applyBorder="1"/>
    <xf numFmtId="0" fontId="5" fillId="0" borderId="19" xfId="0" applyFont="1" applyBorder="1"/>
    <xf numFmtId="14" fontId="2" fillId="0" borderId="15" xfId="0" applyNumberFormat="1" applyFont="1" applyBorder="1" applyAlignment="1">
      <alignment horizontal="right" vertical="center"/>
    </xf>
    <xf numFmtId="14" fontId="2" fillId="0" borderId="6" xfId="0" applyNumberFormat="1" applyFont="1" applyBorder="1" applyAlignment="1">
      <alignment horizontal="right" vertical="center"/>
    </xf>
    <xf numFmtId="0" fontId="0" fillId="0" borderId="6" xfId="0" applyBorder="1"/>
    <xf numFmtId="14" fontId="0" fillId="0" borderId="15" xfId="0" applyNumberFormat="1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21" xfId="0" applyBorder="1"/>
    <xf numFmtId="0" fontId="0" fillId="7" borderId="0" xfId="0" applyFill="1" applyAlignment="1">
      <alignment horizontal="left"/>
    </xf>
    <xf numFmtId="0" fontId="0" fillId="7" borderId="7" xfId="0" applyFill="1" applyBorder="1" applyAlignment="1">
      <alignment horizontal="left"/>
    </xf>
    <xf numFmtId="0" fontId="0" fillId="4" borderId="22" xfId="0" applyFill="1" applyBorder="1"/>
    <xf numFmtId="0" fontId="0" fillId="0" borderId="22" xfId="0" applyBorder="1"/>
    <xf numFmtId="14" fontId="0" fillId="0" borderId="23" xfId="0" applyNumberFormat="1" applyBorder="1" applyAlignment="1">
      <alignment horizontal="right" vertical="center"/>
    </xf>
    <xf numFmtId="0" fontId="0" fillId="0" borderId="24" xfId="0" applyBorder="1"/>
    <xf numFmtId="0" fontId="0" fillId="0" borderId="25" xfId="0" applyBorder="1"/>
    <xf numFmtId="0" fontId="0" fillId="7" borderId="0" xfId="0" applyFill="1" applyAlignment="1">
      <alignment wrapText="1"/>
    </xf>
    <xf numFmtId="0" fontId="5" fillId="0" borderId="0" xfId="0" applyFont="1"/>
    <xf numFmtId="0" fontId="2" fillId="0" borderId="0" xfId="0" applyFont="1"/>
    <xf numFmtId="14" fontId="2" fillId="0" borderId="7" xfId="0" applyNumberFormat="1" applyFont="1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14" fontId="2" fillId="8" borderId="15" xfId="0" applyNumberFormat="1" applyFont="1" applyFill="1" applyBorder="1" applyAlignment="1">
      <alignment horizontal="right" vertical="center"/>
    </xf>
    <xf numFmtId="14" fontId="2" fillId="8" borderId="6" xfId="0" applyNumberFormat="1" applyFont="1" applyFill="1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14" fontId="2" fillId="0" borderId="7" xfId="0" applyNumberFormat="1" applyFont="1" applyBorder="1" applyAlignment="1">
      <alignment horizontal="left" vertical="center"/>
    </xf>
    <xf numFmtId="14" fontId="2" fillId="0" borderId="6" xfId="0" applyNumberFormat="1" applyFont="1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2">
    <cellStyle name="Normal" xfId="0" builtinId="0"/>
    <cellStyle name="Normal 2" xfId="1" xr:uid="{26692C73-D2FF-451C-BF67-534454D26C18}"/>
  </cellStyles>
  <dxfs count="0"/>
  <tableStyles count="0" defaultTableStyle="TableStyleMedium2" defaultPivotStyle="PivotStyleLight16"/>
  <colors>
    <mruColors>
      <color rgb="FFEBF7FF"/>
      <color rgb="FFCCECFF"/>
      <color rgb="FFCC99FF"/>
      <color rgb="FFFF99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Industry</a:t>
            </a:r>
            <a:r>
              <a:rPr lang="en-NZ" baseline="0"/>
              <a:t> Burndown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'Burndowns Wk17'!$G$10</c:f>
              <c:strCache>
                <c:ptCount val="1"/>
                <c:pt idx="0">
                  <c:v>Planned Hours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'Burndowns Wk17'!$C$11:$C$27</c:f>
              <c:numCache>
                <c:formatCode>m/d/yyyy</c:formatCode>
                <c:ptCount val="17"/>
                <c:pt idx="0">
                  <c:v>44767</c:v>
                </c:pt>
                <c:pt idx="1">
                  <c:v>44774</c:v>
                </c:pt>
                <c:pt idx="2">
                  <c:v>44781</c:v>
                </c:pt>
                <c:pt idx="3">
                  <c:v>44788</c:v>
                </c:pt>
                <c:pt idx="4">
                  <c:v>44795</c:v>
                </c:pt>
                <c:pt idx="5">
                  <c:v>44802</c:v>
                </c:pt>
                <c:pt idx="6">
                  <c:v>44809</c:v>
                </c:pt>
                <c:pt idx="7">
                  <c:v>44816</c:v>
                </c:pt>
                <c:pt idx="8">
                  <c:v>44823</c:v>
                </c:pt>
                <c:pt idx="9">
                  <c:v>44830</c:v>
                </c:pt>
                <c:pt idx="10">
                  <c:v>44837</c:v>
                </c:pt>
                <c:pt idx="11">
                  <c:v>44844</c:v>
                </c:pt>
                <c:pt idx="12">
                  <c:v>44851</c:v>
                </c:pt>
                <c:pt idx="13">
                  <c:v>44858</c:v>
                </c:pt>
                <c:pt idx="14">
                  <c:v>44865</c:v>
                </c:pt>
                <c:pt idx="15">
                  <c:v>44872</c:v>
                </c:pt>
                <c:pt idx="16">
                  <c:v>44879</c:v>
                </c:pt>
              </c:numCache>
            </c:numRef>
          </c:cat>
          <c:val>
            <c:numRef>
              <c:f>'Burndowns Wk17'!$G$11:$G$27</c:f>
              <c:numCache>
                <c:formatCode>General</c:formatCode>
                <c:ptCount val="1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284</c:v>
                </c:pt>
                <c:pt idx="4">
                  <c:v>261</c:v>
                </c:pt>
                <c:pt idx="5">
                  <c:v>239</c:v>
                </c:pt>
                <c:pt idx="6">
                  <c:v>216</c:v>
                </c:pt>
                <c:pt idx="7">
                  <c:v>191</c:v>
                </c:pt>
                <c:pt idx="8">
                  <c:v>167</c:v>
                </c:pt>
                <c:pt idx="9">
                  <c:v>143</c:v>
                </c:pt>
                <c:pt idx="10">
                  <c:v>116</c:v>
                </c:pt>
                <c:pt idx="11">
                  <c:v>87</c:v>
                </c:pt>
                <c:pt idx="12">
                  <c:v>58</c:v>
                </c:pt>
                <c:pt idx="13">
                  <c:v>29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8-4866-BCB4-9551D4B26FDF}"/>
            </c:ext>
          </c:extLst>
        </c:ser>
        <c:ser>
          <c:idx val="1"/>
          <c:order val="1"/>
          <c:tx>
            <c:strRef>
              <c:f>'Burndowns Wk17'!$H$10</c:f>
              <c:strCache>
                <c:ptCount val="1"/>
                <c:pt idx="0">
                  <c:v>Actual Hours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9900"/>
              </a:solidFill>
              <a:ln w="9525">
                <a:solidFill>
                  <a:srgbClr val="FF9900"/>
                </a:solidFill>
              </a:ln>
              <a:effectLst/>
            </c:spPr>
          </c:marker>
          <c:cat>
            <c:numRef>
              <c:f>'Burndowns Wk17'!$C$11:$C$27</c:f>
              <c:numCache>
                <c:formatCode>m/d/yyyy</c:formatCode>
                <c:ptCount val="17"/>
                <c:pt idx="0">
                  <c:v>44767</c:v>
                </c:pt>
                <c:pt idx="1">
                  <c:v>44774</c:v>
                </c:pt>
                <c:pt idx="2">
                  <c:v>44781</c:v>
                </c:pt>
                <c:pt idx="3">
                  <c:v>44788</c:v>
                </c:pt>
                <c:pt idx="4">
                  <c:v>44795</c:v>
                </c:pt>
                <c:pt idx="5">
                  <c:v>44802</c:v>
                </c:pt>
                <c:pt idx="6">
                  <c:v>44809</c:v>
                </c:pt>
                <c:pt idx="7">
                  <c:v>44816</c:v>
                </c:pt>
                <c:pt idx="8">
                  <c:v>44823</c:v>
                </c:pt>
                <c:pt idx="9">
                  <c:v>44830</c:v>
                </c:pt>
                <c:pt idx="10">
                  <c:v>44837</c:v>
                </c:pt>
                <c:pt idx="11">
                  <c:v>44844</c:v>
                </c:pt>
                <c:pt idx="12">
                  <c:v>44851</c:v>
                </c:pt>
                <c:pt idx="13">
                  <c:v>44858</c:v>
                </c:pt>
                <c:pt idx="14">
                  <c:v>44865</c:v>
                </c:pt>
                <c:pt idx="15">
                  <c:v>44872</c:v>
                </c:pt>
                <c:pt idx="16">
                  <c:v>44879</c:v>
                </c:pt>
              </c:numCache>
            </c:numRef>
          </c:cat>
          <c:val>
            <c:numRef>
              <c:f>'Burndowns Wk17'!$H$11:$H$27</c:f>
              <c:numCache>
                <c:formatCode>General</c:formatCode>
                <c:ptCount val="1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277</c:v>
                </c:pt>
                <c:pt idx="4">
                  <c:v>249</c:v>
                </c:pt>
                <c:pt idx="5">
                  <c:v>232</c:v>
                </c:pt>
                <c:pt idx="6">
                  <c:v>212</c:v>
                </c:pt>
                <c:pt idx="7">
                  <c:v>187</c:v>
                </c:pt>
                <c:pt idx="8">
                  <c:v>162</c:v>
                </c:pt>
                <c:pt idx="9">
                  <c:v>137</c:v>
                </c:pt>
                <c:pt idx="10">
                  <c:v>119</c:v>
                </c:pt>
                <c:pt idx="11">
                  <c:v>103</c:v>
                </c:pt>
                <c:pt idx="12">
                  <c:v>69</c:v>
                </c:pt>
                <c:pt idx="13">
                  <c:v>36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8-4866-BCB4-9551D4B26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464504"/>
        <c:axId val="367464176"/>
      </c:lineChart>
      <c:dateAx>
        <c:axId val="367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aseline="0"/>
                  <a:t>Begining of Each Week</a:t>
                </a:r>
                <a:endParaRPr lang="en-NZ"/>
              </a:p>
            </c:rich>
          </c:tx>
          <c:layout>
            <c:manualLayout>
              <c:xMode val="edge"/>
              <c:yMode val="edge"/>
              <c:x val="0.44941764242101456"/>
              <c:y val="0.85181832676129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64176"/>
        <c:crosses val="autoZero"/>
        <c:auto val="1"/>
        <c:lblOffset val="100"/>
        <c:baseTimeUnit val="days"/>
      </c:dateAx>
      <c:valAx>
        <c:axId val="367464176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Industry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6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Academic</a:t>
            </a:r>
            <a:r>
              <a:rPr lang="en-NZ" baseline="0"/>
              <a:t> Burndown 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'Burndowns Wk17'!$G$33</c:f>
              <c:strCache>
                <c:ptCount val="1"/>
                <c:pt idx="0">
                  <c:v>Planned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'Burndowns Wk17'!$C$34:$C$53</c:f>
              <c:numCache>
                <c:formatCode>m/d/yyyy</c:formatCode>
                <c:ptCount val="20"/>
                <c:pt idx="0">
                  <c:v>44767</c:v>
                </c:pt>
                <c:pt idx="1">
                  <c:v>44774</c:v>
                </c:pt>
                <c:pt idx="2">
                  <c:v>44781</c:v>
                </c:pt>
                <c:pt idx="3">
                  <c:v>44788</c:v>
                </c:pt>
                <c:pt idx="4">
                  <c:v>44795</c:v>
                </c:pt>
                <c:pt idx="5">
                  <c:v>44802</c:v>
                </c:pt>
                <c:pt idx="6">
                  <c:v>44809</c:v>
                </c:pt>
                <c:pt idx="7">
                  <c:v>44816</c:v>
                </c:pt>
                <c:pt idx="8">
                  <c:v>44823</c:v>
                </c:pt>
                <c:pt idx="9">
                  <c:v>44830</c:v>
                </c:pt>
                <c:pt idx="10">
                  <c:v>44837</c:v>
                </c:pt>
                <c:pt idx="11">
                  <c:v>44844</c:v>
                </c:pt>
                <c:pt idx="12">
                  <c:v>44851</c:v>
                </c:pt>
                <c:pt idx="13">
                  <c:v>44858</c:v>
                </c:pt>
                <c:pt idx="14">
                  <c:v>44865</c:v>
                </c:pt>
                <c:pt idx="15">
                  <c:v>44872</c:v>
                </c:pt>
                <c:pt idx="16">
                  <c:v>44879</c:v>
                </c:pt>
                <c:pt idx="17">
                  <c:v>44886</c:v>
                </c:pt>
                <c:pt idx="18">
                  <c:v>44893</c:v>
                </c:pt>
                <c:pt idx="19">
                  <c:v>44900</c:v>
                </c:pt>
              </c:numCache>
            </c:numRef>
          </c:cat>
          <c:val>
            <c:numRef>
              <c:f>'Burndowns Wk17'!$G$34:$G$53</c:f>
              <c:numCache>
                <c:formatCode>General</c:formatCode>
                <c:ptCount val="20"/>
                <c:pt idx="0">
                  <c:v>154</c:v>
                </c:pt>
                <c:pt idx="1">
                  <c:v>146</c:v>
                </c:pt>
                <c:pt idx="2">
                  <c:v>138</c:v>
                </c:pt>
                <c:pt idx="3">
                  <c:v>130</c:v>
                </c:pt>
                <c:pt idx="4">
                  <c:v>121</c:v>
                </c:pt>
                <c:pt idx="5">
                  <c:v>101</c:v>
                </c:pt>
                <c:pt idx="6">
                  <c:v>96</c:v>
                </c:pt>
                <c:pt idx="7">
                  <c:v>91</c:v>
                </c:pt>
                <c:pt idx="8">
                  <c:v>86</c:v>
                </c:pt>
                <c:pt idx="9">
                  <c:v>74</c:v>
                </c:pt>
                <c:pt idx="10">
                  <c:v>62</c:v>
                </c:pt>
                <c:pt idx="11">
                  <c:v>60</c:v>
                </c:pt>
                <c:pt idx="12">
                  <c:v>58</c:v>
                </c:pt>
                <c:pt idx="13">
                  <c:v>53</c:v>
                </c:pt>
                <c:pt idx="14">
                  <c:v>48</c:v>
                </c:pt>
                <c:pt idx="15">
                  <c:v>43</c:v>
                </c:pt>
                <c:pt idx="16">
                  <c:v>33</c:v>
                </c:pt>
                <c:pt idx="17">
                  <c:v>22</c:v>
                </c:pt>
                <c:pt idx="18">
                  <c:v>12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C-4D5F-BE9C-75F8C2BE3A2E}"/>
            </c:ext>
          </c:extLst>
        </c:ser>
        <c:ser>
          <c:idx val="1"/>
          <c:order val="1"/>
          <c:tx>
            <c:strRef>
              <c:f>'Burndowns Wk17'!$H$33</c:f>
              <c:strCache>
                <c:ptCount val="1"/>
                <c:pt idx="0">
                  <c:v>Actual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'Burndowns Wk17'!$C$34:$C$53</c:f>
              <c:numCache>
                <c:formatCode>m/d/yyyy</c:formatCode>
                <c:ptCount val="20"/>
                <c:pt idx="0">
                  <c:v>44767</c:v>
                </c:pt>
                <c:pt idx="1">
                  <c:v>44774</c:v>
                </c:pt>
                <c:pt idx="2">
                  <c:v>44781</c:v>
                </c:pt>
                <c:pt idx="3">
                  <c:v>44788</c:v>
                </c:pt>
                <c:pt idx="4">
                  <c:v>44795</c:v>
                </c:pt>
                <c:pt idx="5">
                  <c:v>44802</c:v>
                </c:pt>
                <c:pt idx="6">
                  <c:v>44809</c:v>
                </c:pt>
                <c:pt idx="7">
                  <c:v>44816</c:v>
                </c:pt>
                <c:pt idx="8">
                  <c:v>44823</c:v>
                </c:pt>
                <c:pt idx="9">
                  <c:v>44830</c:v>
                </c:pt>
                <c:pt idx="10">
                  <c:v>44837</c:v>
                </c:pt>
                <c:pt idx="11">
                  <c:v>44844</c:v>
                </c:pt>
                <c:pt idx="12">
                  <c:v>44851</c:v>
                </c:pt>
                <c:pt idx="13">
                  <c:v>44858</c:v>
                </c:pt>
                <c:pt idx="14">
                  <c:v>44865</c:v>
                </c:pt>
                <c:pt idx="15">
                  <c:v>44872</c:v>
                </c:pt>
                <c:pt idx="16">
                  <c:v>44879</c:v>
                </c:pt>
                <c:pt idx="17">
                  <c:v>44886</c:v>
                </c:pt>
                <c:pt idx="18">
                  <c:v>44893</c:v>
                </c:pt>
                <c:pt idx="19">
                  <c:v>44900</c:v>
                </c:pt>
              </c:numCache>
            </c:numRef>
          </c:cat>
          <c:val>
            <c:numRef>
              <c:f>'Burndowns Wk17'!$H$34:$H$53</c:f>
              <c:numCache>
                <c:formatCode>General</c:formatCode>
                <c:ptCount val="20"/>
                <c:pt idx="0">
                  <c:v>154</c:v>
                </c:pt>
                <c:pt idx="1">
                  <c:v>150</c:v>
                </c:pt>
                <c:pt idx="2">
                  <c:v>146</c:v>
                </c:pt>
                <c:pt idx="3">
                  <c:v>142</c:v>
                </c:pt>
                <c:pt idx="4">
                  <c:v>133</c:v>
                </c:pt>
                <c:pt idx="5">
                  <c:v>107</c:v>
                </c:pt>
                <c:pt idx="6">
                  <c:v>105</c:v>
                </c:pt>
                <c:pt idx="7">
                  <c:v>98</c:v>
                </c:pt>
                <c:pt idx="8">
                  <c:v>93</c:v>
                </c:pt>
                <c:pt idx="9">
                  <c:v>88</c:v>
                </c:pt>
                <c:pt idx="10">
                  <c:v>83</c:v>
                </c:pt>
                <c:pt idx="11">
                  <c:v>66</c:v>
                </c:pt>
                <c:pt idx="12">
                  <c:v>60</c:v>
                </c:pt>
                <c:pt idx="13">
                  <c:v>55</c:v>
                </c:pt>
                <c:pt idx="14">
                  <c:v>52</c:v>
                </c:pt>
                <c:pt idx="15">
                  <c:v>48</c:v>
                </c:pt>
                <c:pt idx="16">
                  <c:v>33</c:v>
                </c:pt>
                <c:pt idx="17">
                  <c:v>16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C-4D5F-BE9C-75F8C2BE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552520"/>
        <c:axId val="513509200"/>
      </c:lineChart>
      <c:dateAx>
        <c:axId val="36355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Begining of Each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09200"/>
        <c:crosses val="autoZero"/>
        <c:auto val="1"/>
        <c:lblOffset val="100"/>
        <c:baseTimeUnit val="days"/>
        <c:majorUnit val="7"/>
        <c:majorTimeUnit val="days"/>
      </c:dateAx>
      <c:valAx>
        <c:axId val="513509200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Academic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525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6</xdr:row>
      <xdr:rowOff>47625</xdr:rowOff>
    </xdr:from>
    <xdr:to>
      <xdr:col>16</xdr:col>
      <xdr:colOff>581025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DAD91-B1C8-4319-940D-BB4EF614E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30</xdr:row>
      <xdr:rowOff>11431</xdr:rowOff>
    </xdr:from>
    <xdr:to>
      <xdr:col>16</xdr:col>
      <xdr:colOff>602316</xdr:colOff>
      <xdr:row>51</xdr:row>
      <xdr:rowOff>175092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FEF4D5-9D6E-4C5A-8AF2-04D8D7F07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ra\Downloads\Project%20Burn%20Rate%20Q4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6 Project Burn Rate - WebDev"/>
      <sheetName val="Upgrade Phase 1"/>
      <sheetName val="QA Automation"/>
      <sheetName val="Consumption Summary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42370</v>
          </cell>
        </row>
        <row r="3">
          <cell r="A3">
            <v>42387</v>
          </cell>
        </row>
        <row r="4">
          <cell r="A4">
            <v>42415</v>
          </cell>
        </row>
        <row r="5">
          <cell r="A5">
            <v>42520</v>
          </cell>
        </row>
        <row r="6">
          <cell r="A6">
            <v>42555</v>
          </cell>
        </row>
        <row r="7">
          <cell r="A7">
            <v>42618</v>
          </cell>
        </row>
        <row r="8">
          <cell r="A8">
            <v>42653</v>
          </cell>
        </row>
        <row r="9">
          <cell r="A9">
            <v>42685</v>
          </cell>
        </row>
        <row r="10">
          <cell r="A10">
            <v>42698</v>
          </cell>
        </row>
        <row r="11">
          <cell r="A11">
            <v>42699</v>
          </cell>
        </row>
        <row r="12">
          <cell r="A12">
            <v>42730</v>
          </cell>
        </row>
        <row r="13">
          <cell r="A13">
            <v>42737</v>
          </cell>
        </row>
        <row r="14">
          <cell r="A14">
            <v>42751</v>
          </cell>
        </row>
        <row r="15">
          <cell r="A15">
            <v>42786</v>
          </cell>
        </row>
        <row r="16">
          <cell r="A16">
            <v>42884</v>
          </cell>
        </row>
        <row r="17">
          <cell r="A17">
            <v>42920</v>
          </cell>
        </row>
        <row r="18">
          <cell r="A18">
            <v>42982</v>
          </cell>
        </row>
        <row r="19">
          <cell r="A19">
            <v>43017</v>
          </cell>
        </row>
        <row r="20">
          <cell r="A20">
            <v>43049</v>
          </cell>
        </row>
        <row r="21">
          <cell r="A21">
            <v>43062</v>
          </cell>
        </row>
        <row r="22">
          <cell r="A22">
            <v>43063</v>
          </cell>
        </row>
        <row r="23">
          <cell r="A23">
            <v>43094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4D99-E5E1-4D34-9BF4-93DD1954F520}">
  <sheetPr>
    <pageSetUpPr fitToPage="1"/>
  </sheetPr>
  <dimension ref="A1:L125"/>
  <sheetViews>
    <sheetView tabSelected="1" topLeftCell="A31" zoomScale="136" zoomScaleNormal="136" workbookViewId="0">
      <selection activeCell="G35" sqref="G35"/>
    </sheetView>
  </sheetViews>
  <sheetFormatPr defaultRowHeight="14.4" x14ac:dyDescent="0.3"/>
  <cols>
    <col min="1" max="1" width="15.21875" style="13" bestFit="1" customWidth="1"/>
    <col min="2" max="2" width="5.88671875" customWidth="1"/>
    <col min="3" max="4" width="22" style="14" customWidth="1"/>
    <col min="5" max="5" width="7.5546875" bestFit="1" customWidth="1"/>
    <col min="6" max="6" width="6" bestFit="1" customWidth="1"/>
    <col min="7" max="7" width="13.109375" bestFit="1" customWidth="1"/>
    <col min="8" max="8" width="11.44140625" bestFit="1" customWidth="1"/>
    <col min="9" max="9" width="8.5546875" style="30" customWidth="1"/>
    <col min="10" max="10" width="16.33203125" customWidth="1"/>
  </cols>
  <sheetData>
    <row r="1" spans="1:12" x14ac:dyDescent="0.3">
      <c r="A1" s="31" t="s">
        <v>14</v>
      </c>
      <c r="B1" s="39"/>
      <c r="C1" s="43"/>
      <c r="D1" s="58"/>
    </row>
    <row r="2" spans="1:12" x14ac:dyDescent="0.3">
      <c r="C2" s="40"/>
      <c r="D2" s="59"/>
    </row>
    <row r="3" spans="1:12" ht="15" thickBot="1" x14ac:dyDescent="0.35">
      <c r="C3" s="42"/>
      <c r="D3" s="59"/>
    </row>
    <row r="5" spans="1:12" ht="15" customHeight="1" x14ac:dyDescent="0.45">
      <c r="C5" s="70" t="s">
        <v>0</v>
      </c>
      <c r="D5" s="71"/>
      <c r="E5" s="71"/>
      <c r="F5" s="71"/>
      <c r="G5" s="71"/>
      <c r="H5" s="72"/>
      <c r="I5" s="33"/>
      <c r="J5" s="3"/>
      <c r="K5" s="3"/>
      <c r="L5" s="3"/>
    </row>
    <row r="6" spans="1:12" ht="15" customHeight="1" x14ac:dyDescent="0.45">
      <c r="C6" s="73"/>
      <c r="D6" s="74"/>
      <c r="E6" s="74"/>
      <c r="F6" s="74"/>
      <c r="G6" s="74"/>
      <c r="H6" s="75"/>
      <c r="I6" s="33"/>
      <c r="J6" s="3"/>
      <c r="K6" s="3"/>
      <c r="L6" s="3"/>
    </row>
    <row r="7" spans="1:12" s="11" customFormat="1" ht="23.4" x14ac:dyDescent="0.45">
      <c r="A7" s="13"/>
      <c r="B7"/>
      <c r="C7" s="76" t="s">
        <v>8</v>
      </c>
      <c r="D7" s="77"/>
      <c r="E7" s="78"/>
      <c r="F7" s="12"/>
      <c r="G7" s="12"/>
      <c r="H7" s="12"/>
      <c r="I7" s="34"/>
      <c r="J7" s="12"/>
      <c r="K7" s="12"/>
      <c r="L7" s="12"/>
    </row>
    <row r="8" spans="1:12" x14ac:dyDescent="0.3">
      <c r="C8" s="14" t="s">
        <v>21</v>
      </c>
    </row>
    <row r="9" spans="1:12" x14ac:dyDescent="0.3">
      <c r="E9" s="79" t="s">
        <v>6</v>
      </c>
      <c r="F9" s="80"/>
      <c r="G9" s="79" t="s">
        <v>7</v>
      </c>
      <c r="H9" s="81"/>
      <c r="I9" s="69"/>
      <c r="J9" s="69"/>
      <c r="K9" s="69"/>
      <c r="L9" s="69"/>
    </row>
    <row r="10" spans="1:12" ht="28.8" x14ac:dyDescent="0.3">
      <c r="A10" s="32" t="s">
        <v>18</v>
      </c>
      <c r="B10" s="57" t="s">
        <v>19</v>
      </c>
      <c r="C10" s="38" t="s">
        <v>16</v>
      </c>
      <c r="D10" s="38"/>
      <c r="E10" s="7" t="s">
        <v>1</v>
      </c>
      <c r="F10" s="7" t="s">
        <v>2</v>
      </c>
      <c r="G10" s="26" t="s">
        <v>5</v>
      </c>
      <c r="H10" s="27" t="s">
        <v>4</v>
      </c>
      <c r="I10" s="35"/>
    </row>
    <row r="11" spans="1:12" x14ac:dyDescent="0.3">
      <c r="A11" s="13">
        <v>1</v>
      </c>
      <c r="C11" s="16">
        <v>44767</v>
      </c>
      <c r="D11" s="16"/>
      <c r="E11" s="8">
        <v>0</v>
      </c>
      <c r="F11" s="8">
        <v>0</v>
      </c>
      <c r="G11">
        <f>E28</f>
        <v>300</v>
      </c>
      <c r="H11" s="8">
        <f>G11</f>
        <v>300</v>
      </c>
    </row>
    <row r="12" spans="1:12" x14ac:dyDescent="0.3">
      <c r="A12" s="13">
        <v>2</v>
      </c>
      <c r="C12" s="16">
        <v>44774</v>
      </c>
      <c r="D12" s="16"/>
      <c r="E12" s="8">
        <v>0</v>
      </c>
      <c r="F12" s="8">
        <v>0</v>
      </c>
      <c r="G12">
        <f>G11-E12</f>
        <v>300</v>
      </c>
      <c r="H12" s="8">
        <f>H11-F12</f>
        <v>300</v>
      </c>
    </row>
    <row r="13" spans="1:12" x14ac:dyDescent="0.3">
      <c r="A13" s="13">
        <v>3</v>
      </c>
      <c r="C13" s="16">
        <v>44781</v>
      </c>
      <c r="D13" s="16"/>
      <c r="E13" s="8">
        <v>0</v>
      </c>
      <c r="F13" s="8">
        <v>0</v>
      </c>
      <c r="G13">
        <f t="shared" ref="G13:H27" si="0">G12-E13</f>
        <v>300</v>
      </c>
      <c r="H13" s="8">
        <f>H12-F13</f>
        <v>300</v>
      </c>
    </row>
    <row r="14" spans="1:12" x14ac:dyDescent="0.3">
      <c r="A14" s="13">
        <v>4</v>
      </c>
      <c r="B14" s="50">
        <v>56</v>
      </c>
      <c r="C14" s="16">
        <v>44788</v>
      </c>
      <c r="D14" s="16"/>
      <c r="E14" s="8">
        <v>16</v>
      </c>
      <c r="F14" s="8">
        <v>23</v>
      </c>
      <c r="G14">
        <f t="shared" si="0"/>
        <v>284</v>
      </c>
      <c r="H14" s="8">
        <f t="shared" si="0"/>
        <v>277</v>
      </c>
    </row>
    <row r="15" spans="1:12" x14ac:dyDescent="0.3">
      <c r="A15" s="13">
        <v>5</v>
      </c>
      <c r="B15" s="5">
        <v>56</v>
      </c>
      <c r="C15" s="44">
        <v>44795</v>
      </c>
      <c r="D15" s="60"/>
      <c r="E15" s="5">
        <v>23</v>
      </c>
      <c r="F15" s="8">
        <v>28</v>
      </c>
      <c r="G15">
        <f t="shared" si="0"/>
        <v>261</v>
      </c>
      <c r="H15" s="8">
        <f t="shared" si="0"/>
        <v>249</v>
      </c>
    </row>
    <row r="16" spans="1:12" x14ac:dyDescent="0.3">
      <c r="A16" s="13">
        <v>6</v>
      </c>
      <c r="B16" s="50">
        <v>57</v>
      </c>
      <c r="C16" s="16">
        <v>44802</v>
      </c>
      <c r="D16" s="16"/>
      <c r="E16" s="8">
        <v>22</v>
      </c>
      <c r="F16" s="8">
        <v>17</v>
      </c>
      <c r="G16">
        <f t="shared" si="0"/>
        <v>239</v>
      </c>
      <c r="H16" s="8">
        <f t="shared" si="0"/>
        <v>232</v>
      </c>
    </row>
    <row r="17" spans="1:12" x14ac:dyDescent="0.3">
      <c r="A17" s="13">
        <v>7</v>
      </c>
      <c r="B17">
        <v>57</v>
      </c>
      <c r="C17" s="16">
        <v>44809</v>
      </c>
      <c r="D17" s="16"/>
      <c r="E17" s="8">
        <v>23</v>
      </c>
      <c r="F17" s="8">
        <v>20</v>
      </c>
      <c r="G17">
        <f>G16-E17</f>
        <v>216</v>
      </c>
      <c r="H17" s="8">
        <f>H16-F17</f>
        <v>212</v>
      </c>
    </row>
    <row r="18" spans="1:12" x14ac:dyDescent="0.3">
      <c r="A18" s="13">
        <v>8</v>
      </c>
      <c r="B18" s="51">
        <v>58</v>
      </c>
      <c r="C18" s="44">
        <v>44816</v>
      </c>
      <c r="D18" s="60"/>
      <c r="E18" s="5">
        <v>25</v>
      </c>
      <c r="F18" s="8">
        <v>25</v>
      </c>
      <c r="G18">
        <f t="shared" ref="G18:G26" si="1">G17-E18</f>
        <v>191</v>
      </c>
      <c r="H18" s="8">
        <f t="shared" si="0"/>
        <v>187</v>
      </c>
    </row>
    <row r="19" spans="1:12" x14ac:dyDescent="0.3">
      <c r="A19" s="13">
        <v>9</v>
      </c>
      <c r="B19">
        <v>58</v>
      </c>
      <c r="C19" s="16">
        <v>44823</v>
      </c>
      <c r="D19" s="16"/>
      <c r="E19" s="8">
        <v>24</v>
      </c>
      <c r="F19" s="8">
        <v>25</v>
      </c>
      <c r="G19">
        <f t="shared" si="1"/>
        <v>167</v>
      </c>
      <c r="H19" s="8">
        <f t="shared" si="0"/>
        <v>162</v>
      </c>
    </row>
    <row r="20" spans="1:12" x14ac:dyDescent="0.3">
      <c r="A20" s="13">
        <v>10</v>
      </c>
      <c r="B20" s="51">
        <v>59</v>
      </c>
      <c r="C20" s="44">
        <v>44830</v>
      </c>
      <c r="D20" s="60"/>
      <c r="E20" s="5">
        <v>24</v>
      </c>
      <c r="F20" s="8">
        <v>25</v>
      </c>
      <c r="G20">
        <f t="shared" si="1"/>
        <v>143</v>
      </c>
      <c r="H20" s="8">
        <f t="shared" si="0"/>
        <v>137</v>
      </c>
    </row>
    <row r="21" spans="1:12" x14ac:dyDescent="0.3">
      <c r="A21" s="20" t="s">
        <v>20</v>
      </c>
      <c r="B21" s="28">
        <v>59</v>
      </c>
      <c r="C21" s="16">
        <v>44837</v>
      </c>
      <c r="D21" s="16"/>
      <c r="E21" s="8">
        <v>27</v>
      </c>
      <c r="F21" s="8">
        <v>18</v>
      </c>
      <c r="G21">
        <f t="shared" si="1"/>
        <v>116</v>
      </c>
      <c r="H21" s="8">
        <f t="shared" si="0"/>
        <v>119</v>
      </c>
    </row>
    <row r="22" spans="1:12" x14ac:dyDescent="0.3">
      <c r="A22" s="20" t="s">
        <v>20</v>
      </c>
      <c r="B22" s="50">
        <v>60</v>
      </c>
      <c r="C22" s="16">
        <v>44844</v>
      </c>
      <c r="D22" s="16"/>
      <c r="E22" s="8">
        <v>29</v>
      </c>
      <c r="F22" s="8">
        <v>16</v>
      </c>
      <c r="G22">
        <f t="shared" si="1"/>
        <v>87</v>
      </c>
      <c r="H22" s="8">
        <f t="shared" si="0"/>
        <v>103</v>
      </c>
    </row>
    <row r="23" spans="1:12" x14ac:dyDescent="0.3">
      <c r="A23" s="13">
        <v>13</v>
      </c>
      <c r="B23">
        <v>60</v>
      </c>
      <c r="C23" s="16">
        <v>44851</v>
      </c>
      <c r="D23" s="16"/>
      <c r="E23" s="8">
        <v>29</v>
      </c>
      <c r="F23" s="8">
        <v>34</v>
      </c>
      <c r="G23">
        <f t="shared" si="1"/>
        <v>58</v>
      </c>
      <c r="H23" s="8">
        <f t="shared" si="0"/>
        <v>69</v>
      </c>
    </row>
    <row r="24" spans="1:12" x14ac:dyDescent="0.3">
      <c r="A24" s="13">
        <v>14</v>
      </c>
      <c r="B24" s="50">
        <v>61</v>
      </c>
      <c r="C24" s="16">
        <v>44858</v>
      </c>
      <c r="D24" s="16"/>
      <c r="E24" s="8">
        <v>29</v>
      </c>
      <c r="F24" s="8">
        <v>33</v>
      </c>
      <c r="G24">
        <f t="shared" si="1"/>
        <v>29</v>
      </c>
      <c r="H24" s="8">
        <f t="shared" si="0"/>
        <v>36</v>
      </c>
    </row>
    <row r="25" spans="1:12" ht="15" thickBot="1" x14ac:dyDescent="0.35">
      <c r="A25" s="52">
        <v>15</v>
      </c>
      <c r="B25" s="53">
        <v>61</v>
      </c>
      <c r="C25" s="54">
        <v>44865</v>
      </c>
      <c r="D25" s="54"/>
      <c r="E25" s="55">
        <v>29</v>
      </c>
      <c r="F25" s="55">
        <v>36</v>
      </c>
      <c r="G25" s="53">
        <f t="shared" si="1"/>
        <v>0</v>
      </c>
      <c r="H25" s="55">
        <f t="shared" si="0"/>
        <v>0</v>
      </c>
    </row>
    <row r="26" spans="1:12" ht="15" thickTop="1" x14ac:dyDescent="0.3">
      <c r="A26" s="13">
        <v>16</v>
      </c>
      <c r="B26" s="28"/>
      <c r="C26" s="16">
        <v>44872</v>
      </c>
      <c r="D26" s="16"/>
      <c r="E26" s="8">
        <v>0</v>
      </c>
      <c r="F26" s="8"/>
      <c r="G26">
        <f t="shared" si="1"/>
        <v>0</v>
      </c>
      <c r="H26" s="8">
        <f t="shared" si="0"/>
        <v>0</v>
      </c>
    </row>
    <row r="27" spans="1:12" x14ac:dyDescent="0.3">
      <c r="A27" s="13">
        <v>17</v>
      </c>
      <c r="B27" s="5"/>
      <c r="C27" s="44">
        <v>44879</v>
      </c>
      <c r="D27" s="60"/>
      <c r="E27" s="5">
        <v>0</v>
      </c>
      <c r="F27" s="9"/>
      <c r="G27" s="6">
        <f>G26-E27</f>
        <v>0</v>
      </c>
      <c r="H27" s="9">
        <f t="shared" si="0"/>
        <v>0</v>
      </c>
    </row>
    <row r="28" spans="1:12" x14ac:dyDescent="0.3">
      <c r="C28" s="18" t="s">
        <v>10</v>
      </c>
      <c r="E28" s="21">
        <f>SUM(E11:E27)</f>
        <v>300</v>
      </c>
      <c r="F28" s="22">
        <f>SUM(F11:F27)</f>
        <v>300</v>
      </c>
    </row>
    <row r="30" spans="1:12" s="10" customFormat="1" ht="23.4" x14ac:dyDescent="0.45">
      <c r="A30" s="13"/>
      <c r="B30"/>
      <c r="C30" s="82" t="s">
        <v>3</v>
      </c>
      <c r="D30" s="83"/>
      <c r="E30" s="84"/>
      <c r="I30" s="36"/>
    </row>
    <row r="31" spans="1:12" ht="23.4" x14ac:dyDescent="0.45">
      <c r="C31" s="17"/>
      <c r="D31" s="17"/>
      <c r="E31" s="2"/>
    </row>
    <row r="32" spans="1:12" x14ac:dyDescent="0.3">
      <c r="C32" s="37" t="s">
        <v>17</v>
      </c>
      <c r="D32" s="37"/>
      <c r="E32" s="79" t="s">
        <v>6</v>
      </c>
      <c r="F32" s="81"/>
      <c r="G32" s="79" t="s">
        <v>9</v>
      </c>
      <c r="H32" s="81"/>
      <c r="I32" s="69"/>
      <c r="J32" s="69"/>
      <c r="K32" s="69"/>
      <c r="L32" s="69"/>
    </row>
    <row r="33" spans="1:8" ht="28.8" x14ac:dyDescent="0.3">
      <c r="A33" s="13" t="s">
        <v>12</v>
      </c>
      <c r="B33" s="57" t="s">
        <v>19</v>
      </c>
      <c r="C33" s="15" t="s">
        <v>16</v>
      </c>
      <c r="D33" s="64" t="s">
        <v>22</v>
      </c>
      <c r="E33" s="7" t="s">
        <v>1</v>
      </c>
      <c r="F33" s="4" t="s">
        <v>2</v>
      </c>
      <c r="G33" s="24" t="s">
        <v>5</v>
      </c>
      <c r="H33" s="25" t="s">
        <v>4</v>
      </c>
    </row>
    <row r="34" spans="1:8" x14ac:dyDescent="0.3">
      <c r="A34" s="13">
        <v>1</v>
      </c>
      <c r="C34" s="16">
        <v>44767</v>
      </c>
      <c r="D34" s="65" t="s">
        <v>23</v>
      </c>
      <c r="E34" s="8">
        <v>8</v>
      </c>
      <c r="F34">
        <v>4</v>
      </c>
      <c r="G34" s="8">
        <f>E54</f>
        <v>154</v>
      </c>
      <c r="H34" s="5">
        <f>G34</f>
        <v>154</v>
      </c>
    </row>
    <row r="35" spans="1:8" x14ac:dyDescent="0.3">
      <c r="A35" s="13">
        <v>2</v>
      </c>
      <c r="C35" s="16">
        <v>44774</v>
      </c>
      <c r="D35" s="65"/>
      <c r="E35" s="8">
        <v>8</v>
      </c>
      <c r="F35">
        <v>4</v>
      </c>
      <c r="G35" s="8">
        <f>G34-E34</f>
        <v>146</v>
      </c>
      <c r="H35" s="5">
        <f>H34-F34</f>
        <v>150</v>
      </c>
    </row>
    <row r="36" spans="1:8" x14ac:dyDescent="0.3">
      <c r="A36" s="13">
        <v>3</v>
      </c>
      <c r="C36" s="16">
        <v>44781</v>
      </c>
      <c r="D36" s="65"/>
      <c r="E36" s="8">
        <v>8</v>
      </c>
      <c r="F36">
        <v>4</v>
      </c>
      <c r="G36" s="8">
        <f t="shared" ref="G36:H51" si="2">G35-E35</f>
        <v>138</v>
      </c>
      <c r="H36" s="5">
        <f t="shared" si="2"/>
        <v>146</v>
      </c>
    </row>
    <row r="37" spans="1:8" x14ac:dyDescent="0.3">
      <c r="A37" s="13">
        <v>4</v>
      </c>
      <c r="B37" s="50">
        <v>56</v>
      </c>
      <c r="C37" s="16">
        <v>44788</v>
      </c>
      <c r="D37" s="65"/>
      <c r="E37" s="8">
        <v>9</v>
      </c>
      <c r="F37">
        <v>9</v>
      </c>
      <c r="G37" s="8">
        <f t="shared" si="2"/>
        <v>130</v>
      </c>
      <c r="H37" s="5">
        <f t="shared" si="2"/>
        <v>142</v>
      </c>
    </row>
    <row r="38" spans="1:8" x14ac:dyDescent="0.3">
      <c r="A38" s="13">
        <v>5</v>
      </c>
      <c r="B38" s="5">
        <v>56</v>
      </c>
      <c r="C38" s="62">
        <v>44795</v>
      </c>
      <c r="D38" s="66" t="s">
        <v>24</v>
      </c>
      <c r="E38" s="5">
        <v>20</v>
      </c>
      <c r="F38">
        <v>26</v>
      </c>
      <c r="G38" s="8">
        <f t="shared" si="2"/>
        <v>121</v>
      </c>
      <c r="H38" s="5">
        <f t="shared" si="2"/>
        <v>133</v>
      </c>
    </row>
    <row r="39" spans="1:8" x14ac:dyDescent="0.3">
      <c r="A39" s="13">
        <v>6</v>
      </c>
      <c r="B39" s="50">
        <v>57</v>
      </c>
      <c r="C39" s="16">
        <v>44802</v>
      </c>
      <c r="D39" s="65"/>
      <c r="E39" s="8">
        <v>5</v>
      </c>
      <c r="F39">
        <v>2</v>
      </c>
      <c r="G39" s="8">
        <f t="shared" si="2"/>
        <v>101</v>
      </c>
      <c r="H39" s="5">
        <f t="shared" si="2"/>
        <v>107</v>
      </c>
    </row>
    <row r="40" spans="1:8" x14ac:dyDescent="0.3">
      <c r="A40" s="13">
        <v>7</v>
      </c>
      <c r="B40">
        <v>57</v>
      </c>
      <c r="C40" s="16">
        <v>44809</v>
      </c>
      <c r="D40" s="65"/>
      <c r="E40" s="8">
        <v>5</v>
      </c>
      <c r="F40">
        <v>7</v>
      </c>
      <c r="G40" s="8">
        <f t="shared" si="2"/>
        <v>96</v>
      </c>
      <c r="H40" s="5">
        <f t="shared" si="2"/>
        <v>105</v>
      </c>
    </row>
    <row r="41" spans="1:8" x14ac:dyDescent="0.3">
      <c r="A41" s="13">
        <v>8</v>
      </c>
      <c r="B41" s="51">
        <v>58</v>
      </c>
      <c r="C41" s="44">
        <v>44816</v>
      </c>
      <c r="D41" s="66"/>
      <c r="E41" s="5">
        <v>5</v>
      </c>
      <c r="F41">
        <v>5</v>
      </c>
      <c r="G41" s="8">
        <f t="shared" si="2"/>
        <v>91</v>
      </c>
      <c r="H41" s="5">
        <f t="shared" si="2"/>
        <v>98</v>
      </c>
    </row>
    <row r="42" spans="1:8" x14ac:dyDescent="0.3">
      <c r="A42" s="13">
        <v>9</v>
      </c>
      <c r="B42">
        <v>58</v>
      </c>
      <c r="C42" s="16">
        <v>44823</v>
      </c>
      <c r="D42" s="65"/>
      <c r="E42" s="8">
        <v>12</v>
      </c>
      <c r="F42">
        <v>5</v>
      </c>
      <c r="G42" s="8">
        <f t="shared" si="2"/>
        <v>86</v>
      </c>
      <c r="H42" s="5">
        <f t="shared" si="2"/>
        <v>93</v>
      </c>
    </row>
    <row r="43" spans="1:8" x14ac:dyDescent="0.3">
      <c r="A43" s="13">
        <v>10</v>
      </c>
      <c r="B43" s="51">
        <v>59</v>
      </c>
      <c r="C43" s="62">
        <v>44830</v>
      </c>
      <c r="D43" s="66" t="s">
        <v>25</v>
      </c>
      <c r="E43" s="5">
        <v>12</v>
      </c>
      <c r="F43">
        <v>5</v>
      </c>
      <c r="G43" s="8">
        <f t="shared" si="2"/>
        <v>74</v>
      </c>
      <c r="H43" s="5">
        <f t="shared" si="2"/>
        <v>88</v>
      </c>
    </row>
    <row r="44" spans="1:8" x14ac:dyDescent="0.3">
      <c r="A44" s="20" t="s">
        <v>20</v>
      </c>
      <c r="B44" s="28">
        <v>59</v>
      </c>
      <c r="C44" s="16">
        <v>44837</v>
      </c>
      <c r="D44" s="65"/>
      <c r="E44" s="8">
        <v>2</v>
      </c>
      <c r="F44">
        <v>17</v>
      </c>
      <c r="G44" s="8">
        <f t="shared" si="2"/>
        <v>62</v>
      </c>
      <c r="H44" s="5">
        <f t="shared" si="2"/>
        <v>83</v>
      </c>
    </row>
    <row r="45" spans="1:8" x14ac:dyDescent="0.3">
      <c r="A45" s="20" t="s">
        <v>20</v>
      </c>
      <c r="B45" s="50">
        <v>60</v>
      </c>
      <c r="C45" s="16">
        <v>44844</v>
      </c>
      <c r="D45" s="65"/>
      <c r="E45" s="8">
        <v>2</v>
      </c>
      <c r="F45">
        <v>6</v>
      </c>
      <c r="G45" s="8">
        <f t="shared" si="2"/>
        <v>60</v>
      </c>
      <c r="H45" s="5">
        <f t="shared" si="2"/>
        <v>66</v>
      </c>
    </row>
    <row r="46" spans="1:8" x14ac:dyDescent="0.3">
      <c r="A46" s="13">
        <v>11</v>
      </c>
      <c r="B46">
        <v>60</v>
      </c>
      <c r="C46" s="16">
        <v>44851</v>
      </c>
      <c r="D46" s="65"/>
      <c r="E46" s="8">
        <v>5</v>
      </c>
      <c r="F46">
        <v>5</v>
      </c>
      <c r="G46" s="8">
        <f t="shared" si="2"/>
        <v>58</v>
      </c>
      <c r="H46" s="5">
        <f t="shared" si="2"/>
        <v>60</v>
      </c>
    </row>
    <row r="47" spans="1:8" x14ac:dyDescent="0.3">
      <c r="A47" s="13">
        <v>12</v>
      </c>
      <c r="B47" s="50">
        <v>61</v>
      </c>
      <c r="C47" s="16">
        <v>44858</v>
      </c>
      <c r="D47" s="65"/>
      <c r="E47" s="8">
        <v>5</v>
      </c>
      <c r="F47">
        <v>3</v>
      </c>
      <c r="G47" s="8">
        <f t="shared" si="2"/>
        <v>53</v>
      </c>
      <c r="H47" s="5">
        <f t="shared" si="2"/>
        <v>55</v>
      </c>
    </row>
    <row r="48" spans="1:8" x14ac:dyDescent="0.3">
      <c r="A48" s="13">
        <v>13</v>
      </c>
      <c r="B48">
        <v>61</v>
      </c>
      <c r="C48" s="16">
        <v>44865</v>
      </c>
      <c r="D48" s="65"/>
      <c r="E48" s="8">
        <v>5</v>
      </c>
      <c r="F48">
        <v>4</v>
      </c>
      <c r="G48" s="8">
        <f t="shared" si="2"/>
        <v>48</v>
      </c>
      <c r="H48" s="5">
        <f t="shared" si="2"/>
        <v>52</v>
      </c>
    </row>
    <row r="49" spans="1:8" x14ac:dyDescent="0.3">
      <c r="A49" s="13">
        <v>14</v>
      </c>
      <c r="C49" s="16">
        <v>44872</v>
      </c>
      <c r="D49" s="65" t="s">
        <v>27</v>
      </c>
      <c r="E49" s="8">
        <v>10</v>
      </c>
      <c r="F49">
        <v>15</v>
      </c>
      <c r="G49" s="8">
        <f t="shared" si="2"/>
        <v>43</v>
      </c>
      <c r="H49" s="5">
        <f t="shared" si="2"/>
        <v>48</v>
      </c>
    </row>
    <row r="50" spans="1:8" ht="12.45" customHeight="1" x14ac:dyDescent="0.3">
      <c r="A50" s="13">
        <v>15</v>
      </c>
      <c r="B50" s="5"/>
      <c r="C50" s="63">
        <v>44879</v>
      </c>
      <c r="D50" s="67" t="s">
        <v>28</v>
      </c>
      <c r="E50" s="8">
        <v>11</v>
      </c>
      <c r="F50" s="5">
        <v>17</v>
      </c>
      <c r="G50" s="5">
        <f t="shared" si="2"/>
        <v>33</v>
      </c>
      <c r="H50" s="5">
        <f t="shared" si="2"/>
        <v>33</v>
      </c>
    </row>
    <row r="51" spans="1:8" ht="13.5" customHeight="1" x14ac:dyDescent="0.3">
      <c r="A51" s="13">
        <v>16</v>
      </c>
      <c r="B51" s="5"/>
      <c r="C51" s="45">
        <v>44886</v>
      </c>
      <c r="D51" s="67" t="s">
        <v>30</v>
      </c>
      <c r="E51" s="8">
        <v>10</v>
      </c>
      <c r="F51" s="5">
        <v>11</v>
      </c>
      <c r="G51" s="5">
        <f t="shared" si="2"/>
        <v>22</v>
      </c>
      <c r="H51" s="5">
        <f t="shared" si="2"/>
        <v>16</v>
      </c>
    </row>
    <row r="52" spans="1:8" x14ac:dyDescent="0.3">
      <c r="A52" s="13">
        <v>17</v>
      </c>
      <c r="C52" s="47">
        <v>44893</v>
      </c>
      <c r="D52" s="68" t="s">
        <v>29</v>
      </c>
      <c r="E52" s="5">
        <v>8</v>
      </c>
      <c r="F52" s="5">
        <v>1</v>
      </c>
      <c r="G52" s="5">
        <f t="shared" ref="G52:H53" si="3">G51-E51</f>
        <v>12</v>
      </c>
      <c r="H52" s="5">
        <f t="shared" si="3"/>
        <v>5</v>
      </c>
    </row>
    <row r="53" spans="1:8" x14ac:dyDescent="0.3">
      <c r="A53" s="20" t="s">
        <v>13</v>
      </c>
      <c r="B53" s="28"/>
      <c r="C53" s="44">
        <v>44900</v>
      </c>
      <c r="D53" s="66" t="s">
        <v>26</v>
      </c>
      <c r="E53" s="5">
        <v>4</v>
      </c>
      <c r="F53" s="5">
        <v>0</v>
      </c>
      <c r="G53" s="9">
        <f t="shared" si="3"/>
        <v>4</v>
      </c>
      <c r="H53" s="5">
        <f t="shared" si="3"/>
        <v>4</v>
      </c>
    </row>
    <row r="54" spans="1:8" x14ac:dyDescent="0.3">
      <c r="C54" s="48" t="s">
        <v>11</v>
      </c>
      <c r="D54" s="48"/>
      <c r="E54" s="29">
        <f>SUM(E34:E53)</f>
        <v>154</v>
      </c>
      <c r="F54" s="29">
        <f>SUM(F34:F53)</f>
        <v>150</v>
      </c>
      <c r="H54" s="56"/>
    </row>
    <row r="55" spans="1:8" ht="15" thickBot="1" x14ac:dyDescent="0.35">
      <c r="C55" s="23"/>
      <c r="D55" s="23"/>
      <c r="E55" s="46"/>
    </row>
    <row r="56" spans="1:8" ht="15" thickBot="1" x14ac:dyDescent="0.35">
      <c r="C56" s="41" t="s">
        <v>15</v>
      </c>
      <c r="D56" s="61"/>
      <c r="E56" s="49">
        <f>SUM(F28 + F54)</f>
        <v>450</v>
      </c>
    </row>
    <row r="57" spans="1:8" x14ac:dyDescent="0.3">
      <c r="C57" s="23"/>
    </row>
    <row r="59" spans="1:8" x14ac:dyDescent="0.3">
      <c r="C59" s="19"/>
      <c r="D59" s="19"/>
    </row>
    <row r="60" spans="1:8" x14ac:dyDescent="0.3">
      <c r="C60" s="19"/>
      <c r="D60" s="19"/>
      <c r="E60" s="1"/>
    </row>
    <row r="61" spans="1:8" x14ac:dyDescent="0.3">
      <c r="C61" s="19"/>
      <c r="D61" s="19"/>
      <c r="E61" s="1"/>
    </row>
    <row r="62" spans="1:8" x14ac:dyDescent="0.3">
      <c r="C62" s="19"/>
      <c r="D62" s="19"/>
      <c r="E62" s="1"/>
    </row>
    <row r="63" spans="1:8" x14ac:dyDescent="0.3">
      <c r="C63" s="19"/>
      <c r="D63" s="19"/>
      <c r="E63" s="1"/>
    </row>
    <row r="64" spans="1:8" x14ac:dyDescent="0.3">
      <c r="C64" s="19"/>
      <c r="D64" s="19"/>
      <c r="E64" s="1"/>
    </row>
    <row r="65" spans="3:5" x14ac:dyDescent="0.3">
      <c r="C65" s="19"/>
      <c r="D65" s="19"/>
      <c r="E65" s="1"/>
    </row>
    <row r="66" spans="3:5" x14ac:dyDescent="0.3">
      <c r="C66" s="19"/>
      <c r="D66" s="19"/>
      <c r="E66" s="1"/>
    </row>
    <row r="67" spans="3:5" x14ac:dyDescent="0.3">
      <c r="C67" s="19"/>
      <c r="D67" s="19"/>
      <c r="E67" s="1"/>
    </row>
    <row r="68" spans="3:5" x14ac:dyDescent="0.3">
      <c r="C68" s="19"/>
      <c r="D68" s="19"/>
      <c r="E68" s="1"/>
    </row>
    <row r="69" spans="3:5" x14ac:dyDescent="0.3">
      <c r="C69" s="19"/>
      <c r="D69" s="19"/>
      <c r="E69" s="1"/>
    </row>
    <row r="70" spans="3:5" x14ac:dyDescent="0.3">
      <c r="C70" s="19"/>
      <c r="D70" s="19"/>
      <c r="E70" s="1"/>
    </row>
    <row r="71" spans="3:5" x14ac:dyDescent="0.3">
      <c r="C71" s="19"/>
      <c r="D71" s="19"/>
      <c r="E71" s="1"/>
    </row>
    <row r="72" spans="3:5" x14ac:dyDescent="0.3">
      <c r="C72" s="19"/>
      <c r="D72" s="19"/>
      <c r="E72" s="1"/>
    </row>
    <row r="73" spans="3:5" x14ac:dyDescent="0.3">
      <c r="C73" s="19"/>
      <c r="D73" s="19"/>
      <c r="E73" s="1"/>
    </row>
    <row r="74" spans="3:5" x14ac:dyDescent="0.3">
      <c r="E74" s="1"/>
    </row>
    <row r="75" spans="3:5" x14ac:dyDescent="0.3">
      <c r="E75" s="1"/>
    </row>
    <row r="76" spans="3:5" x14ac:dyDescent="0.3">
      <c r="E76" s="1"/>
    </row>
    <row r="77" spans="3:5" x14ac:dyDescent="0.3">
      <c r="C77" s="19"/>
      <c r="D77" s="19"/>
      <c r="E77" s="1"/>
    </row>
    <row r="78" spans="3:5" x14ac:dyDescent="0.3">
      <c r="C78" s="19"/>
      <c r="D78" s="19"/>
    </row>
    <row r="79" spans="3:5" x14ac:dyDescent="0.3">
      <c r="C79" s="19"/>
      <c r="D79" s="19"/>
    </row>
    <row r="80" spans="3:5" x14ac:dyDescent="0.3">
      <c r="C80" s="19"/>
      <c r="D80" s="19"/>
    </row>
    <row r="81" spans="3:4" x14ac:dyDescent="0.3">
      <c r="C81" s="19"/>
      <c r="D81" s="19"/>
    </row>
    <row r="82" spans="3:4" x14ac:dyDescent="0.3">
      <c r="C82" s="19"/>
      <c r="D82" s="19"/>
    </row>
    <row r="83" spans="3:4" x14ac:dyDescent="0.3">
      <c r="C83" s="19"/>
      <c r="D83" s="19"/>
    </row>
    <row r="84" spans="3:4" x14ac:dyDescent="0.3">
      <c r="C84" s="19"/>
      <c r="D84" s="19"/>
    </row>
    <row r="85" spans="3:4" x14ac:dyDescent="0.3">
      <c r="C85" s="19"/>
      <c r="D85" s="19"/>
    </row>
    <row r="86" spans="3:4" x14ac:dyDescent="0.3">
      <c r="C86" s="19"/>
      <c r="D86" s="19"/>
    </row>
    <row r="87" spans="3:4" x14ac:dyDescent="0.3">
      <c r="C87" s="19"/>
      <c r="D87" s="19"/>
    </row>
    <row r="88" spans="3:4" x14ac:dyDescent="0.3">
      <c r="C88" s="19"/>
      <c r="D88" s="19"/>
    </row>
    <row r="89" spans="3:4" x14ac:dyDescent="0.3">
      <c r="C89" s="19"/>
      <c r="D89" s="19"/>
    </row>
    <row r="90" spans="3:4" x14ac:dyDescent="0.3">
      <c r="C90" s="19"/>
      <c r="D90" s="19"/>
    </row>
    <row r="91" spans="3:4" x14ac:dyDescent="0.3">
      <c r="C91" s="19"/>
      <c r="D91" s="19"/>
    </row>
    <row r="92" spans="3:4" x14ac:dyDescent="0.3">
      <c r="C92" s="19"/>
      <c r="D92" s="19"/>
    </row>
    <row r="93" spans="3:4" x14ac:dyDescent="0.3">
      <c r="C93" s="19"/>
      <c r="D93" s="19"/>
    </row>
    <row r="106" spans="8:12" x14ac:dyDescent="0.3">
      <c r="I106" s="69"/>
      <c r="J106" s="69"/>
      <c r="K106" s="69"/>
      <c r="L106" s="69"/>
    </row>
    <row r="109" spans="8:12" x14ac:dyDescent="0.3">
      <c r="H109" s="1"/>
    </row>
    <row r="110" spans="8:12" x14ac:dyDescent="0.3">
      <c r="H110" s="1"/>
    </row>
    <row r="111" spans="8:12" x14ac:dyDescent="0.3">
      <c r="H111" s="1"/>
    </row>
    <row r="112" spans="8:12" x14ac:dyDescent="0.3">
      <c r="H112" s="1"/>
    </row>
    <row r="113" spans="8:8" x14ac:dyDescent="0.3">
      <c r="H113" s="1"/>
    </row>
    <row r="114" spans="8:8" x14ac:dyDescent="0.3">
      <c r="H114" s="1"/>
    </row>
    <row r="115" spans="8:8" x14ac:dyDescent="0.3">
      <c r="H115" s="1"/>
    </row>
    <row r="116" spans="8:8" x14ac:dyDescent="0.3">
      <c r="H116" s="1"/>
    </row>
    <row r="117" spans="8:8" x14ac:dyDescent="0.3">
      <c r="H117" s="1"/>
    </row>
    <row r="118" spans="8:8" x14ac:dyDescent="0.3">
      <c r="H118" s="1"/>
    </row>
    <row r="119" spans="8:8" x14ac:dyDescent="0.3">
      <c r="H119" s="1"/>
    </row>
    <row r="120" spans="8:8" x14ac:dyDescent="0.3">
      <c r="H120" s="1"/>
    </row>
    <row r="121" spans="8:8" x14ac:dyDescent="0.3">
      <c r="H121" s="1"/>
    </row>
    <row r="122" spans="8:8" x14ac:dyDescent="0.3">
      <c r="H122" s="1"/>
    </row>
    <row r="123" spans="8:8" x14ac:dyDescent="0.3">
      <c r="H123" s="1"/>
    </row>
    <row r="124" spans="8:8" x14ac:dyDescent="0.3">
      <c r="H124" s="1"/>
    </row>
    <row r="125" spans="8:8" x14ac:dyDescent="0.3">
      <c r="H125" s="1"/>
    </row>
  </sheetData>
  <mergeCells count="13">
    <mergeCell ref="I106:J106"/>
    <mergeCell ref="K106:L106"/>
    <mergeCell ref="C5:H6"/>
    <mergeCell ref="C7:E7"/>
    <mergeCell ref="E9:F9"/>
    <mergeCell ref="G9:H9"/>
    <mergeCell ref="I9:J9"/>
    <mergeCell ref="K9:L9"/>
    <mergeCell ref="C30:E30"/>
    <mergeCell ref="E32:F32"/>
    <mergeCell ref="G32:H32"/>
    <mergeCell ref="I32:J32"/>
    <mergeCell ref="K32:L32"/>
  </mergeCells>
  <pageMargins left="0.25" right="0.25" top="0.75" bottom="0.75" header="0.3" footer="0.3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Burndowns Wk17</vt:lpstr>
      <vt:lpstr>'Burndowns Wk17'!Print_Area</vt:lpstr>
    </vt:vector>
  </TitlesOfParts>
  <Company>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Weir</cp:lastModifiedBy>
  <cp:lastPrinted>2023-03-28T23:49:34Z</cp:lastPrinted>
  <dcterms:created xsi:type="dcterms:W3CDTF">2018-08-22T04:01:28Z</dcterms:created>
  <dcterms:modified xsi:type="dcterms:W3CDTF">2023-04-20T22:10:18Z</dcterms:modified>
</cp:coreProperties>
</file>