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epositories\GDC2017Project\Management\PRODUCTION\"/>
    </mc:Choice>
  </mc:AlternateContent>
  <bookViews>
    <workbookView xWindow="120" yWindow="105" windowWidth="20730" windowHeight="8775" activeTab="1"/>
  </bookViews>
  <sheets>
    <sheet name="Production Backlog Form" sheetId="1" r:id="rId1"/>
    <sheet name="Sprint #1 Backlog" sheetId="2" r:id="rId2"/>
    <sheet name="Sprint #2 Backlog" sheetId="7" r:id="rId3"/>
    <sheet name="Sprint #3 Backlog" sheetId="8" r:id="rId4"/>
    <sheet name="Sprint #4 Backlog" sheetId="6" r:id="rId5"/>
  </sheets>
  <calcPr calcId="162913"/>
  <fileRecoveryPr autoRecover="0"/>
</workbook>
</file>

<file path=xl/calcChain.xml><?xml version="1.0" encoding="utf-8"?>
<calcChain xmlns="http://schemas.openxmlformats.org/spreadsheetml/2006/main">
  <c r="F15" i="8" l="1"/>
  <c r="D15" i="8"/>
  <c r="F14" i="8"/>
  <c r="D14" i="8"/>
  <c r="F13" i="8"/>
  <c r="D13" i="8"/>
  <c r="F12" i="8"/>
  <c r="D12" i="8"/>
  <c r="F11" i="8"/>
  <c r="D11" i="8"/>
  <c r="F10" i="8"/>
  <c r="D10" i="8"/>
  <c r="F9" i="8"/>
  <c r="G9" i="8" s="1"/>
  <c r="G10" i="8" s="1"/>
  <c r="G11" i="8" s="1"/>
  <c r="G12" i="8" s="1"/>
  <c r="G13" i="8" s="1"/>
  <c r="G14" i="8" s="1"/>
  <c r="G15" i="8" s="1"/>
  <c r="D9" i="8"/>
  <c r="E9" i="8" s="1"/>
  <c r="E10" i="8" s="1"/>
  <c r="E11" i="8" s="1"/>
  <c r="E12" i="8" s="1"/>
  <c r="E13" i="8" s="1"/>
  <c r="E14" i="8" s="1"/>
  <c r="E15" i="8" s="1"/>
  <c r="F15" i="7"/>
  <c r="D15" i="7"/>
  <c r="F14" i="7"/>
  <c r="D14" i="7"/>
  <c r="F13" i="7"/>
  <c r="D13" i="7"/>
  <c r="F12" i="7"/>
  <c r="D12" i="7"/>
  <c r="F11" i="7"/>
  <c r="D11" i="7"/>
  <c r="F10" i="7"/>
  <c r="D10" i="7"/>
  <c r="F9" i="7"/>
  <c r="G9" i="7" s="1"/>
  <c r="G10" i="7" s="1"/>
  <c r="G11" i="7" s="1"/>
  <c r="G12" i="7" s="1"/>
  <c r="G13" i="7" s="1"/>
  <c r="G14" i="7" s="1"/>
  <c r="G15" i="7" s="1"/>
  <c r="D9" i="7"/>
  <c r="E9" i="7" s="1"/>
  <c r="E10" i="7" s="1"/>
  <c r="E11" i="7" s="1"/>
  <c r="E12" i="7" s="1"/>
  <c r="E13" i="7" s="1"/>
  <c r="E14" i="7" s="1"/>
  <c r="E15" i="7" s="1"/>
  <c r="F15" i="6"/>
  <c r="D15" i="6"/>
  <c r="F14" i="6"/>
  <c r="D14" i="6"/>
  <c r="F13" i="6"/>
  <c r="D13" i="6"/>
  <c r="F12" i="6"/>
  <c r="D12" i="6"/>
  <c r="F11" i="6"/>
  <c r="D11" i="6"/>
  <c r="F10" i="6"/>
  <c r="D10" i="6"/>
  <c r="F9" i="6"/>
  <c r="G9" i="6" s="1"/>
  <c r="G10" i="6" s="1"/>
  <c r="G11" i="6" s="1"/>
  <c r="G12" i="6" s="1"/>
  <c r="G13" i="6" s="1"/>
  <c r="G14" i="6" s="1"/>
  <c r="G15" i="6" s="1"/>
  <c r="D9" i="6"/>
  <c r="E9" i="6" s="1"/>
  <c r="E10" i="6" s="1"/>
  <c r="E11" i="6" s="1"/>
  <c r="E12" i="6" s="1"/>
  <c r="E13" i="6" s="1"/>
  <c r="E14" i="6" s="1"/>
  <c r="E15" i="6" s="1"/>
  <c r="F10" i="2"/>
  <c r="F11" i="2"/>
  <c r="F12" i="2"/>
  <c r="F13" i="2"/>
  <c r="F14" i="2"/>
  <c r="F15" i="2"/>
  <c r="F9" i="2"/>
  <c r="G9" i="2" s="1"/>
  <c r="D10" i="2"/>
  <c r="D11" i="2"/>
  <c r="D12" i="2"/>
  <c r="D13" i="2"/>
  <c r="D14" i="2"/>
  <c r="D15" i="2"/>
  <c r="D9" i="2"/>
  <c r="E9" i="2" s="1"/>
  <c r="E43" i="1"/>
  <c r="F43" i="1" s="1"/>
  <c r="E40" i="1"/>
  <c r="E37" i="1"/>
  <c r="E34" i="1"/>
  <c r="F40" i="1"/>
  <c r="D43" i="1"/>
  <c r="D40" i="1"/>
  <c r="D37" i="1"/>
  <c r="D34" i="1"/>
  <c r="D31" i="1" l="1"/>
  <c r="F37" i="1"/>
  <c r="E10" i="2"/>
  <c r="E11" i="2" s="1"/>
  <c r="E12" i="2" s="1"/>
  <c r="E13" i="2" s="1"/>
  <c r="E14" i="2" s="1"/>
  <c r="E15" i="2" s="1"/>
  <c r="G10" i="2"/>
  <c r="G11" i="2" s="1"/>
  <c r="G12" i="2" s="1"/>
  <c r="G13" i="2" s="1"/>
  <c r="G14" i="2" s="1"/>
  <c r="G15" i="2" s="1"/>
  <c r="E31" i="1"/>
  <c r="F34" i="1"/>
  <c r="F31" i="1" l="1"/>
</calcChain>
</file>

<file path=xl/sharedStrings.xml><?xml version="1.0" encoding="utf-8"?>
<sst xmlns="http://schemas.openxmlformats.org/spreadsheetml/2006/main" count="572" uniqueCount="200">
  <si>
    <t>Production Task Chart</t>
  </si>
  <si>
    <t>Team Members</t>
  </si>
  <si>
    <t>Last Name</t>
  </si>
  <si>
    <t>First Name</t>
  </si>
  <si>
    <t>Initial</t>
  </si>
  <si>
    <t>Position</t>
  </si>
  <si>
    <t>Production Infromation</t>
  </si>
  <si>
    <t>Team Information</t>
  </si>
  <si>
    <t>Team Production Summary</t>
  </si>
  <si>
    <t xml:space="preserve">Production Name: </t>
  </si>
  <si>
    <t xml:space="preserve">Primary Maintainer: </t>
  </si>
  <si>
    <t xml:space="preserve">Secondary Maintainer: </t>
  </si>
  <si>
    <t xml:space="preserve">Division: </t>
  </si>
  <si>
    <t xml:space="preserve">Team Lead: </t>
  </si>
  <si>
    <t>Production Backlog Burn Table</t>
  </si>
  <si>
    <t>Total</t>
  </si>
  <si>
    <t>Sprint #1</t>
  </si>
  <si>
    <t>Date Start</t>
  </si>
  <si>
    <t>Date End</t>
  </si>
  <si>
    <t>Sprint #2</t>
  </si>
  <si>
    <t>Sprint #3</t>
  </si>
  <si>
    <t>Sprint #4</t>
  </si>
  <si>
    <t>Targets</t>
  </si>
  <si>
    <t>To Go</t>
  </si>
  <si>
    <t>Completed</t>
  </si>
  <si>
    <t>Feature List</t>
  </si>
  <si>
    <t>Priority</t>
  </si>
  <si>
    <t>Feature ID</t>
  </si>
  <si>
    <t>Status</t>
  </si>
  <si>
    <t>Notes</t>
  </si>
  <si>
    <t>Down to Earth (DTE)</t>
  </si>
  <si>
    <t>Team Lead</t>
  </si>
  <si>
    <t>NS</t>
  </si>
  <si>
    <t>Branch</t>
  </si>
  <si>
    <t>Master</t>
  </si>
  <si>
    <t>Feature</t>
  </si>
  <si>
    <t>Sprint #1 Backlog</t>
  </si>
  <si>
    <t>Sprint Overview</t>
  </si>
  <si>
    <t>TBD</t>
  </si>
  <si>
    <t xml:space="preserve">Demo On: </t>
  </si>
  <si>
    <t xml:space="preserve">Sprint End: </t>
  </si>
  <si>
    <t xml:space="preserve">Sprint Start: </t>
  </si>
  <si>
    <t>Task Board</t>
  </si>
  <si>
    <t>Task ID</t>
  </si>
  <si>
    <t>NST</t>
  </si>
  <si>
    <t>INW</t>
  </si>
  <si>
    <t>MRG</t>
  </si>
  <si>
    <t>CMP</t>
  </si>
  <si>
    <t>Day Finished</t>
  </si>
  <si>
    <t>Finished By</t>
  </si>
  <si>
    <t>Started By</t>
  </si>
  <si>
    <t>Task Description</t>
  </si>
  <si>
    <t>ABC-###</t>
  </si>
  <si>
    <t>DTE-ABC-###</t>
  </si>
  <si>
    <t>Type detailed task description(Not to long, but enough to understand)</t>
  </si>
  <si>
    <t>INITIALS</t>
  </si>
  <si>
    <t>Date Table</t>
  </si>
  <si>
    <t>Day #</t>
  </si>
  <si>
    <t>Is On</t>
  </si>
  <si>
    <t>Target Tasks</t>
  </si>
  <si>
    <t>Target To Go</t>
  </si>
  <si>
    <t>Comp. Tasks</t>
  </si>
  <si>
    <t>Tasks To Go</t>
  </si>
  <si>
    <t>2017NOV03</t>
  </si>
  <si>
    <t>2017NOV04</t>
  </si>
  <si>
    <t>2017NOV05</t>
  </si>
  <si>
    <t>2017NOV06</t>
  </si>
  <si>
    <t>2017NOV07</t>
  </si>
  <si>
    <t>2017NOV08</t>
  </si>
  <si>
    <t>2017NOV09</t>
  </si>
  <si>
    <t>O</t>
  </si>
  <si>
    <t>TST/RVW</t>
  </si>
  <si>
    <t>Remember: Baby Steps!</t>
  </si>
  <si>
    <t>Day Projected</t>
  </si>
  <si>
    <t>Sprint #2 Backlog</t>
  </si>
  <si>
    <t>Sprint #3 Backlog</t>
  </si>
  <si>
    <t>Sprint #4 Backlog</t>
  </si>
  <si>
    <t>Shin</t>
  </si>
  <si>
    <t>Charlie</t>
  </si>
  <si>
    <t>CS</t>
  </si>
  <si>
    <t>Charlie Shin</t>
  </si>
  <si>
    <t>Bobby Kemp</t>
  </si>
  <si>
    <t>Salvatore Calderone</t>
  </si>
  <si>
    <t>Brenster</t>
  </si>
  <si>
    <t>Joseph</t>
  </si>
  <si>
    <t>Morris</t>
  </si>
  <si>
    <t>Connor</t>
  </si>
  <si>
    <t>Kemp</t>
  </si>
  <si>
    <t>Bobby</t>
  </si>
  <si>
    <t>Gibbs</t>
  </si>
  <si>
    <t>Joshua</t>
  </si>
  <si>
    <t>Calderone</t>
  </si>
  <si>
    <t>Salvatore</t>
  </si>
  <si>
    <t>JB</t>
  </si>
  <si>
    <t>CM</t>
  </si>
  <si>
    <t>BK</t>
  </si>
  <si>
    <t>JG</t>
  </si>
  <si>
    <t>SC</t>
  </si>
  <si>
    <t>2017NOV10</t>
  </si>
  <si>
    <t>2017NOV16</t>
  </si>
  <si>
    <t>2017NOV17</t>
  </si>
  <si>
    <t>2017NOV23</t>
  </si>
  <si>
    <t>DTE-PRM-001</t>
  </si>
  <si>
    <t>Character Class Design</t>
  </si>
  <si>
    <t>Design class structure for Character class</t>
  </si>
  <si>
    <t>DTE-PRM-002</t>
  </si>
  <si>
    <t>NPC Class Design</t>
  </si>
  <si>
    <t>Design class structure for NPCs (Non-Hostile)</t>
  </si>
  <si>
    <t>DTE-PRM-003</t>
  </si>
  <si>
    <t>Enemy Class Design</t>
  </si>
  <si>
    <t>Design class structure for Enemies</t>
  </si>
  <si>
    <t>DTE-PRM-004</t>
  </si>
  <si>
    <t>Player Class Design</t>
  </si>
  <si>
    <t>Design class structure for Player</t>
  </si>
  <si>
    <t>DTE-PRM-005</t>
  </si>
  <si>
    <t>Create Character Class script</t>
  </si>
  <si>
    <t>DTE-PRM-006</t>
  </si>
  <si>
    <t>Player Class Implement</t>
  </si>
  <si>
    <t>Character Class Implement</t>
  </si>
  <si>
    <t>2017 NOV 17</t>
  </si>
  <si>
    <t>2017NOV11</t>
  </si>
  <si>
    <t>2017NOV12</t>
  </si>
  <si>
    <t>2017NOV13</t>
  </si>
  <si>
    <t>2017NOV14</t>
  </si>
  <si>
    <t>2017NOV15</t>
  </si>
  <si>
    <t>PRM001</t>
  </si>
  <si>
    <t>Construct Character Class, which will become parent class for others</t>
  </si>
  <si>
    <t>PRM002</t>
  </si>
  <si>
    <t>DTE-PRM-007</t>
  </si>
  <si>
    <t>Construct NPC Class, inherited from Character class</t>
  </si>
  <si>
    <t>N/A</t>
  </si>
  <si>
    <t>PRM003</t>
  </si>
  <si>
    <t>PRM004</t>
  </si>
  <si>
    <t>PRM005</t>
  </si>
  <si>
    <t>Adjust Class Structures</t>
  </si>
  <si>
    <t>Construct Enemy Class, inherited from Character class</t>
  </si>
  <si>
    <t>Construct Player class inherited from Character class</t>
  </si>
  <si>
    <t>PRM006</t>
  </si>
  <si>
    <t>PRM007</t>
  </si>
  <si>
    <t>DTE-PRM-008</t>
  </si>
  <si>
    <t>Enemy Class Implement</t>
  </si>
  <si>
    <t>NPC Class Implement</t>
  </si>
  <si>
    <t>Design Single Level for feature testing</t>
  </si>
  <si>
    <t>Create Basic Player Class script</t>
  </si>
  <si>
    <t>Create Basic Enemy Class script</t>
  </si>
  <si>
    <t>Create Basic NPC Class script</t>
  </si>
  <si>
    <t>PRM008</t>
  </si>
  <si>
    <t>PRM009</t>
  </si>
  <si>
    <t>PRM010</t>
  </si>
  <si>
    <t>Player Movement Phase III: Camera control</t>
  </si>
  <si>
    <t>Player Movement Phase I: Left and right with sprite inversion</t>
  </si>
  <si>
    <t>Player Movement Phase II: Single jump</t>
  </si>
  <si>
    <t>Enemy Movement Phase I: Enemy approaching to player</t>
  </si>
  <si>
    <t>Enemy Movement Phase II: Enemy pathfinding (As simple as possible)</t>
  </si>
  <si>
    <t>PRM011</t>
  </si>
  <si>
    <t>PRM012</t>
  </si>
  <si>
    <t>DTE-PRM-009</t>
  </si>
  <si>
    <t>NPC Movement Phase I: NPC following player</t>
  </si>
  <si>
    <t>Player Health</t>
  </si>
  <si>
    <t>Damage only. No healing</t>
  </si>
  <si>
    <t>DTE-PRM-010</t>
  </si>
  <si>
    <t>Enemy Health</t>
  </si>
  <si>
    <t>DTE-PRM-011</t>
  </si>
  <si>
    <t>NPC Health</t>
  </si>
  <si>
    <t>DTE-PRM-012</t>
  </si>
  <si>
    <t>Enemy Attack</t>
  </si>
  <si>
    <t>Melee Attack to player</t>
  </si>
  <si>
    <t>Programming team's plan is to have basic character definitions set up before Thanksgiving week. After Thanksgiving week, UI and Environment will be implemented</t>
  </si>
  <si>
    <t>2017NOV24</t>
  </si>
  <si>
    <t>2017NOV30</t>
  </si>
  <si>
    <t>2017DEC01</t>
  </si>
  <si>
    <t>2017DEC07</t>
  </si>
  <si>
    <t>Programming</t>
  </si>
  <si>
    <t>ALL</t>
  </si>
  <si>
    <t>X</t>
  </si>
  <si>
    <t>PRM013</t>
  </si>
  <si>
    <t>Create Character Super Class Script</t>
  </si>
  <si>
    <t>BK (Pending)</t>
  </si>
  <si>
    <t>CP</t>
  </si>
  <si>
    <t>DTE-PRM-013</t>
  </si>
  <si>
    <t>Object Class Design</t>
  </si>
  <si>
    <t>Design class structure for objects</t>
  </si>
  <si>
    <t>DTE-PRM-014</t>
  </si>
  <si>
    <t>Item Class Design</t>
  </si>
  <si>
    <t>Design class structure for Item class</t>
  </si>
  <si>
    <t>PRM014</t>
  </si>
  <si>
    <t>Construct Item Super Class</t>
  </si>
  <si>
    <t>PRM015</t>
  </si>
  <si>
    <t>Construct Consumable Class, inherited from Item</t>
  </si>
  <si>
    <t>PRM016</t>
  </si>
  <si>
    <t>Construct Equipment Class, inherited from Item</t>
  </si>
  <si>
    <t>Construct Weapon Class, inherited from Equipment</t>
  </si>
  <si>
    <t>Construct Armour Class, inherited from Equipment</t>
  </si>
  <si>
    <t>Construct MeleeWeapon Class, inherited from Weapon</t>
  </si>
  <si>
    <t>Construct RangedWeapon Class, inherited from Weapon</t>
  </si>
  <si>
    <t>PRM017</t>
  </si>
  <si>
    <t>PRM018</t>
  </si>
  <si>
    <t>PRM019</t>
  </si>
  <si>
    <t>PRM020</t>
  </si>
  <si>
    <t>DTE-PRM-1012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</si>
</sst>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theme="0"/>
      <name val="Tahoma"/>
      <family val="2"/>
    </font>
    <font>
      <sz val="10"/>
      <color theme="0"/>
      <name val="Tahoma"/>
      <family val="2"/>
    </font>
    <font>
      <b/>
      <sz val="24"/>
      <color theme="0"/>
      <name val="Tahoma"/>
      <family val="2"/>
    </font>
    <font>
      <b/>
      <sz val="12"/>
      <color theme="0"/>
      <name val="Tahoma"/>
      <family val="2"/>
    </font>
    <font>
      <b/>
      <sz val="14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9" xfId="0" applyFill="1" applyBorder="1" applyAlignment="1">
      <alignment horizontal="left" vertical="center"/>
    </xf>
    <xf numFmtId="0" fontId="1" fillId="3" borderId="12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" xfId="0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Tasks Completed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('Production Backlog Form'!$E$34,'Production Backlog Form'!$E$37,'Production Backlog Form'!$E$40,'Production Backlog Form'!$E$43)</c:f>
              <c:numCache>
                <c:formatCode>General</c:formatCode>
                <c:ptCount val="4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0D-4069-B25D-613773EB085E}"/>
            </c:ext>
          </c:extLst>
        </c:ser>
        <c:ser>
          <c:idx val="1"/>
          <c:order val="1"/>
          <c:tx>
            <c:v>Tasks Assigned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('Production Backlog Form'!$D$34,'Production Backlog Form'!$D$37,'Production Backlog Form'!$D$40,'Production Backlog Form'!$D$43)</c:f>
              <c:numCache>
                <c:formatCode>General</c:formatCode>
                <c:ptCount val="4"/>
                <c:pt idx="0">
                  <c:v>9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0D-4069-B25D-613773EB0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996352"/>
        <c:axId val="168745728"/>
      </c:lineChart>
      <c:catAx>
        <c:axId val="19299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5728"/>
        <c:crosses val="autoZero"/>
        <c:auto val="1"/>
        <c:lblAlgn val="ctr"/>
        <c:lblOffset val="100"/>
        <c:noMultiLvlLbl val="0"/>
      </c:catAx>
      <c:valAx>
        <c:axId val="16874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9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#1 Backlog'!$E$9:$E$15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2-40A7-9F96-EB4D93577D25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#1 Backlog'!$G$9:$G$15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2-40A7-9F96-EB4D93577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5776"/>
        <c:axId val="193462848"/>
      </c:lineChart>
      <c:catAx>
        <c:axId val="193675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2848"/>
        <c:crosses val="autoZero"/>
        <c:auto val="1"/>
        <c:lblAlgn val="ctr"/>
        <c:lblOffset val="100"/>
        <c:noMultiLvlLbl val="0"/>
      </c:catAx>
      <c:valAx>
        <c:axId val="19346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#2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2-438F-B18A-86E2B7D84A8A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#2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52-438F-B18A-86E2B7D84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678336"/>
        <c:axId val="193464576"/>
      </c:lineChart>
      <c:catAx>
        <c:axId val="193678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4576"/>
        <c:crosses val="autoZero"/>
        <c:auto val="1"/>
        <c:lblAlgn val="ctr"/>
        <c:lblOffset val="100"/>
        <c:noMultiLvlLbl val="0"/>
      </c:catAx>
      <c:valAx>
        <c:axId val="19346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78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#3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BD-43AF-9F67-32392220AF80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#3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BD-43AF-9F67-3239222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731072"/>
        <c:axId val="193466304"/>
      </c:lineChart>
      <c:catAx>
        <c:axId val="193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6304"/>
        <c:crosses val="autoZero"/>
        <c:auto val="1"/>
        <c:lblAlgn val="ctr"/>
        <c:lblOffset val="100"/>
        <c:noMultiLvlLbl val="0"/>
      </c:catAx>
      <c:valAx>
        <c:axId val="19346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Target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'Sprint #4 Backlog'!$E$9:$E$15</c:f>
              <c:numCache>
                <c:formatCode>General</c:formatCode>
                <c:ptCount val="7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38-4731-867F-4F3C69710087}"/>
            </c:ext>
          </c:extLst>
        </c:ser>
        <c:ser>
          <c:idx val="1"/>
          <c:order val="1"/>
          <c:tx>
            <c:v>Actual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'Sprint #4 Backlog'!$G$9:$G$15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38-4731-867F-4F3C69710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295296"/>
        <c:axId val="193468032"/>
      </c:lineChart>
      <c:catAx>
        <c:axId val="194295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468032"/>
        <c:crosses val="autoZero"/>
        <c:auto val="1"/>
        <c:lblAlgn val="ctr"/>
        <c:lblOffset val="100"/>
        <c:noMultiLvlLbl val="0"/>
      </c:catAx>
      <c:valAx>
        <c:axId val="19346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Task(s)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9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19050</xdr:rowOff>
    </xdr:from>
    <xdr:to>
      <xdr:col>6</xdr:col>
      <xdr:colOff>0</xdr:colOff>
      <xdr:row>60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5A0F04-AE03-4B91-8B8F-171802523C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31D55E-2B68-4B87-A1AD-203FDFD95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A947F4-F41D-4419-8750-C2850F5873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57F7BD-97DE-4834-AE08-9D8AF110B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47624</xdr:rowOff>
    </xdr:from>
    <xdr:to>
      <xdr:col>13</xdr:col>
      <xdr:colOff>0</xdr:colOff>
      <xdr:row>14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C49400-69A8-4DAA-87EA-A71BEE27A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0"/>
  <sheetViews>
    <sheetView topLeftCell="B1" workbookViewId="0">
      <selection activeCell="K9" sqref="K9"/>
    </sheetView>
  </sheetViews>
  <sheetFormatPr defaultColWidth="9.140625" defaultRowHeight="12.75" x14ac:dyDescent="0.2"/>
  <cols>
    <col min="1" max="1" width="1.7109375" style="18" customWidth="1"/>
    <col min="2" max="6" width="15.7109375" style="1" customWidth="1"/>
    <col min="7" max="7" width="1.7109375" style="1" customWidth="1"/>
    <col min="8" max="8" width="9.140625" style="1"/>
    <col min="9" max="9" width="13.140625" style="1" bestFit="1" customWidth="1"/>
    <col min="10" max="10" width="9.140625" style="1"/>
    <col min="11" max="11" width="23.140625" style="1" bestFit="1" customWidth="1"/>
    <col min="12" max="12" width="40.140625" style="1" bestFit="1" customWidth="1"/>
    <col min="13" max="13" width="13.28515625" style="1" bestFit="1" customWidth="1"/>
    <col min="14" max="14" width="1.7109375" style="1" customWidth="1"/>
    <col min="15" max="16384" width="9.140625" style="1"/>
  </cols>
  <sheetData>
    <row r="1" spans="2:14" ht="13.5" thickBot="1" x14ac:dyDescent="0.25"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2:14" ht="30.75" thickBot="1" x14ac:dyDescent="0.25">
      <c r="B2" s="37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9"/>
      <c r="N2" s="18"/>
    </row>
    <row r="3" spans="2:14" x14ac:dyDescent="0.2">
      <c r="B3" s="34" t="s">
        <v>6</v>
      </c>
      <c r="C3" s="35"/>
      <c r="D3" s="35"/>
      <c r="E3" s="35"/>
      <c r="F3" s="36"/>
      <c r="G3" s="19"/>
      <c r="H3" s="34" t="s">
        <v>25</v>
      </c>
      <c r="I3" s="35"/>
      <c r="J3" s="35"/>
      <c r="K3" s="35"/>
      <c r="L3" s="35"/>
      <c r="M3" s="36"/>
      <c r="N3" s="18"/>
    </row>
    <row r="4" spans="2:14" x14ac:dyDescent="0.2">
      <c r="B4" s="43" t="s">
        <v>9</v>
      </c>
      <c r="C4" s="44"/>
      <c r="D4" s="47" t="s">
        <v>30</v>
      </c>
      <c r="E4" s="47"/>
      <c r="F4" s="48"/>
      <c r="G4" s="19"/>
      <c r="H4" s="40" t="s">
        <v>16</v>
      </c>
      <c r="I4" s="41"/>
      <c r="J4" s="41"/>
      <c r="K4" s="41"/>
      <c r="L4" s="41"/>
      <c r="M4" s="42"/>
      <c r="N4" s="18"/>
    </row>
    <row r="5" spans="2:14" x14ac:dyDescent="0.2">
      <c r="B5" s="43" t="s">
        <v>10</v>
      </c>
      <c r="C5" s="44"/>
      <c r="D5" s="47" t="s">
        <v>82</v>
      </c>
      <c r="E5" s="47"/>
      <c r="F5" s="48"/>
      <c r="G5" s="19"/>
      <c r="H5" s="8" t="s">
        <v>26</v>
      </c>
      <c r="I5" s="3" t="s">
        <v>27</v>
      </c>
      <c r="J5" s="3" t="s">
        <v>28</v>
      </c>
      <c r="K5" s="3" t="s">
        <v>35</v>
      </c>
      <c r="L5" s="3" t="s">
        <v>29</v>
      </c>
      <c r="M5" s="7" t="s">
        <v>33</v>
      </c>
      <c r="N5" s="18"/>
    </row>
    <row r="6" spans="2:14" ht="13.5" thickBot="1" x14ac:dyDescent="0.25">
      <c r="B6" s="45" t="s">
        <v>11</v>
      </c>
      <c r="C6" s="46"/>
      <c r="D6" s="49" t="s">
        <v>81</v>
      </c>
      <c r="E6" s="49"/>
      <c r="F6" s="50"/>
      <c r="G6" s="19"/>
      <c r="H6" s="16">
        <v>1</v>
      </c>
      <c r="I6" s="4" t="s">
        <v>102</v>
      </c>
      <c r="J6" s="4" t="s">
        <v>178</v>
      </c>
      <c r="K6" s="4" t="s">
        <v>103</v>
      </c>
      <c r="L6" s="4" t="s">
        <v>104</v>
      </c>
      <c r="M6" s="10" t="s">
        <v>34</v>
      </c>
      <c r="N6" s="18"/>
    </row>
    <row r="7" spans="2:14" x14ac:dyDescent="0.2">
      <c r="B7" s="34" t="s">
        <v>7</v>
      </c>
      <c r="C7" s="35"/>
      <c r="D7" s="35"/>
      <c r="E7" s="35"/>
      <c r="F7" s="36"/>
      <c r="G7" s="19"/>
      <c r="H7" s="16">
        <v>2</v>
      </c>
      <c r="I7" s="4" t="s">
        <v>105</v>
      </c>
      <c r="J7" s="4" t="s">
        <v>178</v>
      </c>
      <c r="K7" s="4" t="s">
        <v>106</v>
      </c>
      <c r="L7" s="4" t="s">
        <v>107</v>
      </c>
      <c r="M7" s="10" t="s">
        <v>34</v>
      </c>
      <c r="N7" s="18"/>
    </row>
    <row r="8" spans="2:14" x14ac:dyDescent="0.2">
      <c r="B8" s="43" t="s">
        <v>12</v>
      </c>
      <c r="C8" s="44"/>
      <c r="D8" s="47" t="s">
        <v>172</v>
      </c>
      <c r="E8" s="47"/>
      <c r="F8" s="48"/>
      <c r="G8" s="19"/>
      <c r="H8" s="16">
        <v>3</v>
      </c>
      <c r="I8" s="4" t="s">
        <v>108</v>
      </c>
      <c r="J8" s="4" t="s">
        <v>178</v>
      </c>
      <c r="K8" s="4" t="s">
        <v>109</v>
      </c>
      <c r="L8" s="4" t="s">
        <v>110</v>
      </c>
      <c r="M8" s="10" t="s">
        <v>34</v>
      </c>
      <c r="N8" s="18"/>
    </row>
    <row r="9" spans="2:14" x14ac:dyDescent="0.2">
      <c r="B9" s="43" t="s">
        <v>13</v>
      </c>
      <c r="C9" s="44"/>
      <c r="D9" s="47" t="s">
        <v>80</v>
      </c>
      <c r="E9" s="47"/>
      <c r="F9" s="48"/>
      <c r="G9" s="19"/>
      <c r="H9" s="16">
        <v>4</v>
      </c>
      <c r="I9" s="4" t="s">
        <v>111</v>
      </c>
      <c r="J9" s="4" t="s">
        <v>178</v>
      </c>
      <c r="K9" s="4" t="s">
        <v>112</v>
      </c>
      <c r="L9" s="4" t="s">
        <v>113</v>
      </c>
      <c r="M9" s="10" t="s">
        <v>34</v>
      </c>
      <c r="N9" s="18"/>
    </row>
    <row r="10" spans="2:14" x14ac:dyDescent="0.2">
      <c r="B10" s="43" t="s">
        <v>10</v>
      </c>
      <c r="C10" s="44"/>
      <c r="D10" s="47" t="s">
        <v>80</v>
      </c>
      <c r="E10" s="47"/>
      <c r="F10" s="48"/>
      <c r="G10" s="19"/>
      <c r="H10" s="16">
        <v>5</v>
      </c>
      <c r="I10" s="4" t="s">
        <v>114</v>
      </c>
      <c r="J10" s="4" t="s">
        <v>32</v>
      </c>
      <c r="K10" s="4" t="s">
        <v>118</v>
      </c>
      <c r="L10" s="4" t="s">
        <v>115</v>
      </c>
      <c r="M10" s="10" t="s">
        <v>114</v>
      </c>
      <c r="N10" s="18"/>
    </row>
    <row r="11" spans="2:14" ht="13.5" thickBot="1" x14ac:dyDescent="0.25">
      <c r="B11" s="45" t="s">
        <v>11</v>
      </c>
      <c r="C11" s="46"/>
      <c r="D11" s="49" t="s">
        <v>81</v>
      </c>
      <c r="E11" s="49"/>
      <c r="F11" s="50"/>
      <c r="G11" s="19"/>
      <c r="H11" s="16">
        <v>6</v>
      </c>
      <c r="I11" s="4" t="s">
        <v>116</v>
      </c>
      <c r="J11" s="4" t="s">
        <v>32</v>
      </c>
      <c r="K11" s="4" t="s">
        <v>117</v>
      </c>
      <c r="L11" s="4" t="s">
        <v>143</v>
      </c>
      <c r="M11" s="10" t="s">
        <v>116</v>
      </c>
      <c r="N11" s="18"/>
    </row>
    <row r="12" spans="2:14" x14ac:dyDescent="0.2">
      <c r="B12" s="34" t="s">
        <v>1</v>
      </c>
      <c r="C12" s="35"/>
      <c r="D12" s="35"/>
      <c r="E12" s="35"/>
      <c r="F12" s="36"/>
      <c r="G12" s="19"/>
      <c r="H12" s="16">
        <v>7</v>
      </c>
      <c r="I12" s="4" t="s">
        <v>128</v>
      </c>
      <c r="J12" s="4" t="s">
        <v>32</v>
      </c>
      <c r="K12" s="4" t="s">
        <v>140</v>
      </c>
      <c r="L12" s="4" t="s">
        <v>144</v>
      </c>
      <c r="M12" s="10" t="s">
        <v>128</v>
      </c>
      <c r="N12" s="18"/>
    </row>
    <row r="13" spans="2:14" x14ac:dyDescent="0.2">
      <c r="B13" s="6"/>
      <c r="C13" s="3" t="s">
        <v>2</v>
      </c>
      <c r="D13" s="3" t="s">
        <v>3</v>
      </c>
      <c r="E13" s="3" t="s">
        <v>4</v>
      </c>
      <c r="F13" s="7" t="s">
        <v>5</v>
      </c>
      <c r="G13" s="19"/>
      <c r="H13" s="16">
        <v>8</v>
      </c>
      <c r="I13" s="4" t="s">
        <v>139</v>
      </c>
      <c r="J13" s="4" t="s">
        <v>32</v>
      </c>
      <c r="K13" s="4" t="s">
        <v>141</v>
      </c>
      <c r="L13" s="4" t="s">
        <v>145</v>
      </c>
      <c r="M13" s="10" t="s">
        <v>139</v>
      </c>
      <c r="N13" s="18"/>
    </row>
    <row r="14" spans="2:14" x14ac:dyDescent="0.2">
      <c r="B14" s="8">
        <v>1</v>
      </c>
      <c r="C14" s="4" t="s">
        <v>77</v>
      </c>
      <c r="D14" s="4" t="s">
        <v>78</v>
      </c>
      <c r="E14" s="4" t="s">
        <v>79</v>
      </c>
      <c r="F14" s="9" t="s">
        <v>31</v>
      </c>
      <c r="G14" s="19"/>
      <c r="H14" s="16">
        <v>9</v>
      </c>
      <c r="I14" s="4" t="s">
        <v>156</v>
      </c>
      <c r="J14" s="4" t="s">
        <v>178</v>
      </c>
      <c r="K14" s="4" t="s">
        <v>183</v>
      </c>
      <c r="L14" s="4" t="s">
        <v>184</v>
      </c>
      <c r="M14" s="10" t="s">
        <v>34</v>
      </c>
      <c r="N14" s="18"/>
    </row>
    <row r="15" spans="2:14" x14ac:dyDescent="0.2">
      <c r="B15" s="8">
        <v>2</v>
      </c>
      <c r="C15" s="4" t="s">
        <v>83</v>
      </c>
      <c r="D15" s="4" t="s">
        <v>84</v>
      </c>
      <c r="E15" s="4" t="s">
        <v>93</v>
      </c>
      <c r="F15" s="10"/>
      <c r="G15" s="19"/>
      <c r="H15" s="16">
        <v>10</v>
      </c>
      <c r="I15" s="4"/>
      <c r="J15" s="4"/>
      <c r="K15" s="4"/>
      <c r="L15" s="4"/>
      <c r="M15" s="10"/>
      <c r="N15" s="18"/>
    </row>
    <row r="16" spans="2:14" x14ac:dyDescent="0.2">
      <c r="B16" s="8">
        <v>3</v>
      </c>
      <c r="C16" s="4" t="s">
        <v>85</v>
      </c>
      <c r="D16" s="4" t="s">
        <v>86</v>
      </c>
      <c r="E16" s="4" t="s">
        <v>94</v>
      </c>
      <c r="F16" s="10"/>
      <c r="G16" s="19"/>
      <c r="H16" s="40" t="s">
        <v>19</v>
      </c>
      <c r="I16" s="41"/>
      <c r="J16" s="41"/>
      <c r="K16" s="41"/>
      <c r="L16" s="41"/>
      <c r="M16" s="42"/>
      <c r="N16" s="18"/>
    </row>
    <row r="17" spans="2:14" x14ac:dyDescent="0.2">
      <c r="B17" s="8">
        <v>4</v>
      </c>
      <c r="C17" s="4" t="s">
        <v>87</v>
      </c>
      <c r="D17" s="4" t="s">
        <v>88</v>
      </c>
      <c r="E17" s="4" t="s">
        <v>95</v>
      </c>
      <c r="F17" s="10"/>
      <c r="G17" s="19"/>
      <c r="H17" s="8" t="s">
        <v>26</v>
      </c>
      <c r="I17" s="3" t="s">
        <v>27</v>
      </c>
      <c r="J17" s="3" t="s">
        <v>28</v>
      </c>
      <c r="K17" s="3" t="s">
        <v>35</v>
      </c>
      <c r="L17" s="3" t="s">
        <v>29</v>
      </c>
      <c r="M17" s="7" t="s">
        <v>33</v>
      </c>
      <c r="N17" s="18"/>
    </row>
    <row r="18" spans="2:14" x14ac:dyDescent="0.2">
      <c r="B18" s="8">
        <v>5</v>
      </c>
      <c r="C18" s="4" t="s">
        <v>89</v>
      </c>
      <c r="D18" s="4" t="s">
        <v>90</v>
      </c>
      <c r="E18" s="4" t="s">
        <v>96</v>
      </c>
      <c r="F18" s="10"/>
      <c r="G18" s="19"/>
      <c r="H18" s="16">
        <v>1</v>
      </c>
      <c r="I18" s="4" t="s">
        <v>160</v>
      </c>
      <c r="J18" s="4" t="s">
        <v>32</v>
      </c>
      <c r="K18" s="4" t="s">
        <v>158</v>
      </c>
      <c r="L18" s="4" t="s">
        <v>159</v>
      </c>
      <c r="M18" s="10" t="s">
        <v>199</v>
      </c>
      <c r="N18" s="18"/>
    </row>
    <row r="19" spans="2:14" x14ac:dyDescent="0.2">
      <c r="B19" s="8">
        <v>6</v>
      </c>
      <c r="C19" s="4" t="s">
        <v>91</v>
      </c>
      <c r="D19" s="4" t="s">
        <v>92</v>
      </c>
      <c r="E19" s="4" t="s">
        <v>97</v>
      </c>
      <c r="F19" s="10"/>
      <c r="G19" s="19"/>
      <c r="H19" s="16">
        <v>2</v>
      </c>
      <c r="I19" s="4" t="s">
        <v>162</v>
      </c>
      <c r="J19" s="4" t="s">
        <v>32</v>
      </c>
      <c r="K19" s="4" t="s">
        <v>161</v>
      </c>
      <c r="L19" s="4" t="s">
        <v>159</v>
      </c>
      <c r="M19" s="10" t="s">
        <v>199</v>
      </c>
      <c r="N19" s="18"/>
    </row>
    <row r="20" spans="2:14" x14ac:dyDescent="0.2">
      <c r="B20" s="8">
        <v>7</v>
      </c>
      <c r="C20" s="4"/>
      <c r="D20" s="4"/>
      <c r="E20" s="4"/>
      <c r="F20" s="10"/>
      <c r="G20" s="19"/>
      <c r="H20" s="16">
        <v>3</v>
      </c>
      <c r="I20" s="4" t="s">
        <v>164</v>
      </c>
      <c r="J20" s="4" t="s">
        <v>32</v>
      </c>
      <c r="K20" s="4" t="s">
        <v>163</v>
      </c>
      <c r="L20" s="4" t="s">
        <v>159</v>
      </c>
      <c r="M20" s="10" t="s">
        <v>199</v>
      </c>
      <c r="N20" s="18"/>
    </row>
    <row r="21" spans="2:14" x14ac:dyDescent="0.2">
      <c r="B21" s="8">
        <v>8</v>
      </c>
      <c r="C21" s="4"/>
      <c r="D21" s="4"/>
      <c r="E21" s="4"/>
      <c r="F21" s="10"/>
      <c r="G21" s="19"/>
      <c r="H21" s="16">
        <v>4</v>
      </c>
      <c r="I21" s="4" t="s">
        <v>179</v>
      </c>
      <c r="J21" s="4" t="s">
        <v>32</v>
      </c>
      <c r="K21" s="4" t="s">
        <v>165</v>
      </c>
      <c r="L21" s="4" t="s">
        <v>166</v>
      </c>
      <c r="M21" s="10" t="s">
        <v>179</v>
      </c>
      <c r="N21" s="18"/>
    </row>
    <row r="22" spans="2:14" x14ac:dyDescent="0.2">
      <c r="B22" s="8">
        <v>9</v>
      </c>
      <c r="C22" s="4"/>
      <c r="D22" s="4"/>
      <c r="E22" s="4"/>
      <c r="F22" s="10"/>
      <c r="G22" s="19"/>
      <c r="H22" s="16">
        <v>5</v>
      </c>
      <c r="I22" s="4" t="s">
        <v>182</v>
      </c>
      <c r="J22" s="4" t="s">
        <v>32</v>
      </c>
      <c r="K22" s="4" t="s">
        <v>180</v>
      </c>
      <c r="L22" s="4" t="s">
        <v>181</v>
      </c>
      <c r="M22" s="10" t="s">
        <v>34</v>
      </c>
      <c r="N22" s="18"/>
    </row>
    <row r="23" spans="2:14" ht="13.5" thickBot="1" x14ac:dyDescent="0.25">
      <c r="B23" s="11">
        <v>10</v>
      </c>
      <c r="C23" s="12"/>
      <c r="D23" s="12"/>
      <c r="E23" s="12"/>
      <c r="F23" s="13"/>
      <c r="G23" s="19"/>
      <c r="H23" s="16">
        <v>6</v>
      </c>
      <c r="I23" s="4"/>
      <c r="J23" s="4"/>
      <c r="K23" s="4"/>
      <c r="L23" s="4"/>
      <c r="M23" s="10"/>
      <c r="N23" s="18"/>
    </row>
    <row r="24" spans="2:14" x14ac:dyDescent="0.2">
      <c r="B24" s="34" t="s">
        <v>8</v>
      </c>
      <c r="C24" s="35"/>
      <c r="D24" s="35"/>
      <c r="E24" s="35"/>
      <c r="F24" s="36"/>
      <c r="G24" s="19"/>
      <c r="H24" s="16">
        <v>7</v>
      </c>
      <c r="I24" s="4"/>
      <c r="J24" s="4"/>
      <c r="K24" s="4"/>
      <c r="L24" s="4"/>
      <c r="M24" s="10"/>
      <c r="N24" s="18"/>
    </row>
    <row r="25" spans="2:14" x14ac:dyDescent="0.2">
      <c r="B25" s="51" t="s">
        <v>167</v>
      </c>
      <c r="C25" s="52"/>
      <c r="D25" s="52"/>
      <c r="E25" s="52"/>
      <c r="F25" s="53"/>
      <c r="G25" s="19"/>
      <c r="H25" s="16">
        <v>8</v>
      </c>
      <c r="I25" s="4"/>
      <c r="J25" s="4"/>
      <c r="K25" s="4"/>
      <c r="L25" s="4"/>
      <c r="M25" s="10"/>
      <c r="N25" s="18"/>
    </row>
    <row r="26" spans="2:14" x14ac:dyDescent="0.2">
      <c r="B26" s="51"/>
      <c r="C26" s="52"/>
      <c r="D26" s="52"/>
      <c r="E26" s="52"/>
      <c r="F26" s="53"/>
      <c r="G26" s="19"/>
      <c r="H26" s="16">
        <v>9</v>
      </c>
      <c r="I26" s="4"/>
      <c r="J26" s="4"/>
      <c r="K26" s="4"/>
      <c r="L26" s="4"/>
      <c r="M26" s="10"/>
      <c r="N26" s="18"/>
    </row>
    <row r="27" spans="2:14" x14ac:dyDescent="0.2">
      <c r="B27" s="51"/>
      <c r="C27" s="52"/>
      <c r="D27" s="52"/>
      <c r="E27" s="52"/>
      <c r="F27" s="53"/>
      <c r="G27" s="19"/>
      <c r="H27" s="16">
        <v>10</v>
      </c>
      <c r="I27" s="4"/>
      <c r="J27" s="4"/>
      <c r="K27" s="4"/>
      <c r="L27" s="4"/>
      <c r="M27" s="10"/>
      <c r="N27" s="18"/>
    </row>
    <row r="28" spans="2:14" x14ac:dyDescent="0.2">
      <c r="B28" s="51"/>
      <c r="C28" s="52"/>
      <c r="D28" s="52"/>
      <c r="E28" s="52"/>
      <c r="F28" s="53"/>
      <c r="G28" s="19"/>
      <c r="H28" s="40" t="s">
        <v>20</v>
      </c>
      <c r="I28" s="41"/>
      <c r="J28" s="41"/>
      <c r="K28" s="41"/>
      <c r="L28" s="41"/>
      <c r="M28" s="42"/>
      <c r="N28" s="18"/>
    </row>
    <row r="29" spans="2:14" ht="13.5" thickBot="1" x14ac:dyDescent="0.25">
      <c r="B29" s="54"/>
      <c r="C29" s="55"/>
      <c r="D29" s="55"/>
      <c r="E29" s="55"/>
      <c r="F29" s="56"/>
      <c r="G29" s="19"/>
      <c r="H29" s="8" t="s">
        <v>26</v>
      </c>
      <c r="I29" s="3" t="s">
        <v>27</v>
      </c>
      <c r="J29" s="3" t="s">
        <v>28</v>
      </c>
      <c r="K29" s="3" t="s">
        <v>35</v>
      </c>
      <c r="L29" s="3" t="s">
        <v>29</v>
      </c>
      <c r="M29" s="7" t="s">
        <v>33</v>
      </c>
      <c r="N29" s="18"/>
    </row>
    <row r="30" spans="2:14" x14ac:dyDescent="0.2">
      <c r="B30" s="34" t="s">
        <v>14</v>
      </c>
      <c r="C30" s="35"/>
      <c r="D30" s="35"/>
      <c r="E30" s="35"/>
      <c r="F30" s="36"/>
      <c r="G30" s="19"/>
      <c r="H30" s="16">
        <v>1</v>
      </c>
      <c r="I30" s="4"/>
      <c r="J30" s="4"/>
      <c r="K30" s="4"/>
      <c r="L30" s="4"/>
      <c r="M30" s="10"/>
      <c r="N30" s="18"/>
    </row>
    <row r="31" spans="2:14" x14ac:dyDescent="0.2">
      <c r="B31" s="57" t="s">
        <v>15</v>
      </c>
      <c r="C31" s="58"/>
      <c r="D31" s="4">
        <f>SUM(D34,D37,D40,D43)</f>
        <v>14</v>
      </c>
      <c r="E31" s="4">
        <f>SUM(E34,E37,E40,E43)</f>
        <v>5</v>
      </c>
      <c r="F31" s="10">
        <f>D31-E31</f>
        <v>9</v>
      </c>
      <c r="G31" s="19"/>
      <c r="H31" s="16">
        <v>2</v>
      </c>
      <c r="I31" s="4"/>
      <c r="J31" s="4"/>
      <c r="K31" s="4"/>
      <c r="L31" s="4"/>
      <c r="M31" s="10"/>
      <c r="N31" s="18"/>
    </row>
    <row r="32" spans="2:14" x14ac:dyDescent="0.2">
      <c r="B32" s="40" t="s">
        <v>16</v>
      </c>
      <c r="C32" s="41"/>
      <c r="D32" s="41"/>
      <c r="E32" s="41"/>
      <c r="F32" s="42"/>
      <c r="G32" s="19"/>
      <c r="H32" s="16">
        <v>3</v>
      </c>
      <c r="I32" s="4"/>
      <c r="J32" s="4"/>
      <c r="K32" s="4"/>
      <c r="L32" s="4"/>
      <c r="M32" s="10"/>
      <c r="N32" s="18"/>
    </row>
    <row r="33" spans="2:14" x14ac:dyDescent="0.2">
      <c r="B33" s="14" t="s">
        <v>17</v>
      </c>
      <c r="C33" s="4" t="s">
        <v>98</v>
      </c>
      <c r="D33" s="5" t="s">
        <v>22</v>
      </c>
      <c r="E33" s="5" t="s">
        <v>24</v>
      </c>
      <c r="F33" s="9" t="s">
        <v>23</v>
      </c>
      <c r="G33" s="19"/>
      <c r="H33" s="16">
        <v>4</v>
      </c>
      <c r="I33" s="4"/>
      <c r="J33" s="4"/>
      <c r="K33" s="4"/>
      <c r="L33" s="4"/>
      <c r="M33" s="10"/>
      <c r="N33" s="18"/>
    </row>
    <row r="34" spans="2:14" x14ac:dyDescent="0.2">
      <c r="B34" s="14" t="s">
        <v>18</v>
      </c>
      <c r="C34" s="4" t="s">
        <v>99</v>
      </c>
      <c r="D34" s="4">
        <f>COUNTA(I6:I15)</f>
        <v>9</v>
      </c>
      <c r="E34" s="4">
        <f>COUNTIF(J6:J15,"CP")</f>
        <v>5</v>
      </c>
      <c r="F34" s="10">
        <f>D34-E34</f>
        <v>4</v>
      </c>
      <c r="G34" s="19"/>
      <c r="H34" s="16">
        <v>5</v>
      </c>
      <c r="I34" s="4"/>
      <c r="J34" s="4"/>
      <c r="K34" s="4"/>
      <c r="L34" s="4"/>
      <c r="M34" s="10"/>
      <c r="N34" s="18"/>
    </row>
    <row r="35" spans="2:14" x14ac:dyDescent="0.2">
      <c r="B35" s="40" t="s">
        <v>19</v>
      </c>
      <c r="C35" s="41"/>
      <c r="D35" s="41"/>
      <c r="E35" s="41"/>
      <c r="F35" s="42"/>
      <c r="G35" s="19"/>
      <c r="H35" s="16">
        <v>6</v>
      </c>
      <c r="I35" s="4"/>
      <c r="J35" s="4"/>
      <c r="K35" s="4"/>
      <c r="L35" s="4"/>
      <c r="M35" s="10"/>
      <c r="N35" s="18"/>
    </row>
    <row r="36" spans="2:14" x14ac:dyDescent="0.2">
      <c r="B36" s="14" t="s">
        <v>17</v>
      </c>
      <c r="C36" s="4" t="s">
        <v>100</v>
      </c>
      <c r="D36" s="5" t="s">
        <v>22</v>
      </c>
      <c r="E36" s="5" t="s">
        <v>24</v>
      </c>
      <c r="F36" s="9" t="s">
        <v>23</v>
      </c>
      <c r="G36" s="19"/>
      <c r="H36" s="16">
        <v>7</v>
      </c>
      <c r="I36" s="4"/>
      <c r="J36" s="4"/>
      <c r="K36" s="4"/>
      <c r="L36" s="4"/>
      <c r="M36" s="10"/>
      <c r="N36" s="18"/>
    </row>
    <row r="37" spans="2:14" x14ac:dyDescent="0.2">
      <c r="B37" s="14" t="s">
        <v>18</v>
      </c>
      <c r="C37" s="4" t="s">
        <v>101</v>
      </c>
      <c r="D37" s="4">
        <f>COUNTA(I18:I27)</f>
        <v>5</v>
      </c>
      <c r="E37" s="4">
        <f>COUNTIF(J18:J27,"CP")</f>
        <v>0</v>
      </c>
      <c r="F37" s="10">
        <f>D37-E37</f>
        <v>5</v>
      </c>
      <c r="G37" s="19"/>
      <c r="H37" s="16">
        <v>8</v>
      </c>
      <c r="I37" s="4"/>
      <c r="J37" s="4"/>
      <c r="K37" s="4"/>
      <c r="L37" s="4"/>
      <c r="M37" s="10"/>
      <c r="N37" s="18"/>
    </row>
    <row r="38" spans="2:14" x14ac:dyDescent="0.2">
      <c r="B38" s="40" t="s">
        <v>20</v>
      </c>
      <c r="C38" s="41"/>
      <c r="D38" s="41"/>
      <c r="E38" s="41"/>
      <c r="F38" s="42"/>
      <c r="G38" s="19"/>
      <c r="H38" s="16">
        <v>9</v>
      </c>
      <c r="I38" s="4"/>
      <c r="J38" s="4"/>
      <c r="K38" s="4"/>
      <c r="L38" s="4"/>
      <c r="M38" s="10"/>
      <c r="N38" s="18"/>
    </row>
    <row r="39" spans="2:14" x14ac:dyDescent="0.2">
      <c r="B39" s="14" t="s">
        <v>17</v>
      </c>
      <c r="C39" s="4" t="s">
        <v>168</v>
      </c>
      <c r="D39" s="5" t="s">
        <v>22</v>
      </c>
      <c r="E39" s="5" t="s">
        <v>24</v>
      </c>
      <c r="F39" s="9" t="s">
        <v>23</v>
      </c>
      <c r="G39" s="19"/>
      <c r="H39" s="16">
        <v>10</v>
      </c>
      <c r="I39" s="4"/>
      <c r="J39" s="4"/>
      <c r="K39" s="4"/>
      <c r="L39" s="4"/>
      <c r="M39" s="10"/>
      <c r="N39" s="18"/>
    </row>
    <row r="40" spans="2:14" x14ac:dyDescent="0.2">
      <c r="B40" s="14" t="s">
        <v>18</v>
      </c>
      <c r="C40" s="4" t="s">
        <v>169</v>
      </c>
      <c r="D40" s="4">
        <f>COUNTA(I30:I39)</f>
        <v>0</v>
      </c>
      <c r="E40" s="4">
        <f>COUNTIF(J30:J39, "CP")</f>
        <v>0</v>
      </c>
      <c r="F40" s="10">
        <f>D40-E40</f>
        <v>0</v>
      </c>
      <c r="G40" s="19"/>
      <c r="H40" s="40" t="s">
        <v>21</v>
      </c>
      <c r="I40" s="41"/>
      <c r="J40" s="41"/>
      <c r="K40" s="41"/>
      <c r="L40" s="41"/>
      <c r="M40" s="42"/>
      <c r="N40" s="18"/>
    </row>
    <row r="41" spans="2:14" x14ac:dyDescent="0.2">
      <c r="B41" s="40" t="s">
        <v>21</v>
      </c>
      <c r="C41" s="41"/>
      <c r="D41" s="41"/>
      <c r="E41" s="41"/>
      <c r="F41" s="42"/>
      <c r="G41" s="19"/>
      <c r="H41" s="8" t="s">
        <v>26</v>
      </c>
      <c r="I41" s="3" t="s">
        <v>27</v>
      </c>
      <c r="J41" s="3" t="s">
        <v>28</v>
      </c>
      <c r="K41" s="3" t="s">
        <v>35</v>
      </c>
      <c r="L41" s="3" t="s">
        <v>29</v>
      </c>
      <c r="M41" s="7" t="s">
        <v>33</v>
      </c>
      <c r="N41" s="18"/>
    </row>
    <row r="42" spans="2:14" x14ac:dyDescent="0.2">
      <c r="B42" s="14" t="s">
        <v>17</v>
      </c>
      <c r="C42" s="4" t="s">
        <v>170</v>
      </c>
      <c r="D42" s="5" t="s">
        <v>22</v>
      </c>
      <c r="E42" s="5" t="s">
        <v>24</v>
      </c>
      <c r="F42" s="9" t="s">
        <v>23</v>
      </c>
      <c r="G42" s="19"/>
      <c r="H42" s="16">
        <v>1</v>
      </c>
      <c r="I42" s="4"/>
      <c r="J42" s="4"/>
      <c r="K42" s="4"/>
      <c r="L42" s="4"/>
      <c r="M42" s="10"/>
      <c r="N42" s="18"/>
    </row>
    <row r="43" spans="2:14" ht="13.5" thickBot="1" x14ac:dyDescent="0.25">
      <c r="B43" s="15" t="s">
        <v>18</v>
      </c>
      <c r="C43" s="12" t="s">
        <v>171</v>
      </c>
      <c r="D43" s="12">
        <f>COUNTA(I42:I51)</f>
        <v>0</v>
      </c>
      <c r="E43" s="12">
        <f>COUNTIF(J42:J51,"CP")</f>
        <v>0</v>
      </c>
      <c r="F43" s="13">
        <f>D43-E43</f>
        <v>0</v>
      </c>
      <c r="G43" s="19"/>
      <c r="H43" s="16">
        <v>2</v>
      </c>
      <c r="I43" s="4"/>
      <c r="J43" s="4"/>
      <c r="K43" s="4"/>
      <c r="L43" s="4"/>
      <c r="M43" s="10"/>
      <c r="N43" s="18"/>
    </row>
    <row r="44" spans="2:14" x14ac:dyDescent="0.2">
      <c r="G44" s="19"/>
      <c r="H44" s="16">
        <v>3</v>
      </c>
      <c r="I44" s="4"/>
      <c r="J44" s="4"/>
      <c r="K44" s="4"/>
      <c r="L44" s="4"/>
      <c r="M44" s="10"/>
      <c r="N44" s="18"/>
    </row>
    <row r="45" spans="2:14" x14ac:dyDescent="0.2">
      <c r="G45" s="19"/>
      <c r="H45" s="16">
        <v>4</v>
      </c>
      <c r="I45" s="4"/>
      <c r="J45" s="4"/>
      <c r="K45" s="4"/>
      <c r="L45" s="4"/>
      <c r="M45" s="10"/>
      <c r="N45" s="18"/>
    </row>
    <row r="46" spans="2:14" x14ac:dyDescent="0.2">
      <c r="G46" s="19"/>
      <c r="H46" s="16">
        <v>5</v>
      </c>
      <c r="I46" s="4"/>
      <c r="J46" s="4"/>
      <c r="K46" s="4"/>
      <c r="L46" s="4"/>
      <c r="M46" s="10"/>
      <c r="N46" s="18"/>
    </row>
    <row r="47" spans="2:14" x14ac:dyDescent="0.2">
      <c r="G47" s="19"/>
      <c r="H47" s="16">
        <v>6</v>
      </c>
      <c r="I47" s="4"/>
      <c r="J47" s="4"/>
      <c r="K47" s="4"/>
      <c r="L47" s="4"/>
      <c r="M47" s="10"/>
      <c r="N47" s="18"/>
    </row>
    <row r="48" spans="2:14" x14ac:dyDescent="0.2">
      <c r="G48" s="19"/>
      <c r="H48" s="16">
        <v>7</v>
      </c>
      <c r="I48" s="4"/>
      <c r="J48" s="4"/>
      <c r="K48" s="4"/>
      <c r="L48" s="4"/>
      <c r="M48" s="10"/>
      <c r="N48" s="18"/>
    </row>
    <row r="49" spans="7:14" x14ac:dyDescent="0.2">
      <c r="G49" s="19"/>
      <c r="H49" s="16">
        <v>8</v>
      </c>
      <c r="I49" s="4"/>
      <c r="J49" s="4"/>
      <c r="K49" s="4"/>
      <c r="L49" s="4"/>
      <c r="M49" s="10"/>
      <c r="N49" s="18"/>
    </row>
    <row r="50" spans="7:14" x14ac:dyDescent="0.2">
      <c r="G50" s="19"/>
      <c r="H50" s="16">
        <v>9</v>
      </c>
      <c r="I50" s="4"/>
      <c r="J50" s="4"/>
      <c r="K50" s="4"/>
      <c r="L50" s="4"/>
      <c r="M50" s="10"/>
      <c r="N50" s="18"/>
    </row>
    <row r="51" spans="7:14" ht="13.5" thickBot="1" x14ac:dyDescent="0.25">
      <c r="G51" s="19"/>
      <c r="H51" s="17">
        <v>10</v>
      </c>
      <c r="I51" s="12"/>
      <c r="J51" s="12"/>
      <c r="K51" s="12"/>
      <c r="L51" s="12"/>
      <c r="M51" s="13"/>
      <c r="N51" s="18"/>
    </row>
    <row r="52" spans="7:14" x14ac:dyDescent="0.2">
      <c r="G52" s="18"/>
      <c r="H52" s="18"/>
      <c r="I52" s="18"/>
      <c r="J52" s="18"/>
      <c r="K52" s="18"/>
      <c r="L52" s="18"/>
      <c r="M52" s="18"/>
      <c r="N52" s="18"/>
    </row>
    <row r="53" spans="7:14" x14ac:dyDescent="0.2">
      <c r="G53" s="18"/>
      <c r="H53" s="18"/>
      <c r="I53" s="18"/>
      <c r="J53" s="18"/>
      <c r="K53" s="18"/>
      <c r="L53" s="18"/>
      <c r="M53" s="18"/>
      <c r="N53" s="18"/>
    </row>
    <row r="54" spans="7:14" x14ac:dyDescent="0.2">
      <c r="G54" s="18"/>
      <c r="H54" s="18"/>
      <c r="I54" s="18"/>
      <c r="J54" s="18"/>
      <c r="K54" s="18"/>
      <c r="L54" s="18"/>
      <c r="M54" s="18"/>
      <c r="N54" s="18"/>
    </row>
    <row r="55" spans="7:14" x14ac:dyDescent="0.2">
      <c r="G55" s="18"/>
      <c r="H55" s="18"/>
      <c r="I55" s="18"/>
      <c r="J55" s="18"/>
      <c r="K55" s="18"/>
      <c r="L55" s="18"/>
      <c r="M55" s="18"/>
      <c r="N55" s="18"/>
    </row>
    <row r="56" spans="7:14" x14ac:dyDescent="0.2">
      <c r="G56" s="18"/>
      <c r="H56" s="18"/>
      <c r="I56" s="18"/>
      <c r="J56" s="18"/>
      <c r="K56" s="18"/>
      <c r="L56" s="18"/>
      <c r="M56" s="18"/>
      <c r="N56" s="18"/>
    </row>
    <row r="57" spans="7:14" x14ac:dyDescent="0.2">
      <c r="G57" s="18"/>
      <c r="H57" s="18"/>
      <c r="I57" s="18"/>
      <c r="J57" s="18"/>
      <c r="K57" s="18"/>
      <c r="L57" s="18"/>
      <c r="M57" s="18"/>
      <c r="N57" s="18"/>
    </row>
    <row r="58" spans="7:14" x14ac:dyDescent="0.2">
      <c r="G58" s="18"/>
      <c r="H58" s="18"/>
      <c r="I58" s="18"/>
      <c r="J58" s="18"/>
      <c r="K58" s="18"/>
      <c r="L58" s="18"/>
      <c r="M58" s="18"/>
      <c r="N58" s="18"/>
    </row>
    <row r="59" spans="7:14" x14ac:dyDescent="0.2">
      <c r="G59" s="18"/>
      <c r="H59" s="18"/>
      <c r="I59" s="18"/>
      <c r="J59" s="18"/>
      <c r="K59" s="18"/>
      <c r="L59" s="18"/>
      <c r="M59" s="18"/>
      <c r="N59" s="18"/>
    </row>
    <row r="60" spans="7:14" x14ac:dyDescent="0.2">
      <c r="G60" s="18"/>
      <c r="H60" s="18"/>
      <c r="I60" s="18"/>
      <c r="J60" s="18"/>
      <c r="K60" s="18"/>
      <c r="L60" s="18"/>
      <c r="M60" s="18"/>
      <c r="N60" s="18"/>
    </row>
  </sheetData>
  <mergeCells count="31">
    <mergeCell ref="B3:F3"/>
    <mergeCell ref="B4:C4"/>
    <mergeCell ref="B5:C5"/>
    <mergeCell ref="B6:C6"/>
    <mergeCell ref="D4:F4"/>
    <mergeCell ref="D5:F5"/>
    <mergeCell ref="D6:F6"/>
    <mergeCell ref="B41:F41"/>
    <mergeCell ref="B12:F12"/>
    <mergeCell ref="B24:F24"/>
    <mergeCell ref="B25:F29"/>
    <mergeCell ref="B30:F30"/>
    <mergeCell ref="B32:F32"/>
    <mergeCell ref="B35:F35"/>
    <mergeCell ref="B31:C31"/>
    <mergeCell ref="H3:M3"/>
    <mergeCell ref="B2:M2"/>
    <mergeCell ref="H40:M40"/>
    <mergeCell ref="H28:M28"/>
    <mergeCell ref="H16:M16"/>
    <mergeCell ref="H4:M4"/>
    <mergeCell ref="B38:F38"/>
    <mergeCell ref="B7:F7"/>
    <mergeCell ref="B8:C8"/>
    <mergeCell ref="B9:C9"/>
    <mergeCell ref="B10:C10"/>
    <mergeCell ref="B11:C11"/>
    <mergeCell ref="D8:F8"/>
    <mergeCell ref="D9:F9"/>
    <mergeCell ref="D10:F10"/>
    <mergeCell ref="D11:F11"/>
  </mergeCells>
  <conditionalFormatting sqref="E14:E23">
    <cfRule type="duplicateValues" dxfId="16" priority="5"/>
  </conditionalFormatting>
  <conditionalFormatting sqref="J6:J15">
    <cfRule type="containsText" dxfId="15" priority="4" operator="containsText" text="NS">
      <formula>NOT(ISERROR(SEARCH("NS",J6)))</formula>
    </cfRule>
  </conditionalFormatting>
  <conditionalFormatting sqref="J6:J15 J18:J27 J30:J39 J42:J51">
    <cfRule type="containsText" dxfId="14" priority="1" operator="containsText" text="CP">
      <formula>NOT(ISERROR(SEARCH("CP",J6)))</formula>
    </cfRule>
    <cfRule type="containsText" dxfId="13" priority="2" operator="containsText" text="IW">
      <formula>NOT(ISERROR(SEARCH("IW",J6)))</formula>
    </cfRule>
    <cfRule type="containsText" dxfId="12" priority="3" operator="containsText" text="NS">
      <formula>NOT(ISERROR(SEARCH("NS",J6)))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abSelected="1" topLeftCell="A7" workbookViewId="0">
      <selection activeCell="O14" sqref="O14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36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98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99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119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31" t="s">
        <v>57</v>
      </c>
      <c r="C8" s="32" t="s">
        <v>58</v>
      </c>
      <c r="D8" s="32" t="s">
        <v>59</v>
      </c>
      <c r="E8" s="32" t="s">
        <v>60</v>
      </c>
      <c r="F8" s="32" t="s">
        <v>61</v>
      </c>
      <c r="G8" s="33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98</v>
      </c>
      <c r="D9" s="22">
        <f>COUNTIF($E$19:$E$118,B9)</f>
        <v>12</v>
      </c>
      <c r="E9" s="22">
        <f>COUNTA(B19:B118)-D9</f>
        <v>8</v>
      </c>
      <c r="F9" s="22">
        <f>COUNTIFS($K$19:$K$118,B9,$J$19:$J$118,"O")</f>
        <v>12</v>
      </c>
      <c r="G9" s="23">
        <f>COUNTA(B19:B118)-F9</f>
        <v>8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120</v>
      </c>
      <c r="D10" s="22">
        <f t="shared" ref="D10:D15" si="0">COUNTIF($E$19:$E$118,B10)</f>
        <v>1</v>
      </c>
      <c r="E10" s="22">
        <f>E9-D10</f>
        <v>7</v>
      </c>
      <c r="F10" s="22">
        <f t="shared" ref="F10:F15" si="1">COUNTIFS($K$19:$K$118,B10,$J$19:$J$118,"O")</f>
        <v>1</v>
      </c>
      <c r="G10" s="23">
        <f>G9-F10</f>
        <v>7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121</v>
      </c>
      <c r="D11" s="22">
        <f t="shared" si="0"/>
        <v>7</v>
      </c>
      <c r="E11" s="22">
        <f t="shared" ref="E11:E15" si="2">E10-D11</f>
        <v>0</v>
      </c>
      <c r="F11" s="22">
        <f t="shared" si="1"/>
        <v>0</v>
      </c>
      <c r="G11" s="23">
        <f t="shared" ref="G11:G15" si="3">G10-F11</f>
        <v>7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122</v>
      </c>
      <c r="D12" s="22">
        <f t="shared" si="0"/>
        <v>0</v>
      </c>
      <c r="E12" s="22">
        <f t="shared" si="2"/>
        <v>0</v>
      </c>
      <c r="F12" s="22">
        <f t="shared" si="1"/>
        <v>0</v>
      </c>
      <c r="G12" s="23">
        <f t="shared" si="3"/>
        <v>7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123</v>
      </c>
      <c r="D13" s="22">
        <f t="shared" si="0"/>
        <v>0</v>
      </c>
      <c r="E13" s="22">
        <f t="shared" si="2"/>
        <v>0</v>
      </c>
      <c r="F13" s="22">
        <f t="shared" si="1"/>
        <v>0</v>
      </c>
      <c r="G13" s="23">
        <f t="shared" si="3"/>
        <v>7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124</v>
      </c>
      <c r="D14" s="22">
        <f t="shared" si="0"/>
        <v>0</v>
      </c>
      <c r="E14" s="22">
        <f t="shared" si="2"/>
        <v>0</v>
      </c>
      <c r="F14" s="22">
        <f t="shared" si="1"/>
        <v>0</v>
      </c>
      <c r="G14" s="23">
        <f t="shared" si="3"/>
        <v>7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99</v>
      </c>
      <c r="D15" s="25">
        <f t="shared" si="0"/>
        <v>0</v>
      </c>
      <c r="E15" s="25">
        <f t="shared" si="2"/>
        <v>0</v>
      </c>
      <c r="F15" s="25">
        <f t="shared" si="1"/>
        <v>0</v>
      </c>
      <c r="G15" s="26">
        <f t="shared" si="3"/>
        <v>7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125</v>
      </c>
      <c r="C19" s="22" t="s">
        <v>102</v>
      </c>
      <c r="D19" s="22" t="s">
        <v>173</v>
      </c>
      <c r="E19" s="22">
        <v>1</v>
      </c>
      <c r="F19" s="22" t="s">
        <v>70</v>
      </c>
      <c r="G19" s="22" t="s">
        <v>174</v>
      </c>
      <c r="H19" s="22" t="s">
        <v>174</v>
      </c>
      <c r="I19" s="22" t="s">
        <v>174</v>
      </c>
      <c r="J19" s="22" t="s">
        <v>70</v>
      </c>
      <c r="K19" s="22">
        <v>1</v>
      </c>
      <c r="L19" s="22" t="s">
        <v>173</v>
      </c>
      <c r="M19" s="23" t="s">
        <v>126</v>
      </c>
      <c r="N19" s="18"/>
    </row>
    <row r="20" spans="1:14" x14ac:dyDescent="0.2">
      <c r="A20" s="18"/>
      <c r="B20" s="21" t="s">
        <v>127</v>
      </c>
      <c r="C20" s="22" t="s">
        <v>105</v>
      </c>
      <c r="D20" s="22" t="s">
        <v>173</v>
      </c>
      <c r="E20" s="22">
        <v>1</v>
      </c>
      <c r="F20" s="22" t="s">
        <v>70</v>
      </c>
      <c r="G20" s="22" t="s">
        <v>174</v>
      </c>
      <c r="H20" s="22" t="s">
        <v>174</v>
      </c>
      <c r="I20" s="22" t="s">
        <v>174</v>
      </c>
      <c r="J20" s="22" t="s">
        <v>70</v>
      </c>
      <c r="K20" s="22">
        <v>1</v>
      </c>
      <c r="L20" s="22" t="s">
        <v>173</v>
      </c>
      <c r="M20" s="23" t="s">
        <v>129</v>
      </c>
      <c r="N20" s="18"/>
    </row>
    <row r="21" spans="1:14" x14ac:dyDescent="0.2">
      <c r="A21" s="18"/>
      <c r="B21" s="21" t="s">
        <v>131</v>
      </c>
      <c r="C21" s="22" t="s">
        <v>108</v>
      </c>
      <c r="D21" s="22" t="s">
        <v>173</v>
      </c>
      <c r="E21" s="22">
        <v>1</v>
      </c>
      <c r="F21" s="22" t="s">
        <v>70</v>
      </c>
      <c r="G21" s="22" t="s">
        <v>174</v>
      </c>
      <c r="H21" s="22" t="s">
        <v>174</v>
      </c>
      <c r="I21" s="22" t="s">
        <v>174</v>
      </c>
      <c r="J21" s="22" t="s">
        <v>70</v>
      </c>
      <c r="K21" s="22">
        <v>1</v>
      </c>
      <c r="L21" s="22" t="s">
        <v>173</v>
      </c>
      <c r="M21" s="23" t="s">
        <v>135</v>
      </c>
      <c r="N21" s="18"/>
    </row>
    <row r="22" spans="1:14" x14ac:dyDescent="0.2">
      <c r="A22" s="18"/>
      <c r="B22" s="21" t="s">
        <v>132</v>
      </c>
      <c r="C22" s="22" t="s">
        <v>111</v>
      </c>
      <c r="D22" s="22" t="s">
        <v>173</v>
      </c>
      <c r="E22" s="22">
        <v>1</v>
      </c>
      <c r="F22" s="22" t="s">
        <v>70</v>
      </c>
      <c r="G22" s="22" t="s">
        <v>174</v>
      </c>
      <c r="H22" s="22" t="s">
        <v>174</v>
      </c>
      <c r="I22" s="22" t="s">
        <v>174</v>
      </c>
      <c r="J22" s="22" t="s">
        <v>70</v>
      </c>
      <c r="K22" s="22">
        <v>1</v>
      </c>
      <c r="L22" s="22" t="s">
        <v>173</v>
      </c>
      <c r="M22" s="23" t="s">
        <v>136</v>
      </c>
      <c r="N22" s="18"/>
    </row>
    <row r="23" spans="1:14" x14ac:dyDescent="0.2">
      <c r="A23" s="18"/>
      <c r="B23" s="21" t="s">
        <v>133</v>
      </c>
      <c r="C23" s="22" t="s">
        <v>130</v>
      </c>
      <c r="D23" s="22" t="s">
        <v>173</v>
      </c>
      <c r="E23" s="22">
        <v>1</v>
      </c>
      <c r="F23" s="22" t="s">
        <v>70</v>
      </c>
      <c r="G23" s="22" t="s">
        <v>174</v>
      </c>
      <c r="H23" s="22" t="s">
        <v>174</v>
      </c>
      <c r="I23" s="22" t="s">
        <v>174</v>
      </c>
      <c r="J23" s="22" t="s">
        <v>70</v>
      </c>
      <c r="K23" s="22">
        <v>1</v>
      </c>
      <c r="L23" s="22" t="s">
        <v>173</v>
      </c>
      <c r="M23" s="23" t="s">
        <v>134</v>
      </c>
      <c r="N23" s="18"/>
    </row>
    <row r="24" spans="1:14" x14ac:dyDescent="0.2">
      <c r="A24" s="18"/>
      <c r="B24" s="21" t="s">
        <v>137</v>
      </c>
      <c r="C24" s="22" t="s">
        <v>130</v>
      </c>
      <c r="D24" s="22" t="s">
        <v>97</v>
      </c>
      <c r="E24" s="22">
        <v>3</v>
      </c>
      <c r="F24" s="22" t="s">
        <v>70</v>
      </c>
      <c r="G24" s="22" t="s">
        <v>70</v>
      </c>
      <c r="H24" s="22"/>
      <c r="I24" s="22"/>
      <c r="J24" s="22"/>
      <c r="K24" s="22"/>
      <c r="L24" s="22"/>
      <c r="M24" s="23" t="s">
        <v>142</v>
      </c>
      <c r="N24" s="18"/>
    </row>
    <row r="25" spans="1:14" x14ac:dyDescent="0.2">
      <c r="A25" s="18"/>
      <c r="B25" s="21" t="s">
        <v>138</v>
      </c>
      <c r="C25" s="22" t="s">
        <v>116</v>
      </c>
      <c r="D25" s="22" t="s">
        <v>93</v>
      </c>
      <c r="E25" s="22">
        <v>3</v>
      </c>
      <c r="F25" s="22" t="s">
        <v>70</v>
      </c>
      <c r="G25" s="22"/>
      <c r="H25" s="22"/>
      <c r="I25" s="22"/>
      <c r="J25" s="22"/>
      <c r="K25" s="22"/>
      <c r="L25" s="22"/>
      <c r="M25" s="23" t="s">
        <v>150</v>
      </c>
      <c r="N25" s="18"/>
    </row>
    <row r="26" spans="1:14" x14ac:dyDescent="0.2">
      <c r="A26" s="18"/>
      <c r="B26" s="21" t="s">
        <v>146</v>
      </c>
      <c r="C26" s="22" t="s">
        <v>116</v>
      </c>
      <c r="D26" s="22" t="s">
        <v>93</v>
      </c>
      <c r="E26" s="22">
        <v>3</v>
      </c>
      <c r="F26" s="22" t="s">
        <v>70</v>
      </c>
      <c r="G26" s="22"/>
      <c r="H26" s="22"/>
      <c r="I26" s="22"/>
      <c r="J26" s="22"/>
      <c r="K26" s="22"/>
      <c r="L26" s="22"/>
      <c r="M26" s="23" t="s">
        <v>151</v>
      </c>
      <c r="N26" s="18"/>
    </row>
    <row r="27" spans="1:14" x14ac:dyDescent="0.2">
      <c r="A27" s="18"/>
      <c r="B27" s="21" t="s">
        <v>147</v>
      </c>
      <c r="C27" s="22" t="s">
        <v>116</v>
      </c>
      <c r="D27" s="22" t="s">
        <v>93</v>
      </c>
      <c r="E27" s="22">
        <v>3</v>
      </c>
      <c r="F27" s="22" t="s">
        <v>70</v>
      </c>
      <c r="G27" s="22"/>
      <c r="H27" s="22"/>
      <c r="I27" s="22"/>
      <c r="J27" s="22"/>
      <c r="K27" s="22"/>
      <c r="L27" s="22"/>
      <c r="M27" s="23" t="s">
        <v>149</v>
      </c>
      <c r="N27" s="18"/>
    </row>
    <row r="28" spans="1:14" x14ac:dyDescent="0.2">
      <c r="A28" s="18"/>
      <c r="B28" s="21" t="s">
        <v>148</v>
      </c>
      <c r="C28" s="22" t="s">
        <v>128</v>
      </c>
      <c r="D28" s="22" t="s">
        <v>95</v>
      </c>
      <c r="E28" s="22">
        <v>3</v>
      </c>
      <c r="F28" s="22" t="s">
        <v>70</v>
      </c>
      <c r="G28" s="22"/>
      <c r="H28" s="22"/>
      <c r="I28" s="22"/>
      <c r="J28" s="22"/>
      <c r="K28" s="22"/>
      <c r="L28" s="22"/>
      <c r="M28" s="23" t="s">
        <v>152</v>
      </c>
      <c r="N28" s="18"/>
    </row>
    <row r="29" spans="1:14" x14ac:dyDescent="0.2">
      <c r="A29" s="18"/>
      <c r="B29" s="21" t="s">
        <v>154</v>
      </c>
      <c r="C29" s="22" t="s">
        <v>128</v>
      </c>
      <c r="D29" s="22"/>
      <c r="E29" s="22">
        <v>3</v>
      </c>
      <c r="F29" s="22" t="s">
        <v>70</v>
      </c>
      <c r="G29" s="22"/>
      <c r="H29" s="22"/>
      <c r="I29" s="22"/>
      <c r="J29" s="22"/>
      <c r="K29" s="22"/>
      <c r="L29" s="22"/>
      <c r="M29" s="23" t="s">
        <v>153</v>
      </c>
      <c r="N29" s="18"/>
    </row>
    <row r="30" spans="1:14" x14ac:dyDescent="0.2">
      <c r="A30" s="18"/>
      <c r="B30" s="21" t="s">
        <v>155</v>
      </c>
      <c r="C30" s="22" t="s">
        <v>139</v>
      </c>
      <c r="D30" s="22" t="s">
        <v>177</v>
      </c>
      <c r="E30" s="22">
        <v>3</v>
      </c>
      <c r="F30" s="22" t="s">
        <v>70</v>
      </c>
      <c r="G30" s="22"/>
      <c r="H30" s="22"/>
      <c r="I30" s="22"/>
      <c r="J30" s="22"/>
      <c r="K30" s="22"/>
      <c r="L30" s="22"/>
      <c r="M30" s="23" t="s">
        <v>157</v>
      </c>
      <c r="N30" s="18"/>
    </row>
    <row r="31" spans="1:14" x14ac:dyDescent="0.2">
      <c r="A31" s="18"/>
      <c r="B31" s="21" t="s">
        <v>175</v>
      </c>
      <c r="C31" s="22" t="s">
        <v>130</v>
      </c>
      <c r="D31" s="22" t="s">
        <v>79</v>
      </c>
      <c r="E31" s="22">
        <v>2</v>
      </c>
      <c r="F31" s="22" t="s">
        <v>70</v>
      </c>
      <c r="G31" s="22" t="s">
        <v>70</v>
      </c>
      <c r="H31" s="22" t="s">
        <v>70</v>
      </c>
      <c r="I31" s="22" t="s">
        <v>70</v>
      </c>
      <c r="J31" s="22" t="s">
        <v>70</v>
      </c>
      <c r="K31" s="22">
        <v>2</v>
      </c>
      <c r="L31" s="22" t="s">
        <v>79</v>
      </c>
      <c r="M31" s="23" t="s">
        <v>176</v>
      </c>
      <c r="N31" s="18"/>
    </row>
    <row r="32" spans="1:14" x14ac:dyDescent="0.2">
      <c r="A32" s="18"/>
      <c r="B32" s="21" t="s">
        <v>185</v>
      </c>
      <c r="C32" s="22" t="s">
        <v>156</v>
      </c>
      <c r="D32" s="22" t="s">
        <v>173</v>
      </c>
      <c r="E32" s="22">
        <v>1</v>
      </c>
      <c r="F32" s="22" t="s">
        <v>70</v>
      </c>
      <c r="G32" s="22" t="s">
        <v>174</v>
      </c>
      <c r="H32" s="22" t="s">
        <v>174</v>
      </c>
      <c r="I32" s="22" t="s">
        <v>174</v>
      </c>
      <c r="J32" s="22" t="s">
        <v>70</v>
      </c>
      <c r="K32" s="22">
        <v>1</v>
      </c>
      <c r="L32" s="22" t="s">
        <v>173</v>
      </c>
      <c r="M32" s="23" t="s">
        <v>186</v>
      </c>
      <c r="N32" s="18"/>
    </row>
    <row r="33" spans="1:14" x14ac:dyDescent="0.2">
      <c r="A33" s="18"/>
      <c r="B33" s="21" t="s">
        <v>187</v>
      </c>
      <c r="C33" s="22" t="s">
        <v>156</v>
      </c>
      <c r="D33" s="22" t="s">
        <v>173</v>
      </c>
      <c r="E33" s="22">
        <v>1</v>
      </c>
      <c r="F33" s="22" t="s">
        <v>70</v>
      </c>
      <c r="G33" s="22" t="s">
        <v>174</v>
      </c>
      <c r="H33" s="22" t="s">
        <v>174</v>
      </c>
      <c r="I33" s="22" t="s">
        <v>174</v>
      </c>
      <c r="J33" s="22" t="s">
        <v>70</v>
      </c>
      <c r="K33" s="22">
        <v>1</v>
      </c>
      <c r="L33" s="22" t="s">
        <v>173</v>
      </c>
      <c r="M33" s="23" t="s">
        <v>188</v>
      </c>
      <c r="N33" s="18"/>
    </row>
    <row r="34" spans="1:14" x14ac:dyDescent="0.2">
      <c r="A34" s="18"/>
      <c r="B34" s="21" t="s">
        <v>189</v>
      </c>
      <c r="C34" s="22" t="s">
        <v>156</v>
      </c>
      <c r="D34" s="22" t="s">
        <v>173</v>
      </c>
      <c r="E34" s="22">
        <v>1</v>
      </c>
      <c r="F34" s="22" t="s">
        <v>70</v>
      </c>
      <c r="G34" s="22" t="s">
        <v>174</v>
      </c>
      <c r="H34" s="22" t="s">
        <v>174</v>
      </c>
      <c r="I34" s="22" t="s">
        <v>174</v>
      </c>
      <c r="J34" s="22" t="s">
        <v>70</v>
      </c>
      <c r="K34" s="22">
        <v>1</v>
      </c>
      <c r="L34" s="22" t="s">
        <v>173</v>
      </c>
      <c r="M34" s="23" t="s">
        <v>192</v>
      </c>
      <c r="N34" s="18"/>
    </row>
    <row r="35" spans="1:14" x14ac:dyDescent="0.2">
      <c r="A35" s="18"/>
      <c r="B35" s="21" t="s">
        <v>195</v>
      </c>
      <c r="C35" s="22" t="s">
        <v>156</v>
      </c>
      <c r="D35" s="22" t="s">
        <v>173</v>
      </c>
      <c r="E35" s="22">
        <v>1</v>
      </c>
      <c r="F35" s="22" t="s">
        <v>70</v>
      </c>
      <c r="G35" s="22" t="s">
        <v>174</v>
      </c>
      <c r="H35" s="22" t="s">
        <v>174</v>
      </c>
      <c r="I35" s="22" t="s">
        <v>174</v>
      </c>
      <c r="J35" s="22" t="s">
        <v>70</v>
      </c>
      <c r="K35" s="22">
        <v>1</v>
      </c>
      <c r="L35" s="22" t="s">
        <v>173</v>
      </c>
      <c r="M35" s="23" t="s">
        <v>193</v>
      </c>
      <c r="N35" s="18"/>
    </row>
    <row r="36" spans="1:14" x14ac:dyDescent="0.2">
      <c r="A36" s="18"/>
      <c r="B36" s="21" t="s">
        <v>196</v>
      </c>
      <c r="C36" s="22" t="s">
        <v>156</v>
      </c>
      <c r="D36" s="22" t="s">
        <v>173</v>
      </c>
      <c r="E36" s="22">
        <v>1</v>
      </c>
      <c r="F36" s="22" t="s">
        <v>70</v>
      </c>
      <c r="G36" s="22" t="s">
        <v>174</v>
      </c>
      <c r="H36" s="22" t="s">
        <v>174</v>
      </c>
      <c r="I36" s="22" t="s">
        <v>174</v>
      </c>
      <c r="J36" s="22" t="s">
        <v>70</v>
      </c>
      <c r="K36" s="22">
        <v>1</v>
      </c>
      <c r="L36" s="22" t="s">
        <v>173</v>
      </c>
      <c r="M36" s="23" t="s">
        <v>194</v>
      </c>
      <c r="N36" s="18"/>
    </row>
    <row r="37" spans="1:14" x14ac:dyDescent="0.2">
      <c r="A37" s="18"/>
      <c r="B37" s="21" t="s">
        <v>197</v>
      </c>
      <c r="C37" s="22" t="s">
        <v>156</v>
      </c>
      <c r="D37" s="22" t="s">
        <v>173</v>
      </c>
      <c r="E37" s="22">
        <v>1</v>
      </c>
      <c r="F37" s="22" t="s">
        <v>70</v>
      </c>
      <c r="G37" s="22" t="s">
        <v>174</v>
      </c>
      <c r="H37" s="22" t="s">
        <v>174</v>
      </c>
      <c r="I37" s="22" t="s">
        <v>174</v>
      </c>
      <c r="J37" s="22" t="s">
        <v>70</v>
      </c>
      <c r="K37" s="22">
        <v>1</v>
      </c>
      <c r="L37" s="22" t="s">
        <v>173</v>
      </c>
      <c r="M37" s="23" t="s">
        <v>191</v>
      </c>
      <c r="N37" s="18"/>
    </row>
    <row r="38" spans="1:14" x14ac:dyDescent="0.2">
      <c r="A38" s="18"/>
      <c r="B38" s="21" t="s">
        <v>198</v>
      </c>
      <c r="C38" s="22" t="s">
        <v>156</v>
      </c>
      <c r="D38" s="22" t="s">
        <v>173</v>
      </c>
      <c r="E38" s="22">
        <v>1</v>
      </c>
      <c r="F38" s="22" t="s">
        <v>70</v>
      </c>
      <c r="G38" s="22" t="s">
        <v>174</v>
      </c>
      <c r="H38" s="22" t="s">
        <v>174</v>
      </c>
      <c r="I38" s="22" t="s">
        <v>174</v>
      </c>
      <c r="J38" s="22" t="s">
        <v>70</v>
      </c>
      <c r="K38" s="22">
        <v>1</v>
      </c>
      <c r="L38" s="22" t="s">
        <v>173</v>
      </c>
      <c r="M38" s="23" t="s">
        <v>190</v>
      </c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17:M17"/>
    <mergeCell ref="B2:M2"/>
    <mergeCell ref="B3:C3"/>
    <mergeCell ref="B7:G7"/>
    <mergeCell ref="B16:M16"/>
  </mergeCells>
  <conditionalFormatting sqref="F19:F118">
    <cfRule type="containsText" dxfId="11" priority="3" operator="containsText" text="O">
      <formula>NOT(ISERROR(SEARCH("O",F19)))</formula>
    </cfRule>
  </conditionalFormatting>
  <conditionalFormatting sqref="G19:I118">
    <cfRule type="containsText" dxfId="10" priority="2" operator="containsText" text="O">
      <formula>NOT(ISERROR(SEARCH("O",G19)))</formula>
    </cfRule>
  </conditionalFormatting>
  <conditionalFormatting sqref="J19:J118">
    <cfRule type="containsText" dxfId="9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 F11:F15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topLeftCell="A4" workbookViewId="0">
      <selection activeCell="G27" sqref="G27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74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8" priority="3" operator="containsText" text="O">
      <formula>NOT(ISERROR(SEARCH("O",F19)))</formula>
    </cfRule>
  </conditionalFormatting>
  <conditionalFormatting sqref="G19:I118">
    <cfRule type="containsText" dxfId="7" priority="2" operator="containsText" text="O">
      <formula>NOT(ISERROR(SEARCH("O",G19)))</formula>
    </cfRule>
  </conditionalFormatting>
  <conditionalFormatting sqref="J19:J118">
    <cfRule type="containsText" dxfId="6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B16" sqref="B16:M16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75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5" priority="3" operator="containsText" text="O">
      <formula>NOT(ISERROR(SEARCH("O",F19)))</formula>
    </cfRule>
  </conditionalFormatting>
  <conditionalFormatting sqref="G19:I118">
    <cfRule type="containsText" dxfId="4" priority="2" operator="containsText" text="O">
      <formula>NOT(ISERROR(SEARCH("O",G19)))</formula>
    </cfRule>
  </conditionalFormatting>
  <conditionalFormatting sqref="J19:J118">
    <cfRule type="containsText" dxfId="3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9"/>
  <sheetViews>
    <sheetView workbookViewId="0">
      <selection activeCell="F10" sqref="F10:F15"/>
    </sheetView>
  </sheetViews>
  <sheetFormatPr defaultColWidth="9.140625" defaultRowHeight="12.75" x14ac:dyDescent="0.2"/>
  <cols>
    <col min="1" max="1" width="1.7109375" style="2" customWidth="1"/>
    <col min="2" max="12" width="15.7109375" style="2" customWidth="1"/>
    <col min="13" max="13" width="59.42578125" style="2" bestFit="1" customWidth="1"/>
    <col min="14" max="14" width="1.7109375" style="2" customWidth="1"/>
    <col min="15" max="16384" width="9.140625" style="2"/>
  </cols>
  <sheetData>
    <row r="1" spans="1:14" ht="13.5" thickBot="1" x14ac:dyDescent="0.25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4" ht="30.75" thickBot="1" x14ac:dyDescent="0.25">
      <c r="A2" s="18"/>
      <c r="B2" s="62" t="s">
        <v>76</v>
      </c>
      <c r="C2" s="63"/>
      <c r="D2" s="64"/>
      <c r="E2" s="64"/>
      <c r="F2" s="64"/>
      <c r="G2" s="64"/>
      <c r="H2" s="64"/>
      <c r="I2" s="64"/>
      <c r="J2" s="64"/>
      <c r="K2" s="64"/>
      <c r="L2" s="64"/>
      <c r="M2" s="65"/>
      <c r="N2" s="18"/>
    </row>
    <row r="3" spans="1:14" x14ac:dyDescent="0.2">
      <c r="A3" s="18"/>
      <c r="B3" s="34" t="s">
        <v>37</v>
      </c>
      <c r="C3" s="36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</row>
    <row r="4" spans="1:14" x14ac:dyDescent="0.2">
      <c r="A4" s="18"/>
      <c r="B4" s="29" t="s">
        <v>41</v>
      </c>
      <c r="C4" s="27" t="s">
        <v>63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</row>
    <row r="5" spans="1:14" x14ac:dyDescent="0.2">
      <c r="A5" s="18"/>
      <c r="B5" s="29" t="s">
        <v>40</v>
      </c>
      <c r="C5" s="27" t="s">
        <v>69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</row>
    <row r="6" spans="1:14" ht="13.5" thickBot="1" x14ac:dyDescent="0.25">
      <c r="A6" s="18"/>
      <c r="B6" s="30" t="s">
        <v>39</v>
      </c>
      <c r="C6" s="28" t="s">
        <v>38</v>
      </c>
      <c r="D6" s="20"/>
      <c r="E6" s="18"/>
      <c r="F6" s="18"/>
      <c r="G6" s="18"/>
      <c r="H6" s="18"/>
      <c r="I6" s="18"/>
      <c r="J6" s="18"/>
      <c r="K6" s="18"/>
      <c r="L6" s="18"/>
      <c r="M6" s="18"/>
      <c r="N6" s="18"/>
    </row>
    <row r="7" spans="1:14" x14ac:dyDescent="0.2">
      <c r="A7" s="18"/>
      <c r="B7" s="34" t="s">
        <v>56</v>
      </c>
      <c r="C7" s="35"/>
      <c r="D7" s="35"/>
      <c r="E7" s="35"/>
      <c r="F7" s="35"/>
      <c r="G7" s="36"/>
      <c r="H7" s="18"/>
      <c r="I7" s="18"/>
      <c r="J7" s="18"/>
      <c r="K7" s="18"/>
      <c r="L7" s="18"/>
      <c r="M7" s="18"/>
      <c r="N7" s="18"/>
    </row>
    <row r="8" spans="1:14" x14ac:dyDescent="0.2">
      <c r="A8" s="18"/>
      <c r="B8" s="8" t="s">
        <v>57</v>
      </c>
      <c r="C8" s="3" t="s">
        <v>58</v>
      </c>
      <c r="D8" s="3" t="s">
        <v>59</v>
      </c>
      <c r="E8" s="3" t="s">
        <v>60</v>
      </c>
      <c r="F8" s="3" t="s">
        <v>61</v>
      </c>
      <c r="G8" s="7" t="s">
        <v>62</v>
      </c>
      <c r="H8" s="18"/>
      <c r="I8" s="18"/>
      <c r="J8" s="18"/>
      <c r="K8" s="18"/>
      <c r="L8" s="18"/>
      <c r="M8" s="18"/>
      <c r="N8" s="18"/>
    </row>
    <row r="9" spans="1:14" x14ac:dyDescent="0.2">
      <c r="A9" s="18"/>
      <c r="B9" s="21">
        <v>1</v>
      </c>
      <c r="C9" s="22" t="s">
        <v>63</v>
      </c>
      <c r="D9" s="22">
        <f>COUNTIF($E$19:$E$118,B9)</f>
        <v>1</v>
      </c>
      <c r="E9" s="22">
        <f>COUNTA(B19:B118)-D9</f>
        <v>6</v>
      </c>
      <c r="F9" s="22">
        <f>COUNTIFS($K$19:$K$118,B9,$J$19:$J$118,"O")</f>
        <v>2</v>
      </c>
      <c r="G9" s="23">
        <f>COUNTA(B19:B118)-F9</f>
        <v>5</v>
      </c>
      <c r="H9" s="18"/>
      <c r="I9" s="18"/>
      <c r="J9" s="18"/>
      <c r="K9" s="18"/>
      <c r="L9" s="18"/>
      <c r="M9" s="18"/>
      <c r="N9" s="18"/>
    </row>
    <row r="10" spans="1:14" x14ac:dyDescent="0.2">
      <c r="A10" s="18"/>
      <c r="B10" s="21">
        <v>2</v>
      </c>
      <c r="C10" s="22" t="s">
        <v>64</v>
      </c>
      <c r="D10" s="22">
        <f t="shared" ref="D10:D15" si="0">COUNTIF($E$19:$E$118,B10)</f>
        <v>1</v>
      </c>
      <c r="E10" s="22">
        <f>E9-D10</f>
        <v>5</v>
      </c>
      <c r="F10" s="22">
        <f t="shared" ref="F10:F15" si="1">COUNTIFS($K$19:$K$118,B10,$J$19:$J$118,"O")</f>
        <v>0</v>
      </c>
      <c r="G10" s="23">
        <f>G9-F10</f>
        <v>5</v>
      </c>
      <c r="H10" s="18"/>
      <c r="I10" s="18"/>
      <c r="J10" s="18"/>
      <c r="K10" s="18"/>
      <c r="L10" s="18"/>
      <c r="M10" s="18"/>
      <c r="N10" s="18"/>
    </row>
    <row r="11" spans="1:14" x14ac:dyDescent="0.2">
      <c r="A11" s="18"/>
      <c r="B11" s="21">
        <v>3</v>
      </c>
      <c r="C11" s="22" t="s">
        <v>65</v>
      </c>
      <c r="D11" s="22">
        <f t="shared" si="0"/>
        <v>1</v>
      </c>
      <c r="E11" s="22">
        <f t="shared" ref="E11:E15" si="2">E10-D11</f>
        <v>4</v>
      </c>
      <c r="F11" s="22">
        <f t="shared" si="1"/>
        <v>0</v>
      </c>
      <c r="G11" s="23">
        <f t="shared" ref="G11:G15" si="3">G10-F11</f>
        <v>5</v>
      </c>
      <c r="H11" s="18"/>
      <c r="I11" s="18"/>
      <c r="J11" s="18"/>
      <c r="K11" s="18"/>
      <c r="L11" s="18"/>
      <c r="M11" s="18"/>
      <c r="N11" s="18"/>
    </row>
    <row r="12" spans="1:14" x14ac:dyDescent="0.2">
      <c r="A12" s="18"/>
      <c r="B12" s="21">
        <v>4</v>
      </c>
      <c r="C12" s="22" t="s">
        <v>66</v>
      </c>
      <c r="D12" s="22">
        <f t="shared" si="0"/>
        <v>1</v>
      </c>
      <c r="E12" s="22">
        <f t="shared" si="2"/>
        <v>3</v>
      </c>
      <c r="F12" s="22">
        <f t="shared" si="1"/>
        <v>0</v>
      </c>
      <c r="G12" s="23">
        <f t="shared" si="3"/>
        <v>5</v>
      </c>
      <c r="H12" s="18"/>
      <c r="I12" s="18"/>
      <c r="J12" s="18"/>
      <c r="K12" s="18"/>
      <c r="L12" s="18"/>
      <c r="M12" s="18"/>
      <c r="N12" s="18"/>
    </row>
    <row r="13" spans="1:14" x14ac:dyDescent="0.2">
      <c r="A13" s="18"/>
      <c r="B13" s="21">
        <v>5</v>
      </c>
      <c r="C13" s="22" t="s">
        <v>67</v>
      </c>
      <c r="D13" s="22">
        <f t="shared" si="0"/>
        <v>1</v>
      </c>
      <c r="E13" s="22">
        <f t="shared" si="2"/>
        <v>2</v>
      </c>
      <c r="F13" s="22">
        <f t="shared" si="1"/>
        <v>0</v>
      </c>
      <c r="G13" s="23">
        <f t="shared" si="3"/>
        <v>5</v>
      </c>
      <c r="H13" s="18"/>
      <c r="I13" s="18"/>
      <c r="J13" s="18"/>
      <c r="K13" s="18"/>
      <c r="L13" s="18"/>
      <c r="M13" s="18"/>
      <c r="N13" s="18"/>
    </row>
    <row r="14" spans="1:14" x14ac:dyDescent="0.2">
      <c r="A14" s="18"/>
      <c r="B14" s="21">
        <v>6</v>
      </c>
      <c r="C14" s="22" t="s">
        <v>68</v>
      </c>
      <c r="D14" s="22">
        <f t="shared" si="0"/>
        <v>1</v>
      </c>
      <c r="E14" s="22">
        <f t="shared" si="2"/>
        <v>1</v>
      </c>
      <c r="F14" s="22">
        <f t="shared" si="1"/>
        <v>0</v>
      </c>
      <c r="G14" s="23">
        <f t="shared" si="3"/>
        <v>5</v>
      </c>
      <c r="H14" s="18"/>
      <c r="I14" s="18"/>
      <c r="J14" s="18"/>
      <c r="K14" s="18"/>
      <c r="L14" s="18"/>
      <c r="M14" s="18"/>
      <c r="N14" s="18"/>
    </row>
    <row r="15" spans="1:14" ht="13.5" thickBot="1" x14ac:dyDescent="0.25">
      <c r="A15" s="18"/>
      <c r="B15" s="24">
        <v>7</v>
      </c>
      <c r="C15" s="25" t="s">
        <v>69</v>
      </c>
      <c r="D15" s="25">
        <f t="shared" si="0"/>
        <v>1</v>
      </c>
      <c r="E15" s="25">
        <f t="shared" si="2"/>
        <v>0</v>
      </c>
      <c r="F15" s="25">
        <f t="shared" si="1"/>
        <v>0</v>
      </c>
      <c r="G15" s="26">
        <f t="shared" si="3"/>
        <v>5</v>
      </c>
      <c r="H15" s="18"/>
      <c r="I15" s="18"/>
      <c r="J15" s="18"/>
      <c r="K15" s="18"/>
      <c r="L15" s="18"/>
      <c r="M15" s="18"/>
      <c r="N15" s="18"/>
    </row>
    <row r="16" spans="1:14" ht="18.75" thickBot="1" x14ac:dyDescent="0.25">
      <c r="A16" s="18"/>
      <c r="B16" s="66" t="s">
        <v>72</v>
      </c>
      <c r="C16" s="67"/>
      <c r="D16" s="67"/>
      <c r="E16" s="67"/>
      <c r="F16" s="67"/>
      <c r="G16" s="67"/>
      <c r="H16" s="68"/>
      <c r="I16" s="68"/>
      <c r="J16" s="68"/>
      <c r="K16" s="68"/>
      <c r="L16" s="68"/>
      <c r="M16" s="69"/>
      <c r="N16" s="18"/>
    </row>
    <row r="17" spans="1:14" ht="15" x14ac:dyDescent="0.2">
      <c r="A17" s="18"/>
      <c r="B17" s="59" t="s">
        <v>42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1"/>
      <c r="N17" s="18"/>
    </row>
    <row r="18" spans="1:14" x14ac:dyDescent="0.2">
      <c r="A18" s="18"/>
      <c r="B18" s="8" t="s">
        <v>43</v>
      </c>
      <c r="C18" s="3" t="s">
        <v>27</v>
      </c>
      <c r="D18" s="3" t="s">
        <v>50</v>
      </c>
      <c r="E18" s="3" t="s">
        <v>73</v>
      </c>
      <c r="F18" s="3" t="s">
        <v>44</v>
      </c>
      <c r="G18" s="3" t="s">
        <v>45</v>
      </c>
      <c r="H18" s="3" t="s">
        <v>71</v>
      </c>
      <c r="I18" s="3" t="s">
        <v>46</v>
      </c>
      <c r="J18" s="3" t="s">
        <v>47</v>
      </c>
      <c r="K18" s="3" t="s">
        <v>48</v>
      </c>
      <c r="L18" s="3" t="s">
        <v>49</v>
      </c>
      <c r="M18" s="7" t="s">
        <v>51</v>
      </c>
      <c r="N18" s="18"/>
    </row>
    <row r="19" spans="1:14" x14ac:dyDescent="0.2">
      <c r="A19" s="18"/>
      <c r="B19" s="21" t="s">
        <v>52</v>
      </c>
      <c r="C19" s="22" t="s">
        <v>53</v>
      </c>
      <c r="D19" s="22" t="s">
        <v>55</v>
      </c>
      <c r="E19" s="22">
        <v>1</v>
      </c>
      <c r="F19" s="22" t="s">
        <v>70</v>
      </c>
      <c r="G19" s="22" t="s">
        <v>70</v>
      </c>
      <c r="H19" s="22" t="s">
        <v>70</v>
      </c>
      <c r="I19" s="22" t="s">
        <v>70</v>
      </c>
      <c r="J19" s="22" t="s">
        <v>70</v>
      </c>
      <c r="K19" s="22">
        <v>1</v>
      </c>
      <c r="L19" s="22" t="s">
        <v>55</v>
      </c>
      <c r="M19" s="23" t="s">
        <v>54</v>
      </c>
      <c r="N19" s="18"/>
    </row>
    <row r="20" spans="1:14" x14ac:dyDescent="0.2">
      <c r="A20" s="18"/>
      <c r="B20" s="21" t="s">
        <v>52</v>
      </c>
      <c r="C20" s="22"/>
      <c r="D20" s="22"/>
      <c r="E20" s="22">
        <v>2</v>
      </c>
      <c r="F20" s="22" t="s">
        <v>70</v>
      </c>
      <c r="G20" s="22" t="s">
        <v>70</v>
      </c>
      <c r="H20" s="22" t="s">
        <v>70</v>
      </c>
      <c r="I20" s="22" t="s">
        <v>70</v>
      </c>
      <c r="J20" s="22" t="s">
        <v>70</v>
      </c>
      <c r="K20" s="22">
        <v>1</v>
      </c>
      <c r="L20" s="22"/>
      <c r="M20" s="23"/>
      <c r="N20" s="18"/>
    </row>
    <row r="21" spans="1:14" x14ac:dyDescent="0.2">
      <c r="A21" s="18"/>
      <c r="B21" s="21" t="s">
        <v>52</v>
      </c>
      <c r="C21" s="22"/>
      <c r="D21" s="22"/>
      <c r="E21" s="22">
        <v>3</v>
      </c>
      <c r="F21" s="22" t="s">
        <v>70</v>
      </c>
      <c r="G21" s="22" t="s">
        <v>70</v>
      </c>
      <c r="H21" s="22" t="s">
        <v>70</v>
      </c>
      <c r="I21" s="22"/>
      <c r="J21" s="22"/>
      <c r="K21" s="22"/>
      <c r="L21" s="22"/>
      <c r="M21" s="23"/>
      <c r="N21" s="18"/>
    </row>
    <row r="22" spans="1:14" x14ac:dyDescent="0.2">
      <c r="A22" s="18"/>
      <c r="B22" s="21" t="s">
        <v>52</v>
      </c>
      <c r="C22" s="22"/>
      <c r="D22" s="22"/>
      <c r="E22" s="22">
        <v>4</v>
      </c>
      <c r="F22" s="22" t="s">
        <v>70</v>
      </c>
      <c r="G22" s="22" t="s">
        <v>70</v>
      </c>
      <c r="H22" s="22"/>
      <c r="I22" s="22"/>
      <c r="J22" s="22"/>
      <c r="K22" s="22"/>
      <c r="L22" s="22"/>
      <c r="M22" s="23"/>
      <c r="N22" s="18"/>
    </row>
    <row r="23" spans="1:14" x14ac:dyDescent="0.2">
      <c r="A23" s="18"/>
      <c r="B23" s="21" t="s">
        <v>52</v>
      </c>
      <c r="C23" s="22"/>
      <c r="D23" s="22"/>
      <c r="E23" s="22">
        <v>5</v>
      </c>
      <c r="F23" s="22" t="s">
        <v>70</v>
      </c>
      <c r="G23" s="22"/>
      <c r="H23" s="22"/>
      <c r="I23" s="22"/>
      <c r="J23" s="22"/>
      <c r="K23" s="22"/>
      <c r="L23" s="22"/>
      <c r="M23" s="23"/>
      <c r="N23" s="18"/>
    </row>
    <row r="24" spans="1:14" x14ac:dyDescent="0.2">
      <c r="A24" s="18"/>
      <c r="B24" s="21" t="s">
        <v>52</v>
      </c>
      <c r="C24" s="22"/>
      <c r="D24" s="22"/>
      <c r="E24" s="22">
        <v>6</v>
      </c>
      <c r="F24" s="22" t="s">
        <v>70</v>
      </c>
      <c r="G24" s="22"/>
      <c r="H24" s="22"/>
      <c r="I24" s="22"/>
      <c r="J24" s="22"/>
      <c r="K24" s="22"/>
      <c r="L24" s="22"/>
      <c r="M24" s="23"/>
      <c r="N24" s="18"/>
    </row>
    <row r="25" spans="1:14" x14ac:dyDescent="0.2">
      <c r="A25" s="18"/>
      <c r="B25" s="21" t="s">
        <v>52</v>
      </c>
      <c r="C25" s="22"/>
      <c r="D25" s="22"/>
      <c r="E25" s="22">
        <v>7</v>
      </c>
      <c r="F25" s="22" t="s">
        <v>70</v>
      </c>
      <c r="G25" s="22"/>
      <c r="H25" s="22"/>
      <c r="I25" s="22"/>
      <c r="J25" s="22"/>
      <c r="K25" s="22"/>
      <c r="L25" s="22"/>
      <c r="M25" s="23"/>
      <c r="N25" s="18"/>
    </row>
    <row r="26" spans="1:14" x14ac:dyDescent="0.2">
      <c r="A26" s="18"/>
      <c r="B26" s="21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3"/>
      <c r="N26" s="18"/>
    </row>
    <row r="27" spans="1:14" x14ac:dyDescent="0.2">
      <c r="A27" s="18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3"/>
      <c r="N27" s="18"/>
    </row>
    <row r="28" spans="1:14" x14ac:dyDescent="0.2">
      <c r="A28" s="18"/>
      <c r="B28" s="21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3"/>
      <c r="N28" s="18"/>
    </row>
    <row r="29" spans="1:14" x14ac:dyDescent="0.2">
      <c r="A29" s="18"/>
      <c r="B29" s="21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3"/>
      <c r="N29" s="18"/>
    </row>
    <row r="30" spans="1:14" x14ac:dyDescent="0.2">
      <c r="A30" s="18"/>
      <c r="B30" s="21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3"/>
      <c r="N30" s="18"/>
    </row>
    <row r="31" spans="1:14" x14ac:dyDescent="0.2">
      <c r="A31" s="18"/>
      <c r="B31" s="21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3"/>
      <c r="N31" s="18"/>
    </row>
    <row r="32" spans="1:14" x14ac:dyDescent="0.2">
      <c r="A32" s="18"/>
      <c r="B32" s="21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3"/>
      <c r="N32" s="18"/>
    </row>
    <row r="33" spans="1:14" x14ac:dyDescent="0.2">
      <c r="A33" s="18"/>
      <c r="B33" s="21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3"/>
      <c r="N33" s="18"/>
    </row>
    <row r="34" spans="1:14" x14ac:dyDescent="0.2">
      <c r="A34" s="18"/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3"/>
      <c r="N34" s="18"/>
    </row>
    <row r="35" spans="1:14" x14ac:dyDescent="0.2">
      <c r="A35" s="18"/>
      <c r="B35" s="21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3"/>
      <c r="N35" s="18"/>
    </row>
    <row r="36" spans="1:14" x14ac:dyDescent="0.2">
      <c r="A36" s="18"/>
      <c r="B36" s="21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3"/>
      <c r="N36" s="18"/>
    </row>
    <row r="37" spans="1:14" x14ac:dyDescent="0.2">
      <c r="A37" s="18"/>
      <c r="B37" s="21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3"/>
      <c r="N37" s="18"/>
    </row>
    <row r="38" spans="1:14" x14ac:dyDescent="0.2">
      <c r="A38" s="18"/>
      <c r="B38" s="21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3"/>
      <c r="N38" s="18"/>
    </row>
    <row r="39" spans="1:14" x14ac:dyDescent="0.2">
      <c r="A39" s="18"/>
      <c r="B39" s="21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3"/>
      <c r="N39" s="18"/>
    </row>
    <row r="40" spans="1:14" x14ac:dyDescent="0.2">
      <c r="A40" s="18"/>
      <c r="B40" s="21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3"/>
      <c r="N40" s="18"/>
    </row>
    <row r="41" spans="1:14" x14ac:dyDescent="0.2">
      <c r="A41" s="18"/>
      <c r="B41" s="21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3"/>
      <c r="N41" s="18"/>
    </row>
    <row r="42" spans="1:14" x14ac:dyDescent="0.2">
      <c r="A42" s="18"/>
      <c r="B42" s="21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3"/>
      <c r="N42" s="18"/>
    </row>
    <row r="43" spans="1:14" x14ac:dyDescent="0.2">
      <c r="A43" s="18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3"/>
      <c r="N43" s="18"/>
    </row>
    <row r="44" spans="1:14" x14ac:dyDescent="0.2">
      <c r="A44" s="18"/>
      <c r="B44" s="21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3"/>
      <c r="N44" s="18"/>
    </row>
    <row r="45" spans="1:14" x14ac:dyDescent="0.2">
      <c r="A45" s="18"/>
      <c r="B45" s="21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3"/>
      <c r="N45" s="18"/>
    </row>
    <row r="46" spans="1:14" x14ac:dyDescent="0.2">
      <c r="A46" s="18"/>
      <c r="B46" s="21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3"/>
      <c r="N46" s="18"/>
    </row>
    <row r="47" spans="1:14" x14ac:dyDescent="0.2">
      <c r="A47" s="18"/>
      <c r="B47" s="21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3"/>
      <c r="N47" s="18"/>
    </row>
    <row r="48" spans="1:14" x14ac:dyDescent="0.2">
      <c r="A48" s="18"/>
      <c r="B48" s="21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3"/>
      <c r="N48" s="18"/>
    </row>
    <row r="49" spans="1:14" x14ac:dyDescent="0.2">
      <c r="A49" s="18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3"/>
      <c r="N49" s="18"/>
    </row>
    <row r="50" spans="1:14" x14ac:dyDescent="0.2">
      <c r="A50" s="18"/>
      <c r="B50" s="21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3"/>
      <c r="N50" s="18"/>
    </row>
    <row r="51" spans="1:14" x14ac:dyDescent="0.2">
      <c r="A51" s="18"/>
      <c r="B51" s="21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3"/>
      <c r="N51" s="18"/>
    </row>
    <row r="52" spans="1:14" x14ac:dyDescent="0.2">
      <c r="A52" s="18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3"/>
      <c r="N52" s="18"/>
    </row>
    <row r="53" spans="1:14" x14ac:dyDescent="0.2">
      <c r="A53" s="18"/>
      <c r="B53" s="21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3"/>
      <c r="N53" s="18"/>
    </row>
    <row r="54" spans="1:14" x14ac:dyDescent="0.2">
      <c r="A54" s="18"/>
      <c r="B54" s="21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3"/>
      <c r="N54" s="18"/>
    </row>
    <row r="55" spans="1:14" x14ac:dyDescent="0.2">
      <c r="A55" s="18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3"/>
      <c r="N55" s="18"/>
    </row>
    <row r="56" spans="1:14" x14ac:dyDescent="0.2">
      <c r="A56" s="18"/>
      <c r="B56" s="21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3"/>
      <c r="N56" s="18"/>
    </row>
    <row r="57" spans="1:14" x14ac:dyDescent="0.2">
      <c r="A57" s="18"/>
      <c r="B57" s="21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3"/>
      <c r="N57" s="18"/>
    </row>
    <row r="58" spans="1:14" x14ac:dyDescent="0.2">
      <c r="A58" s="18"/>
      <c r="B58" s="21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3"/>
      <c r="N58" s="18"/>
    </row>
    <row r="59" spans="1:14" x14ac:dyDescent="0.2">
      <c r="A59" s="18"/>
      <c r="B59" s="21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3"/>
      <c r="N59" s="18"/>
    </row>
    <row r="60" spans="1:14" x14ac:dyDescent="0.2">
      <c r="A60" s="18"/>
      <c r="B60" s="21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3"/>
      <c r="N60" s="18"/>
    </row>
    <row r="61" spans="1:14" x14ac:dyDescent="0.2">
      <c r="A61" s="18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3"/>
      <c r="N61" s="18"/>
    </row>
    <row r="62" spans="1:14" x14ac:dyDescent="0.2">
      <c r="A62" s="18"/>
      <c r="B62" s="21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3"/>
      <c r="N62" s="18"/>
    </row>
    <row r="63" spans="1:14" x14ac:dyDescent="0.2">
      <c r="A63" s="18"/>
      <c r="B63" s="21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3"/>
      <c r="N63" s="18"/>
    </row>
    <row r="64" spans="1:14" x14ac:dyDescent="0.2">
      <c r="A64" s="18"/>
      <c r="B64" s="21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3"/>
      <c r="N64" s="18"/>
    </row>
    <row r="65" spans="1:14" x14ac:dyDescent="0.2">
      <c r="A65" s="18"/>
      <c r="B65" s="21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3"/>
      <c r="N65" s="18"/>
    </row>
    <row r="66" spans="1:14" x14ac:dyDescent="0.2">
      <c r="A66" s="18"/>
      <c r="B66" s="21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3"/>
      <c r="N66" s="18"/>
    </row>
    <row r="67" spans="1:14" x14ac:dyDescent="0.2">
      <c r="A67" s="18"/>
      <c r="B67" s="21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3"/>
      <c r="N67" s="18"/>
    </row>
    <row r="68" spans="1:14" x14ac:dyDescent="0.2">
      <c r="A68" s="18"/>
      <c r="B68" s="21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3"/>
      <c r="N68" s="18"/>
    </row>
    <row r="69" spans="1:14" x14ac:dyDescent="0.2">
      <c r="A69" s="18"/>
      <c r="B69" s="21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3"/>
      <c r="N69" s="18"/>
    </row>
    <row r="70" spans="1:14" x14ac:dyDescent="0.2">
      <c r="A70" s="18"/>
      <c r="B70" s="21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3"/>
      <c r="N70" s="18"/>
    </row>
    <row r="71" spans="1:14" x14ac:dyDescent="0.2">
      <c r="A71" s="18"/>
      <c r="B71" s="21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3"/>
      <c r="N71" s="18"/>
    </row>
    <row r="72" spans="1:14" x14ac:dyDescent="0.2">
      <c r="A72" s="18"/>
      <c r="B72" s="21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3"/>
      <c r="N72" s="18"/>
    </row>
    <row r="73" spans="1:14" x14ac:dyDescent="0.2">
      <c r="A73" s="18"/>
      <c r="B73" s="21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3"/>
      <c r="N73" s="18"/>
    </row>
    <row r="74" spans="1:14" x14ac:dyDescent="0.2">
      <c r="A74" s="18"/>
      <c r="B74" s="21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3"/>
      <c r="N74" s="18"/>
    </row>
    <row r="75" spans="1:14" x14ac:dyDescent="0.2">
      <c r="A75" s="18"/>
      <c r="B75" s="21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3"/>
      <c r="N75" s="18"/>
    </row>
    <row r="76" spans="1:14" x14ac:dyDescent="0.2">
      <c r="A76" s="18"/>
      <c r="B76" s="21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3"/>
      <c r="N76" s="18"/>
    </row>
    <row r="77" spans="1:14" x14ac:dyDescent="0.2">
      <c r="A77" s="18"/>
      <c r="B77" s="21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3"/>
      <c r="N77" s="18"/>
    </row>
    <row r="78" spans="1:14" x14ac:dyDescent="0.2">
      <c r="A78" s="18"/>
      <c r="B78" s="21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3"/>
      <c r="N78" s="18"/>
    </row>
    <row r="79" spans="1:14" x14ac:dyDescent="0.2">
      <c r="A79" s="18"/>
      <c r="B79" s="21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3"/>
      <c r="N79" s="18"/>
    </row>
    <row r="80" spans="1:14" x14ac:dyDescent="0.2">
      <c r="A80" s="18"/>
      <c r="B80" s="21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3"/>
      <c r="N80" s="18"/>
    </row>
    <row r="81" spans="1:14" x14ac:dyDescent="0.2">
      <c r="A81" s="18"/>
      <c r="B81" s="21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3"/>
      <c r="N81" s="18"/>
    </row>
    <row r="82" spans="1:14" x14ac:dyDescent="0.2">
      <c r="A82" s="18"/>
      <c r="B82" s="21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3"/>
      <c r="N82" s="18"/>
    </row>
    <row r="83" spans="1:14" x14ac:dyDescent="0.2">
      <c r="A83" s="18"/>
      <c r="B83" s="21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3"/>
      <c r="N83" s="18"/>
    </row>
    <row r="84" spans="1:14" x14ac:dyDescent="0.2">
      <c r="A84" s="18"/>
      <c r="B84" s="21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3"/>
      <c r="N84" s="18"/>
    </row>
    <row r="85" spans="1:14" x14ac:dyDescent="0.2">
      <c r="A85" s="18"/>
      <c r="B85" s="21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3"/>
      <c r="N85" s="18"/>
    </row>
    <row r="86" spans="1:14" x14ac:dyDescent="0.2">
      <c r="A86" s="18"/>
      <c r="B86" s="21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3"/>
      <c r="N86" s="18"/>
    </row>
    <row r="87" spans="1:14" x14ac:dyDescent="0.2">
      <c r="A87" s="18"/>
      <c r="B87" s="21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3"/>
      <c r="N87" s="18"/>
    </row>
    <row r="88" spans="1:14" x14ac:dyDescent="0.2">
      <c r="A88" s="18"/>
      <c r="B88" s="2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3"/>
      <c r="N88" s="18"/>
    </row>
    <row r="89" spans="1:14" x14ac:dyDescent="0.2">
      <c r="A89" s="18"/>
      <c r="B89" s="21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3"/>
      <c r="N89" s="18"/>
    </row>
    <row r="90" spans="1:14" x14ac:dyDescent="0.2">
      <c r="A90" s="18"/>
      <c r="B90" s="21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3"/>
      <c r="N90" s="18"/>
    </row>
    <row r="91" spans="1:14" x14ac:dyDescent="0.2">
      <c r="A91" s="18"/>
      <c r="B91" s="21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3"/>
      <c r="N91" s="18"/>
    </row>
    <row r="92" spans="1:14" x14ac:dyDescent="0.2">
      <c r="A92" s="18"/>
      <c r="B92" s="21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3"/>
      <c r="N92" s="18"/>
    </row>
    <row r="93" spans="1:14" x14ac:dyDescent="0.2">
      <c r="A93" s="18"/>
      <c r="B93" s="21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3"/>
      <c r="N93" s="18"/>
    </row>
    <row r="94" spans="1:14" x14ac:dyDescent="0.2">
      <c r="A94" s="18"/>
      <c r="B94" s="21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3"/>
      <c r="N94" s="18"/>
    </row>
    <row r="95" spans="1:14" x14ac:dyDescent="0.2">
      <c r="A95" s="18"/>
      <c r="B95" s="21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3"/>
      <c r="N95" s="18"/>
    </row>
    <row r="96" spans="1:14" x14ac:dyDescent="0.2">
      <c r="A96" s="18"/>
      <c r="B96" s="21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3"/>
      <c r="N96" s="18"/>
    </row>
    <row r="97" spans="1:14" x14ac:dyDescent="0.2">
      <c r="A97" s="18"/>
      <c r="B97" s="21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3"/>
      <c r="N97" s="18"/>
    </row>
    <row r="98" spans="1:14" x14ac:dyDescent="0.2">
      <c r="A98" s="18"/>
      <c r="B98" s="21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3"/>
      <c r="N98" s="18"/>
    </row>
    <row r="99" spans="1:14" x14ac:dyDescent="0.2">
      <c r="A99" s="18"/>
      <c r="B99" s="21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3"/>
      <c r="N99" s="18"/>
    </row>
    <row r="100" spans="1:14" x14ac:dyDescent="0.2">
      <c r="A100" s="18"/>
      <c r="B100" s="21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3"/>
      <c r="N100" s="18"/>
    </row>
    <row r="101" spans="1:14" x14ac:dyDescent="0.2">
      <c r="A101" s="18"/>
      <c r="B101" s="21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3"/>
      <c r="N101" s="18"/>
    </row>
    <row r="102" spans="1:14" x14ac:dyDescent="0.2">
      <c r="A102" s="18"/>
      <c r="B102" s="21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3"/>
      <c r="N102" s="18"/>
    </row>
    <row r="103" spans="1:14" x14ac:dyDescent="0.2">
      <c r="A103" s="18"/>
      <c r="B103" s="21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3"/>
      <c r="N103" s="18"/>
    </row>
    <row r="104" spans="1:14" x14ac:dyDescent="0.2">
      <c r="A104" s="18"/>
      <c r="B104" s="21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3"/>
      <c r="N104" s="18"/>
    </row>
    <row r="105" spans="1:14" x14ac:dyDescent="0.2">
      <c r="A105" s="18"/>
      <c r="B105" s="21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3"/>
      <c r="N105" s="18"/>
    </row>
    <row r="106" spans="1:14" x14ac:dyDescent="0.2">
      <c r="A106" s="18"/>
      <c r="B106" s="21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3"/>
      <c r="N106" s="18"/>
    </row>
    <row r="107" spans="1:14" x14ac:dyDescent="0.2">
      <c r="A107" s="18"/>
      <c r="B107" s="21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3"/>
      <c r="N107" s="18"/>
    </row>
    <row r="108" spans="1:14" x14ac:dyDescent="0.2">
      <c r="A108" s="18"/>
      <c r="B108" s="21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3"/>
      <c r="N108" s="18"/>
    </row>
    <row r="109" spans="1:14" x14ac:dyDescent="0.2">
      <c r="A109" s="18"/>
      <c r="B109" s="21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3"/>
      <c r="N109" s="18"/>
    </row>
    <row r="110" spans="1:14" x14ac:dyDescent="0.2">
      <c r="A110" s="18"/>
      <c r="B110" s="21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3"/>
      <c r="N110" s="18"/>
    </row>
    <row r="111" spans="1:14" x14ac:dyDescent="0.2">
      <c r="A111" s="18"/>
      <c r="B111" s="21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3"/>
      <c r="N111" s="18"/>
    </row>
    <row r="112" spans="1:14" x14ac:dyDescent="0.2">
      <c r="A112" s="18"/>
      <c r="B112" s="21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3"/>
      <c r="N112" s="18"/>
    </row>
    <row r="113" spans="1:14" x14ac:dyDescent="0.2">
      <c r="A113" s="18"/>
      <c r="B113" s="21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3"/>
      <c r="N113" s="18"/>
    </row>
    <row r="114" spans="1:14" x14ac:dyDescent="0.2">
      <c r="A114" s="18"/>
      <c r="B114" s="21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3"/>
      <c r="N114" s="18"/>
    </row>
    <row r="115" spans="1:14" x14ac:dyDescent="0.2">
      <c r="A115" s="18"/>
      <c r="B115" s="21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3"/>
      <c r="N115" s="18"/>
    </row>
    <row r="116" spans="1:14" x14ac:dyDescent="0.2">
      <c r="A116" s="18"/>
      <c r="B116" s="21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3"/>
      <c r="N116" s="18"/>
    </row>
    <row r="117" spans="1:14" x14ac:dyDescent="0.2">
      <c r="A117" s="18"/>
      <c r="B117" s="21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3"/>
      <c r="N117" s="18"/>
    </row>
    <row r="118" spans="1:14" ht="13.5" thickBot="1" x14ac:dyDescent="0.25">
      <c r="A118" s="18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6"/>
      <c r="N118" s="18"/>
    </row>
    <row r="119" spans="1:14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</row>
  </sheetData>
  <mergeCells count="5">
    <mergeCell ref="B2:M2"/>
    <mergeCell ref="B3:C3"/>
    <mergeCell ref="B7:G7"/>
    <mergeCell ref="B16:M16"/>
    <mergeCell ref="B17:M17"/>
  </mergeCells>
  <conditionalFormatting sqref="F19:F118">
    <cfRule type="containsText" dxfId="2" priority="3" operator="containsText" text="O">
      <formula>NOT(ISERROR(SEARCH("O",F19)))</formula>
    </cfRule>
  </conditionalFormatting>
  <conditionalFormatting sqref="G19:I118">
    <cfRule type="containsText" dxfId="1" priority="2" operator="containsText" text="O">
      <formula>NOT(ISERROR(SEARCH("O",G19)))</formula>
    </cfRule>
  </conditionalFormatting>
  <conditionalFormatting sqref="J19:J118">
    <cfRule type="containsText" dxfId="0" priority="1" operator="containsText" text="O">
      <formula>NOT(ISERROR(SEARCH("O",J19)))</formula>
    </cfRule>
  </conditionalFormatting>
  <pageMargins left="0.7" right="0.7" top="0.75" bottom="0.75" header="0.3" footer="0.3"/>
  <ignoredErrors>
    <ignoredError sqref="F10:F15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Production Backlog Form</vt:lpstr>
      <vt:lpstr>Sprint #1 Backlog</vt:lpstr>
      <vt:lpstr>Sprint #2 Backlog</vt:lpstr>
      <vt:lpstr>Sprint #3 Backlog</vt:lpstr>
      <vt:lpstr>Sprint #4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Shin</dc:creator>
  <cp:lastModifiedBy>Charlie Shin</cp:lastModifiedBy>
  <dcterms:created xsi:type="dcterms:W3CDTF">2017-10-27T07:20:42Z</dcterms:created>
  <dcterms:modified xsi:type="dcterms:W3CDTF">2017-11-13T01:30:36Z</dcterms:modified>
</cp:coreProperties>
</file>