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Production Backlog Form" sheetId="1" r:id="rId1"/>
    <sheet name="Sprint #1 Chart" sheetId="4" r:id="rId2"/>
    <sheet name="Sprint #2 Chart" sheetId="5" r:id="rId3"/>
    <sheet name="Sprint #3 Chart" sheetId="6" r:id="rId4"/>
    <sheet name="Sprint #4 Chart" sheetId="7" r:id="rId5"/>
  </sheets>
  <calcPr calcId="145621"/>
</workbook>
</file>

<file path=xl/calcChain.xml><?xml version="1.0" encoding="utf-8"?>
<calcChain xmlns="http://schemas.openxmlformats.org/spreadsheetml/2006/main">
  <c r="F31" i="7" l="1"/>
  <c r="D31" i="7"/>
  <c r="F30" i="7"/>
  <c r="D30" i="7"/>
  <c r="F29" i="7"/>
  <c r="D29" i="7"/>
  <c r="F28" i="7"/>
  <c r="D28" i="7"/>
  <c r="F27" i="7"/>
  <c r="D27" i="7"/>
  <c r="F26" i="7"/>
  <c r="D26" i="7"/>
  <c r="F25" i="7"/>
  <c r="G25" i="7" s="1"/>
  <c r="G26" i="7" s="1"/>
  <c r="G27" i="7" s="1"/>
  <c r="G28" i="7" s="1"/>
  <c r="G29" i="7" s="1"/>
  <c r="G30" i="7" s="1"/>
  <c r="G31" i="7" s="1"/>
  <c r="D25" i="7"/>
  <c r="E25" i="7" s="1"/>
  <c r="E26" i="7" s="1"/>
  <c r="E27" i="7" s="1"/>
  <c r="E28" i="7" s="1"/>
  <c r="E29" i="7" s="1"/>
  <c r="E30" i="7" s="1"/>
  <c r="E31" i="7" s="1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G25" i="6" s="1"/>
  <c r="G26" i="6" s="1"/>
  <c r="G27" i="6" s="1"/>
  <c r="G28" i="6" s="1"/>
  <c r="G29" i="6" s="1"/>
  <c r="G30" i="6" s="1"/>
  <c r="G31" i="6" s="1"/>
  <c r="D25" i="6"/>
  <c r="E25" i="6" s="1"/>
  <c r="E26" i="6" s="1"/>
  <c r="E27" i="6" s="1"/>
  <c r="E28" i="6" s="1"/>
  <c r="E29" i="6" s="1"/>
  <c r="E30" i="6" s="1"/>
  <c r="E31" i="6" s="1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G25" i="5" s="1"/>
  <c r="G26" i="5" s="1"/>
  <c r="G27" i="5" s="1"/>
  <c r="G28" i="5" s="1"/>
  <c r="G29" i="5" s="1"/>
  <c r="G30" i="5" s="1"/>
  <c r="G31" i="5" s="1"/>
  <c r="D25" i="5"/>
  <c r="E25" i="5" s="1"/>
  <c r="E26" i="5" s="1"/>
  <c r="E27" i="5" s="1"/>
  <c r="E28" i="5" s="1"/>
  <c r="E29" i="5" s="1"/>
  <c r="E30" i="5" s="1"/>
  <c r="E31" i="5" s="1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G25" i="1" l="1"/>
  <c r="E25" i="1"/>
  <c r="F28" i="1" s="1"/>
  <c r="F31" i="1" s="1"/>
  <c r="F34" i="1" s="1"/>
  <c r="F37" i="1" s="1"/>
  <c r="H22" i="1"/>
  <c r="H21" i="1"/>
  <c r="H20" i="1"/>
</calcChain>
</file>

<file path=xl/sharedStrings.xml><?xml version="1.0" encoding="utf-8"?>
<sst xmlns="http://schemas.openxmlformats.org/spreadsheetml/2006/main" count="771" uniqueCount="158">
  <si>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</si>
  <si>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</si>
  <si>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</si>
  <si>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</si>
  <si>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</si>
  <si>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</si>
  <si>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</si>
  <si>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</si>
  <si>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</si>
  <si>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</si>
  <si>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</si>
  <si>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</si>
  <si>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</si>
  <si>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</si>
  <si>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</si>
  <si>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</si>
  <si>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</si>
  <si>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</si>
  <si>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</si>
  <si>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</si>
  <si>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</si>
  <si>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</si>
  <si>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</si>
  <si>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</si>
  <si>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</si>
  <si>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</si>
  <si>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</si>
  <si>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</si>
  <si>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</si>
  <si>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</si>
  <si>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</si>
  <si>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</si>
  <si>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</si>
  <si>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</si>
  <si>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</si>
  <si>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</si>
  <si>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</si>
  <si>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</si>
  <si>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</si>
  <si>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</si>
  <si>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</si>
  <si>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</si>
  <si>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</si>
  <si>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</si>
  <si>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</si>
  <si>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</si>
  <si>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</si>
  <si>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</si>
  <si>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</si>
  <si>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</si>
  <si>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</si>
  <si>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</si>
  <si>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</si>
  <si>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</si>
  <si>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</si>
  <si>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</si>
  <si>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</si>
  <si>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</si>
  <si>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</si>
  <si>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</si>
  <si>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</si>
  <si>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</si>
  <si>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</si>
  <si>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</si>
  <si>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</si>
  <si>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</si>
  <si>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</si>
  <si>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</si>
  <si>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</si>
  <si>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</si>
  <si>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</si>
  <si>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</si>
  <si>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</si>
  <si>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BE Division</t>
  </si>
  <si>
    <t>No.</t>
  </si>
  <si>
    <t>Note</t>
  </si>
  <si>
    <t>FE Division</t>
  </si>
  <si>
    <t>QA Division</t>
  </si>
  <si>
    <t>Project Priority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</si>
  <si>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</si>
  <si>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</si>
  <si>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</si>
  <si>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</si>
  <si>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Sprint #3</t>
  </si>
  <si>
    <t>Sprint #4</t>
  </si>
  <si>
    <t>Sprint 1 Completed/To Go</t>
  </si>
  <si>
    <t>Sprint 2 Completed/To Go</t>
  </si>
  <si>
    <t>Sprint 3 Completed/To Go</t>
  </si>
  <si>
    <t>Sprint 4 Completed/To Go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</si>
  <si>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</si>
  <si>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</si>
  <si>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</si>
  <si>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</si>
  <si>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</si>
  <si>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</si>
  <si>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</si>
  <si>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</si>
  <si>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</si>
  <si>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</si>
  <si>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</si>
  <si>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</si>
  <si>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</si>
  <si>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</si>
  <si>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</si>
  <si>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</si>
  <si>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</si>
  <si>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</si>
  <si>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</si>
  <si>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</si>
  <si>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</si>
  <si>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</si>
  <si>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</si>
  <si>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</si>
  <si>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</si>
  <si>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</si>
  <si>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</si>
  <si>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</si>
  <si>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</si>
  <si>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</si>
  <si>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</si>
  <si>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</si>
  <si>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</si>
  <si>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</si>
  <si>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</si>
  <si>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</si>
  <si>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</si>
  <si>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</si>
  <si>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</si>
  <si>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</si>
  <si>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</si>
  <si>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</si>
  <si>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DTE-FE-001</t>
  </si>
  <si>
    <t>DTE-FE-002</t>
  </si>
  <si>
    <t>DTE-FE-003</t>
  </si>
  <si>
    <t>DTE-FE-004</t>
  </si>
  <si>
    <t>DTE-FE-005</t>
  </si>
  <si>
    <t>DTE-FE-006</t>
  </si>
  <si>
    <t>DTE-BE-001</t>
  </si>
  <si>
    <t>DTE-BE-002</t>
  </si>
  <si>
    <t>DTE-BE-003</t>
  </si>
  <si>
    <t>DTE-BE-004</t>
  </si>
  <si>
    <t>DTE-BE-005</t>
  </si>
  <si>
    <t>DTE-BE-006</t>
  </si>
  <si>
    <t>DTE-QA-001</t>
  </si>
  <si>
    <t>DTE-QA-002</t>
  </si>
  <si>
    <t>DTE-QA-003</t>
  </si>
  <si>
    <t>DTE-QA-004</t>
  </si>
  <si>
    <t>DTE-QA-005</t>
  </si>
  <si>
    <t>DTE-QA-006</t>
  </si>
  <si>
    <t>Sprint 1 Targets/To Go</t>
  </si>
  <si>
    <t>Sprint 2 Targets/To Go</t>
  </si>
  <si>
    <t>Sprint 3 Targets/To Go</t>
  </si>
  <si>
    <t>Sprint 4 Targets/To Go</t>
  </si>
  <si>
    <t>Production Backlog</t>
  </si>
  <si>
    <t>Sprint #2 Backlog</t>
  </si>
  <si>
    <t>Sprint #1 Backlog</t>
  </si>
  <si>
    <t>Sprint #3 Backlog</t>
  </si>
  <si>
    <t>Sprint #4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</si>
</sst>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0" borderId="1" xfId="0" applyFont="1" applyBorder="1" applyAlignment="1"/>
    <xf numFmtId="0" fontId="5" fillId="6" borderId="1" xfId="0" applyFont="1" applyFill="1" applyBorder="1" applyAlignment="1"/>
    <xf numFmtId="0" fontId="7" fillId="6" borderId="1" xfId="0" applyFont="1" applyFill="1" applyBorder="1" applyAlignment="1"/>
    <xf numFmtId="0" fontId="8" fillId="5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9" fontId="5" fillId="0" borderId="10" xfId="1" applyFont="1" applyBorder="1" applyAlignment="1">
      <alignment horizontal="center"/>
    </xf>
    <xf numFmtId="0" fontId="7" fillId="0" borderId="10" xfId="0" applyFont="1" applyBorder="1" applyAlignment="1"/>
    <xf numFmtId="0" fontId="7" fillId="0" borderId="9" xfId="0" applyFont="1" applyBorder="1" applyAlignment="1">
      <alignment horizontal="right"/>
    </xf>
    <xf numFmtId="0" fontId="7" fillId="0" borderId="9" xfId="0" applyFont="1" applyBorder="1" applyAlignment="1">
      <alignment horizontal="right" vertical="center"/>
    </xf>
    <xf numFmtId="0" fontId="7" fillId="0" borderId="11" xfId="0" applyFont="1" applyBorder="1" applyAlignment="1">
      <alignment horizontal="right"/>
    </xf>
    <xf numFmtId="0" fontId="5" fillId="6" borderId="12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8" fillId="5" borderId="11" xfId="0" applyFont="1" applyFill="1" applyBorder="1" applyAlignment="1">
      <alignment horizontal="right" vertical="center"/>
    </xf>
    <xf numFmtId="0" fontId="7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right" vertical="center"/>
    </xf>
    <xf numFmtId="0" fontId="3" fillId="0" borderId="27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6" borderId="10" xfId="0" applyFont="1" applyFill="1" applyBorder="1" applyAlignment="1"/>
    <xf numFmtId="0" fontId="5" fillId="6" borderId="13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5" fillId="0" borderId="10" xfId="0" applyFont="1" applyBorder="1"/>
    <xf numFmtId="0" fontId="1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4" borderId="1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6" borderId="21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27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left"/>
    </xf>
    <xf numFmtId="0" fontId="5" fillId="6" borderId="23" xfId="0" applyFont="1" applyFill="1" applyBorder="1" applyAlignment="1">
      <alignment horizontal="left"/>
    </xf>
    <xf numFmtId="0" fontId="5" fillId="6" borderId="28" xfId="0" applyFont="1" applyFill="1" applyBorder="1" applyAlignment="1">
      <alignment horizontal="left"/>
    </xf>
    <xf numFmtId="0" fontId="8" fillId="5" borderId="14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5" borderId="15" xfId="0" applyFont="1" applyFill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8" fillId="5" borderId="9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8" fillId="5" borderId="11" xfId="0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 Form'!$F$25,'Production Backlog Form'!$F$28,'Production Backlog Form'!$F$31,'Production Backlog Form'!$F$34,'Production Backlog Form'!$F$37)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 Form'!$H$25,'Production Backlog Form'!$H$28,'Production Backlog Form'!$H$31,'Production Backlog Form'!$H$34,'Production Backlog Form'!$H$37)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 Form'!$E$25,'Production Backlog Form'!$E$28,'Production Backlog Form'!$E$31,'Production Backlog Form'!$E$34,'Production Backlog Form'!$E$37)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 Form'!$G$25,'Production Backlog Form'!$G$28,'Production Backlog Form'!$G$31,'Production Backlog Form'!$G$34,'Production Backlog Form'!$G$37)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5792"/>
        <c:axId val="217061568"/>
      </c:lineChart>
      <c:catAx>
        <c:axId val="14582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7061568"/>
        <c:crosses val="autoZero"/>
        <c:auto val="1"/>
        <c:lblAlgn val="ctr"/>
        <c:lblOffset val="100"/>
        <c:noMultiLvlLbl val="0"/>
      </c:catAx>
      <c:valAx>
        <c:axId val="21706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5825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22240"/>
        <c:axId val="628580928"/>
      </c:lineChart>
      <c:catAx>
        <c:axId val="6549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628580928"/>
        <c:crosses val="autoZero"/>
        <c:auto val="1"/>
        <c:lblAlgn val="ctr"/>
        <c:lblOffset val="100"/>
        <c:noMultiLvlLbl val="0"/>
      </c:catAx>
      <c:valAx>
        <c:axId val="6285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92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71264"/>
        <c:axId val="660018240"/>
      </c:lineChart>
      <c:catAx>
        <c:axId val="6601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60018240"/>
        <c:crosses val="autoZero"/>
        <c:auto val="1"/>
        <c:lblAlgn val="ctr"/>
        <c:lblOffset val="100"/>
        <c:noMultiLvlLbl val="0"/>
      </c:catAx>
      <c:valAx>
        <c:axId val="6600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1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#3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#3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#3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#3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664"/>
        <c:axId val="628593152"/>
      </c:lineChart>
      <c:catAx>
        <c:axId val="497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28593152"/>
        <c:crosses val="autoZero"/>
        <c:auto val="1"/>
        <c:lblAlgn val="ctr"/>
        <c:lblOffset val="100"/>
        <c:noMultiLvlLbl val="0"/>
      </c:catAx>
      <c:valAx>
        <c:axId val="6285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#4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#4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#4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#4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605184"/>
        <c:axId val="660019968"/>
      </c:lineChart>
      <c:catAx>
        <c:axId val="6726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0019968"/>
        <c:crosses val="autoZero"/>
        <c:auto val="1"/>
        <c:lblAlgn val="ctr"/>
        <c:lblOffset val="100"/>
        <c:noMultiLvlLbl val="0"/>
      </c:catAx>
      <c:valAx>
        <c:axId val="6600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260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8"/>
  <sheetViews>
    <sheetView tabSelected="1" workbookViewId="0">
      <selection activeCell="R3" sqref="R3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1.7109375" style="2" customWidth="1"/>
    <col min="10" max="10" width="7.85546875" style="2" bestFit="1" customWidth="1"/>
    <col min="11" max="11" width="10.7109375" style="2" bestFit="1" customWidth="1"/>
    <col min="12" max="12" width="7.140625" style="2" bestFit="1" customWidth="1"/>
    <col min="13" max="13" width="5.140625" style="2" bestFit="1" customWidth="1"/>
    <col min="14" max="14" width="60.7109375" style="2" customWidth="1"/>
    <col min="15" max="15" width="6.28515625" style="2" bestFit="1" customWidth="1"/>
    <col min="16" max="16" width="15.28515625" style="1" bestFit="1" customWidth="1"/>
    <col min="17" max="16384" width="9.140625" style="1"/>
  </cols>
  <sheetData>
    <row r="1" spans="2:16" ht="13.5" thickBot="1" x14ac:dyDescent="0.25"/>
    <row r="2" spans="2:16" ht="18.75" thickBot="1" x14ac:dyDescent="0.3">
      <c r="B2" s="131" t="s">
        <v>153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2:16" ht="12.75" customHeight="1" thickBot="1" x14ac:dyDescent="0.25">
      <c r="B3" s="114" t="s">
        <v>0</v>
      </c>
      <c r="C3" s="115"/>
      <c r="D3" s="120" t="s">
        <v>5</v>
      </c>
      <c r="E3" s="120"/>
      <c r="F3" s="120"/>
      <c r="G3" s="120"/>
      <c r="H3" s="121"/>
      <c r="J3" s="81" t="s">
        <v>68</v>
      </c>
      <c r="K3" s="82"/>
      <c r="L3" s="82"/>
      <c r="M3" s="82"/>
      <c r="N3" s="82"/>
      <c r="O3" s="82"/>
      <c r="P3" s="83"/>
    </row>
    <row r="4" spans="2:16" ht="12.75" customHeight="1" x14ac:dyDescent="0.2">
      <c r="B4" s="116" t="s">
        <v>1</v>
      </c>
      <c r="C4" s="117"/>
      <c r="D4" s="122" t="s">
        <v>3</v>
      </c>
      <c r="E4" s="122"/>
      <c r="F4" s="122"/>
      <c r="G4" s="122"/>
      <c r="H4" s="123"/>
      <c r="J4" s="72" t="s">
        <v>72</v>
      </c>
      <c r="K4" s="73"/>
      <c r="L4" s="73"/>
      <c r="M4" s="73"/>
      <c r="N4" s="73"/>
      <c r="O4" s="73"/>
      <c r="P4" s="74"/>
    </row>
    <row r="5" spans="2:16" ht="12.75" customHeight="1" thickBot="1" x14ac:dyDescent="0.25">
      <c r="B5" s="118" t="s">
        <v>2</v>
      </c>
      <c r="C5" s="119"/>
      <c r="D5" s="124" t="s">
        <v>4</v>
      </c>
      <c r="E5" s="124"/>
      <c r="F5" s="124"/>
      <c r="G5" s="124"/>
      <c r="H5" s="125"/>
      <c r="J5" s="11" t="s">
        <v>66</v>
      </c>
      <c r="K5" s="28" t="s">
        <v>65</v>
      </c>
      <c r="L5" s="28" t="s">
        <v>67</v>
      </c>
      <c r="M5" s="28" t="s">
        <v>69</v>
      </c>
      <c r="N5" s="28" t="s">
        <v>70</v>
      </c>
      <c r="O5" s="28" t="s">
        <v>71</v>
      </c>
      <c r="P5" s="23" t="s">
        <v>78</v>
      </c>
    </row>
    <row r="6" spans="2:16" x14ac:dyDescent="0.2">
      <c r="B6" s="98" t="s">
        <v>6</v>
      </c>
      <c r="C6" s="99"/>
      <c r="D6" s="99"/>
      <c r="E6" s="99"/>
      <c r="F6" s="99"/>
      <c r="G6" s="99"/>
      <c r="H6" s="100"/>
      <c r="J6" s="75" t="s">
        <v>73</v>
      </c>
      <c r="K6" s="76"/>
      <c r="L6" s="76"/>
      <c r="M6" s="76"/>
      <c r="N6" s="76"/>
      <c r="O6" s="77"/>
      <c r="P6" s="21"/>
    </row>
    <row r="7" spans="2:16" x14ac:dyDescent="0.2">
      <c r="B7" s="11" t="s">
        <v>7</v>
      </c>
      <c r="C7" s="28" t="s">
        <v>8</v>
      </c>
      <c r="D7" s="28" t="s">
        <v>9</v>
      </c>
      <c r="E7" s="32" t="s">
        <v>37</v>
      </c>
      <c r="F7" s="32" t="s">
        <v>38</v>
      </c>
      <c r="G7" s="32" t="s">
        <v>39</v>
      </c>
      <c r="H7" s="33" t="s">
        <v>50</v>
      </c>
      <c r="J7" s="12">
        <v>1</v>
      </c>
      <c r="K7" s="54" t="s">
        <v>137</v>
      </c>
      <c r="L7" s="54" t="s">
        <v>97</v>
      </c>
      <c r="M7" s="30"/>
      <c r="N7" s="30"/>
      <c r="O7" s="30"/>
      <c r="P7" s="21"/>
    </row>
    <row r="8" spans="2:16" x14ac:dyDescent="0.2">
      <c r="B8" s="12" t="s">
        <v>10</v>
      </c>
      <c r="C8" s="30" t="s">
        <v>11</v>
      </c>
      <c r="D8" s="30" t="s">
        <v>28</v>
      </c>
      <c r="E8" s="48" t="s">
        <v>40</v>
      </c>
      <c r="F8" s="48" t="s">
        <v>40</v>
      </c>
      <c r="G8" s="30"/>
      <c r="H8" s="21"/>
      <c r="J8" s="12">
        <v>2</v>
      </c>
      <c r="K8" s="54" t="s">
        <v>138</v>
      </c>
      <c r="L8" s="54" t="s">
        <v>97</v>
      </c>
      <c r="M8" s="30"/>
      <c r="N8" s="30"/>
      <c r="O8" s="30"/>
      <c r="P8" s="21"/>
    </row>
    <row r="9" spans="2:16" x14ac:dyDescent="0.2">
      <c r="B9" s="12" t="s">
        <v>12</v>
      </c>
      <c r="C9" s="30" t="s">
        <v>13</v>
      </c>
      <c r="D9" s="30" t="s">
        <v>29</v>
      </c>
      <c r="E9" s="48" t="s">
        <v>40</v>
      </c>
      <c r="F9" s="30"/>
      <c r="G9" s="30"/>
      <c r="H9" s="21"/>
      <c r="J9" s="12">
        <v>3</v>
      </c>
      <c r="K9" s="54" t="s">
        <v>139</v>
      </c>
      <c r="L9" s="54" t="s">
        <v>97</v>
      </c>
      <c r="M9" s="30"/>
      <c r="N9" s="30"/>
      <c r="O9" s="30"/>
      <c r="P9" s="21"/>
    </row>
    <row r="10" spans="2:16" x14ac:dyDescent="0.2">
      <c r="B10" s="12" t="s">
        <v>14</v>
      </c>
      <c r="C10" s="30" t="s">
        <v>15</v>
      </c>
      <c r="D10" s="30" t="s">
        <v>30</v>
      </c>
      <c r="E10" s="48" t="s">
        <v>40</v>
      </c>
      <c r="F10" s="48" t="s">
        <v>40</v>
      </c>
      <c r="G10" s="30"/>
      <c r="H10" s="21"/>
      <c r="J10" s="12">
        <v>4</v>
      </c>
      <c r="K10" s="54" t="s">
        <v>140</v>
      </c>
      <c r="L10" s="54" t="s">
        <v>97</v>
      </c>
      <c r="M10" s="30"/>
      <c r="N10" s="30"/>
      <c r="O10" s="30"/>
      <c r="P10" s="21"/>
    </row>
    <row r="11" spans="2:16" x14ac:dyDescent="0.2">
      <c r="B11" s="12" t="s">
        <v>16</v>
      </c>
      <c r="C11" s="30" t="s">
        <v>17</v>
      </c>
      <c r="D11" s="30" t="s">
        <v>31</v>
      </c>
      <c r="E11" s="30"/>
      <c r="F11" s="48" t="s">
        <v>40</v>
      </c>
      <c r="G11" s="30"/>
      <c r="H11" s="21"/>
      <c r="J11" s="12">
        <v>5</v>
      </c>
      <c r="K11" s="54" t="s">
        <v>141</v>
      </c>
      <c r="L11" s="54" t="s">
        <v>97</v>
      </c>
      <c r="M11" s="30"/>
      <c r="N11" s="30"/>
      <c r="O11" s="30"/>
      <c r="P11" s="21"/>
    </row>
    <row r="12" spans="2:16" x14ac:dyDescent="0.2">
      <c r="B12" s="12" t="s">
        <v>18</v>
      </c>
      <c r="C12" s="30" t="s">
        <v>19</v>
      </c>
      <c r="D12" s="30" t="s">
        <v>32</v>
      </c>
      <c r="E12" s="30"/>
      <c r="F12" s="48" t="s">
        <v>40</v>
      </c>
      <c r="G12" s="48" t="s">
        <v>40</v>
      </c>
      <c r="H12" s="21"/>
      <c r="J12" s="12">
        <v>6</v>
      </c>
      <c r="K12" s="54" t="s">
        <v>142</v>
      </c>
      <c r="L12" s="54" t="s">
        <v>97</v>
      </c>
      <c r="M12" s="30"/>
      <c r="N12" s="30"/>
      <c r="O12" s="30"/>
      <c r="P12" s="21"/>
    </row>
    <row r="13" spans="2:16" x14ac:dyDescent="0.2">
      <c r="B13" s="12" t="s">
        <v>20</v>
      </c>
      <c r="C13" s="30" t="s">
        <v>21</v>
      </c>
      <c r="D13" s="30" t="s">
        <v>33</v>
      </c>
      <c r="E13" s="48" t="s">
        <v>40</v>
      </c>
      <c r="F13" s="30"/>
      <c r="G13" s="30"/>
      <c r="H13" s="49" t="s">
        <v>40</v>
      </c>
      <c r="J13" s="78" t="s">
        <v>76</v>
      </c>
      <c r="K13" s="79"/>
      <c r="L13" s="79"/>
      <c r="M13" s="79"/>
      <c r="N13" s="79"/>
      <c r="O13" s="80"/>
      <c r="P13" s="55"/>
    </row>
    <row r="14" spans="2:16" x14ac:dyDescent="0.2">
      <c r="B14" s="12" t="s">
        <v>22</v>
      </c>
      <c r="C14" s="30" t="s">
        <v>23</v>
      </c>
      <c r="D14" s="30" t="s">
        <v>34</v>
      </c>
      <c r="E14" s="48" t="s">
        <v>40</v>
      </c>
      <c r="F14" s="30"/>
      <c r="G14" s="48" t="s">
        <v>40</v>
      </c>
      <c r="H14" s="21"/>
      <c r="J14" s="12">
        <v>1</v>
      </c>
      <c r="K14" s="54" t="s">
        <v>131</v>
      </c>
      <c r="L14" s="54" t="s">
        <v>97</v>
      </c>
      <c r="M14" s="30"/>
      <c r="N14" s="30"/>
      <c r="O14" s="30"/>
      <c r="P14" s="21"/>
    </row>
    <row r="15" spans="2:16" x14ac:dyDescent="0.2">
      <c r="B15" s="12" t="s">
        <v>24</v>
      </c>
      <c r="C15" s="30" t="s">
        <v>25</v>
      </c>
      <c r="D15" s="30" t="s">
        <v>35</v>
      </c>
      <c r="E15" s="30"/>
      <c r="F15" s="48" t="s">
        <v>40</v>
      </c>
      <c r="G15" s="30"/>
      <c r="H15" s="21"/>
      <c r="J15" s="12">
        <v>2</v>
      </c>
      <c r="K15" s="54" t="s">
        <v>132</v>
      </c>
      <c r="L15" s="54" t="s">
        <v>97</v>
      </c>
      <c r="M15" s="30"/>
      <c r="N15" s="30"/>
      <c r="O15" s="30"/>
      <c r="P15" s="21"/>
    </row>
    <row r="16" spans="2:16" ht="13.5" thickBot="1" x14ac:dyDescent="0.25">
      <c r="B16" s="13" t="s">
        <v>26</v>
      </c>
      <c r="C16" s="29" t="s">
        <v>27</v>
      </c>
      <c r="D16" s="29" t="s">
        <v>36</v>
      </c>
      <c r="E16" s="50" t="s">
        <v>40</v>
      </c>
      <c r="F16" s="50" t="s">
        <v>40</v>
      </c>
      <c r="G16" s="50" t="s">
        <v>40</v>
      </c>
      <c r="H16" s="51" t="s">
        <v>40</v>
      </c>
      <c r="J16" s="12">
        <v>3</v>
      </c>
      <c r="K16" s="54" t="s">
        <v>133</v>
      </c>
      <c r="L16" s="54" t="s">
        <v>97</v>
      </c>
      <c r="M16" s="30"/>
      <c r="N16" s="30"/>
      <c r="O16" s="30"/>
      <c r="P16" s="21"/>
    </row>
    <row r="17" spans="2:16" x14ac:dyDescent="0.2">
      <c r="B17" s="98" t="s">
        <v>41</v>
      </c>
      <c r="C17" s="99"/>
      <c r="D17" s="99"/>
      <c r="E17" s="99"/>
      <c r="F17" s="99"/>
      <c r="G17" s="99"/>
      <c r="H17" s="100"/>
      <c r="J17" s="12">
        <v>4</v>
      </c>
      <c r="K17" s="54" t="s">
        <v>134</v>
      </c>
      <c r="L17" s="54" t="s">
        <v>97</v>
      </c>
      <c r="M17" s="30"/>
      <c r="N17" s="30"/>
      <c r="O17" s="30"/>
      <c r="P17" s="21"/>
    </row>
    <row r="18" spans="2:16" ht="12.75" customHeight="1" x14ac:dyDescent="0.2">
      <c r="B18" s="104" t="s">
        <v>49</v>
      </c>
      <c r="C18" s="105"/>
      <c r="D18" s="105"/>
      <c r="E18" s="105"/>
      <c r="F18" s="105"/>
      <c r="G18" s="105"/>
      <c r="H18" s="106"/>
      <c r="J18" s="12">
        <v>5</v>
      </c>
      <c r="K18" s="54" t="s">
        <v>135</v>
      </c>
      <c r="L18" s="54" t="s">
        <v>97</v>
      </c>
      <c r="M18" s="30"/>
      <c r="N18" s="30"/>
      <c r="O18" s="30"/>
      <c r="P18" s="21"/>
    </row>
    <row r="19" spans="2:16" x14ac:dyDescent="0.2">
      <c r="B19" s="31" t="s">
        <v>42</v>
      </c>
      <c r="C19" s="32" t="s">
        <v>43</v>
      </c>
      <c r="D19" s="32" t="s">
        <v>44</v>
      </c>
      <c r="E19" s="32" t="s">
        <v>45</v>
      </c>
      <c r="F19" s="32" t="s">
        <v>46</v>
      </c>
      <c r="G19" s="32" t="s">
        <v>47</v>
      </c>
      <c r="H19" s="33" t="s">
        <v>48</v>
      </c>
      <c r="J19" s="12">
        <v>6</v>
      </c>
      <c r="K19" s="54" t="s">
        <v>136</v>
      </c>
      <c r="L19" s="54" t="s">
        <v>97</v>
      </c>
      <c r="M19" s="30"/>
      <c r="N19" s="30"/>
      <c r="O19" s="30"/>
      <c r="P19" s="21"/>
    </row>
    <row r="20" spans="2:16" x14ac:dyDescent="0.2">
      <c r="B20" s="14" t="s">
        <v>51</v>
      </c>
      <c r="C20" s="6" t="s">
        <v>52</v>
      </c>
      <c r="D20" s="3"/>
      <c r="E20" s="4">
        <v>0</v>
      </c>
      <c r="F20" s="4">
        <v>0</v>
      </c>
      <c r="G20" s="4">
        <v>0</v>
      </c>
      <c r="H20" s="15">
        <f>SUM(E20:G20)</f>
        <v>0</v>
      </c>
      <c r="J20" s="69" t="s">
        <v>77</v>
      </c>
      <c r="K20" s="70"/>
      <c r="L20" s="70"/>
      <c r="M20" s="70"/>
      <c r="N20" s="70"/>
      <c r="O20" s="71"/>
      <c r="P20" s="55"/>
    </row>
    <row r="21" spans="2:16" x14ac:dyDescent="0.2">
      <c r="B21" s="14" t="s">
        <v>53</v>
      </c>
      <c r="C21" s="5" t="s">
        <v>54</v>
      </c>
      <c r="D21" s="3"/>
      <c r="E21" s="4">
        <v>0</v>
      </c>
      <c r="F21" s="4">
        <v>0</v>
      </c>
      <c r="G21" s="4">
        <v>0</v>
      </c>
      <c r="H21" s="15">
        <f>SUM(E21:G21)</f>
        <v>0</v>
      </c>
      <c r="J21" s="12">
        <v>1</v>
      </c>
      <c r="K21" s="54" t="s">
        <v>143</v>
      </c>
      <c r="L21" s="54" t="s">
        <v>97</v>
      </c>
      <c r="M21" s="30"/>
      <c r="N21" s="30"/>
      <c r="O21" s="30"/>
      <c r="P21" s="21"/>
    </row>
    <row r="22" spans="2:16" x14ac:dyDescent="0.2">
      <c r="B22" s="14" t="s">
        <v>55</v>
      </c>
      <c r="C22" s="7" t="s">
        <v>56</v>
      </c>
      <c r="D22" s="3"/>
      <c r="E22" s="4">
        <v>0</v>
      </c>
      <c r="F22" s="4">
        <v>0</v>
      </c>
      <c r="G22" s="4">
        <v>0</v>
      </c>
      <c r="H22" s="15">
        <f>SUM(E22:G22)</f>
        <v>0</v>
      </c>
      <c r="J22" s="12">
        <v>2</v>
      </c>
      <c r="K22" s="54" t="s">
        <v>144</v>
      </c>
      <c r="L22" s="54" t="s">
        <v>97</v>
      </c>
      <c r="M22" s="30"/>
      <c r="N22" s="30"/>
      <c r="O22" s="30"/>
      <c r="P22" s="21"/>
    </row>
    <row r="23" spans="2:16" ht="13.5" thickBot="1" x14ac:dyDescent="0.25">
      <c r="B23" s="107"/>
      <c r="C23" s="108"/>
      <c r="D23" s="108"/>
      <c r="E23" s="108"/>
      <c r="F23" s="108"/>
      <c r="G23" s="108"/>
      <c r="H23" s="109"/>
      <c r="J23" s="12">
        <v>3</v>
      </c>
      <c r="K23" s="54" t="s">
        <v>145</v>
      </c>
      <c r="L23" s="54" t="s">
        <v>97</v>
      </c>
      <c r="M23" s="30"/>
      <c r="N23" s="30"/>
      <c r="O23" s="30"/>
      <c r="P23" s="21"/>
    </row>
    <row r="24" spans="2:16" x14ac:dyDescent="0.2">
      <c r="B24" s="98" t="s">
        <v>58</v>
      </c>
      <c r="C24" s="99"/>
      <c r="D24" s="99"/>
      <c r="E24" s="99"/>
      <c r="F24" s="99"/>
      <c r="G24" s="99"/>
      <c r="H24" s="100"/>
      <c r="J24" s="12">
        <v>4</v>
      </c>
      <c r="K24" s="54" t="s">
        <v>146</v>
      </c>
      <c r="L24" s="54" t="s">
        <v>97</v>
      </c>
      <c r="M24" s="30"/>
      <c r="N24" s="30"/>
      <c r="O24" s="30"/>
      <c r="P24" s="21"/>
    </row>
    <row r="25" spans="2:16" x14ac:dyDescent="0.2">
      <c r="B25" s="126" t="s">
        <v>48</v>
      </c>
      <c r="C25" s="127"/>
      <c r="D25" s="127"/>
      <c r="E25" s="10">
        <f>SUM(E28,E31,E34,E37)</f>
        <v>0</v>
      </c>
      <c r="F25" s="10">
        <v>0</v>
      </c>
      <c r="G25" s="8">
        <f>SUM(G28,G31,G34,G37)</f>
        <v>0</v>
      </c>
      <c r="H25" s="16">
        <v>0</v>
      </c>
      <c r="J25" s="12">
        <v>5</v>
      </c>
      <c r="K25" s="54" t="s">
        <v>147</v>
      </c>
      <c r="L25" s="54" t="s">
        <v>97</v>
      </c>
      <c r="M25" s="30"/>
      <c r="N25" s="30"/>
      <c r="O25" s="30"/>
      <c r="P25" s="21"/>
    </row>
    <row r="26" spans="2:16" ht="13.5" thickBot="1" x14ac:dyDescent="0.25">
      <c r="B26" s="111" t="s">
        <v>59</v>
      </c>
      <c r="C26" s="112"/>
      <c r="D26" s="112"/>
      <c r="E26" s="112"/>
      <c r="F26" s="112"/>
      <c r="G26" s="112"/>
      <c r="H26" s="113"/>
      <c r="J26" s="13">
        <v>6</v>
      </c>
      <c r="K26" s="56" t="s">
        <v>148</v>
      </c>
      <c r="L26" s="56" t="s">
        <v>97</v>
      </c>
      <c r="M26" s="29"/>
      <c r="N26" s="29"/>
      <c r="O26" s="29"/>
      <c r="P26" s="22"/>
    </row>
    <row r="27" spans="2:16" x14ac:dyDescent="0.2">
      <c r="B27" s="17" t="s">
        <v>60</v>
      </c>
      <c r="C27" s="86"/>
      <c r="D27" s="87"/>
      <c r="E27" s="93" t="s">
        <v>149</v>
      </c>
      <c r="F27" s="94"/>
      <c r="G27" s="93" t="s">
        <v>85</v>
      </c>
      <c r="H27" s="110"/>
      <c r="I27" s="1"/>
      <c r="J27" s="72" t="s">
        <v>82</v>
      </c>
      <c r="K27" s="73"/>
      <c r="L27" s="73"/>
      <c r="M27" s="73"/>
      <c r="N27" s="73"/>
      <c r="O27" s="73"/>
      <c r="P27" s="74"/>
    </row>
    <row r="28" spans="2:16" x14ac:dyDescent="0.2">
      <c r="B28" s="17" t="s">
        <v>61</v>
      </c>
      <c r="C28" s="86"/>
      <c r="D28" s="87"/>
      <c r="E28" s="9">
        <v>0</v>
      </c>
      <c r="F28" s="9">
        <f>E25-E28</f>
        <v>0</v>
      </c>
      <c r="G28" s="9">
        <v>0</v>
      </c>
      <c r="H28" s="52">
        <v>0</v>
      </c>
      <c r="I28" s="1"/>
      <c r="J28" s="11" t="s">
        <v>66</v>
      </c>
      <c r="K28" s="28" t="s">
        <v>65</v>
      </c>
      <c r="L28" s="28" t="s">
        <v>67</v>
      </c>
      <c r="M28" s="28" t="s">
        <v>69</v>
      </c>
      <c r="N28" s="28" t="s">
        <v>70</v>
      </c>
      <c r="O28" s="28" t="s">
        <v>71</v>
      </c>
      <c r="P28" s="23" t="s">
        <v>78</v>
      </c>
    </row>
    <row r="29" spans="2:16" x14ac:dyDescent="0.2">
      <c r="B29" s="90" t="s">
        <v>62</v>
      </c>
      <c r="C29" s="91"/>
      <c r="D29" s="91"/>
      <c r="E29" s="91"/>
      <c r="F29" s="91"/>
      <c r="G29" s="91"/>
      <c r="H29" s="92"/>
      <c r="I29" s="1"/>
      <c r="J29" s="75" t="s">
        <v>73</v>
      </c>
      <c r="K29" s="76"/>
      <c r="L29" s="76"/>
      <c r="M29" s="76"/>
      <c r="N29" s="76"/>
      <c r="O29" s="77"/>
      <c r="P29" s="21"/>
    </row>
    <row r="30" spans="2:16" x14ac:dyDescent="0.2">
      <c r="B30" s="18" t="s">
        <v>60</v>
      </c>
      <c r="C30" s="84"/>
      <c r="D30" s="85"/>
      <c r="E30" s="93" t="s">
        <v>150</v>
      </c>
      <c r="F30" s="94"/>
      <c r="G30" s="93" t="s">
        <v>86</v>
      </c>
      <c r="H30" s="110"/>
      <c r="I30" s="1"/>
      <c r="J30" s="12">
        <v>1</v>
      </c>
      <c r="K30" s="54" t="s">
        <v>137</v>
      </c>
      <c r="L30" s="54" t="s">
        <v>97</v>
      </c>
      <c r="M30" s="30"/>
      <c r="N30" s="30"/>
      <c r="O30" s="30"/>
      <c r="P30" s="21"/>
    </row>
    <row r="31" spans="2:16" x14ac:dyDescent="0.2">
      <c r="B31" s="18" t="s">
        <v>61</v>
      </c>
      <c r="C31" s="84"/>
      <c r="D31" s="85"/>
      <c r="E31" s="9">
        <v>0</v>
      </c>
      <c r="F31" s="9">
        <f>F28-E31</f>
        <v>0</v>
      </c>
      <c r="G31" s="9">
        <v>0</v>
      </c>
      <c r="H31" s="52">
        <v>0</v>
      </c>
      <c r="I31" s="1"/>
      <c r="J31" s="12">
        <v>2</v>
      </c>
      <c r="K31" s="54" t="s">
        <v>138</v>
      </c>
      <c r="L31" s="54" t="s">
        <v>97</v>
      </c>
      <c r="M31" s="30"/>
      <c r="N31" s="30"/>
      <c r="O31" s="30"/>
      <c r="P31" s="21"/>
    </row>
    <row r="32" spans="2:16" x14ac:dyDescent="0.2">
      <c r="B32" s="90" t="s">
        <v>63</v>
      </c>
      <c r="C32" s="91"/>
      <c r="D32" s="91"/>
      <c r="E32" s="91"/>
      <c r="F32" s="91"/>
      <c r="G32" s="91"/>
      <c r="H32" s="92"/>
      <c r="I32" s="1"/>
      <c r="J32" s="12">
        <v>3</v>
      </c>
      <c r="K32" s="54" t="s">
        <v>139</v>
      </c>
      <c r="L32" s="54" t="s">
        <v>97</v>
      </c>
      <c r="M32" s="30"/>
      <c r="N32" s="30"/>
      <c r="O32" s="30"/>
      <c r="P32" s="21"/>
    </row>
    <row r="33" spans="2:16" x14ac:dyDescent="0.2">
      <c r="B33" s="17" t="s">
        <v>60</v>
      </c>
      <c r="C33" s="86"/>
      <c r="D33" s="87"/>
      <c r="E33" s="93" t="s">
        <v>151</v>
      </c>
      <c r="F33" s="94"/>
      <c r="G33" s="93" t="s">
        <v>87</v>
      </c>
      <c r="H33" s="110"/>
      <c r="I33" s="1"/>
      <c r="J33" s="12">
        <v>4</v>
      </c>
      <c r="K33" s="54" t="s">
        <v>140</v>
      </c>
      <c r="L33" s="54" t="s">
        <v>97</v>
      </c>
      <c r="M33" s="30"/>
      <c r="N33" s="30"/>
      <c r="O33" s="30"/>
      <c r="P33" s="21"/>
    </row>
    <row r="34" spans="2:16" x14ac:dyDescent="0.2">
      <c r="B34" s="17" t="s">
        <v>61</v>
      </c>
      <c r="C34" s="86"/>
      <c r="D34" s="87"/>
      <c r="E34" s="9">
        <v>0</v>
      </c>
      <c r="F34" s="9">
        <f>F31-E34</f>
        <v>0</v>
      </c>
      <c r="G34" s="9">
        <v>0</v>
      </c>
      <c r="H34" s="52">
        <v>0</v>
      </c>
      <c r="I34" s="1"/>
      <c r="J34" s="12">
        <v>5</v>
      </c>
      <c r="K34" s="54" t="s">
        <v>141</v>
      </c>
      <c r="L34" s="54" t="s">
        <v>97</v>
      </c>
      <c r="M34" s="30"/>
      <c r="N34" s="30"/>
      <c r="O34" s="30"/>
      <c r="P34" s="21"/>
    </row>
    <row r="35" spans="2:16" x14ac:dyDescent="0.2">
      <c r="B35" s="90" t="s">
        <v>64</v>
      </c>
      <c r="C35" s="91"/>
      <c r="D35" s="91"/>
      <c r="E35" s="91"/>
      <c r="F35" s="91"/>
      <c r="G35" s="91"/>
      <c r="H35" s="92"/>
      <c r="I35" s="1"/>
      <c r="J35" s="12">
        <v>6</v>
      </c>
      <c r="K35" s="54" t="s">
        <v>142</v>
      </c>
      <c r="L35" s="54" t="s">
        <v>97</v>
      </c>
      <c r="M35" s="30"/>
      <c r="N35" s="30"/>
      <c r="O35" s="30"/>
      <c r="P35" s="21"/>
    </row>
    <row r="36" spans="2:16" x14ac:dyDescent="0.2">
      <c r="B36" s="17" t="s">
        <v>60</v>
      </c>
      <c r="C36" s="86"/>
      <c r="D36" s="87"/>
      <c r="E36" s="93" t="s">
        <v>152</v>
      </c>
      <c r="F36" s="94"/>
      <c r="G36" s="93" t="s">
        <v>88</v>
      </c>
      <c r="H36" s="110"/>
      <c r="I36" s="1"/>
      <c r="J36" s="78" t="s">
        <v>76</v>
      </c>
      <c r="K36" s="79"/>
      <c r="L36" s="79"/>
      <c r="M36" s="79"/>
      <c r="N36" s="79"/>
      <c r="O36" s="80"/>
      <c r="P36" s="55"/>
    </row>
    <row r="37" spans="2:16" ht="13.5" thickBot="1" x14ac:dyDescent="0.25">
      <c r="B37" s="19" t="s">
        <v>61</v>
      </c>
      <c r="C37" s="88"/>
      <c r="D37" s="89"/>
      <c r="E37" s="20">
        <v>0</v>
      </c>
      <c r="F37" s="20">
        <f>F34-E37</f>
        <v>0</v>
      </c>
      <c r="G37" s="20">
        <v>0</v>
      </c>
      <c r="H37" s="53">
        <v>0</v>
      </c>
      <c r="I37" s="1"/>
      <c r="J37" s="12">
        <v>1</v>
      </c>
      <c r="K37" s="54" t="s">
        <v>131</v>
      </c>
      <c r="L37" s="54" t="s">
        <v>97</v>
      </c>
      <c r="M37" s="30"/>
      <c r="N37" s="30"/>
      <c r="O37" s="30"/>
      <c r="P37" s="21"/>
    </row>
    <row r="38" spans="2:16" x14ac:dyDescent="0.2">
      <c r="B38" s="98" t="s">
        <v>79</v>
      </c>
      <c r="C38" s="99"/>
      <c r="D38" s="99"/>
      <c r="E38" s="99"/>
      <c r="F38" s="99"/>
      <c r="G38" s="99"/>
      <c r="H38" s="100"/>
      <c r="I38" s="1"/>
      <c r="J38" s="12">
        <v>2</v>
      </c>
      <c r="K38" s="54" t="s">
        <v>132</v>
      </c>
      <c r="L38" s="54" t="s">
        <v>97</v>
      </c>
      <c r="M38" s="30"/>
      <c r="N38" s="30"/>
      <c r="O38" s="30"/>
      <c r="P38" s="21"/>
    </row>
    <row r="39" spans="2:16" x14ac:dyDescent="0.2">
      <c r="B39" s="95" t="s">
        <v>80</v>
      </c>
      <c r="C39" s="96"/>
      <c r="D39" s="96"/>
      <c r="E39" s="96"/>
      <c r="F39" s="96"/>
      <c r="G39" s="96"/>
      <c r="H39" s="97"/>
      <c r="I39" s="1"/>
      <c r="J39" s="12">
        <v>3</v>
      </c>
      <c r="K39" s="54" t="s">
        <v>133</v>
      </c>
      <c r="L39" s="54" t="s">
        <v>97</v>
      </c>
      <c r="M39" s="30"/>
      <c r="N39" s="30"/>
      <c r="O39" s="30"/>
      <c r="P39" s="21"/>
    </row>
    <row r="40" spans="2:16" ht="13.5" thickBot="1" x14ac:dyDescent="0.25">
      <c r="B40" s="101" t="s">
        <v>81</v>
      </c>
      <c r="C40" s="102"/>
      <c r="D40" s="102"/>
      <c r="E40" s="102"/>
      <c r="F40" s="102"/>
      <c r="G40" s="102"/>
      <c r="H40" s="103"/>
      <c r="I40" s="1"/>
      <c r="J40" s="12">
        <v>4</v>
      </c>
      <c r="K40" s="54" t="s">
        <v>134</v>
      </c>
      <c r="L40" s="54" t="s">
        <v>97</v>
      </c>
      <c r="M40" s="30"/>
      <c r="N40" s="30"/>
      <c r="O40" s="30"/>
      <c r="P40" s="21"/>
    </row>
    <row r="41" spans="2:16" x14ac:dyDescent="0.2">
      <c r="I41" s="1"/>
      <c r="J41" s="12">
        <v>5</v>
      </c>
      <c r="K41" s="54" t="s">
        <v>135</v>
      </c>
      <c r="L41" s="54" t="s">
        <v>97</v>
      </c>
      <c r="M41" s="30"/>
      <c r="N41" s="30"/>
      <c r="O41" s="30"/>
      <c r="P41" s="21"/>
    </row>
    <row r="42" spans="2:16" x14ac:dyDescent="0.2">
      <c r="I42" s="1"/>
      <c r="J42" s="12">
        <v>6</v>
      </c>
      <c r="K42" s="54" t="s">
        <v>136</v>
      </c>
      <c r="L42" s="54" t="s">
        <v>97</v>
      </c>
      <c r="M42" s="30"/>
      <c r="N42" s="30"/>
      <c r="O42" s="30"/>
      <c r="P42" s="21"/>
    </row>
    <row r="43" spans="2:16" x14ac:dyDescent="0.2">
      <c r="I43" s="1"/>
      <c r="J43" s="69" t="s">
        <v>77</v>
      </c>
      <c r="K43" s="70"/>
      <c r="L43" s="70"/>
      <c r="M43" s="70"/>
      <c r="N43" s="70"/>
      <c r="O43" s="71"/>
      <c r="P43" s="55"/>
    </row>
    <row r="44" spans="2:16" x14ac:dyDescent="0.2">
      <c r="I44" s="1"/>
      <c r="J44" s="12">
        <v>1</v>
      </c>
      <c r="K44" s="54" t="s">
        <v>143</v>
      </c>
      <c r="L44" s="54" t="s">
        <v>97</v>
      </c>
      <c r="M44" s="30"/>
      <c r="N44" s="30"/>
      <c r="O44" s="30"/>
      <c r="P44" s="21"/>
    </row>
    <row r="45" spans="2:16" x14ac:dyDescent="0.2">
      <c r="I45" s="1"/>
      <c r="J45" s="12">
        <v>2</v>
      </c>
      <c r="K45" s="54" t="s">
        <v>144</v>
      </c>
      <c r="L45" s="54" t="s">
        <v>97</v>
      </c>
      <c r="M45" s="30"/>
      <c r="N45" s="30"/>
      <c r="O45" s="30"/>
      <c r="P45" s="21"/>
    </row>
    <row r="46" spans="2:16" x14ac:dyDescent="0.2">
      <c r="I46" s="1"/>
      <c r="J46" s="12">
        <v>3</v>
      </c>
      <c r="K46" s="54" t="s">
        <v>145</v>
      </c>
      <c r="L46" s="54" t="s">
        <v>97</v>
      </c>
      <c r="M46" s="30"/>
      <c r="N46" s="30"/>
      <c r="O46" s="30"/>
      <c r="P46" s="21"/>
    </row>
    <row r="47" spans="2:16" x14ac:dyDescent="0.2">
      <c r="I47" s="1"/>
      <c r="J47" s="12">
        <v>4</v>
      </c>
      <c r="K47" s="54" t="s">
        <v>146</v>
      </c>
      <c r="L47" s="54" t="s">
        <v>97</v>
      </c>
      <c r="M47" s="30"/>
      <c r="N47" s="30"/>
      <c r="O47" s="30"/>
      <c r="P47" s="21"/>
    </row>
    <row r="48" spans="2:16" x14ac:dyDescent="0.2">
      <c r="I48" s="1"/>
      <c r="J48" s="12">
        <v>5</v>
      </c>
      <c r="K48" s="54" t="s">
        <v>147</v>
      </c>
      <c r="L48" s="54" t="s">
        <v>97</v>
      </c>
      <c r="M48" s="30"/>
      <c r="N48" s="30"/>
      <c r="O48" s="30"/>
      <c r="P48" s="21"/>
    </row>
    <row r="49" spans="9:16" ht="13.5" thickBot="1" x14ac:dyDescent="0.25">
      <c r="I49" s="1"/>
      <c r="J49" s="13">
        <v>6</v>
      </c>
      <c r="K49" s="56" t="s">
        <v>148</v>
      </c>
      <c r="L49" s="56" t="s">
        <v>97</v>
      </c>
      <c r="M49" s="29"/>
      <c r="N49" s="29"/>
      <c r="O49" s="29"/>
      <c r="P49" s="22"/>
    </row>
    <row r="50" spans="9:16" x14ac:dyDescent="0.2">
      <c r="I50" s="1"/>
      <c r="J50" s="72" t="s">
        <v>83</v>
      </c>
      <c r="K50" s="73"/>
      <c r="L50" s="73"/>
      <c r="M50" s="73"/>
      <c r="N50" s="73"/>
      <c r="O50" s="73"/>
      <c r="P50" s="74"/>
    </row>
    <row r="51" spans="9:16" x14ac:dyDescent="0.2">
      <c r="I51" s="1"/>
      <c r="J51" s="11" t="s">
        <v>66</v>
      </c>
      <c r="K51" s="28" t="s">
        <v>65</v>
      </c>
      <c r="L51" s="28" t="s">
        <v>67</v>
      </c>
      <c r="M51" s="28" t="s">
        <v>69</v>
      </c>
      <c r="N51" s="28" t="s">
        <v>70</v>
      </c>
      <c r="O51" s="28" t="s">
        <v>71</v>
      </c>
      <c r="P51" s="23" t="s">
        <v>78</v>
      </c>
    </row>
    <row r="52" spans="9:16" x14ac:dyDescent="0.2">
      <c r="I52" s="1"/>
      <c r="J52" s="75" t="s">
        <v>73</v>
      </c>
      <c r="K52" s="76"/>
      <c r="L52" s="76"/>
      <c r="M52" s="76"/>
      <c r="N52" s="76"/>
      <c r="O52" s="77"/>
      <c r="P52" s="21"/>
    </row>
    <row r="53" spans="9:16" x14ac:dyDescent="0.2">
      <c r="I53" s="1"/>
      <c r="J53" s="12">
        <v>1</v>
      </c>
      <c r="K53" s="54" t="s">
        <v>137</v>
      </c>
      <c r="L53" s="54" t="s">
        <v>97</v>
      </c>
      <c r="M53" s="30"/>
      <c r="N53" s="30"/>
      <c r="O53" s="30"/>
      <c r="P53" s="21"/>
    </row>
    <row r="54" spans="9:16" x14ac:dyDescent="0.2">
      <c r="I54" s="1"/>
      <c r="J54" s="12">
        <v>2</v>
      </c>
      <c r="K54" s="54" t="s">
        <v>138</v>
      </c>
      <c r="L54" s="54" t="s">
        <v>97</v>
      </c>
      <c r="M54" s="30"/>
      <c r="N54" s="30"/>
      <c r="O54" s="30"/>
      <c r="P54" s="21"/>
    </row>
    <row r="55" spans="9:16" x14ac:dyDescent="0.2">
      <c r="I55" s="1"/>
      <c r="J55" s="12">
        <v>3</v>
      </c>
      <c r="K55" s="54" t="s">
        <v>139</v>
      </c>
      <c r="L55" s="54" t="s">
        <v>97</v>
      </c>
      <c r="M55" s="30"/>
      <c r="N55" s="30"/>
      <c r="O55" s="30"/>
      <c r="P55" s="21"/>
    </row>
    <row r="56" spans="9:16" x14ac:dyDescent="0.2">
      <c r="I56" s="1"/>
      <c r="J56" s="12">
        <v>4</v>
      </c>
      <c r="K56" s="54" t="s">
        <v>140</v>
      </c>
      <c r="L56" s="54" t="s">
        <v>97</v>
      </c>
      <c r="M56" s="30"/>
      <c r="N56" s="30"/>
      <c r="O56" s="30"/>
      <c r="P56" s="21"/>
    </row>
    <row r="57" spans="9:16" x14ac:dyDescent="0.2">
      <c r="I57" s="1"/>
      <c r="J57" s="12">
        <v>5</v>
      </c>
      <c r="K57" s="54" t="s">
        <v>141</v>
      </c>
      <c r="L57" s="54" t="s">
        <v>97</v>
      </c>
      <c r="M57" s="30"/>
      <c r="N57" s="30"/>
      <c r="O57" s="30"/>
      <c r="P57" s="21"/>
    </row>
    <row r="58" spans="9:16" x14ac:dyDescent="0.2">
      <c r="I58" s="1"/>
      <c r="J58" s="12">
        <v>6</v>
      </c>
      <c r="K58" s="54" t="s">
        <v>142</v>
      </c>
      <c r="L58" s="54" t="s">
        <v>97</v>
      </c>
      <c r="M58" s="30"/>
      <c r="N58" s="30"/>
      <c r="O58" s="30"/>
      <c r="P58" s="21"/>
    </row>
    <row r="59" spans="9:16" x14ac:dyDescent="0.2">
      <c r="I59" s="1"/>
      <c r="J59" s="78" t="s">
        <v>76</v>
      </c>
      <c r="K59" s="79"/>
      <c r="L59" s="79"/>
      <c r="M59" s="79"/>
      <c r="N59" s="79"/>
      <c r="O59" s="80"/>
      <c r="P59" s="55"/>
    </row>
    <row r="60" spans="9:16" x14ac:dyDescent="0.2">
      <c r="I60" s="1"/>
      <c r="J60" s="12">
        <v>1</v>
      </c>
      <c r="K60" s="54" t="s">
        <v>131</v>
      </c>
      <c r="L60" s="54" t="s">
        <v>97</v>
      </c>
      <c r="M60" s="30"/>
      <c r="N60" s="30"/>
      <c r="O60" s="30"/>
      <c r="P60" s="21"/>
    </row>
    <row r="61" spans="9:16" x14ac:dyDescent="0.2">
      <c r="I61" s="1"/>
      <c r="J61" s="12">
        <v>2</v>
      </c>
      <c r="K61" s="54" t="s">
        <v>132</v>
      </c>
      <c r="L61" s="54" t="s">
        <v>97</v>
      </c>
      <c r="M61" s="30"/>
      <c r="N61" s="30"/>
      <c r="O61" s="30"/>
      <c r="P61" s="21"/>
    </row>
    <row r="62" spans="9:16" x14ac:dyDescent="0.2">
      <c r="I62" s="1"/>
      <c r="J62" s="12">
        <v>3</v>
      </c>
      <c r="K62" s="54" t="s">
        <v>133</v>
      </c>
      <c r="L62" s="54" t="s">
        <v>97</v>
      </c>
      <c r="M62" s="30"/>
      <c r="N62" s="30"/>
      <c r="O62" s="30"/>
      <c r="P62" s="21"/>
    </row>
    <row r="63" spans="9:16" x14ac:dyDescent="0.2">
      <c r="I63" s="1"/>
      <c r="J63" s="12">
        <v>4</v>
      </c>
      <c r="K63" s="54" t="s">
        <v>134</v>
      </c>
      <c r="L63" s="54" t="s">
        <v>97</v>
      </c>
      <c r="M63" s="30"/>
      <c r="N63" s="30"/>
      <c r="O63" s="30"/>
      <c r="P63" s="21"/>
    </row>
    <row r="64" spans="9:16" x14ac:dyDescent="0.2">
      <c r="I64" s="1"/>
      <c r="J64" s="12">
        <v>5</v>
      </c>
      <c r="K64" s="54" t="s">
        <v>135</v>
      </c>
      <c r="L64" s="54" t="s">
        <v>97</v>
      </c>
      <c r="M64" s="30"/>
      <c r="N64" s="30"/>
      <c r="O64" s="30"/>
      <c r="P64" s="21"/>
    </row>
    <row r="65" spans="9:16" x14ac:dyDescent="0.2">
      <c r="I65" s="1"/>
      <c r="J65" s="12">
        <v>6</v>
      </c>
      <c r="K65" s="54" t="s">
        <v>136</v>
      </c>
      <c r="L65" s="54" t="s">
        <v>97</v>
      </c>
      <c r="M65" s="30"/>
      <c r="N65" s="30"/>
      <c r="O65" s="30"/>
      <c r="P65" s="21"/>
    </row>
    <row r="66" spans="9:16" x14ac:dyDescent="0.2">
      <c r="I66" s="1"/>
      <c r="J66" s="69" t="s">
        <v>77</v>
      </c>
      <c r="K66" s="70"/>
      <c r="L66" s="70"/>
      <c r="M66" s="70"/>
      <c r="N66" s="70"/>
      <c r="O66" s="71"/>
      <c r="P66" s="55"/>
    </row>
    <row r="67" spans="9:16" x14ac:dyDescent="0.2">
      <c r="I67" s="1"/>
      <c r="J67" s="12">
        <v>1</v>
      </c>
      <c r="K67" s="54" t="s">
        <v>143</v>
      </c>
      <c r="L67" s="54" t="s">
        <v>97</v>
      </c>
      <c r="M67" s="30"/>
      <c r="N67" s="30"/>
      <c r="O67" s="30"/>
      <c r="P67" s="21"/>
    </row>
    <row r="68" spans="9:16" x14ac:dyDescent="0.2">
      <c r="I68" s="1"/>
      <c r="J68" s="12">
        <v>2</v>
      </c>
      <c r="K68" s="54" t="s">
        <v>144</v>
      </c>
      <c r="L68" s="54" t="s">
        <v>97</v>
      </c>
      <c r="M68" s="30"/>
      <c r="N68" s="30"/>
      <c r="O68" s="30"/>
      <c r="P68" s="21"/>
    </row>
    <row r="69" spans="9:16" x14ac:dyDescent="0.2">
      <c r="I69" s="1"/>
      <c r="J69" s="12">
        <v>3</v>
      </c>
      <c r="K69" s="54" t="s">
        <v>145</v>
      </c>
      <c r="L69" s="54" t="s">
        <v>97</v>
      </c>
      <c r="M69" s="30"/>
      <c r="N69" s="30"/>
      <c r="O69" s="30"/>
      <c r="P69" s="21"/>
    </row>
    <row r="70" spans="9:16" x14ac:dyDescent="0.2">
      <c r="I70" s="1"/>
      <c r="J70" s="12">
        <v>4</v>
      </c>
      <c r="K70" s="54" t="s">
        <v>146</v>
      </c>
      <c r="L70" s="54" t="s">
        <v>97</v>
      </c>
      <c r="M70" s="30"/>
      <c r="N70" s="30"/>
      <c r="O70" s="30"/>
      <c r="P70" s="21"/>
    </row>
    <row r="71" spans="9:16" x14ac:dyDescent="0.2">
      <c r="I71" s="1"/>
      <c r="J71" s="12">
        <v>5</v>
      </c>
      <c r="K71" s="54" t="s">
        <v>147</v>
      </c>
      <c r="L71" s="54" t="s">
        <v>97</v>
      </c>
      <c r="M71" s="30"/>
      <c r="N71" s="30"/>
      <c r="O71" s="30"/>
      <c r="P71" s="21"/>
    </row>
    <row r="72" spans="9:16" ht="13.5" thickBot="1" x14ac:dyDescent="0.25">
      <c r="I72" s="1"/>
      <c r="J72" s="13">
        <v>6</v>
      </c>
      <c r="K72" s="56" t="s">
        <v>148</v>
      </c>
      <c r="L72" s="56" t="s">
        <v>97</v>
      </c>
      <c r="M72" s="29"/>
      <c r="N72" s="29"/>
      <c r="O72" s="29"/>
      <c r="P72" s="22"/>
    </row>
    <row r="73" spans="9:16" x14ac:dyDescent="0.2">
      <c r="I73" s="1"/>
      <c r="J73" s="72" t="s">
        <v>84</v>
      </c>
      <c r="K73" s="73"/>
      <c r="L73" s="73"/>
      <c r="M73" s="73"/>
      <c r="N73" s="73"/>
      <c r="O73" s="73"/>
      <c r="P73" s="74"/>
    </row>
    <row r="74" spans="9:16" x14ac:dyDescent="0.2">
      <c r="I74" s="1"/>
      <c r="J74" s="11" t="s">
        <v>66</v>
      </c>
      <c r="K74" s="28" t="s">
        <v>65</v>
      </c>
      <c r="L74" s="28" t="s">
        <v>67</v>
      </c>
      <c r="M74" s="28" t="s">
        <v>69</v>
      </c>
      <c r="N74" s="28" t="s">
        <v>70</v>
      </c>
      <c r="O74" s="28" t="s">
        <v>71</v>
      </c>
      <c r="P74" s="23" t="s">
        <v>78</v>
      </c>
    </row>
    <row r="75" spans="9:16" x14ac:dyDescent="0.2">
      <c r="I75" s="1"/>
      <c r="J75" s="75" t="s">
        <v>73</v>
      </c>
      <c r="K75" s="76"/>
      <c r="L75" s="76"/>
      <c r="M75" s="76"/>
      <c r="N75" s="76"/>
      <c r="O75" s="77"/>
      <c r="P75" s="21"/>
    </row>
    <row r="76" spans="9:16" x14ac:dyDescent="0.2">
      <c r="I76" s="1"/>
      <c r="J76" s="12">
        <v>1</v>
      </c>
      <c r="K76" s="54" t="s">
        <v>137</v>
      </c>
      <c r="L76" s="54" t="s">
        <v>97</v>
      </c>
      <c r="M76" s="30"/>
      <c r="N76" s="30"/>
      <c r="O76" s="30"/>
      <c r="P76" s="21"/>
    </row>
    <row r="77" spans="9:16" x14ac:dyDescent="0.2">
      <c r="I77" s="1"/>
      <c r="J77" s="12">
        <v>2</v>
      </c>
      <c r="K77" s="54" t="s">
        <v>138</v>
      </c>
      <c r="L77" s="54" t="s">
        <v>97</v>
      </c>
      <c r="M77" s="30"/>
      <c r="N77" s="30"/>
      <c r="O77" s="30"/>
      <c r="P77" s="21"/>
    </row>
    <row r="78" spans="9:16" x14ac:dyDescent="0.2">
      <c r="I78" s="1"/>
      <c r="J78" s="12">
        <v>3</v>
      </c>
      <c r="K78" s="54" t="s">
        <v>139</v>
      </c>
      <c r="L78" s="54" t="s">
        <v>97</v>
      </c>
      <c r="M78" s="30"/>
      <c r="N78" s="30"/>
      <c r="O78" s="30"/>
      <c r="P78" s="21"/>
    </row>
    <row r="79" spans="9:16" x14ac:dyDescent="0.2">
      <c r="I79" s="1"/>
      <c r="J79" s="12">
        <v>4</v>
      </c>
      <c r="K79" s="54" t="s">
        <v>140</v>
      </c>
      <c r="L79" s="54" t="s">
        <v>97</v>
      </c>
      <c r="M79" s="30"/>
      <c r="N79" s="30"/>
      <c r="O79" s="30"/>
      <c r="P79" s="21"/>
    </row>
    <row r="80" spans="9:16" x14ac:dyDescent="0.2">
      <c r="I80" s="1"/>
      <c r="J80" s="12">
        <v>5</v>
      </c>
      <c r="K80" s="54" t="s">
        <v>141</v>
      </c>
      <c r="L80" s="54" t="s">
        <v>97</v>
      </c>
      <c r="M80" s="30"/>
      <c r="N80" s="30"/>
      <c r="O80" s="30"/>
      <c r="P80" s="21"/>
    </row>
    <row r="81" spans="9:16" x14ac:dyDescent="0.2">
      <c r="I81" s="1"/>
      <c r="J81" s="12">
        <v>6</v>
      </c>
      <c r="K81" s="54" t="s">
        <v>142</v>
      </c>
      <c r="L81" s="54" t="s">
        <v>97</v>
      </c>
      <c r="M81" s="30"/>
      <c r="N81" s="30"/>
      <c r="O81" s="30"/>
      <c r="P81" s="21"/>
    </row>
    <row r="82" spans="9:16" x14ac:dyDescent="0.2">
      <c r="I82" s="1"/>
      <c r="J82" s="78" t="s">
        <v>76</v>
      </c>
      <c r="K82" s="79"/>
      <c r="L82" s="79"/>
      <c r="M82" s="79"/>
      <c r="N82" s="79"/>
      <c r="O82" s="80"/>
      <c r="P82" s="55"/>
    </row>
    <row r="83" spans="9:16" x14ac:dyDescent="0.2">
      <c r="I83" s="1"/>
      <c r="J83" s="12">
        <v>1</v>
      </c>
      <c r="K83" s="54" t="s">
        <v>131</v>
      </c>
      <c r="L83" s="54" t="s">
        <v>97</v>
      </c>
      <c r="M83" s="30"/>
      <c r="N83" s="30"/>
      <c r="O83" s="30"/>
      <c r="P83" s="21"/>
    </row>
    <row r="84" spans="9:16" x14ac:dyDescent="0.2">
      <c r="I84" s="1"/>
      <c r="J84" s="12">
        <v>2</v>
      </c>
      <c r="K84" s="54" t="s">
        <v>132</v>
      </c>
      <c r="L84" s="54" t="s">
        <v>97</v>
      </c>
      <c r="M84" s="30"/>
      <c r="N84" s="30"/>
      <c r="O84" s="30"/>
      <c r="P84" s="21"/>
    </row>
    <row r="85" spans="9:16" x14ac:dyDescent="0.2">
      <c r="I85" s="1"/>
      <c r="J85" s="12">
        <v>3</v>
      </c>
      <c r="K85" s="54" t="s">
        <v>133</v>
      </c>
      <c r="L85" s="54" t="s">
        <v>97</v>
      </c>
      <c r="M85" s="30"/>
      <c r="N85" s="30"/>
      <c r="O85" s="30"/>
      <c r="P85" s="21"/>
    </row>
    <row r="86" spans="9:16" x14ac:dyDescent="0.2">
      <c r="I86" s="1"/>
      <c r="J86" s="12">
        <v>4</v>
      </c>
      <c r="K86" s="54" t="s">
        <v>134</v>
      </c>
      <c r="L86" s="54" t="s">
        <v>97</v>
      </c>
      <c r="M86" s="30"/>
      <c r="N86" s="30"/>
      <c r="O86" s="30"/>
      <c r="P86" s="21"/>
    </row>
    <row r="87" spans="9:16" x14ac:dyDescent="0.2">
      <c r="I87" s="1"/>
      <c r="J87" s="12">
        <v>5</v>
      </c>
      <c r="K87" s="54" t="s">
        <v>135</v>
      </c>
      <c r="L87" s="54" t="s">
        <v>97</v>
      </c>
      <c r="M87" s="30"/>
      <c r="N87" s="30"/>
      <c r="O87" s="30"/>
      <c r="P87" s="21"/>
    </row>
    <row r="88" spans="9:16" x14ac:dyDescent="0.2">
      <c r="I88" s="1"/>
      <c r="J88" s="12">
        <v>6</v>
      </c>
      <c r="K88" s="54" t="s">
        <v>136</v>
      </c>
      <c r="L88" s="54" t="s">
        <v>97</v>
      </c>
      <c r="M88" s="30"/>
      <c r="N88" s="30"/>
      <c r="O88" s="30"/>
      <c r="P88" s="21"/>
    </row>
    <row r="89" spans="9:16" x14ac:dyDescent="0.2">
      <c r="I89" s="1"/>
      <c r="J89" s="69" t="s">
        <v>77</v>
      </c>
      <c r="K89" s="70"/>
      <c r="L89" s="70"/>
      <c r="M89" s="70"/>
      <c r="N89" s="70"/>
      <c r="O89" s="71"/>
      <c r="P89" s="55"/>
    </row>
    <row r="90" spans="9:16" x14ac:dyDescent="0.2">
      <c r="I90" s="1"/>
      <c r="J90" s="12">
        <v>1</v>
      </c>
      <c r="K90" s="54" t="s">
        <v>143</v>
      </c>
      <c r="L90" s="54" t="s">
        <v>97</v>
      </c>
      <c r="M90" s="30"/>
      <c r="N90" s="30"/>
      <c r="O90" s="30"/>
      <c r="P90" s="21"/>
    </row>
    <row r="91" spans="9:16" x14ac:dyDescent="0.2">
      <c r="I91" s="1"/>
      <c r="J91" s="12">
        <v>2</v>
      </c>
      <c r="K91" s="54" t="s">
        <v>144</v>
      </c>
      <c r="L91" s="54" t="s">
        <v>97</v>
      </c>
      <c r="M91" s="30"/>
      <c r="N91" s="30"/>
      <c r="O91" s="30"/>
      <c r="P91" s="21"/>
    </row>
    <row r="92" spans="9:16" x14ac:dyDescent="0.2">
      <c r="I92" s="1"/>
      <c r="J92" s="12">
        <v>3</v>
      </c>
      <c r="K92" s="54" t="s">
        <v>145</v>
      </c>
      <c r="L92" s="54" t="s">
        <v>97</v>
      </c>
      <c r="M92" s="30"/>
      <c r="N92" s="30"/>
      <c r="O92" s="30"/>
      <c r="P92" s="21"/>
    </row>
    <row r="93" spans="9:16" x14ac:dyDescent="0.2">
      <c r="I93" s="1"/>
      <c r="J93" s="12">
        <v>4</v>
      </c>
      <c r="K93" s="54" t="s">
        <v>146</v>
      </c>
      <c r="L93" s="54" t="s">
        <v>97</v>
      </c>
      <c r="M93" s="30"/>
      <c r="N93" s="30"/>
      <c r="O93" s="30"/>
      <c r="P93" s="21"/>
    </row>
    <row r="94" spans="9:16" x14ac:dyDescent="0.2">
      <c r="I94" s="1"/>
      <c r="J94" s="12">
        <v>5</v>
      </c>
      <c r="K94" s="54" t="s">
        <v>147</v>
      </c>
      <c r="L94" s="54" t="s">
        <v>97</v>
      </c>
      <c r="M94" s="30"/>
      <c r="N94" s="30"/>
      <c r="O94" s="30"/>
      <c r="P94" s="21"/>
    </row>
    <row r="95" spans="9:16" ht="13.5" thickBot="1" x14ac:dyDescent="0.25">
      <c r="I95" s="1"/>
      <c r="J95" s="57">
        <v>6</v>
      </c>
      <c r="K95" s="58" t="s">
        <v>148</v>
      </c>
      <c r="L95" s="58" t="s">
        <v>97</v>
      </c>
      <c r="M95" s="59"/>
      <c r="N95" s="59"/>
      <c r="O95" s="59"/>
      <c r="P95" s="60"/>
    </row>
    <row r="96" spans="9:16" x14ac:dyDescent="0.2">
      <c r="I96" s="1"/>
      <c r="J96" s="64" t="s">
        <v>71</v>
      </c>
      <c r="K96" s="65"/>
      <c r="L96" s="65"/>
      <c r="M96" s="65"/>
      <c r="N96" s="65"/>
      <c r="O96" s="65"/>
      <c r="P96" s="66"/>
    </row>
    <row r="97" spans="9:16" x14ac:dyDescent="0.2">
      <c r="I97" s="1"/>
      <c r="J97" s="61" t="s">
        <v>74</v>
      </c>
      <c r="K97" s="62" t="s">
        <v>75</v>
      </c>
      <c r="L97" s="62"/>
      <c r="M97" s="62"/>
      <c r="N97" s="62"/>
      <c r="O97" s="62"/>
      <c r="P97" s="63"/>
    </row>
    <row r="98" spans="9:16" ht="13.5" thickBot="1" x14ac:dyDescent="0.25">
      <c r="J98" s="13"/>
      <c r="K98" s="67"/>
      <c r="L98" s="67"/>
      <c r="M98" s="67"/>
      <c r="N98" s="67"/>
      <c r="O98" s="67"/>
      <c r="P98" s="68"/>
    </row>
  </sheetData>
  <mergeCells count="56">
    <mergeCell ref="B17:H17"/>
    <mergeCell ref="C27:D27"/>
    <mergeCell ref="E27:F27"/>
    <mergeCell ref="B25:D25"/>
    <mergeCell ref="B39:H39"/>
    <mergeCell ref="B38:H38"/>
    <mergeCell ref="B40:H40"/>
    <mergeCell ref="B18:H18"/>
    <mergeCell ref="B23:H23"/>
    <mergeCell ref="G36:H36"/>
    <mergeCell ref="G33:H33"/>
    <mergeCell ref="G30:H30"/>
    <mergeCell ref="G27:H27"/>
    <mergeCell ref="C28:D28"/>
    <mergeCell ref="B24:H24"/>
    <mergeCell ref="B26:H26"/>
    <mergeCell ref="C31:D31"/>
    <mergeCell ref="C34:D34"/>
    <mergeCell ref="C37:D37"/>
    <mergeCell ref="B29:H29"/>
    <mergeCell ref="B32:H32"/>
    <mergeCell ref="B35:H35"/>
    <mergeCell ref="E36:F36"/>
    <mergeCell ref="C36:D36"/>
    <mergeCell ref="C33:D33"/>
    <mergeCell ref="E33:F33"/>
    <mergeCell ref="C30:D30"/>
    <mergeCell ref="E30:F30"/>
    <mergeCell ref="B2:P2"/>
    <mergeCell ref="J3:P3"/>
    <mergeCell ref="J4:P4"/>
    <mergeCell ref="J6:O6"/>
    <mergeCell ref="J13:O13"/>
    <mergeCell ref="B6:H6"/>
    <mergeCell ref="B3:C3"/>
    <mergeCell ref="B4:C4"/>
    <mergeCell ref="B5:C5"/>
    <mergeCell ref="D3:H3"/>
    <mergeCell ref="D4:H4"/>
    <mergeCell ref="D5:H5"/>
    <mergeCell ref="K97:P97"/>
    <mergeCell ref="J96:P96"/>
    <mergeCell ref="K98:P98"/>
    <mergeCell ref="J20:O20"/>
    <mergeCell ref="J27:P27"/>
    <mergeCell ref="J29:O29"/>
    <mergeCell ref="J36:O36"/>
    <mergeCell ref="J43:O43"/>
    <mergeCell ref="J82:O82"/>
    <mergeCell ref="J89:O89"/>
    <mergeCell ref="J59:O59"/>
    <mergeCell ref="J66:O66"/>
    <mergeCell ref="J73:P73"/>
    <mergeCell ref="J75:O75"/>
    <mergeCell ref="J52:O52"/>
    <mergeCell ref="J50:P50"/>
  </mergeCells>
  <conditionalFormatting sqref="H20:H22">
    <cfRule type="cellIs" dxfId="56" priority="2" operator="between">
      <formula>1</formula>
      <formula>0.9</formula>
    </cfRule>
    <cfRule type="cellIs" dxfId="55" priority="3" operator="greaterThan">
      <formula>100%</formula>
    </cfRule>
    <cfRule type="cellIs" dxfId="54" priority="16" operator="lessThan">
      <formula>0.7</formula>
    </cfRule>
    <cfRule type="cellIs" dxfId="53" priority="17" operator="between">
      <formula>0.89</formula>
      <formula>0.7</formula>
    </cfRule>
    <cfRule type="cellIs" dxfId="52" priority="21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workbookViewId="0">
      <selection activeCell="B3" sqref="B3:C3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8" width="1.7109375" style="25" customWidth="1"/>
    <col min="9" max="10" width="10.7109375" style="26" bestFit="1" customWidth="1"/>
    <col min="11" max="11" width="9.5703125" style="26" bestFit="1" customWidth="1"/>
    <col min="12" max="12" width="5.42578125" style="26" bestFit="1" customWidth="1"/>
    <col min="13" max="13" width="12.140625" style="26" bestFit="1" customWidth="1"/>
    <col min="14" max="14" width="7.5703125" style="26" bestFit="1" customWidth="1"/>
    <col min="15" max="19" width="5.28515625" style="26" customWidth="1"/>
    <col min="20" max="20" width="63.42578125" style="24" bestFit="1" customWidth="1"/>
    <col min="21" max="21" width="1.7109375" style="25" customWidth="1"/>
    <col min="22" max="16384" width="9.140625" style="25"/>
  </cols>
  <sheetData>
    <row r="1" spans="2:20" ht="13.5" thickBot="1" x14ac:dyDescent="0.3"/>
    <row r="2" spans="2:20" ht="18.75" thickBot="1" x14ac:dyDescent="0.3">
      <c r="B2" s="128" t="s">
        <v>155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30"/>
    </row>
    <row r="3" spans="2:20" x14ac:dyDescent="0.25">
      <c r="B3" s="64" t="s">
        <v>89</v>
      </c>
      <c r="C3" s="66"/>
      <c r="D3" s="64" t="s">
        <v>112</v>
      </c>
      <c r="E3" s="65"/>
      <c r="F3" s="66"/>
      <c r="I3" s="64" t="s">
        <v>120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6"/>
    </row>
    <row r="4" spans="2:20" x14ac:dyDescent="0.25">
      <c r="B4" s="35" t="s">
        <v>90</v>
      </c>
      <c r="C4" s="36">
        <v>1</v>
      </c>
      <c r="D4" s="11" t="s">
        <v>7</v>
      </c>
      <c r="E4" s="28" t="s">
        <v>8</v>
      </c>
      <c r="F4" s="23" t="s">
        <v>9</v>
      </c>
      <c r="I4" s="11" t="s">
        <v>121</v>
      </c>
      <c r="J4" s="28" t="s">
        <v>65</v>
      </c>
      <c r="K4" s="28" t="s">
        <v>122</v>
      </c>
      <c r="L4" s="28" t="s">
        <v>123</v>
      </c>
      <c r="M4" s="28" t="s">
        <v>124</v>
      </c>
      <c r="N4" s="28" t="s">
        <v>129</v>
      </c>
      <c r="O4" s="28" t="s">
        <v>97</v>
      </c>
      <c r="P4" s="28" t="s">
        <v>125</v>
      </c>
      <c r="Q4" s="28" t="s">
        <v>126</v>
      </c>
      <c r="R4" s="28" t="s">
        <v>127</v>
      </c>
      <c r="S4" s="28" t="s">
        <v>128</v>
      </c>
      <c r="T4" s="23" t="s">
        <v>130</v>
      </c>
    </row>
    <row r="5" spans="2:20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I5" s="40" t="s">
        <v>137</v>
      </c>
      <c r="J5" s="27"/>
      <c r="K5" s="27" t="s">
        <v>52</v>
      </c>
      <c r="L5" s="27"/>
      <c r="M5" s="27"/>
      <c r="N5" s="27"/>
      <c r="O5" s="27"/>
      <c r="P5" s="27"/>
      <c r="Q5" s="27"/>
      <c r="R5" s="27"/>
      <c r="S5" s="34"/>
      <c r="T5" s="36"/>
    </row>
    <row r="6" spans="2:20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I6" s="40" t="s">
        <v>138</v>
      </c>
      <c r="J6" s="27"/>
      <c r="K6" s="27" t="s">
        <v>52</v>
      </c>
      <c r="L6" s="27"/>
      <c r="M6" s="27"/>
      <c r="N6" s="27"/>
      <c r="O6" s="27"/>
      <c r="P6" s="27"/>
      <c r="Q6" s="27"/>
      <c r="R6" s="27"/>
      <c r="S6" s="34"/>
      <c r="T6" s="36"/>
    </row>
    <row r="7" spans="2:20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I7" s="40" t="s">
        <v>139</v>
      </c>
      <c r="J7" s="27"/>
      <c r="K7" s="27" t="s">
        <v>52</v>
      </c>
      <c r="L7" s="27"/>
      <c r="M7" s="27"/>
      <c r="N7" s="27"/>
      <c r="O7" s="27"/>
      <c r="P7" s="27"/>
      <c r="Q7" s="27"/>
      <c r="R7" s="27"/>
      <c r="S7" s="34"/>
      <c r="T7" s="36"/>
    </row>
    <row r="8" spans="2:20" x14ac:dyDescent="0.25">
      <c r="B8" s="64" t="s">
        <v>92</v>
      </c>
      <c r="C8" s="66"/>
      <c r="D8" s="40" t="s">
        <v>16</v>
      </c>
      <c r="E8" s="27" t="s">
        <v>17</v>
      </c>
      <c r="F8" s="41" t="s">
        <v>31</v>
      </c>
      <c r="I8" s="40" t="s">
        <v>140</v>
      </c>
      <c r="J8" s="27"/>
      <c r="K8" s="27" t="s">
        <v>52</v>
      </c>
      <c r="L8" s="27"/>
      <c r="M8" s="27"/>
      <c r="N8" s="27"/>
      <c r="O8" s="27"/>
      <c r="P8" s="27"/>
      <c r="Q8" s="27"/>
      <c r="R8" s="27"/>
      <c r="S8" s="34"/>
      <c r="T8" s="36"/>
    </row>
    <row r="9" spans="2:20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I9" s="40" t="s">
        <v>141</v>
      </c>
      <c r="J9" s="27"/>
      <c r="K9" s="27" t="s">
        <v>52</v>
      </c>
      <c r="L9" s="27"/>
      <c r="M9" s="27"/>
      <c r="N9" s="27"/>
      <c r="O9" s="27"/>
      <c r="P9" s="27"/>
      <c r="Q9" s="27"/>
      <c r="R9" s="27"/>
      <c r="S9" s="34"/>
      <c r="T9" s="36"/>
    </row>
    <row r="10" spans="2:20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I10" s="40" t="s">
        <v>142</v>
      </c>
      <c r="J10" s="27"/>
      <c r="K10" s="27" t="s">
        <v>52</v>
      </c>
      <c r="L10" s="27"/>
      <c r="M10" s="27"/>
      <c r="N10" s="27"/>
      <c r="O10" s="27"/>
      <c r="P10" s="27"/>
      <c r="Q10" s="27"/>
      <c r="R10" s="27"/>
      <c r="S10" s="34"/>
      <c r="T10" s="36"/>
    </row>
    <row r="11" spans="2:20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I11" s="40" t="s">
        <v>131</v>
      </c>
      <c r="J11" s="27"/>
      <c r="K11" s="27" t="s">
        <v>54</v>
      </c>
      <c r="L11" s="27"/>
      <c r="M11" s="27"/>
      <c r="N11" s="27"/>
      <c r="O11" s="27"/>
      <c r="P11" s="27"/>
      <c r="Q11" s="27"/>
      <c r="R11" s="27"/>
      <c r="S11" s="34"/>
      <c r="T11" s="36"/>
    </row>
    <row r="12" spans="2:20" x14ac:dyDescent="0.25">
      <c r="B12" s="64" t="s">
        <v>96</v>
      </c>
      <c r="C12" s="66"/>
      <c r="D12" s="40" t="s">
        <v>24</v>
      </c>
      <c r="E12" s="27" t="s">
        <v>25</v>
      </c>
      <c r="F12" s="41" t="s">
        <v>35</v>
      </c>
      <c r="I12" s="40" t="s">
        <v>132</v>
      </c>
      <c r="J12" s="27"/>
      <c r="K12" s="27" t="s">
        <v>54</v>
      </c>
      <c r="L12" s="27"/>
      <c r="M12" s="27"/>
      <c r="N12" s="27"/>
      <c r="O12" s="27"/>
      <c r="P12" s="27"/>
      <c r="Q12" s="27"/>
      <c r="R12" s="27"/>
      <c r="S12" s="34"/>
      <c r="T12" s="36"/>
    </row>
    <row r="13" spans="2:20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I13" s="40" t="s">
        <v>133</v>
      </c>
      <c r="J13" s="27"/>
      <c r="K13" s="27" t="s">
        <v>54</v>
      </c>
      <c r="L13" s="27"/>
      <c r="M13" s="27"/>
      <c r="N13" s="27"/>
      <c r="O13" s="27"/>
      <c r="P13" s="27"/>
      <c r="Q13" s="27"/>
      <c r="R13" s="27"/>
      <c r="S13" s="34"/>
      <c r="T13" s="36"/>
    </row>
    <row r="14" spans="2:20" x14ac:dyDescent="0.25">
      <c r="B14" s="35" t="s">
        <v>99</v>
      </c>
      <c r="C14" s="36" t="s">
        <v>107</v>
      </c>
      <c r="I14" s="40" t="s">
        <v>134</v>
      </c>
      <c r="J14" s="27"/>
      <c r="K14" s="27" t="s">
        <v>54</v>
      </c>
      <c r="L14" s="27"/>
      <c r="M14" s="27"/>
      <c r="N14" s="27"/>
      <c r="O14" s="27"/>
      <c r="P14" s="27"/>
      <c r="Q14" s="27"/>
      <c r="R14" s="27"/>
      <c r="S14" s="34"/>
      <c r="T14" s="36"/>
    </row>
    <row r="15" spans="2:20" x14ac:dyDescent="0.25">
      <c r="B15" s="35" t="s">
        <v>100</v>
      </c>
      <c r="C15" s="36" t="s">
        <v>47</v>
      </c>
      <c r="I15" s="40" t="s">
        <v>135</v>
      </c>
      <c r="J15" s="27"/>
      <c r="K15" s="27" t="s">
        <v>54</v>
      </c>
      <c r="L15" s="27"/>
      <c r="M15" s="27"/>
      <c r="N15" s="27"/>
      <c r="O15" s="27"/>
      <c r="P15" s="27"/>
      <c r="Q15" s="27"/>
      <c r="R15" s="27"/>
      <c r="S15" s="34"/>
      <c r="T15" s="36"/>
    </row>
    <row r="16" spans="2:20" x14ac:dyDescent="0.25">
      <c r="B16" s="35" t="s">
        <v>101</v>
      </c>
      <c r="C16" s="36" t="s">
        <v>108</v>
      </c>
      <c r="I16" s="40" t="s">
        <v>136</v>
      </c>
      <c r="J16" s="27"/>
      <c r="K16" s="27" t="s">
        <v>54</v>
      </c>
      <c r="L16" s="27"/>
      <c r="M16" s="27"/>
      <c r="N16" s="27"/>
      <c r="O16" s="27"/>
      <c r="P16" s="27"/>
      <c r="Q16" s="27"/>
      <c r="R16" s="27"/>
      <c r="S16" s="34"/>
      <c r="T16" s="36"/>
    </row>
    <row r="17" spans="2:20" ht="13.5" thickBot="1" x14ac:dyDescent="0.3">
      <c r="B17" s="37" t="s">
        <v>102</v>
      </c>
      <c r="C17" s="39" t="s">
        <v>109</v>
      </c>
      <c r="I17" s="40" t="s">
        <v>143</v>
      </c>
      <c r="J17" s="27"/>
      <c r="K17" s="27" t="s">
        <v>56</v>
      </c>
      <c r="L17" s="27"/>
      <c r="M17" s="27"/>
      <c r="N17" s="27"/>
      <c r="O17" s="27"/>
      <c r="P17" s="27"/>
      <c r="Q17" s="27"/>
      <c r="R17" s="27"/>
      <c r="S17" s="34"/>
      <c r="T17" s="36"/>
    </row>
    <row r="18" spans="2:20" x14ac:dyDescent="0.25">
      <c r="B18" s="64" t="s">
        <v>103</v>
      </c>
      <c r="C18" s="66"/>
      <c r="I18" s="40" t="s">
        <v>144</v>
      </c>
      <c r="J18" s="27"/>
      <c r="K18" s="27" t="s">
        <v>56</v>
      </c>
      <c r="L18" s="27"/>
      <c r="M18" s="27"/>
      <c r="N18" s="27"/>
      <c r="O18" s="27"/>
      <c r="P18" s="27"/>
      <c r="Q18" s="27"/>
      <c r="R18" s="27"/>
      <c r="S18" s="34"/>
      <c r="T18" s="36"/>
    </row>
    <row r="19" spans="2:20" x14ac:dyDescent="0.25">
      <c r="B19" s="35" t="s">
        <v>110</v>
      </c>
      <c r="C19" s="36" t="s">
        <v>45</v>
      </c>
      <c r="I19" s="40" t="s">
        <v>145</v>
      </c>
      <c r="J19" s="27"/>
      <c r="K19" s="27" t="s">
        <v>56</v>
      </c>
      <c r="L19" s="27"/>
      <c r="M19" s="27"/>
      <c r="N19" s="27"/>
      <c r="O19" s="27"/>
      <c r="P19" s="27"/>
      <c r="Q19" s="27"/>
      <c r="R19" s="27"/>
      <c r="S19" s="34"/>
      <c r="T19" s="36"/>
    </row>
    <row r="20" spans="2:20" x14ac:dyDescent="0.25">
      <c r="B20" s="35" t="s">
        <v>105</v>
      </c>
      <c r="C20" s="36" t="s">
        <v>46</v>
      </c>
      <c r="I20" s="40" t="s">
        <v>146</v>
      </c>
      <c r="J20" s="27"/>
      <c r="K20" s="27" t="s">
        <v>56</v>
      </c>
      <c r="L20" s="27"/>
      <c r="M20" s="27"/>
      <c r="N20" s="27"/>
      <c r="O20" s="27"/>
      <c r="P20" s="27"/>
      <c r="Q20" s="27"/>
      <c r="R20" s="27"/>
      <c r="S20" s="34"/>
      <c r="T20" s="36"/>
    </row>
    <row r="21" spans="2:20" x14ac:dyDescent="0.25">
      <c r="B21" s="35" t="s">
        <v>104</v>
      </c>
      <c r="C21" s="36" t="s">
        <v>57</v>
      </c>
      <c r="I21" s="40" t="s">
        <v>147</v>
      </c>
      <c r="J21" s="27"/>
      <c r="K21" s="27" t="s">
        <v>56</v>
      </c>
      <c r="L21" s="27"/>
      <c r="M21" s="27"/>
      <c r="N21" s="27"/>
      <c r="O21" s="27"/>
      <c r="P21" s="27"/>
      <c r="Q21" s="27"/>
      <c r="R21" s="27"/>
      <c r="S21" s="34"/>
      <c r="T21" s="36"/>
    </row>
    <row r="22" spans="2:20" ht="13.5" thickBot="1" x14ac:dyDescent="0.3">
      <c r="B22" s="46" t="s">
        <v>111</v>
      </c>
      <c r="C22" s="47" t="s">
        <v>47</v>
      </c>
      <c r="I22" s="42" t="s">
        <v>148</v>
      </c>
      <c r="J22" s="43"/>
      <c r="K22" s="43" t="s">
        <v>56</v>
      </c>
      <c r="L22" s="43"/>
      <c r="M22" s="43"/>
      <c r="N22" s="43"/>
      <c r="O22" s="43"/>
      <c r="P22" s="43"/>
      <c r="Q22" s="43"/>
      <c r="R22" s="43"/>
      <c r="S22" s="45"/>
      <c r="T22" s="39"/>
    </row>
    <row r="23" spans="2:20" x14ac:dyDescent="0.25">
      <c r="B23" s="64" t="s">
        <v>113</v>
      </c>
      <c r="C23" s="65"/>
      <c r="D23" s="65"/>
      <c r="E23" s="65"/>
      <c r="F23" s="65"/>
      <c r="G23" s="66"/>
      <c r="H23" s="135"/>
    </row>
    <row r="24" spans="2:20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  <c r="H24" s="135"/>
    </row>
    <row r="25" spans="2:20" x14ac:dyDescent="0.25">
      <c r="B25" s="40">
        <v>1</v>
      </c>
      <c r="C25" s="27"/>
      <c r="D25" s="27">
        <f>COUNTIF($N$5:$N$22,B25)</f>
        <v>0</v>
      </c>
      <c r="E25" s="27">
        <f>(COUNTA(I5:I22)-COUNTBLANK(J5:J22))-D25</f>
        <v>0</v>
      </c>
      <c r="F25" s="27">
        <f>COUNTIFS($S$5:$S$22,"O",$N$5:$N$22,B25)</f>
        <v>0</v>
      </c>
      <c r="G25" s="41">
        <f>(COUNTA(I5:I22)-COUNTBLANK(J5:J22)) - F25</f>
        <v>0</v>
      </c>
      <c r="H25" s="134"/>
    </row>
    <row r="26" spans="2:20" x14ac:dyDescent="0.25">
      <c r="B26" s="40">
        <v>2</v>
      </c>
      <c r="C26" s="27"/>
      <c r="D26" s="27">
        <f t="shared" ref="D26:D31" si="0">COUNTIF($N$5:$N$22,B26)</f>
        <v>0</v>
      </c>
      <c r="E26" s="27">
        <f>E25-D26</f>
        <v>0</v>
      </c>
      <c r="F26" s="27">
        <f>COUNTIFS($S$5:$S$22,"O",$N$5:$N$22,B26)</f>
        <v>0</v>
      </c>
      <c r="G26" s="41">
        <f>G25-F26</f>
        <v>0</v>
      </c>
      <c r="H26" s="134"/>
    </row>
    <row r="27" spans="2:20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COUNTIFS($S$5:$S$22,"O",$N$5:$N$22,B27)</f>
        <v>0</v>
      </c>
      <c r="G27" s="41">
        <f t="shared" ref="G27:G31" si="3">G26-F27</f>
        <v>0</v>
      </c>
      <c r="H27" s="134"/>
    </row>
    <row r="28" spans="2:20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  <c r="H28" s="134"/>
    </row>
    <row r="29" spans="2:20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  <c r="H29" s="134"/>
    </row>
    <row r="30" spans="2:20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  <c r="H30" s="134"/>
    </row>
    <row r="31" spans="2:20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  <c r="H31" s="134"/>
    </row>
  </sheetData>
  <mergeCells count="8">
    <mergeCell ref="B2:T2"/>
    <mergeCell ref="B18:C18"/>
    <mergeCell ref="B23:G23"/>
    <mergeCell ref="B3:C3"/>
    <mergeCell ref="D3:F3"/>
    <mergeCell ref="I3:T3"/>
    <mergeCell ref="B8:C8"/>
    <mergeCell ref="B12:C12"/>
  </mergeCells>
  <conditionalFormatting sqref="O1 O3:O1048576">
    <cfRule type="containsText" dxfId="51" priority="13" operator="containsText" text="O">
      <formula>NOT(ISERROR(SEARCH("O",O1)))</formula>
    </cfRule>
  </conditionalFormatting>
  <conditionalFormatting sqref="P1 P3:P1048576">
    <cfRule type="containsText" dxfId="50" priority="12" operator="containsText" text="O">
      <formula>NOT(ISERROR(SEARCH("O",P1)))</formula>
    </cfRule>
  </conditionalFormatting>
  <conditionalFormatting sqref="S1 S3:S1048576">
    <cfRule type="containsText" dxfId="49" priority="11" operator="containsText" text="O">
      <formula>NOT(ISERROR(SEARCH("O",S1)))</formula>
    </cfRule>
  </conditionalFormatting>
  <conditionalFormatting sqref="Q1:R1 Q3:R1048576">
    <cfRule type="containsText" dxfId="48" priority="10" operator="containsText" text="O">
      <formula>NOT(ISERROR(SEARCH("O",Q1)))</formula>
    </cfRule>
  </conditionalFormatting>
  <conditionalFormatting sqref="M1 M3:M1048576">
    <cfRule type="endsWith" dxfId="47" priority="9" operator="endsWith" text="?">
      <formula>RIGHT(M1,LEN("?"))="?"</formula>
    </cfRule>
  </conditionalFormatting>
  <conditionalFormatting sqref="K1 K3:K1048576">
    <cfRule type="containsText" dxfId="46" priority="6" operator="containsText" text="QA">
      <formula>NOT(ISERROR(SEARCH("QA",K1)))</formula>
    </cfRule>
    <cfRule type="containsText" dxfId="45" priority="7" operator="containsText" text="BE">
      <formula>NOT(ISERROR(SEARCH("BE",K1)))</formula>
    </cfRule>
    <cfRule type="containsText" dxfId="44" priority="8" operator="containsText" text="FE">
      <formula>NOT(ISERROR(SEARCH("FE",K1)))</formula>
    </cfRule>
  </conditionalFormatting>
  <conditionalFormatting sqref="L1 L3:L1048576">
    <cfRule type="containsText" dxfId="43" priority="2" operator="containsText" text="TS">
      <formula>NOT(ISERROR(SEARCH("TS",L1)))</formula>
    </cfRule>
    <cfRule type="containsText" dxfId="42" priority="3" operator="containsText" text="DB">
      <formula>NOT(ISERROR(SEARCH("DB",L1)))</formula>
    </cfRule>
    <cfRule type="containsText" dxfId="41" priority="4" operator="containsText" text="ED">
      <formula>NOT(ISERROR(SEARCH("ED",L1)))</formula>
    </cfRule>
    <cfRule type="containsText" dxfId="40" priority="5" operator="containsText" text="PR">
      <formula>NOT(ISERROR(SEARCH("PR",L1)))</formula>
    </cfRule>
  </conditionalFormatting>
  <conditionalFormatting sqref="N1 N3:N1048576">
    <cfRule type="beginsWith" dxfId="39" priority="1" operator="beginsWith" text="?">
      <formula>LEFT(N1,LEN("?"))="?"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workbookViewId="0">
      <selection activeCell="B3" sqref="B3:C3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8" width="1.7109375" style="25" customWidth="1"/>
    <col min="9" max="10" width="10.7109375" style="26" bestFit="1" customWidth="1"/>
    <col min="11" max="11" width="9.5703125" style="26" bestFit="1" customWidth="1"/>
    <col min="12" max="12" width="5.42578125" style="26" bestFit="1" customWidth="1"/>
    <col min="13" max="13" width="12.140625" style="26" bestFit="1" customWidth="1"/>
    <col min="14" max="14" width="7.5703125" style="26" bestFit="1" customWidth="1"/>
    <col min="15" max="19" width="5.28515625" style="26" customWidth="1"/>
    <col min="20" max="20" width="63.42578125" style="24" bestFit="1" customWidth="1"/>
    <col min="21" max="21" width="1.7109375" style="25" customWidth="1"/>
    <col min="22" max="16384" width="9.140625" style="25"/>
  </cols>
  <sheetData>
    <row r="1" spans="2:20" ht="13.5" thickBot="1" x14ac:dyDescent="0.3"/>
    <row r="2" spans="2:20" ht="18.75" thickBot="1" x14ac:dyDescent="0.3">
      <c r="B2" s="128" t="s">
        <v>154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30"/>
    </row>
    <row r="3" spans="2:20" x14ac:dyDescent="0.25">
      <c r="B3" s="64" t="s">
        <v>89</v>
      </c>
      <c r="C3" s="66"/>
      <c r="D3" s="64" t="s">
        <v>112</v>
      </c>
      <c r="E3" s="65"/>
      <c r="F3" s="66"/>
      <c r="I3" s="64" t="s">
        <v>120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6"/>
    </row>
    <row r="4" spans="2:20" x14ac:dyDescent="0.25">
      <c r="B4" s="35" t="s">
        <v>90</v>
      </c>
      <c r="C4" s="36">
        <v>2</v>
      </c>
      <c r="D4" s="11" t="s">
        <v>7</v>
      </c>
      <c r="E4" s="28" t="s">
        <v>8</v>
      </c>
      <c r="F4" s="23" t="s">
        <v>9</v>
      </c>
      <c r="I4" s="11" t="s">
        <v>121</v>
      </c>
      <c r="J4" s="28" t="s">
        <v>65</v>
      </c>
      <c r="K4" s="28" t="s">
        <v>122</v>
      </c>
      <c r="L4" s="28" t="s">
        <v>123</v>
      </c>
      <c r="M4" s="28" t="s">
        <v>124</v>
      </c>
      <c r="N4" s="28" t="s">
        <v>129</v>
      </c>
      <c r="O4" s="28" t="s">
        <v>97</v>
      </c>
      <c r="P4" s="28" t="s">
        <v>125</v>
      </c>
      <c r="Q4" s="28" t="s">
        <v>126</v>
      </c>
      <c r="R4" s="28" t="s">
        <v>127</v>
      </c>
      <c r="S4" s="28" t="s">
        <v>128</v>
      </c>
      <c r="T4" s="23" t="s">
        <v>130</v>
      </c>
    </row>
    <row r="5" spans="2:20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I5" s="40" t="s">
        <v>137</v>
      </c>
      <c r="J5" s="27"/>
      <c r="K5" s="27" t="s">
        <v>52</v>
      </c>
      <c r="L5" s="27"/>
      <c r="M5" s="27"/>
      <c r="N5" s="27"/>
      <c r="O5" s="27"/>
      <c r="P5" s="27"/>
      <c r="Q5" s="27"/>
      <c r="R5" s="27"/>
      <c r="S5" s="34"/>
      <c r="T5" s="36"/>
    </row>
    <row r="6" spans="2:20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I6" s="40" t="s">
        <v>138</v>
      </c>
      <c r="J6" s="27"/>
      <c r="K6" s="27" t="s">
        <v>52</v>
      </c>
      <c r="L6" s="27"/>
      <c r="M6" s="27"/>
      <c r="N6" s="27"/>
      <c r="O6" s="27"/>
      <c r="P6" s="27"/>
      <c r="Q6" s="27"/>
      <c r="R6" s="27"/>
      <c r="S6" s="34"/>
      <c r="T6" s="36"/>
    </row>
    <row r="7" spans="2:20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I7" s="40" t="s">
        <v>139</v>
      </c>
      <c r="J7" s="27"/>
      <c r="K7" s="27" t="s">
        <v>52</v>
      </c>
      <c r="L7" s="27"/>
      <c r="M7" s="27"/>
      <c r="N7" s="27"/>
      <c r="O7" s="27"/>
      <c r="P7" s="27"/>
      <c r="Q7" s="27"/>
      <c r="R7" s="27"/>
      <c r="S7" s="34"/>
      <c r="T7" s="36"/>
    </row>
    <row r="8" spans="2:20" x14ac:dyDescent="0.25">
      <c r="B8" s="64" t="s">
        <v>92</v>
      </c>
      <c r="C8" s="66"/>
      <c r="D8" s="40" t="s">
        <v>16</v>
      </c>
      <c r="E8" s="27" t="s">
        <v>17</v>
      </c>
      <c r="F8" s="41" t="s">
        <v>31</v>
      </c>
      <c r="I8" s="40" t="s">
        <v>140</v>
      </c>
      <c r="J8" s="27"/>
      <c r="K8" s="27" t="s">
        <v>52</v>
      </c>
      <c r="L8" s="27"/>
      <c r="M8" s="27"/>
      <c r="N8" s="27"/>
      <c r="O8" s="27"/>
      <c r="P8" s="27"/>
      <c r="Q8" s="27"/>
      <c r="R8" s="27"/>
      <c r="S8" s="34"/>
      <c r="T8" s="36"/>
    </row>
    <row r="9" spans="2:20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I9" s="40" t="s">
        <v>141</v>
      </c>
      <c r="J9" s="27"/>
      <c r="K9" s="27" t="s">
        <v>52</v>
      </c>
      <c r="L9" s="27"/>
      <c r="M9" s="27"/>
      <c r="N9" s="27"/>
      <c r="O9" s="27"/>
      <c r="P9" s="27"/>
      <c r="Q9" s="27"/>
      <c r="R9" s="27"/>
      <c r="S9" s="34"/>
      <c r="T9" s="36"/>
    </row>
    <row r="10" spans="2:20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I10" s="40" t="s">
        <v>142</v>
      </c>
      <c r="J10" s="27"/>
      <c r="K10" s="27" t="s">
        <v>52</v>
      </c>
      <c r="L10" s="27"/>
      <c r="M10" s="27"/>
      <c r="N10" s="27"/>
      <c r="O10" s="27"/>
      <c r="P10" s="27"/>
      <c r="Q10" s="27"/>
      <c r="R10" s="27"/>
      <c r="S10" s="34"/>
      <c r="T10" s="36"/>
    </row>
    <row r="11" spans="2:20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I11" s="40" t="s">
        <v>131</v>
      </c>
      <c r="J11" s="27"/>
      <c r="K11" s="27" t="s">
        <v>54</v>
      </c>
      <c r="L11" s="27"/>
      <c r="M11" s="27"/>
      <c r="N11" s="27"/>
      <c r="O11" s="27"/>
      <c r="P11" s="27"/>
      <c r="Q11" s="27"/>
      <c r="R11" s="27"/>
      <c r="S11" s="34"/>
      <c r="T11" s="36"/>
    </row>
    <row r="12" spans="2:20" x14ac:dyDescent="0.25">
      <c r="B12" s="64" t="s">
        <v>96</v>
      </c>
      <c r="C12" s="66"/>
      <c r="D12" s="40" t="s">
        <v>24</v>
      </c>
      <c r="E12" s="27" t="s">
        <v>25</v>
      </c>
      <c r="F12" s="41" t="s">
        <v>35</v>
      </c>
      <c r="I12" s="40" t="s">
        <v>132</v>
      </c>
      <c r="J12" s="27"/>
      <c r="K12" s="27" t="s">
        <v>54</v>
      </c>
      <c r="L12" s="27"/>
      <c r="M12" s="27"/>
      <c r="N12" s="27"/>
      <c r="O12" s="27"/>
      <c r="P12" s="27"/>
      <c r="Q12" s="27"/>
      <c r="R12" s="27"/>
      <c r="S12" s="34"/>
      <c r="T12" s="36"/>
    </row>
    <row r="13" spans="2:20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I13" s="40" t="s">
        <v>133</v>
      </c>
      <c r="J13" s="27"/>
      <c r="K13" s="27" t="s">
        <v>54</v>
      </c>
      <c r="L13" s="27"/>
      <c r="M13" s="27"/>
      <c r="N13" s="27"/>
      <c r="O13" s="27"/>
      <c r="P13" s="27"/>
      <c r="Q13" s="27"/>
      <c r="R13" s="27"/>
      <c r="S13" s="34"/>
      <c r="T13" s="36"/>
    </row>
    <row r="14" spans="2:20" x14ac:dyDescent="0.25">
      <c r="B14" s="35" t="s">
        <v>99</v>
      </c>
      <c r="C14" s="36" t="s">
        <v>107</v>
      </c>
      <c r="I14" s="40" t="s">
        <v>134</v>
      </c>
      <c r="J14" s="27"/>
      <c r="K14" s="27" t="s">
        <v>54</v>
      </c>
      <c r="L14" s="27"/>
      <c r="M14" s="27"/>
      <c r="N14" s="27"/>
      <c r="O14" s="27"/>
      <c r="P14" s="27"/>
      <c r="Q14" s="27"/>
      <c r="R14" s="27"/>
      <c r="S14" s="34"/>
      <c r="T14" s="36"/>
    </row>
    <row r="15" spans="2:20" x14ac:dyDescent="0.25">
      <c r="B15" s="35" t="s">
        <v>100</v>
      </c>
      <c r="C15" s="36" t="s">
        <v>47</v>
      </c>
      <c r="I15" s="40" t="s">
        <v>135</v>
      </c>
      <c r="J15" s="27"/>
      <c r="K15" s="27" t="s">
        <v>54</v>
      </c>
      <c r="L15" s="27"/>
      <c r="M15" s="27"/>
      <c r="N15" s="27"/>
      <c r="O15" s="27"/>
      <c r="P15" s="27"/>
      <c r="Q15" s="27"/>
      <c r="R15" s="27"/>
      <c r="S15" s="34"/>
      <c r="T15" s="36"/>
    </row>
    <row r="16" spans="2:20" x14ac:dyDescent="0.25">
      <c r="B16" s="35" t="s">
        <v>101</v>
      </c>
      <c r="C16" s="36" t="s">
        <v>108</v>
      </c>
      <c r="I16" s="40" t="s">
        <v>136</v>
      </c>
      <c r="J16" s="27"/>
      <c r="K16" s="27" t="s">
        <v>54</v>
      </c>
      <c r="L16" s="27"/>
      <c r="M16" s="27"/>
      <c r="N16" s="27"/>
      <c r="O16" s="27"/>
      <c r="P16" s="27"/>
      <c r="Q16" s="27"/>
      <c r="R16" s="27"/>
      <c r="S16" s="34"/>
      <c r="T16" s="36"/>
    </row>
    <row r="17" spans="2:20" ht="13.5" thickBot="1" x14ac:dyDescent="0.3">
      <c r="B17" s="37" t="s">
        <v>102</v>
      </c>
      <c r="C17" s="39" t="s">
        <v>109</v>
      </c>
      <c r="I17" s="40" t="s">
        <v>143</v>
      </c>
      <c r="J17" s="27"/>
      <c r="K17" s="27" t="s">
        <v>56</v>
      </c>
      <c r="L17" s="27"/>
      <c r="M17" s="27"/>
      <c r="N17" s="27"/>
      <c r="O17" s="27"/>
      <c r="P17" s="27"/>
      <c r="Q17" s="27"/>
      <c r="R17" s="27"/>
      <c r="S17" s="34"/>
      <c r="T17" s="36"/>
    </row>
    <row r="18" spans="2:20" x14ac:dyDescent="0.25">
      <c r="B18" s="64" t="s">
        <v>103</v>
      </c>
      <c r="C18" s="66"/>
      <c r="I18" s="40" t="s">
        <v>144</v>
      </c>
      <c r="J18" s="27"/>
      <c r="K18" s="27" t="s">
        <v>56</v>
      </c>
      <c r="L18" s="27"/>
      <c r="M18" s="27"/>
      <c r="N18" s="27"/>
      <c r="O18" s="27"/>
      <c r="P18" s="27"/>
      <c r="Q18" s="27"/>
      <c r="R18" s="27"/>
      <c r="S18" s="34"/>
      <c r="T18" s="36"/>
    </row>
    <row r="19" spans="2:20" x14ac:dyDescent="0.25">
      <c r="B19" s="35" t="s">
        <v>110</v>
      </c>
      <c r="C19" s="36" t="s">
        <v>45</v>
      </c>
      <c r="I19" s="40" t="s">
        <v>145</v>
      </c>
      <c r="J19" s="27"/>
      <c r="K19" s="27" t="s">
        <v>56</v>
      </c>
      <c r="L19" s="27"/>
      <c r="M19" s="27"/>
      <c r="N19" s="27"/>
      <c r="O19" s="27"/>
      <c r="P19" s="27"/>
      <c r="Q19" s="27"/>
      <c r="R19" s="27"/>
      <c r="S19" s="34"/>
      <c r="T19" s="36"/>
    </row>
    <row r="20" spans="2:20" x14ac:dyDescent="0.25">
      <c r="B20" s="35" t="s">
        <v>105</v>
      </c>
      <c r="C20" s="36" t="s">
        <v>46</v>
      </c>
      <c r="I20" s="40" t="s">
        <v>146</v>
      </c>
      <c r="J20" s="27"/>
      <c r="K20" s="27" t="s">
        <v>56</v>
      </c>
      <c r="L20" s="27"/>
      <c r="M20" s="27"/>
      <c r="N20" s="27"/>
      <c r="O20" s="27"/>
      <c r="P20" s="27"/>
      <c r="Q20" s="27"/>
      <c r="R20" s="27"/>
      <c r="S20" s="34"/>
      <c r="T20" s="36"/>
    </row>
    <row r="21" spans="2:20" x14ac:dyDescent="0.25">
      <c r="B21" s="35" t="s">
        <v>104</v>
      </c>
      <c r="C21" s="36" t="s">
        <v>57</v>
      </c>
      <c r="I21" s="40" t="s">
        <v>147</v>
      </c>
      <c r="J21" s="27"/>
      <c r="K21" s="27" t="s">
        <v>56</v>
      </c>
      <c r="L21" s="27"/>
      <c r="M21" s="27"/>
      <c r="N21" s="27"/>
      <c r="O21" s="27"/>
      <c r="P21" s="27"/>
      <c r="Q21" s="27"/>
      <c r="R21" s="27"/>
      <c r="S21" s="34"/>
      <c r="T21" s="36"/>
    </row>
    <row r="22" spans="2:20" ht="13.5" thickBot="1" x14ac:dyDescent="0.3">
      <c r="B22" s="46" t="s">
        <v>111</v>
      </c>
      <c r="C22" s="47" t="s">
        <v>47</v>
      </c>
      <c r="I22" s="42" t="s">
        <v>148</v>
      </c>
      <c r="J22" s="43"/>
      <c r="K22" s="43" t="s">
        <v>56</v>
      </c>
      <c r="L22" s="43"/>
      <c r="M22" s="43"/>
      <c r="N22" s="43"/>
      <c r="O22" s="43"/>
      <c r="P22" s="43"/>
      <c r="Q22" s="43"/>
      <c r="R22" s="43"/>
      <c r="S22" s="45"/>
      <c r="T22" s="39"/>
    </row>
    <row r="23" spans="2:20" x14ac:dyDescent="0.25">
      <c r="B23" s="64" t="s">
        <v>113</v>
      </c>
      <c r="C23" s="65"/>
      <c r="D23" s="65"/>
      <c r="E23" s="65"/>
      <c r="F23" s="65"/>
      <c r="G23" s="66"/>
      <c r="H23" s="135"/>
    </row>
    <row r="24" spans="2:20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  <c r="H24" s="135"/>
    </row>
    <row r="25" spans="2:20" x14ac:dyDescent="0.25">
      <c r="B25" s="40">
        <v>1</v>
      </c>
      <c r="C25" s="27"/>
      <c r="D25" s="27">
        <f>COUNTIF($N$5:$N$22,B25)</f>
        <v>0</v>
      </c>
      <c r="E25" s="27">
        <f>(COUNTA(I5:I22)-COUNTBLANK(J5:J22))-D25</f>
        <v>0</v>
      </c>
      <c r="F25" s="27">
        <f>COUNTIFS($S$5:$S$22,"O",$N$5:$N$22,B25)</f>
        <v>0</v>
      </c>
      <c r="G25" s="41">
        <f>(COUNTA(I5:I22)-COUNTBLANK(J5:J22)) - F25</f>
        <v>0</v>
      </c>
      <c r="H25" s="134"/>
    </row>
    <row r="26" spans="2:20" x14ac:dyDescent="0.25">
      <c r="B26" s="40">
        <v>2</v>
      </c>
      <c r="C26" s="27"/>
      <c r="D26" s="27">
        <f t="shared" ref="D26:D31" si="0">COUNTIF($N$5:$N$22,B26)</f>
        <v>0</v>
      </c>
      <c r="E26" s="27">
        <f>E25-D26</f>
        <v>0</v>
      </c>
      <c r="F26" s="27">
        <f>COUNTIFS($S$5:$S$22,"O",$N$5:$N$22,B26)</f>
        <v>0</v>
      </c>
      <c r="G26" s="41">
        <f>G25-F26</f>
        <v>0</v>
      </c>
      <c r="H26" s="134"/>
    </row>
    <row r="27" spans="2:20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COUNTIFS($S$5:$S$22,"O",$N$5:$N$22,B27)</f>
        <v>0</v>
      </c>
      <c r="G27" s="41">
        <f t="shared" ref="G27:G31" si="3">G26-F27</f>
        <v>0</v>
      </c>
      <c r="H27" s="134"/>
    </row>
    <row r="28" spans="2:20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  <c r="H28" s="134"/>
    </row>
    <row r="29" spans="2:20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  <c r="H29" s="134"/>
    </row>
    <row r="30" spans="2:20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  <c r="H30" s="134"/>
    </row>
    <row r="31" spans="2:20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  <c r="H31" s="134"/>
    </row>
  </sheetData>
  <mergeCells count="8">
    <mergeCell ref="B18:C18"/>
    <mergeCell ref="B23:G23"/>
    <mergeCell ref="B2:T2"/>
    <mergeCell ref="B3:C3"/>
    <mergeCell ref="D3:F3"/>
    <mergeCell ref="I3:T3"/>
    <mergeCell ref="B8:C8"/>
    <mergeCell ref="B12:C12"/>
  </mergeCells>
  <conditionalFormatting sqref="O1 O3:O1048576">
    <cfRule type="containsText" dxfId="38" priority="13" operator="containsText" text="O">
      <formula>NOT(ISERROR(SEARCH("O",O1)))</formula>
    </cfRule>
  </conditionalFormatting>
  <conditionalFormatting sqref="P1 P3:P1048576">
    <cfRule type="containsText" dxfId="37" priority="12" operator="containsText" text="O">
      <formula>NOT(ISERROR(SEARCH("O",P1)))</formula>
    </cfRule>
  </conditionalFormatting>
  <conditionalFormatting sqref="S1 S3:S1048576">
    <cfRule type="containsText" dxfId="36" priority="11" operator="containsText" text="O">
      <formula>NOT(ISERROR(SEARCH("O",S1)))</formula>
    </cfRule>
  </conditionalFormatting>
  <conditionalFormatting sqref="Q1:R1 Q3:R1048576">
    <cfRule type="containsText" dxfId="35" priority="10" operator="containsText" text="O">
      <formula>NOT(ISERROR(SEARCH("O",Q1)))</formula>
    </cfRule>
  </conditionalFormatting>
  <conditionalFormatting sqref="M1 M3:M1048576">
    <cfRule type="endsWith" dxfId="34" priority="9" operator="endsWith" text="?">
      <formula>RIGHT(M1,LEN("?"))="?"</formula>
    </cfRule>
  </conditionalFormatting>
  <conditionalFormatting sqref="K1 K3:K1048576">
    <cfRule type="containsText" dxfId="33" priority="6" operator="containsText" text="QA">
      <formula>NOT(ISERROR(SEARCH("QA",K1)))</formula>
    </cfRule>
    <cfRule type="containsText" dxfId="32" priority="7" operator="containsText" text="BE">
      <formula>NOT(ISERROR(SEARCH("BE",K1)))</formula>
    </cfRule>
    <cfRule type="containsText" dxfId="31" priority="8" operator="containsText" text="FE">
      <formula>NOT(ISERROR(SEARCH("FE",K1)))</formula>
    </cfRule>
  </conditionalFormatting>
  <conditionalFormatting sqref="L1 L3:L1048576">
    <cfRule type="containsText" dxfId="30" priority="2" operator="containsText" text="TS">
      <formula>NOT(ISERROR(SEARCH("TS",L1)))</formula>
    </cfRule>
    <cfRule type="containsText" dxfId="29" priority="3" operator="containsText" text="DB">
      <formula>NOT(ISERROR(SEARCH("DB",L1)))</formula>
    </cfRule>
    <cfRule type="containsText" dxfId="28" priority="4" operator="containsText" text="ED">
      <formula>NOT(ISERROR(SEARCH("ED",L1)))</formula>
    </cfRule>
    <cfRule type="containsText" dxfId="27" priority="5" operator="containsText" text="PR">
      <formula>NOT(ISERROR(SEARCH("PR",L1)))</formula>
    </cfRule>
  </conditionalFormatting>
  <conditionalFormatting sqref="N1 N3:N1048576">
    <cfRule type="beginsWith" dxfId="26" priority="1" operator="beginsWith" text="?">
      <formula>LEFT(N1,LEN("?"))="?"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workbookViewId="0">
      <selection activeCell="B3" sqref="B3:C3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8" width="1.7109375" style="25" customWidth="1"/>
    <col min="9" max="10" width="10.7109375" style="26" bestFit="1" customWidth="1"/>
    <col min="11" max="11" width="9.5703125" style="26" bestFit="1" customWidth="1"/>
    <col min="12" max="12" width="5.42578125" style="26" bestFit="1" customWidth="1"/>
    <col min="13" max="13" width="12.140625" style="26" bestFit="1" customWidth="1"/>
    <col min="14" max="14" width="7.5703125" style="26" bestFit="1" customWidth="1"/>
    <col min="15" max="19" width="5.28515625" style="26" customWidth="1"/>
    <col min="20" max="20" width="63.42578125" style="24" bestFit="1" customWidth="1"/>
    <col min="21" max="21" width="1.7109375" style="25" customWidth="1"/>
    <col min="22" max="16384" width="9.140625" style="25"/>
  </cols>
  <sheetData>
    <row r="1" spans="2:20" ht="13.5" thickBot="1" x14ac:dyDescent="0.3"/>
    <row r="2" spans="2:20" ht="18.75" thickBot="1" x14ac:dyDescent="0.3">
      <c r="B2" s="128" t="s">
        <v>156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30"/>
    </row>
    <row r="3" spans="2:20" x14ac:dyDescent="0.25">
      <c r="B3" s="64" t="s">
        <v>89</v>
      </c>
      <c r="C3" s="66"/>
      <c r="D3" s="64" t="s">
        <v>112</v>
      </c>
      <c r="E3" s="65"/>
      <c r="F3" s="66"/>
      <c r="I3" s="64" t="s">
        <v>120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6"/>
    </row>
    <row r="4" spans="2:20" x14ac:dyDescent="0.25">
      <c r="B4" s="35" t="s">
        <v>90</v>
      </c>
      <c r="C4" s="36">
        <v>1</v>
      </c>
      <c r="D4" s="11" t="s">
        <v>7</v>
      </c>
      <c r="E4" s="28" t="s">
        <v>8</v>
      </c>
      <c r="F4" s="23" t="s">
        <v>9</v>
      </c>
      <c r="I4" s="11" t="s">
        <v>121</v>
      </c>
      <c r="J4" s="28" t="s">
        <v>65</v>
      </c>
      <c r="K4" s="28" t="s">
        <v>122</v>
      </c>
      <c r="L4" s="28" t="s">
        <v>123</v>
      </c>
      <c r="M4" s="28" t="s">
        <v>124</v>
      </c>
      <c r="N4" s="28" t="s">
        <v>129</v>
      </c>
      <c r="O4" s="28" t="s">
        <v>97</v>
      </c>
      <c r="P4" s="28" t="s">
        <v>125</v>
      </c>
      <c r="Q4" s="28" t="s">
        <v>126</v>
      </c>
      <c r="R4" s="28" t="s">
        <v>127</v>
      </c>
      <c r="S4" s="28" t="s">
        <v>128</v>
      </c>
      <c r="T4" s="23" t="s">
        <v>130</v>
      </c>
    </row>
    <row r="5" spans="2:20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I5" s="40" t="s">
        <v>137</v>
      </c>
      <c r="J5" s="27"/>
      <c r="K5" s="27" t="s">
        <v>52</v>
      </c>
      <c r="L5" s="27"/>
      <c r="M5" s="27"/>
      <c r="N5" s="27"/>
      <c r="O5" s="27"/>
      <c r="P5" s="27"/>
      <c r="Q5" s="27"/>
      <c r="R5" s="27"/>
      <c r="S5" s="34"/>
      <c r="T5" s="36"/>
    </row>
    <row r="6" spans="2:20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I6" s="40" t="s">
        <v>138</v>
      </c>
      <c r="J6" s="27"/>
      <c r="K6" s="27" t="s">
        <v>52</v>
      </c>
      <c r="L6" s="27"/>
      <c r="M6" s="27"/>
      <c r="N6" s="27"/>
      <c r="O6" s="27"/>
      <c r="P6" s="27"/>
      <c r="Q6" s="27"/>
      <c r="R6" s="27"/>
      <c r="S6" s="34"/>
      <c r="T6" s="36"/>
    </row>
    <row r="7" spans="2:20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I7" s="40" t="s">
        <v>139</v>
      </c>
      <c r="J7" s="27"/>
      <c r="K7" s="27" t="s">
        <v>52</v>
      </c>
      <c r="L7" s="27"/>
      <c r="M7" s="27"/>
      <c r="N7" s="27"/>
      <c r="O7" s="27"/>
      <c r="P7" s="27"/>
      <c r="Q7" s="27"/>
      <c r="R7" s="27"/>
      <c r="S7" s="34"/>
      <c r="T7" s="36"/>
    </row>
    <row r="8" spans="2:20" x14ac:dyDescent="0.25">
      <c r="B8" s="64" t="s">
        <v>92</v>
      </c>
      <c r="C8" s="66"/>
      <c r="D8" s="40" t="s">
        <v>16</v>
      </c>
      <c r="E8" s="27" t="s">
        <v>17</v>
      </c>
      <c r="F8" s="41" t="s">
        <v>31</v>
      </c>
      <c r="I8" s="40" t="s">
        <v>140</v>
      </c>
      <c r="J8" s="27"/>
      <c r="K8" s="27" t="s">
        <v>52</v>
      </c>
      <c r="L8" s="27"/>
      <c r="M8" s="27"/>
      <c r="N8" s="27"/>
      <c r="O8" s="27"/>
      <c r="P8" s="27"/>
      <c r="Q8" s="27"/>
      <c r="R8" s="27"/>
      <c r="S8" s="34"/>
      <c r="T8" s="36"/>
    </row>
    <row r="9" spans="2:20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I9" s="40" t="s">
        <v>141</v>
      </c>
      <c r="J9" s="27"/>
      <c r="K9" s="27" t="s">
        <v>52</v>
      </c>
      <c r="L9" s="27"/>
      <c r="M9" s="27"/>
      <c r="N9" s="27"/>
      <c r="O9" s="27"/>
      <c r="P9" s="27"/>
      <c r="Q9" s="27"/>
      <c r="R9" s="27"/>
      <c r="S9" s="34"/>
      <c r="T9" s="36"/>
    </row>
    <row r="10" spans="2:20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I10" s="40" t="s">
        <v>142</v>
      </c>
      <c r="J10" s="27"/>
      <c r="K10" s="27" t="s">
        <v>52</v>
      </c>
      <c r="L10" s="27"/>
      <c r="M10" s="27"/>
      <c r="N10" s="27"/>
      <c r="O10" s="27"/>
      <c r="P10" s="27"/>
      <c r="Q10" s="27"/>
      <c r="R10" s="27"/>
      <c r="S10" s="34"/>
      <c r="T10" s="36"/>
    </row>
    <row r="11" spans="2:20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I11" s="40" t="s">
        <v>131</v>
      </c>
      <c r="J11" s="27"/>
      <c r="K11" s="27" t="s">
        <v>54</v>
      </c>
      <c r="L11" s="27"/>
      <c r="M11" s="27"/>
      <c r="N11" s="27"/>
      <c r="O11" s="27"/>
      <c r="P11" s="27"/>
      <c r="Q11" s="27"/>
      <c r="R11" s="27"/>
      <c r="S11" s="34"/>
      <c r="T11" s="36"/>
    </row>
    <row r="12" spans="2:20" x14ac:dyDescent="0.25">
      <c r="B12" s="64" t="s">
        <v>96</v>
      </c>
      <c r="C12" s="66"/>
      <c r="D12" s="40" t="s">
        <v>24</v>
      </c>
      <c r="E12" s="27" t="s">
        <v>25</v>
      </c>
      <c r="F12" s="41" t="s">
        <v>35</v>
      </c>
      <c r="I12" s="40" t="s">
        <v>132</v>
      </c>
      <c r="J12" s="27"/>
      <c r="K12" s="27" t="s">
        <v>54</v>
      </c>
      <c r="L12" s="27"/>
      <c r="M12" s="27"/>
      <c r="N12" s="27"/>
      <c r="O12" s="27"/>
      <c r="P12" s="27"/>
      <c r="Q12" s="27"/>
      <c r="R12" s="27"/>
      <c r="S12" s="34"/>
      <c r="T12" s="36"/>
    </row>
    <row r="13" spans="2:20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I13" s="40" t="s">
        <v>133</v>
      </c>
      <c r="J13" s="27"/>
      <c r="K13" s="27" t="s">
        <v>54</v>
      </c>
      <c r="L13" s="27"/>
      <c r="M13" s="27"/>
      <c r="N13" s="27"/>
      <c r="O13" s="27"/>
      <c r="P13" s="27"/>
      <c r="Q13" s="27"/>
      <c r="R13" s="27"/>
      <c r="S13" s="34"/>
      <c r="T13" s="36"/>
    </row>
    <row r="14" spans="2:20" x14ac:dyDescent="0.25">
      <c r="B14" s="35" t="s">
        <v>99</v>
      </c>
      <c r="C14" s="36" t="s">
        <v>107</v>
      </c>
      <c r="I14" s="40" t="s">
        <v>134</v>
      </c>
      <c r="J14" s="27"/>
      <c r="K14" s="27" t="s">
        <v>54</v>
      </c>
      <c r="L14" s="27"/>
      <c r="M14" s="27"/>
      <c r="N14" s="27"/>
      <c r="O14" s="27"/>
      <c r="P14" s="27"/>
      <c r="Q14" s="27"/>
      <c r="R14" s="27"/>
      <c r="S14" s="34"/>
      <c r="T14" s="36"/>
    </row>
    <row r="15" spans="2:20" x14ac:dyDescent="0.25">
      <c r="B15" s="35" t="s">
        <v>100</v>
      </c>
      <c r="C15" s="36" t="s">
        <v>47</v>
      </c>
      <c r="I15" s="40" t="s">
        <v>135</v>
      </c>
      <c r="J15" s="27"/>
      <c r="K15" s="27" t="s">
        <v>54</v>
      </c>
      <c r="L15" s="27"/>
      <c r="M15" s="27"/>
      <c r="N15" s="27"/>
      <c r="O15" s="27"/>
      <c r="P15" s="27"/>
      <c r="Q15" s="27"/>
      <c r="R15" s="27"/>
      <c r="S15" s="34"/>
      <c r="T15" s="36"/>
    </row>
    <row r="16" spans="2:20" x14ac:dyDescent="0.25">
      <c r="B16" s="35" t="s">
        <v>101</v>
      </c>
      <c r="C16" s="36" t="s">
        <v>108</v>
      </c>
      <c r="I16" s="40" t="s">
        <v>136</v>
      </c>
      <c r="J16" s="27"/>
      <c r="K16" s="27" t="s">
        <v>54</v>
      </c>
      <c r="L16" s="27"/>
      <c r="M16" s="27"/>
      <c r="N16" s="27"/>
      <c r="O16" s="27"/>
      <c r="P16" s="27"/>
      <c r="Q16" s="27"/>
      <c r="R16" s="27"/>
      <c r="S16" s="34"/>
      <c r="T16" s="36"/>
    </row>
    <row r="17" spans="2:20" ht="13.5" thickBot="1" x14ac:dyDescent="0.3">
      <c r="B17" s="37" t="s">
        <v>102</v>
      </c>
      <c r="C17" s="39" t="s">
        <v>109</v>
      </c>
      <c r="I17" s="40" t="s">
        <v>143</v>
      </c>
      <c r="J17" s="27"/>
      <c r="K17" s="27" t="s">
        <v>56</v>
      </c>
      <c r="L17" s="27"/>
      <c r="M17" s="27"/>
      <c r="N17" s="27"/>
      <c r="O17" s="27"/>
      <c r="P17" s="27"/>
      <c r="Q17" s="27"/>
      <c r="R17" s="27"/>
      <c r="S17" s="34"/>
      <c r="T17" s="36"/>
    </row>
    <row r="18" spans="2:20" x14ac:dyDescent="0.25">
      <c r="B18" s="64" t="s">
        <v>103</v>
      </c>
      <c r="C18" s="66"/>
      <c r="I18" s="40" t="s">
        <v>144</v>
      </c>
      <c r="J18" s="27"/>
      <c r="K18" s="27" t="s">
        <v>56</v>
      </c>
      <c r="L18" s="27"/>
      <c r="M18" s="27"/>
      <c r="N18" s="27"/>
      <c r="O18" s="27"/>
      <c r="P18" s="27"/>
      <c r="Q18" s="27"/>
      <c r="R18" s="27"/>
      <c r="S18" s="34"/>
      <c r="T18" s="36"/>
    </row>
    <row r="19" spans="2:20" x14ac:dyDescent="0.25">
      <c r="B19" s="35" t="s">
        <v>110</v>
      </c>
      <c r="C19" s="36" t="s">
        <v>45</v>
      </c>
      <c r="I19" s="40" t="s">
        <v>145</v>
      </c>
      <c r="J19" s="27"/>
      <c r="K19" s="27" t="s">
        <v>56</v>
      </c>
      <c r="L19" s="27"/>
      <c r="M19" s="27"/>
      <c r="N19" s="27"/>
      <c r="O19" s="27"/>
      <c r="P19" s="27"/>
      <c r="Q19" s="27"/>
      <c r="R19" s="27"/>
      <c r="S19" s="34"/>
      <c r="T19" s="36"/>
    </row>
    <row r="20" spans="2:20" x14ac:dyDescent="0.25">
      <c r="B20" s="35" t="s">
        <v>105</v>
      </c>
      <c r="C20" s="36" t="s">
        <v>46</v>
      </c>
      <c r="I20" s="40" t="s">
        <v>146</v>
      </c>
      <c r="J20" s="27"/>
      <c r="K20" s="27" t="s">
        <v>56</v>
      </c>
      <c r="L20" s="27"/>
      <c r="M20" s="27"/>
      <c r="N20" s="27"/>
      <c r="O20" s="27"/>
      <c r="P20" s="27"/>
      <c r="Q20" s="27"/>
      <c r="R20" s="27"/>
      <c r="S20" s="34"/>
      <c r="T20" s="36"/>
    </row>
    <row r="21" spans="2:20" x14ac:dyDescent="0.25">
      <c r="B21" s="35" t="s">
        <v>104</v>
      </c>
      <c r="C21" s="36" t="s">
        <v>57</v>
      </c>
      <c r="I21" s="40" t="s">
        <v>147</v>
      </c>
      <c r="J21" s="27"/>
      <c r="K21" s="27" t="s">
        <v>56</v>
      </c>
      <c r="L21" s="27"/>
      <c r="M21" s="27"/>
      <c r="N21" s="27"/>
      <c r="O21" s="27"/>
      <c r="P21" s="27"/>
      <c r="Q21" s="27"/>
      <c r="R21" s="27"/>
      <c r="S21" s="34"/>
      <c r="T21" s="36"/>
    </row>
    <row r="22" spans="2:20" ht="13.5" thickBot="1" x14ac:dyDescent="0.3">
      <c r="B22" s="46" t="s">
        <v>111</v>
      </c>
      <c r="C22" s="47" t="s">
        <v>47</v>
      </c>
      <c r="I22" s="42" t="s">
        <v>148</v>
      </c>
      <c r="J22" s="43"/>
      <c r="K22" s="43" t="s">
        <v>56</v>
      </c>
      <c r="L22" s="43"/>
      <c r="M22" s="43"/>
      <c r="N22" s="43"/>
      <c r="O22" s="43"/>
      <c r="P22" s="43"/>
      <c r="Q22" s="43"/>
      <c r="R22" s="43"/>
      <c r="S22" s="45"/>
      <c r="T22" s="39"/>
    </row>
    <row r="23" spans="2:20" x14ac:dyDescent="0.25">
      <c r="B23" s="64" t="s">
        <v>113</v>
      </c>
      <c r="C23" s="65"/>
      <c r="D23" s="65"/>
      <c r="E23" s="65"/>
      <c r="F23" s="65"/>
      <c r="G23" s="66"/>
      <c r="H23" s="135"/>
    </row>
    <row r="24" spans="2:20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  <c r="H24" s="135"/>
    </row>
    <row r="25" spans="2:20" x14ac:dyDescent="0.25">
      <c r="B25" s="40">
        <v>1</v>
      </c>
      <c r="C25" s="27"/>
      <c r="D25" s="27">
        <f>COUNTIF($N$5:$N$22,B25)</f>
        <v>0</v>
      </c>
      <c r="E25" s="27">
        <f>(COUNTA(I5:I22)-COUNTBLANK(J5:J22))-D25</f>
        <v>0</v>
      </c>
      <c r="F25" s="27">
        <f>COUNTIFS($S$5:$S$22,"O",$N$5:$N$22,B25)</f>
        <v>0</v>
      </c>
      <c r="G25" s="41">
        <f>(COUNTA(I5:I22)-COUNTBLANK(J5:J22)) - F25</f>
        <v>0</v>
      </c>
      <c r="H25" s="134"/>
    </row>
    <row r="26" spans="2:20" x14ac:dyDescent="0.25">
      <c r="B26" s="40">
        <v>2</v>
      </c>
      <c r="C26" s="27"/>
      <c r="D26" s="27">
        <f t="shared" ref="D26:D31" si="0">COUNTIF($N$5:$N$22,B26)</f>
        <v>0</v>
      </c>
      <c r="E26" s="27">
        <f>E25-D26</f>
        <v>0</v>
      </c>
      <c r="F26" s="27">
        <f>COUNTIFS($S$5:$S$22,"O",$N$5:$N$22,B26)</f>
        <v>0</v>
      </c>
      <c r="G26" s="41">
        <f>G25-F26</f>
        <v>0</v>
      </c>
      <c r="H26" s="134"/>
    </row>
    <row r="27" spans="2:20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COUNTIFS($S$5:$S$22,"O",$N$5:$N$22,B27)</f>
        <v>0</v>
      </c>
      <c r="G27" s="41">
        <f t="shared" ref="G27:G31" si="3">G26-F27</f>
        <v>0</v>
      </c>
      <c r="H27" s="134"/>
    </row>
    <row r="28" spans="2:20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  <c r="H28" s="134"/>
    </row>
    <row r="29" spans="2:20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  <c r="H29" s="134"/>
    </row>
    <row r="30" spans="2:20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  <c r="H30" s="134"/>
    </row>
    <row r="31" spans="2:20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  <c r="H31" s="134"/>
    </row>
  </sheetData>
  <mergeCells count="8">
    <mergeCell ref="B18:C18"/>
    <mergeCell ref="B23:G23"/>
    <mergeCell ref="B2:T2"/>
    <mergeCell ref="B3:C3"/>
    <mergeCell ref="D3:F3"/>
    <mergeCell ref="I3:T3"/>
    <mergeCell ref="B8:C8"/>
    <mergeCell ref="B12:C12"/>
  </mergeCells>
  <conditionalFormatting sqref="O1 O3:O1048576">
    <cfRule type="containsText" dxfId="25" priority="13" operator="containsText" text="O">
      <formula>NOT(ISERROR(SEARCH("O",O1)))</formula>
    </cfRule>
  </conditionalFormatting>
  <conditionalFormatting sqref="P1 P3:P1048576">
    <cfRule type="containsText" dxfId="24" priority="12" operator="containsText" text="O">
      <formula>NOT(ISERROR(SEARCH("O",P1)))</formula>
    </cfRule>
  </conditionalFormatting>
  <conditionalFormatting sqref="S1 S3:S1048576">
    <cfRule type="containsText" dxfId="23" priority="11" operator="containsText" text="O">
      <formula>NOT(ISERROR(SEARCH("O",S1)))</formula>
    </cfRule>
  </conditionalFormatting>
  <conditionalFormatting sqref="Q1:R1 Q3:R1048576">
    <cfRule type="containsText" dxfId="22" priority="10" operator="containsText" text="O">
      <formula>NOT(ISERROR(SEARCH("O",Q1)))</formula>
    </cfRule>
  </conditionalFormatting>
  <conditionalFormatting sqref="M1 M3:M1048576">
    <cfRule type="endsWith" dxfId="21" priority="9" operator="endsWith" text="?">
      <formula>RIGHT(M1,LEN("?"))="?"</formula>
    </cfRule>
  </conditionalFormatting>
  <conditionalFormatting sqref="K1 K3:K1048576">
    <cfRule type="containsText" dxfId="20" priority="6" operator="containsText" text="QA">
      <formula>NOT(ISERROR(SEARCH("QA",K1)))</formula>
    </cfRule>
    <cfRule type="containsText" dxfId="19" priority="7" operator="containsText" text="BE">
      <formula>NOT(ISERROR(SEARCH("BE",K1)))</formula>
    </cfRule>
    <cfRule type="containsText" dxfId="18" priority="8" operator="containsText" text="FE">
      <formula>NOT(ISERROR(SEARCH("FE",K1)))</formula>
    </cfRule>
  </conditionalFormatting>
  <conditionalFormatting sqref="L1 L3:L1048576">
    <cfRule type="containsText" dxfId="17" priority="2" operator="containsText" text="TS">
      <formula>NOT(ISERROR(SEARCH("TS",L1)))</formula>
    </cfRule>
    <cfRule type="containsText" dxfId="16" priority="3" operator="containsText" text="DB">
      <formula>NOT(ISERROR(SEARCH("DB",L1)))</formula>
    </cfRule>
    <cfRule type="containsText" dxfId="15" priority="4" operator="containsText" text="ED">
      <formula>NOT(ISERROR(SEARCH("ED",L1)))</formula>
    </cfRule>
    <cfRule type="containsText" dxfId="14" priority="5" operator="containsText" text="PR">
      <formula>NOT(ISERROR(SEARCH("PR",L1)))</formula>
    </cfRule>
  </conditionalFormatting>
  <conditionalFormatting sqref="N1 N3:N1048576">
    <cfRule type="beginsWith" dxfId="13" priority="1" operator="beginsWith" text="?">
      <formula>LEFT(N1,LEN("?"))="?"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workbookViewId="0">
      <selection activeCell="B3" sqref="B3:C3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8" width="1.7109375" style="25" customWidth="1"/>
    <col min="9" max="10" width="10.7109375" style="26" bestFit="1" customWidth="1"/>
    <col min="11" max="11" width="9.5703125" style="26" bestFit="1" customWidth="1"/>
    <col min="12" max="12" width="5.42578125" style="26" bestFit="1" customWidth="1"/>
    <col min="13" max="13" width="12.140625" style="26" bestFit="1" customWidth="1"/>
    <col min="14" max="14" width="7.5703125" style="26" bestFit="1" customWidth="1"/>
    <col min="15" max="19" width="5.28515625" style="26" customWidth="1"/>
    <col min="20" max="20" width="63.42578125" style="24" bestFit="1" customWidth="1"/>
    <col min="21" max="21" width="1.7109375" style="25" customWidth="1"/>
    <col min="22" max="16384" width="9.140625" style="25"/>
  </cols>
  <sheetData>
    <row r="1" spans="2:20" ht="13.5" thickBot="1" x14ac:dyDescent="0.3"/>
    <row r="2" spans="2:20" ht="18.75" thickBot="1" x14ac:dyDescent="0.3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30"/>
    </row>
    <row r="3" spans="2:20" x14ac:dyDescent="0.25">
      <c r="B3" s="64" t="s">
        <v>89</v>
      </c>
      <c r="C3" s="66"/>
      <c r="D3" s="64" t="s">
        <v>112</v>
      </c>
      <c r="E3" s="65"/>
      <c r="F3" s="66"/>
      <c r="I3" s="64" t="s">
        <v>120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6"/>
    </row>
    <row r="4" spans="2:20" x14ac:dyDescent="0.25">
      <c r="B4" s="35" t="s">
        <v>90</v>
      </c>
      <c r="C4" s="36">
        <v>1</v>
      </c>
      <c r="D4" s="11" t="s">
        <v>7</v>
      </c>
      <c r="E4" s="28" t="s">
        <v>8</v>
      </c>
      <c r="F4" s="23" t="s">
        <v>9</v>
      </c>
      <c r="I4" s="11" t="s">
        <v>121</v>
      </c>
      <c r="J4" s="28" t="s">
        <v>65</v>
      </c>
      <c r="K4" s="28" t="s">
        <v>122</v>
      </c>
      <c r="L4" s="28" t="s">
        <v>123</v>
      </c>
      <c r="M4" s="28" t="s">
        <v>124</v>
      </c>
      <c r="N4" s="28" t="s">
        <v>129</v>
      </c>
      <c r="O4" s="28" t="s">
        <v>97</v>
      </c>
      <c r="P4" s="28" t="s">
        <v>125</v>
      </c>
      <c r="Q4" s="28" t="s">
        <v>126</v>
      </c>
      <c r="R4" s="28" t="s">
        <v>127</v>
      </c>
      <c r="S4" s="28" t="s">
        <v>128</v>
      </c>
      <c r="T4" s="23" t="s">
        <v>130</v>
      </c>
    </row>
    <row r="5" spans="2:20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I5" s="40" t="s">
        <v>137</v>
      </c>
      <c r="J5" s="27"/>
      <c r="K5" s="27" t="s">
        <v>52</v>
      </c>
      <c r="L5" s="27"/>
      <c r="M5" s="27"/>
      <c r="N5" s="27"/>
      <c r="O5" s="27"/>
      <c r="P5" s="27"/>
      <c r="Q5" s="27"/>
      <c r="R5" s="27"/>
      <c r="S5" s="34"/>
      <c r="T5" s="36"/>
    </row>
    <row r="6" spans="2:20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I6" s="40" t="s">
        <v>138</v>
      </c>
      <c r="J6" s="27"/>
      <c r="K6" s="27" t="s">
        <v>52</v>
      </c>
      <c r="L6" s="27"/>
      <c r="M6" s="27"/>
      <c r="N6" s="27"/>
      <c r="O6" s="27"/>
      <c r="P6" s="27"/>
      <c r="Q6" s="27"/>
      <c r="R6" s="27"/>
      <c r="S6" s="34"/>
      <c r="T6" s="36"/>
    </row>
    <row r="7" spans="2:20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I7" s="40" t="s">
        <v>139</v>
      </c>
      <c r="J7" s="27"/>
      <c r="K7" s="27" t="s">
        <v>52</v>
      </c>
      <c r="L7" s="27"/>
      <c r="M7" s="27"/>
      <c r="N7" s="27"/>
      <c r="O7" s="27"/>
      <c r="P7" s="27"/>
      <c r="Q7" s="27"/>
      <c r="R7" s="27"/>
      <c r="S7" s="34"/>
      <c r="T7" s="36"/>
    </row>
    <row r="8" spans="2:20" x14ac:dyDescent="0.25">
      <c r="B8" s="64" t="s">
        <v>92</v>
      </c>
      <c r="C8" s="66"/>
      <c r="D8" s="40" t="s">
        <v>16</v>
      </c>
      <c r="E8" s="27" t="s">
        <v>17</v>
      </c>
      <c r="F8" s="41" t="s">
        <v>31</v>
      </c>
      <c r="I8" s="40" t="s">
        <v>140</v>
      </c>
      <c r="J8" s="27"/>
      <c r="K8" s="27" t="s">
        <v>52</v>
      </c>
      <c r="L8" s="27"/>
      <c r="M8" s="27"/>
      <c r="N8" s="27"/>
      <c r="O8" s="27"/>
      <c r="P8" s="27"/>
      <c r="Q8" s="27"/>
      <c r="R8" s="27"/>
      <c r="S8" s="34"/>
      <c r="T8" s="36"/>
    </row>
    <row r="9" spans="2:20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I9" s="40" t="s">
        <v>141</v>
      </c>
      <c r="J9" s="27"/>
      <c r="K9" s="27" t="s">
        <v>52</v>
      </c>
      <c r="L9" s="27"/>
      <c r="M9" s="27"/>
      <c r="N9" s="27"/>
      <c r="O9" s="27"/>
      <c r="P9" s="27"/>
      <c r="Q9" s="27"/>
      <c r="R9" s="27"/>
      <c r="S9" s="34"/>
      <c r="T9" s="36"/>
    </row>
    <row r="10" spans="2:20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I10" s="40" t="s">
        <v>142</v>
      </c>
      <c r="J10" s="27"/>
      <c r="K10" s="27" t="s">
        <v>52</v>
      </c>
      <c r="L10" s="27"/>
      <c r="M10" s="27"/>
      <c r="N10" s="27"/>
      <c r="O10" s="27"/>
      <c r="P10" s="27"/>
      <c r="Q10" s="27"/>
      <c r="R10" s="27"/>
      <c r="S10" s="34"/>
      <c r="T10" s="36"/>
    </row>
    <row r="11" spans="2:20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I11" s="40" t="s">
        <v>131</v>
      </c>
      <c r="J11" s="27"/>
      <c r="K11" s="27" t="s">
        <v>54</v>
      </c>
      <c r="L11" s="27"/>
      <c r="M11" s="27"/>
      <c r="N11" s="27"/>
      <c r="O11" s="27"/>
      <c r="P11" s="27"/>
      <c r="Q11" s="27"/>
      <c r="R11" s="27"/>
      <c r="S11" s="34"/>
      <c r="T11" s="36"/>
    </row>
    <row r="12" spans="2:20" x14ac:dyDescent="0.25">
      <c r="B12" s="64" t="s">
        <v>96</v>
      </c>
      <c r="C12" s="66"/>
      <c r="D12" s="40" t="s">
        <v>24</v>
      </c>
      <c r="E12" s="27" t="s">
        <v>25</v>
      </c>
      <c r="F12" s="41" t="s">
        <v>35</v>
      </c>
      <c r="I12" s="40" t="s">
        <v>132</v>
      </c>
      <c r="J12" s="27"/>
      <c r="K12" s="27" t="s">
        <v>54</v>
      </c>
      <c r="L12" s="27"/>
      <c r="M12" s="27"/>
      <c r="N12" s="27"/>
      <c r="O12" s="27"/>
      <c r="P12" s="27"/>
      <c r="Q12" s="27"/>
      <c r="R12" s="27"/>
      <c r="S12" s="34"/>
      <c r="T12" s="36"/>
    </row>
    <row r="13" spans="2:20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I13" s="40" t="s">
        <v>133</v>
      </c>
      <c r="J13" s="27"/>
      <c r="K13" s="27" t="s">
        <v>54</v>
      </c>
      <c r="L13" s="27"/>
      <c r="M13" s="27"/>
      <c r="N13" s="27"/>
      <c r="O13" s="27"/>
      <c r="P13" s="27"/>
      <c r="Q13" s="27"/>
      <c r="R13" s="27"/>
      <c r="S13" s="34"/>
      <c r="T13" s="36"/>
    </row>
    <row r="14" spans="2:20" x14ac:dyDescent="0.25">
      <c r="B14" s="35" t="s">
        <v>99</v>
      </c>
      <c r="C14" s="36" t="s">
        <v>107</v>
      </c>
      <c r="I14" s="40" t="s">
        <v>134</v>
      </c>
      <c r="J14" s="27"/>
      <c r="K14" s="27" t="s">
        <v>54</v>
      </c>
      <c r="L14" s="27"/>
      <c r="M14" s="27"/>
      <c r="N14" s="27"/>
      <c r="O14" s="27"/>
      <c r="P14" s="27"/>
      <c r="Q14" s="27"/>
      <c r="R14" s="27"/>
      <c r="S14" s="34"/>
      <c r="T14" s="36"/>
    </row>
    <row r="15" spans="2:20" x14ac:dyDescent="0.25">
      <c r="B15" s="35" t="s">
        <v>100</v>
      </c>
      <c r="C15" s="36" t="s">
        <v>47</v>
      </c>
      <c r="I15" s="40" t="s">
        <v>135</v>
      </c>
      <c r="J15" s="27"/>
      <c r="K15" s="27" t="s">
        <v>54</v>
      </c>
      <c r="L15" s="27"/>
      <c r="M15" s="27"/>
      <c r="N15" s="27"/>
      <c r="O15" s="27"/>
      <c r="P15" s="27"/>
      <c r="Q15" s="27"/>
      <c r="R15" s="27"/>
      <c r="S15" s="34"/>
      <c r="T15" s="36"/>
    </row>
    <row r="16" spans="2:20" x14ac:dyDescent="0.25">
      <c r="B16" s="35" t="s">
        <v>101</v>
      </c>
      <c r="C16" s="36" t="s">
        <v>108</v>
      </c>
      <c r="I16" s="40" t="s">
        <v>136</v>
      </c>
      <c r="J16" s="27"/>
      <c r="K16" s="27" t="s">
        <v>54</v>
      </c>
      <c r="L16" s="27"/>
      <c r="M16" s="27"/>
      <c r="N16" s="27"/>
      <c r="O16" s="27"/>
      <c r="P16" s="27"/>
      <c r="Q16" s="27"/>
      <c r="R16" s="27"/>
      <c r="S16" s="34"/>
      <c r="T16" s="36"/>
    </row>
    <row r="17" spans="2:20" ht="13.5" thickBot="1" x14ac:dyDescent="0.3">
      <c r="B17" s="37" t="s">
        <v>102</v>
      </c>
      <c r="C17" s="39" t="s">
        <v>109</v>
      </c>
      <c r="I17" s="40" t="s">
        <v>143</v>
      </c>
      <c r="J17" s="27"/>
      <c r="K17" s="27" t="s">
        <v>56</v>
      </c>
      <c r="L17" s="27"/>
      <c r="M17" s="27"/>
      <c r="N17" s="27"/>
      <c r="O17" s="27"/>
      <c r="P17" s="27"/>
      <c r="Q17" s="27"/>
      <c r="R17" s="27"/>
      <c r="S17" s="34"/>
      <c r="T17" s="36"/>
    </row>
    <row r="18" spans="2:20" x14ac:dyDescent="0.25">
      <c r="B18" s="64" t="s">
        <v>103</v>
      </c>
      <c r="C18" s="66"/>
      <c r="I18" s="40" t="s">
        <v>144</v>
      </c>
      <c r="J18" s="27"/>
      <c r="K18" s="27" t="s">
        <v>56</v>
      </c>
      <c r="L18" s="27"/>
      <c r="M18" s="27"/>
      <c r="N18" s="27"/>
      <c r="O18" s="27"/>
      <c r="P18" s="27"/>
      <c r="Q18" s="27"/>
      <c r="R18" s="27"/>
      <c r="S18" s="34"/>
      <c r="T18" s="36"/>
    </row>
    <row r="19" spans="2:20" x14ac:dyDescent="0.25">
      <c r="B19" s="35" t="s">
        <v>110</v>
      </c>
      <c r="C19" s="36" t="s">
        <v>45</v>
      </c>
      <c r="I19" s="40" t="s">
        <v>145</v>
      </c>
      <c r="J19" s="27"/>
      <c r="K19" s="27" t="s">
        <v>56</v>
      </c>
      <c r="L19" s="27"/>
      <c r="M19" s="27"/>
      <c r="N19" s="27"/>
      <c r="O19" s="27"/>
      <c r="P19" s="27"/>
      <c r="Q19" s="27"/>
      <c r="R19" s="27"/>
      <c r="S19" s="34"/>
      <c r="T19" s="36"/>
    </row>
    <row r="20" spans="2:20" x14ac:dyDescent="0.25">
      <c r="B20" s="35" t="s">
        <v>105</v>
      </c>
      <c r="C20" s="36" t="s">
        <v>46</v>
      </c>
      <c r="I20" s="40" t="s">
        <v>146</v>
      </c>
      <c r="J20" s="27"/>
      <c r="K20" s="27" t="s">
        <v>56</v>
      </c>
      <c r="L20" s="27"/>
      <c r="M20" s="27"/>
      <c r="N20" s="27"/>
      <c r="O20" s="27"/>
      <c r="P20" s="27"/>
      <c r="Q20" s="27"/>
      <c r="R20" s="27"/>
      <c r="S20" s="34"/>
      <c r="T20" s="36"/>
    </row>
    <row r="21" spans="2:20" x14ac:dyDescent="0.25">
      <c r="B21" s="35" t="s">
        <v>104</v>
      </c>
      <c r="C21" s="36" t="s">
        <v>57</v>
      </c>
      <c r="I21" s="40" t="s">
        <v>147</v>
      </c>
      <c r="J21" s="27"/>
      <c r="K21" s="27" t="s">
        <v>56</v>
      </c>
      <c r="L21" s="27"/>
      <c r="M21" s="27"/>
      <c r="N21" s="27"/>
      <c r="O21" s="27"/>
      <c r="P21" s="27"/>
      <c r="Q21" s="27"/>
      <c r="R21" s="27"/>
      <c r="S21" s="34"/>
      <c r="T21" s="36"/>
    </row>
    <row r="22" spans="2:20" ht="13.5" thickBot="1" x14ac:dyDescent="0.3">
      <c r="B22" s="46" t="s">
        <v>111</v>
      </c>
      <c r="C22" s="47" t="s">
        <v>47</v>
      </c>
      <c r="I22" s="42" t="s">
        <v>148</v>
      </c>
      <c r="J22" s="43"/>
      <c r="K22" s="43" t="s">
        <v>56</v>
      </c>
      <c r="L22" s="43"/>
      <c r="M22" s="43"/>
      <c r="N22" s="43"/>
      <c r="O22" s="43"/>
      <c r="P22" s="43"/>
      <c r="Q22" s="43"/>
      <c r="R22" s="43"/>
      <c r="S22" s="45"/>
      <c r="T22" s="39"/>
    </row>
    <row r="23" spans="2:20" x14ac:dyDescent="0.25">
      <c r="B23" s="64" t="s">
        <v>113</v>
      </c>
      <c r="C23" s="65"/>
      <c r="D23" s="65"/>
      <c r="E23" s="65"/>
      <c r="F23" s="65"/>
      <c r="G23" s="66"/>
      <c r="H23" s="135"/>
    </row>
    <row r="24" spans="2:20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  <c r="H24" s="135"/>
    </row>
    <row r="25" spans="2:20" x14ac:dyDescent="0.25">
      <c r="B25" s="40">
        <v>1</v>
      </c>
      <c r="C25" s="27"/>
      <c r="D25" s="27">
        <f>COUNTIF($N$5:$N$22,B25)</f>
        <v>0</v>
      </c>
      <c r="E25" s="27">
        <f>(COUNTA(I5:I22)-COUNTBLANK(J5:J22))-D25</f>
        <v>0</v>
      </c>
      <c r="F25" s="27">
        <f>COUNTIFS($S$5:$S$22,"O",$N$5:$N$22,B25)</f>
        <v>0</v>
      </c>
      <c r="G25" s="41">
        <f>(COUNTA(I5:I22)-COUNTBLANK(J5:J22)) - F25</f>
        <v>0</v>
      </c>
      <c r="H25" s="134"/>
    </row>
    <row r="26" spans="2:20" x14ac:dyDescent="0.25">
      <c r="B26" s="40">
        <v>2</v>
      </c>
      <c r="C26" s="27"/>
      <c r="D26" s="27">
        <f t="shared" ref="D26:D31" si="0">COUNTIF($N$5:$N$22,B26)</f>
        <v>0</v>
      </c>
      <c r="E26" s="27">
        <f>E25-D26</f>
        <v>0</v>
      </c>
      <c r="F26" s="27">
        <f>COUNTIFS($S$5:$S$22,"O",$N$5:$N$22,B26)</f>
        <v>0</v>
      </c>
      <c r="G26" s="41">
        <f>G25-F26</f>
        <v>0</v>
      </c>
      <c r="H26" s="134"/>
    </row>
    <row r="27" spans="2:20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COUNTIFS($S$5:$S$22,"O",$N$5:$N$22,B27)</f>
        <v>0</v>
      </c>
      <c r="G27" s="41">
        <f t="shared" ref="G27:G31" si="3">G26-F27</f>
        <v>0</v>
      </c>
      <c r="H27" s="134"/>
    </row>
    <row r="28" spans="2:20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  <c r="H28" s="134"/>
    </row>
    <row r="29" spans="2:20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  <c r="H29" s="134"/>
    </row>
    <row r="30" spans="2:20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  <c r="H30" s="134"/>
    </row>
    <row r="31" spans="2:20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  <c r="H31" s="134"/>
    </row>
  </sheetData>
  <mergeCells count="8">
    <mergeCell ref="B18:C18"/>
    <mergeCell ref="B23:G23"/>
    <mergeCell ref="B2:T2"/>
    <mergeCell ref="B3:C3"/>
    <mergeCell ref="D3:F3"/>
    <mergeCell ref="I3:T3"/>
    <mergeCell ref="B8:C8"/>
    <mergeCell ref="B12:C12"/>
  </mergeCells>
  <conditionalFormatting sqref="O1 O3:O1048576">
    <cfRule type="containsText" dxfId="12" priority="13" operator="containsText" text="O">
      <formula>NOT(ISERROR(SEARCH("O",O1)))</formula>
    </cfRule>
  </conditionalFormatting>
  <conditionalFormatting sqref="P1 P3:P1048576">
    <cfRule type="containsText" dxfId="11" priority="12" operator="containsText" text="O">
      <formula>NOT(ISERROR(SEARCH("O",P1)))</formula>
    </cfRule>
  </conditionalFormatting>
  <conditionalFormatting sqref="S1 S3:S1048576">
    <cfRule type="containsText" dxfId="10" priority="11" operator="containsText" text="O">
      <formula>NOT(ISERROR(SEARCH("O",S1)))</formula>
    </cfRule>
  </conditionalFormatting>
  <conditionalFormatting sqref="Q1:R1 Q3:R1048576">
    <cfRule type="containsText" dxfId="9" priority="10" operator="containsText" text="O">
      <formula>NOT(ISERROR(SEARCH("O",Q1)))</formula>
    </cfRule>
  </conditionalFormatting>
  <conditionalFormatting sqref="M1 M3:M1048576">
    <cfRule type="endsWith" dxfId="8" priority="9" operator="endsWith" text="?">
      <formula>RIGHT(M1,LEN("?"))="?"</formula>
    </cfRule>
  </conditionalFormatting>
  <conditionalFormatting sqref="K1 K3:K1048576">
    <cfRule type="containsText" dxfId="7" priority="6" operator="containsText" text="QA">
      <formula>NOT(ISERROR(SEARCH("QA",K1)))</formula>
    </cfRule>
    <cfRule type="containsText" dxfId="6" priority="7" operator="containsText" text="BE">
      <formula>NOT(ISERROR(SEARCH("BE",K1)))</formula>
    </cfRule>
    <cfRule type="containsText" dxfId="5" priority="8" operator="containsText" text="FE">
      <formula>NOT(ISERROR(SEARCH("FE",K1)))</formula>
    </cfRule>
  </conditionalFormatting>
  <conditionalFormatting sqref="L1 L3:L1048576">
    <cfRule type="containsText" dxfId="4" priority="2" operator="containsText" text="TS">
      <formula>NOT(ISERROR(SEARCH("TS",L1)))</formula>
    </cfRule>
    <cfRule type="containsText" dxfId="3" priority="3" operator="containsText" text="DB">
      <formula>NOT(ISERROR(SEARCH("DB",L1)))</formula>
    </cfRule>
    <cfRule type="containsText" dxfId="2" priority="4" operator="containsText" text="ED">
      <formula>NOT(ISERROR(SEARCH("ED",L1)))</formula>
    </cfRule>
    <cfRule type="containsText" dxfId="1" priority="5" operator="containsText" text="PR">
      <formula>NOT(ISERROR(SEARCH("PR",L1)))</formula>
    </cfRule>
  </conditionalFormatting>
  <conditionalFormatting sqref="N1 N3:N1048576">
    <cfRule type="beginsWith" dxfId="0" priority="1" operator="beginsWith" text="?">
      <formula>LEFT(N1,LEN("?"))="?"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Chart</vt:lpstr>
      <vt:lpstr>Sprint #2 Chart</vt:lpstr>
      <vt:lpstr>Sprint #3 Chart</vt:lpstr>
      <vt:lpstr>Sprint #4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2017-10-17T23:09:36Z</dcterms:modified>
</cp:coreProperties>
</file>