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"/>
    </mc:Choice>
  </mc:AlternateContent>
  <bookViews>
    <workbookView xWindow="120" yWindow="105" windowWidth="20730" windowHeight="8775" activeTab="2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48" i="7" l="1"/>
  <c r="F20" i="7" l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9" i="7"/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D9" i="7"/>
  <c r="E9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F44" i="1"/>
  <c r="G44" i="1" s="1"/>
  <c r="F41" i="1"/>
  <c r="F38" i="1"/>
  <c r="F35" i="1"/>
  <c r="G41" i="1"/>
  <c r="E44" i="1"/>
  <c r="E41" i="1"/>
  <c r="E38" i="1"/>
  <c r="E35" i="1"/>
  <c r="E10" i="7" l="1"/>
  <c r="E11" i="7" s="1"/>
  <c r="E12" i="7" s="1"/>
  <c r="E13" i="7" s="1"/>
  <c r="E14" i="7" s="1"/>
  <c r="E15" i="7" s="1"/>
  <c r="G10" i="7"/>
  <c r="G11" i="7" s="1"/>
  <c r="G12" i="7" s="1"/>
  <c r="G13" i="7" s="1"/>
  <c r="G14" i="7" s="1"/>
  <c r="G15" i="7" s="1"/>
  <c r="E32" i="1"/>
  <c r="G38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F32" i="1"/>
  <c r="G35" i="1"/>
  <c r="G32" i="1" l="1"/>
</calcChain>
</file>

<file path=xl/sharedStrings.xml><?xml version="1.0" encoding="utf-8"?>
<sst xmlns="http://schemas.openxmlformats.org/spreadsheetml/2006/main" count="754" uniqueCount="274">
  <si>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</si>
  <si>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</si>
  <si>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</si>
  <si>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</si>
  <si>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</si>
  <si>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</si>
  <si>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</si>
  <si>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</si>
  <si>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</si>
  <si>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</si>
  <si>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</si>
  <si>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</si>
  <si>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</si>
  <si>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</si>
  <si>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</si>
  <si>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</si>
  <si>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</si>
  <si>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</si>
  <si>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</si>
  <si>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</si>
  <si>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</si>
  <si>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</si>
  <si>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</si>
  <si>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</si>
  <si>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</si>
  <si>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</si>
  <si>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</si>
  <si>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</si>
  <si>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</si>
  <si>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</si>
  <si>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</si>
  <si>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</si>
  <si>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</si>
  <si>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</si>
  <si>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</si>
  <si>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</si>
  <si>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</si>
  <si>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</si>
  <si>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</si>
  <si>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</si>
  <si>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</si>
  <si>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</si>
  <si>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</si>
  <si>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</si>
  <si>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</si>
  <si>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</si>
  <si>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</si>
  <si>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</si>
  <si>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</si>
  <si>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</si>
  <si>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</si>
  <si>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</si>
  <si>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</si>
  <si>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</si>
  <si>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</si>
  <si>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</si>
  <si>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</si>
  <si>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</si>
  <si>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</si>
  <si>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</si>
  <si>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</si>
  <si>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</si>
  <si>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</si>
  <si>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</si>
  <si>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</si>
  <si>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</si>
  <si>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</si>
  <si>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</si>
  <si>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</si>
  <si>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</si>
  <si>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</si>
  <si>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</si>
  <si>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</si>
  <si>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</si>
  <si>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</si>
  <si>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</si>
  <si>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</si>
  <si>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</si>
  <si>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</si>
  <si>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</si>
  <si>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</si>
  <si>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</si>
  <si>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</si>
  <si>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</si>
  <si>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</si>
  <si>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</si>
  <si>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</si>
  <si>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</si>
  <si>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</si>
  <si>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</si>
  <si>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</si>
  <si>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</si>
  <si>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</si>
  <si>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</si>
  <si>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</si>
  <si>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</si>
  <si>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</si>
  <si>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</si>
  <si>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</si>
  <si>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</si>
  <si>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</si>
  <si>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</si>
  <si>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</si>
  <si>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</si>
  <si>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</si>
  <si>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</si>
  <si>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</si>
  <si>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</si>
  <si>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</si>
  <si>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</si>
  <si>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</si>
  <si>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</si>
  <si>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</si>
  <si>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</si>
  <si>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</si>
  <si>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</si>
  <si>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</si>
  <si>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</si>
  <si>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</si>
  <si>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</si>
  <si>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</si>
  <si>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</si>
  <si>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</si>
  <si>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</si>
  <si>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</si>
  <si>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</si>
  <si>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</si>
  <si>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</si>
  <si>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</si>
  <si>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</si>
  <si>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</si>
  <si>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</si>
  <si>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</si>
  <si>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</si>
  <si>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</si>
  <si>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</si>
  <si>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</si>
  <si>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</si>
  <si>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</si>
  <si>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</si>
  <si>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</si>
  <si>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</si>
  <si>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</si>
  <si>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</si>
  <si>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</si>
  <si>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</si>
  <si>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</si>
  <si>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</si>
  <si>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</si>
  <si>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</si>
  <si>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</si>
  <si>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</si>
  <si>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</si>
  <si>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</si>
  <si>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</si>
  <si>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</si>
  <si>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</si>
  <si>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</si>
  <si>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</si>
  <si>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</si>
  <si>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</si>
  <si>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</si>
  <si>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</si>
  <si>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</si>
  <si>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</si>
  <si>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</si>
  <si>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</si>
  <si>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</si>
  <si>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</si>
  <si>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</si>
  <si>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</si>
  <si>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</si>
  <si>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</si>
  <si>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</si>
  <si>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</si>
  <si>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</si>
  <si>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</si>
  <si>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</si>
  <si>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</si>
  <si>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</si>
  <si>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</si>
  <si>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</si>
  <si>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</si>
  <si>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</si>
  <si>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</si>
  <si>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</si>
  <si>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</si>
  <si>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</si>
  <si>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</si>
  <si>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</si>
  <si>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</si>
  <si>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</si>
  <si>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</si>
  <si>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</si>
  <si>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</si>
  <si>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</si>
  <si>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</si>
  <si>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</si>
  <si>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</si>
  <si>
    <t>2017NOV18</t>
  </si>
  <si>
    <t>2017NOV19</t>
  </si>
  <si>
    <t>2017NOV20</t>
  </si>
  <si>
    <t>2017NOV21</t>
  </si>
  <si>
    <t>2017NOV22</t>
  </si>
  <si>
    <t>2017 NOV 24</t>
  </si>
  <si>
    <t>PRM-001</t>
  </si>
  <si>
    <t>Discuss class structure for environmental objects</t>
  </si>
  <si>
    <t>PRM-002</t>
  </si>
  <si>
    <t>Discuss class structure for game controller</t>
  </si>
  <si>
    <t>PRM-003</t>
  </si>
  <si>
    <t>PRM-004</t>
  </si>
  <si>
    <t>Create script for basic game controller</t>
  </si>
  <si>
    <t>Create script structure for environmental objects</t>
  </si>
  <si>
    <t>PRM-005</t>
  </si>
  <si>
    <t>PRM-006</t>
  </si>
  <si>
    <t>PRM-007</t>
  </si>
  <si>
    <t>Add script function to player to receive numerical damage</t>
  </si>
  <si>
    <t>PRM-008</t>
  </si>
  <si>
    <t>PRM-009</t>
  </si>
  <si>
    <t>Create branch DTE-PRM-1012</t>
  </si>
  <si>
    <t>Add script function to enemy to take numerical damage to health</t>
  </si>
  <si>
    <t>Add script function to player to take numerical damage to health</t>
  </si>
  <si>
    <t>Add script function to NPC to receive numerical damage</t>
  </si>
  <si>
    <t>Add script function to enemy to receive numerical damage</t>
  </si>
  <si>
    <t>Add script function to NPC to take numerical damage to health</t>
  </si>
  <si>
    <t>Merge branch DTE-PRM-1012 to Master</t>
  </si>
  <si>
    <t>PRM-010</t>
  </si>
  <si>
    <t>PRM-011</t>
  </si>
  <si>
    <t>PRM-012</t>
  </si>
  <si>
    <t>PRM-013</t>
  </si>
  <si>
    <t>DTE-PRM-015</t>
  </si>
  <si>
    <t>Ranged Attack to player</t>
  </si>
  <si>
    <t>DTE-PRM-016</t>
  </si>
  <si>
    <t>Respawn/Checkpoint</t>
  </si>
  <si>
    <t>DTE-PRM-017</t>
  </si>
  <si>
    <t>Instant death</t>
  </si>
  <si>
    <t>Ensure it works with respawn/checkpoint</t>
  </si>
  <si>
    <t>DTE-PRM-1317</t>
  </si>
  <si>
    <t>Checkpoint first, then respawn</t>
  </si>
  <si>
    <t>Create branch DTE-PRM-1317</t>
  </si>
  <si>
    <t>PRM-014</t>
  </si>
  <si>
    <t>PRM-015</t>
  </si>
  <si>
    <t>Add trigger area for enemy melee attack</t>
  </si>
  <si>
    <t>PRM-016</t>
  </si>
  <si>
    <t>Link enemy attack function to trigger area and perform numerical dmg.</t>
  </si>
  <si>
    <t>PRM-017</t>
  </si>
  <si>
    <t>Add prefab for basic projectile (For ranged attack)</t>
  </si>
  <si>
    <t>PRM-018</t>
  </si>
  <si>
    <t>Add function to enemy script to perform ranged attack</t>
  </si>
  <si>
    <t>PRM-019</t>
  </si>
  <si>
    <t>Link ranged attack to scripts and perform numerical damage</t>
  </si>
  <si>
    <t>PRM-020</t>
  </si>
  <si>
    <t>Create trigger area for checkpoints (Either prefab or hand-made)</t>
  </si>
  <si>
    <t>PRM-021</t>
  </si>
  <si>
    <t>Link trigger area to game controller to save player's chcekpoint</t>
  </si>
  <si>
    <t>PRM-022</t>
  </si>
  <si>
    <t>Link trigger area to player so player can be respawned at saved CP</t>
  </si>
  <si>
    <t>PRM-023</t>
  </si>
  <si>
    <t>Create trigger area for instant death (preferred out of bound for now)</t>
  </si>
  <si>
    <t>PRM-024</t>
  </si>
  <si>
    <t>Link trigger area to player to perform respawn</t>
  </si>
  <si>
    <t>PRM-025</t>
  </si>
  <si>
    <t>Link trigger area to game controller to indicate instant death</t>
  </si>
  <si>
    <t>PRM-026</t>
  </si>
  <si>
    <t>Link trigger area to enemy to instantly destory enemy GO</t>
  </si>
  <si>
    <t>PRM-027</t>
  </si>
  <si>
    <t>Link trigger area to NPC to instantly destory NPC GO</t>
  </si>
  <si>
    <t>PRM-028</t>
  </si>
  <si>
    <t>Merge branch DTE-PRM-1317 to Master</t>
  </si>
  <si>
    <t>PRM-029</t>
  </si>
  <si>
    <t>Merge/Stabilize incoming pull requests</t>
  </si>
  <si>
    <t>IW</t>
  </si>
  <si>
    <t>PRM-030</t>
  </si>
  <si>
    <t>Complete simple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</si>
</sst>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Form'!$F$35,'Production Backlog Form'!$F$38,'Production Backlog Form'!$F$41,'Production Backlog Form'!$F$44)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Form'!$E$35,'Production Backlog Form'!$E$38,'Production Backlog Form'!$E$41,'Production Backlog Form'!$E$44)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6656"/>
        <c:axId val="156490496"/>
      </c:lineChart>
      <c:catAx>
        <c:axId val="1808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496"/>
        <c:crosses val="autoZero"/>
        <c:auto val="1"/>
        <c:lblAlgn val="ctr"/>
        <c:lblOffset val="100"/>
        <c:noMultiLvlLbl val="0"/>
      </c:catAx>
      <c:valAx>
        <c:axId val="15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3312"/>
        <c:axId val="181207616"/>
      </c:lineChart>
      <c:catAx>
        <c:axId val="1814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616"/>
        <c:crosses val="autoZero"/>
        <c:auto val="1"/>
        <c:lblAlgn val="ctr"/>
        <c:lblOffset val="100"/>
        <c:noMultiLvlLbl val="0"/>
      </c:catAx>
      <c:valAx>
        <c:axId val="181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5872"/>
        <c:axId val="181209344"/>
      </c:lineChart>
      <c:catAx>
        <c:axId val="1814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9344"/>
        <c:crosses val="autoZero"/>
        <c:auto val="1"/>
        <c:lblAlgn val="ctr"/>
        <c:lblOffset val="100"/>
        <c:noMultiLvlLbl val="0"/>
      </c:catAx>
      <c:valAx>
        <c:axId val="181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6912"/>
        <c:axId val="181211072"/>
      </c:lineChart>
      <c:catAx>
        <c:axId val="1816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072"/>
        <c:crosses val="autoZero"/>
        <c:auto val="1"/>
        <c:lblAlgn val="ctr"/>
        <c:lblOffset val="100"/>
        <c:noMultiLvlLbl val="0"/>
      </c:catAx>
      <c:valAx>
        <c:axId val="181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2208"/>
        <c:axId val="181212800"/>
      </c:lineChart>
      <c:catAx>
        <c:axId val="1823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2800"/>
        <c:crosses val="autoZero"/>
        <c:auto val="1"/>
        <c:lblAlgn val="ctr"/>
        <c:lblOffset val="100"/>
        <c:noMultiLvlLbl val="0"/>
      </c:catAx>
      <c:valAx>
        <c:axId val="181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19050</xdr:rowOff>
    </xdr:from>
    <xdr:to>
      <xdr:col>7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Q4" sqref="Q4"/>
    </sheetView>
  </sheetViews>
  <sheetFormatPr defaultColWidth="9.140625" defaultRowHeight="12.75" x14ac:dyDescent="0.2"/>
  <cols>
    <col min="1" max="1" width="9.140625" style="2"/>
    <col min="2" max="2" width="1.7109375" style="16" customWidth="1"/>
    <col min="3" max="7" width="15.7109375" style="1" customWidth="1"/>
    <col min="8" max="8" width="1.7109375" style="1" customWidth="1"/>
    <col min="9" max="9" width="9.140625" style="1"/>
    <col min="10" max="10" width="13.140625" style="1" bestFit="1" customWidth="1"/>
    <col min="11" max="11" width="9.140625" style="1"/>
    <col min="12" max="12" width="23.140625" style="1" bestFit="1" customWidth="1"/>
    <col min="13" max="13" width="40.140625" style="1" bestFit="1" customWidth="1"/>
    <col min="14" max="14" width="13.28515625" style="1" bestFit="1" customWidth="1"/>
    <col min="15" max="15" width="1.7109375" style="1" customWidth="1"/>
    <col min="16" max="16384" width="9.140625" style="1"/>
  </cols>
  <sheetData>
    <row r="1" spans="2:15" s="2" customFormat="1" ht="13.5" thickBot="1" x14ac:dyDescent="0.25">
      <c r="B1" s="16"/>
    </row>
    <row r="2" spans="2:15" ht="13.5" thickBo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2:15" ht="30.75" thickBot="1" x14ac:dyDescent="0.25">
      <c r="B3" s="40"/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  <c r="O3" s="41"/>
    </row>
    <row r="4" spans="2:15" x14ac:dyDescent="0.2">
      <c r="B4" s="40"/>
      <c r="C4" s="48" t="s">
        <v>6</v>
      </c>
      <c r="D4" s="49"/>
      <c r="E4" s="49"/>
      <c r="F4" s="49"/>
      <c r="G4" s="50"/>
      <c r="H4" s="42"/>
      <c r="I4" s="48" t="s">
        <v>25</v>
      </c>
      <c r="J4" s="49"/>
      <c r="K4" s="49"/>
      <c r="L4" s="49"/>
      <c r="M4" s="49"/>
      <c r="N4" s="50"/>
      <c r="O4" s="41"/>
    </row>
    <row r="5" spans="2:15" x14ac:dyDescent="0.2">
      <c r="B5" s="40"/>
      <c r="C5" s="57" t="s">
        <v>9</v>
      </c>
      <c r="D5" s="58"/>
      <c r="E5" s="61" t="s">
        <v>30</v>
      </c>
      <c r="F5" s="61"/>
      <c r="G5" s="62"/>
      <c r="H5" s="42"/>
      <c r="I5" s="54" t="s">
        <v>16</v>
      </c>
      <c r="J5" s="55"/>
      <c r="K5" s="55"/>
      <c r="L5" s="55"/>
      <c r="M5" s="55"/>
      <c r="N5" s="56"/>
      <c r="O5" s="41"/>
    </row>
    <row r="6" spans="2:15" x14ac:dyDescent="0.2">
      <c r="B6" s="40"/>
      <c r="C6" s="57" t="s">
        <v>10</v>
      </c>
      <c r="D6" s="58"/>
      <c r="E6" s="61" t="s">
        <v>82</v>
      </c>
      <c r="F6" s="61"/>
      <c r="G6" s="62"/>
      <c r="H6" s="42"/>
      <c r="I6" s="31" t="s">
        <v>26</v>
      </c>
      <c r="J6" s="32" t="s">
        <v>27</v>
      </c>
      <c r="K6" s="32" t="s">
        <v>28</v>
      </c>
      <c r="L6" s="32" t="s">
        <v>35</v>
      </c>
      <c r="M6" s="32" t="s">
        <v>29</v>
      </c>
      <c r="N6" s="33" t="s">
        <v>33</v>
      </c>
      <c r="O6" s="41"/>
    </row>
    <row r="7" spans="2:15" ht="13.5" thickBot="1" x14ac:dyDescent="0.25">
      <c r="B7" s="40"/>
      <c r="C7" s="59" t="s">
        <v>11</v>
      </c>
      <c r="D7" s="60"/>
      <c r="E7" s="63" t="s">
        <v>81</v>
      </c>
      <c r="F7" s="63"/>
      <c r="G7" s="64"/>
      <c r="H7" s="42"/>
      <c r="I7" s="14">
        <v>1</v>
      </c>
      <c r="J7" s="4" t="s">
        <v>102</v>
      </c>
      <c r="K7" s="4" t="s">
        <v>177</v>
      </c>
      <c r="L7" s="4" t="s">
        <v>103</v>
      </c>
      <c r="M7" s="4" t="s">
        <v>104</v>
      </c>
      <c r="N7" s="9" t="s">
        <v>34</v>
      </c>
      <c r="O7" s="41"/>
    </row>
    <row r="8" spans="2:15" x14ac:dyDescent="0.2">
      <c r="B8" s="40"/>
      <c r="C8" s="48" t="s">
        <v>7</v>
      </c>
      <c r="D8" s="49"/>
      <c r="E8" s="49"/>
      <c r="F8" s="49"/>
      <c r="G8" s="50"/>
      <c r="H8" s="42"/>
      <c r="I8" s="14">
        <v>2</v>
      </c>
      <c r="J8" s="4" t="s">
        <v>105</v>
      </c>
      <c r="K8" s="4" t="s">
        <v>177</v>
      </c>
      <c r="L8" s="4" t="s">
        <v>106</v>
      </c>
      <c r="M8" s="4" t="s">
        <v>107</v>
      </c>
      <c r="N8" s="9" t="s">
        <v>34</v>
      </c>
      <c r="O8" s="41"/>
    </row>
    <row r="9" spans="2:15" x14ac:dyDescent="0.2">
      <c r="B9" s="40"/>
      <c r="C9" s="57" t="s">
        <v>12</v>
      </c>
      <c r="D9" s="58"/>
      <c r="E9" s="61" t="s">
        <v>172</v>
      </c>
      <c r="F9" s="61"/>
      <c r="G9" s="62"/>
      <c r="H9" s="42"/>
      <c r="I9" s="14">
        <v>3</v>
      </c>
      <c r="J9" s="4" t="s">
        <v>108</v>
      </c>
      <c r="K9" s="4" t="s">
        <v>177</v>
      </c>
      <c r="L9" s="4" t="s">
        <v>109</v>
      </c>
      <c r="M9" s="4" t="s">
        <v>110</v>
      </c>
      <c r="N9" s="9" t="s">
        <v>34</v>
      </c>
      <c r="O9" s="41"/>
    </row>
    <row r="10" spans="2:15" x14ac:dyDescent="0.2">
      <c r="B10" s="40"/>
      <c r="C10" s="57" t="s">
        <v>13</v>
      </c>
      <c r="D10" s="58"/>
      <c r="E10" s="61" t="s">
        <v>80</v>
      </c>
      <c r="F10" s="61"/>
      <c r="G10" s="62"/>
      <c r="H10" s="42"/>
      <c r="I10" s="14">
        <v>4</v>
      </c>
      <c r="J10" s="4" t="s">
        <v>111</v>
      </c>
      <c r="K10" s="4" t="s">
        <v>177</v>
      </c>
      <c r="L10" s="4" t="s">
        <v>112</v>
      </c>
      <c r="M10" s="4" t="s">
        <v>113</v>
      </c>
      <c r="N10" s="9" t="s">
        <v>34</v>
      </c>
      <c r="O10" s="41"/>
    </row>
    <row r="11" spans="2:15" x14ac:dyDescent="0.2">
      <c r="B11" s="40"/>
      <c r="C11" s="57" t="s">
        <v>10</v>
      </c>
      <c r="D11" s="58"/>
      <c r="E11" s="61" t="s">
        <v>80</v>
      </c>
      <c r="F11" s="61"/>
      <c r="G11" s="62"/>
      <c r="H11" s="42"/>
      <c r="I11" s="14">
        <v>5</v>
      </c>
      <c r="J11" s="4" t="s">
        <v>114</v>
      </c>
      <c r="K11" s="4" t="s">
        <v>177</v>
      </c>
      <c r="L11" s="4" t="s">
        <v>118</v>
      </c>
      <c r="M11" s="4" t="s">
        <v>115</v>
      </c>
      <c r="N11" s="9" t="s">
        <v>114</v>
      </c>
      <c r="O11" s="41"/>
    </row>
    <row r="12" spans="2:15" ht="13.5" thickBot="1" x14ac:dyDescent="0.25">
      <c r="B12" s="40"/>
      <c r="C12" s="59" t="s">
        <v>11</v>
      </c>
      <c r="D12" s="60"/>
      <c r="E12" s="63" t="s">
        <v>81</v>
      </c>
      <c r="F12" s="63"/>
      <c r="G12" s="64"/>
      <c r="H12" s="42"/>
      <c r="I12" s="14">
        <v>6</v>
      </c>
      <c r="J12" s="4" t="s">
        <v>116</v>
      </c>
      <c r="K12" s="4" t="s">
        <v>271</v>
      </c>
      <c r="L12" s="4" t="s">
        <v>117</v>
      </c>
      <c r="M12" s="4" t="s">
        <v>143</v>
      </c>
      <c r="N12" s="9" t="s">
        <v>116</v>
      </c>
      <c r="O12" s="41"/>
    </row>
    <row r="13" spans="2:15" x14ac:dyDescent="0.2">
      <c r="B13" s="40"/>
      <c r="C13" s="48" t="s">
        <v>1</v>
      </c>
      <c r="D13" s="49"/>
      <c r="E13" s="49"/>
      <c r="F13" s="49"/>
      <c r="G13" s="50"/>
      <c r="H13" s="42"/>
      <c r="I13" s="14">
        <v>7</v>
      </c>
      <c r="J13" s="4" t="s">
        <v>128</v>
      </c>
      <c r="K13" s="4" t="s">
        <v>271</v>
      </c>
      <c r="L13" s="4" t="s">
        <v>140</v>
      </c>
      <c r="M13" s="4" t="s">
        <v>144</v>
      </c>
      <c r="N13" s="9" t="s">
        <v>128</v>
      </c>
      <c r="O13" s="41"/>
    </row>
    <row r="14" spans="2:15" x14ac:dyDescent="0.2">
      <c r="B14" s="40"/>
      <c r="C14" s="5"/>
      <c r="D14" s="32" t="s">
        <v>2</v>
      </c>
      <c r="E14" s="32" t="s">
        <v>3</v>
      </c>
      <c r="F14" s="32" t="s">
        <v>4</v>
      </c>
      <c r="G14" s="33" t="s">
        <v>5</v>
      </c>
      <c r="H14" s="42"/>
      <c r="I14" s="14">
        <v>8</v>
      </c>
      <c r="J14" s="4" t="s">
        <v>139</v>
      </c>
      <c r="K14" s="4" t="s">
        <v>271</v>
      </c>
      <c r="L14" s="4" t="s">
        <v>141</v>
      </c>
      <c r="M14" s="4" t="s">
        <v>145</v>
      </c>
      <c r="N14" s="9" t="s">
        <v>139</v>
      </c>
      <c r="O14" s="41"/>
    </row>
    <row r="15" spans="2:15" x14ac:dyDescent="0.2">
      <c r="B15" s="40"/>
      <c r="C15" s="31">
        <v>1</v>
      </c>
      <c r="D15" s="4" t="s">
        <v>77</v>
      </c>
      <c r="E15" s="4" t="s">
        <v>78</v>
      </c>
      <c r="F15" s="4" t="s">
        <v>79</v>
      </c>
      <c r="G15" s="8" t="s">
        <v>31</v>
      </c>
      <c r="H15" s="42"/>
      <c r="I15" s="14">
        <v>9</v>
      </c>
      <c r="J15" s="4" t="s">
        <v>156</v>
      </c>
      <c r="K15" s="4" t="s">
        <v>177</v>
      </c>
      <c r="L15" s="4" t="s">
        <v>182</v>
      </c>
      <c r="M15" s="4" t="s">
        <v>183</v>
      </c>
      <c r="N15" s="9" t="s">
        <v>34</v>
      </c>
      <c r="O15" s="41"/>
    </row>
    <row r="16" spans="2:15" x14ac:dyDescent="0.2">
      <c r="B16" s="40"/>
      <c r="C16" s="31">
        <v>2</v>
      </c>
      <c r="D16" s="4" t="s">
        <v>83</v>
      </c>
      <c r="E16" s="4" t="s">
        <v>84</v>
      </c>
      <c r="F16" s="4" t="s">
        <v>93</v>
      </c>
      <c r="G16" s="9"/>
      <c r="H16" s="42"/>
      <c r="I16" s="14">
        <v>10</v>
      </c>
      <c r="J16" s="4"/>
      <c r="K16" s="4"/>
      <c r="L16" s="4"/>
      <c r="M16" s="4"/>
      <c r="N16" s="9"/>
      <c r="O16" s="41"/>
    </row>
    <row r="17" spans="2:15" x14ac:dyDescent="0.2">
      <c r="B17" s="40"/>
      <c r="C17" s="31">
        <v>3</v>
      </c>
      <c r="D17" s="4" t="s">
        <v>85</v>
      </c>
      <c r="E17" s="4" t="s">
        <v>86</v>
      </c>
      <c r="F17" s="4" t="s">
        <v>94</v>
      </c>
      <c r="G17" s="9"/>
      <c r="H17" s="42"/>
      <c r="I17" s="54" t="s">
        <v>19</v>
      </c>
      <c r="J17" s="55"/>
      <c r="K17" s="55"/>
      <c r="L17" s="55"/>
      <c r="M17" s="55"/>
      <c r="N17" s="56"/>
      <c r="O17" s="41"/>
    </row>
    <row r="18" spans="2:15" x14ac:dyDescent="0.2">
      <c r="B18" s="40"/>
      <c r="C18" s="31">
        <v>4</v>
      </c>
      <c r="D18" s="4" t="s">
        <v>87</v>
      </c>
      <c r="E18" s="4" t="s">
        <v>88</v>
      </c>
      <c r="F18" s="4" t="s">
        <v>95</v>
      </c>
      <c r="G18" s="9"/>
      <c r="H18" s="42"/>
      <c r="I18" s="31" t="s">
        <v>26</v>
      </c>
      <c r="J18" s="32" t="s">
        <v>27</v>
      </c>
      <c r="K18" s="32" t="s">
        <v>28</v>
      </c>
      <c r="L18" s="32" t="s">
        <v>35</v>
      </c>
      <c r="M18" s="32" t="s">
        <v>29</v>
      </c>
      <c r="N18" s="33" t="s">
        <v>33</v>
      </c>
      <c r="O18" s="41"/>
    </row>
    <row r="19" spans="2:15" x14ac:dyDescent="0.2">
      <c r="B19" s="40"/>
      <c r="C19" s="31">
        <v>5</v>
      </c>
      <c r="D19" s="4" t="s">
        <v>89</v>
      </c>
      <c r="E19" s="4" t="s">
        <v>90</v>
      </c>
      <c r="F19" s="4" t="s">
        <v>96</v>
      </c>
      <c r="G19" s="9"/>
      <c r="H19" s="42"/>
      <c r="I19" s="14">
        <v>1</v>
      </c>
      <c r="J19" s="4" t="s">
        <v>160</v>
      </c>
      <c r="K19" s="4" t="s">
        <v>32</v>
      </c>
      <c r="L19" s="4" t="s">
        <v>158</v>
      </c>
      <c r="M19" s="4" t="s">
        <v>159</v>
      </c>
      <c r="N19" s="9" t="s">
        <v>198</v>
      </c>
      <c r="O19" s="41"/>
    </row>
    <row r="20" spans="2:15" x14ac:dyDescent="0.2">
      <c r="B20" s="40"/>
      <c r="C20" s="31">
        <v>6</v>
      </c>
      <c r="D20" s="4" t="s">
        <v>91</v>
      </c>
      <c r="E20" s="4" t="s">
        <v>92</v>
      </c>
      <c r="F20" s="4" t="s">
        <v>97</v>
      </c>
      <c r="G20" s="9"/>
      <c r="H20" s="42"/>
      <c r="I20" s="14">
        <v>2</v>
      </c>
      <c r="J20" s="4" t="s">
        <v>162</v>
      </c>
      <c r="K20" s="4" t="s">
        <v>32</v>
      </c>
      <c r="L20" s="4" t="s">
        <v>161</v>
      </c>
      <c r="M20" s="4" t="s">
        <v>159</v>
      </c>
      <c r="N20" s="9" t="s">
        <v>198</v>
      </c>
      <c r="O20" s="41"/>
    </row>
    <row r="21" spans="2:15" x14ac:dyDescent="0.2">
      <c r="B21" s="40"/>
      <c r="C21" s="31">
        <v>7</v>
      </c>
      <c r="D21" s="4"/>
      <c r="E21" s="4"/>
      <c r="F21" s="4"/>
      <c r="G21" s="9"/>
      <c r="H21" s="42"/>
      <c r="I21" s="14">
        <v>3</v>
      </c>
      <c r="J21" s="4" t="s">
        <v>164</v>
      </c>
      <c r="K21" s="4" t="s">
        <v>32</v>
      </c>
      <c r="L21" s="4" t="s">
        <v>163</v>
      </c>
      <c r="M21" s="4" t="s">
        <v>159</v>
      </c>
      <c r="N21" s="9" t="s">
        <v>198</v>
      </c>
      <c r="O21" s="41"/>
    </row>
    <row r="22" spans="2:15" x14ac:dyDescent="0.2">
      <c r="B22" s="40"/>
      <c r="C22" s="31">
        <v>8</v>
      </c>
      <c r="D22" s="4"/>
      <c r="E22" s="4"/>
      <c r="F22" s="4"/>
      <c r="G22" s="9"/>
      <c r="H22" s="42"/>
      <c r="I22" s="14">
        <v>4</v>
      </c>
      <c r="J22" s="4" t="s">
        <v>178</v>
      </c>
      <c r="K22" s="4" t="s">
        <v>32</v>
      </c>
      <c r="L22" s="4" t="s">
        <v>165</v>
      </c>
      <c r="M22" s="4" t="s">
        <v>166</v>
      </c>
      <c r="N22" s="9" t="s">
        <v>237</v>
      </c>
      <c r="O22" s="41"/>
    </row>
    <row r="23" spans="2:15" x14ac:dyDescent="0.2">
      <c r="B23" s="40"/>
      <c r="C23" s="31">
        <v>9</v>
      </c>
      <c r="D23" s="4"/>
      <c r="E23" s="4"/>
      <c r="F23" s="4"/>
      <c r="G23" s="9"/>
      <c r="H23" s="42"/>
      <c r="I23" s="14">
        <v>5</v>
      </c>
      <c r="J23" s="4" t="s">
        <v>181</v>
      </c>
      <c r="K23" s="4" t="s">
        <v>32</v>
      </c>
      <c r="L23" s="4" t="s">
        <v>179</v>
      </c>
      <c r="M23" s="4" t="s">
        <v>180</v>
      </c>
      <c r="N23" s="9" t="s">
        <v>34</v>
      </c>
      <c r="O23" s="41"/>
    </row>
    <row r="24" spans="2:15" ht="13.5" thickBot="1" x14ac:dyDescent="0.25">
      <c r="B24" s="40"/>
      <c r="C24" s="10">
        <v>10</v>
      </c>
      <c r="D24" s="11"/>
      <c r="E24" s="11"/>
      <c r="F24" s="11"/>
      <c r="G24" s="12"/>
      <c r="H24" s="42"/>
      <c r="I24" s="14">
        <v>6</v>
      </c>
      <c r="J24" s="4" t="s">
        <v>230</v>
      </c>
      <c r="K24" s="4" t="s">
        <v>32</v>
      </c>
      <c r="L24" s="4" t="s">
        <v>165</v>
      </c>
      <c r="M24" s="4" t="s">
        <v>231</v>
      </c>
      <c r="N24" s="9" t="s">
        <v>237</v>
      </c>
      <c r="O24" s="41"/>
    </row>
    <row r="25" spans="2:15" x14ac:dyDescent="0.2">
      <c r="B25" s="40"/>
      <c r="C25" s="48" t="s">
        <v>8</v>
      </c>
      <c r="D25" s="49"/>
      <c r="E25" s="49"/>
      <c r="F25" s="49"/>
      <c r="G25" s="50"/>
      <c r="H25" s="42"/>
      <c r="I25" s="14">
        <v>7</v>
      </c>
      <c r="J25" s="4" t="s">
        <v>232</v>
      </c>
      <c r="K25" s="4" t="s">
        <v>32</v>
      </c>
      <c r="L25" s="4" t="s">
        <v>233</v>
      </c>
      <c r="M25" s="4" t="s">
        <v>238</v>
      </c>
      <c r="N25" s="9" t="s">
        <v>237</v>
      </c>
      <c r="O25" s="41"/>
    </row>
    <row r="26" spans="2:15" x14ac:dyDescent="0.2">
      <c r="B26" s="40"/>
      <c r="C26" s="65" t="s">
        <v>167</v>
      </c>
      <c r="D26" s="66"/>
      <c r="E26" s="66"/>
      <c r="F26" s="66"/>
      <c r="G26" s="67"/>
      <c r="H26" s="42"/>
      <c r="I26" s="14">
        <v>8</v>
      </c>
      <c r="J26" s="4" t="s">
        <v>234</v>
      </c>
      <c r="K26" s="4" t="s">
        <v>32</v>
      </c>
      <c r="L26" s="4" t="s">
        <v>235</v>
      </c>
      <c r="M26" s="4" t="s">
        <v>236</v>
      </c>
      <c r="N26" s="9" t="s">
        <v>237</v>
      </c>
      <c r="O26" s="41"/>
    </row>
    <row r="27" spans="2:15" x14ac:dyDescent="0.2">
      <c r="B27" s="40"/>
      <c r="C27" s="65"/>
      <c r="D27" s="66"/>
      <c r="E27" s="66"/>
      <c r="F27" s="66"/>
      <c r="G27" s="67"/>
      <c r="H27" s="42"/>
      <c r="I27" s="14">
        <v>9</v>
      </c>
      <c r="J27" s="4"/>
      <c r="K27" s="4"/>
      <c r="L27" s="4"/>
      <c r="M27" s="4"/>
      <c r="N27" s="9"/>
      <c r="O27" s="41"/>
    </row>
    <row r="28" spans="2:15" x14ac:dyDescent="0.2">
      <c r="B28" s="40"/>
      <c r="C28" s="65"/>
      <c r="D28" s="66"/>
      <c r="E28" s="66"/>
      <c r="F28" s="66"/>
      <c r="G28" s="67"/>
      <c r="H28" s="42"/>
      <c r="I28" s="14">
        <v>10</v>
      </c>
      <c r="J28" s="4"/>
      <c r="K28" s="4"/>
      <c r="L28" s="4"/>
      <c r="M28" s="4"/>
      <c r="N28" s="9"/>
      <c r="O28" s="41"/>
    </row>
    <row r="29" spans="2:15" x14ac:dyDescent="0.2">
      <c r="B29" s="40"/>
      <c r="C29" s="65"/>
      <c r="D29" s="66"/>
      <c r="E29" s="66"/>
      <c r="F29" s="66"/>
      <c r="G29" s="67"/>
      <c r="H29" s="42"/>
      <c r="I29" s="54" t="s">
        <v>20</v>
      </c>
      <c r="J29" s="55"/>
      <c r="K29" s="55"/>
      <c r="L29" s="55"/>
      <c r="M29" s="55"/>
      <c r="N29" s="56"/>
      <c r="O29" s="41"/>
    </row>
    <row r="30" spans="2:15" ht="13.5" thickBot="1" x14ac:dyDescent="0.25">
      <c r="B30" s="40"/>
      <c r="C30" s="68"/>
      <c r="D30" s="69"/>
      <c r="E30" s="69"/>
      <c r="F30" s="69"/>
      <c r="G30" s="70"/>
      <c r="H30" s="42"/>
      <c r="I30" s="31" t="s">
        <v>26</v>
      </c>
      <c r="J30" s="32" t="s">
        <v>27</v>
      </c>
      <c r="K30" s="32" t="s">
        <v>28</v>
      </c>
      <c r="L30" s="32" t="s">
        <v>35</v>
      </c>
      <c r="M30" s="32" t="s">
        <v>29</v>
      </c>
      <c r="N30" s="33" t="s">
        <v>33</v>
      </c>
      <c r="O30" s="41"/>
    </row>
    <row r="31" spans="2:15" x14ac:dyDescent="0.2">
      <c r="B31" s="40"/>
      <c r="C31" s="48" t="s">
        <v>14</v>
      </c>
      <c r="D31" s="49"/>
      <c r="E31" s="49"/>
      <c r="F31" s="49"/>
      <c r="G31" s="50"/>
      <c r="H31" s="42"/>
      <c r="I31" s="14">
        <v>1</v>
      </c>
      <c r="J31" s="4"/>
      <c r="K31" s="4"/>
      <c r="L31" s="4"/>
      <c r="M31" s="4"/>
      <c r="N31" s="9"/>
      <c r="O31" s="41"/>
    </row>
    <row r="32" spans="2:15" x14ac:dyDescent="0.2">
      <c r="B32" s="40"/>
      <c r="C32" s="71" t="s">
        <v>15</v>
      </c>
      <c r="D32" s="72"/>
      <c r="E32" s="4">
        <f>SUM(E35,E38,E41,E44)</f>
        <v>17</v>
      </c>
      <c r="F32" s="4">
        <f>SUM(F35,F38,F41,F44)</f>
        <v>6</v>
      </c>
      <c r="G32" s="9">
        <f>E32-F32</f>
        <v>11</v>
      </c>
      <c r="H32" s="42"/>
      <c r="I32" s="14">
        <v>2</v>
      </c>
      <c r="J32" s="4"/>
      <c r="K32" s="4"/>
      <c r="L32" s="4"/>
      <c r="M32" s="4"/>
      <c r="N32" s="9"/>
      <c r="O32" s="41"/>
    </row>
    <row r="33" spans="2:15" x14ac:dyDescent="0.2">
      <c r="B33" s="40"/>
      <c r="C33" s="54" t="s">
        <v>16</v>
      </c>
      <c r="D33" s="55"/>
      <c r="E33" s="55"/>
      <c r="F33" s="55"/>
      <c r="G33" s="56"/>
      <c r="H33" s="42"/>
      <c r="I33" s="14">
        <v>3</v>
      </c>
      <c r="J33" s="4"/>
      <c r="K33" s="4"/>
      <c r="L33" s="4"/>
      <c r="M33" s="4"/>
      <c r="N33" s="9"/>
      <c r="O33" s="41"/>
    </row>
    <row r="34" spans="2:15" x14ac:dyDescent="0.2">
      <c r="B34" s="40"/>
      <c r="C34" s="34" t="s">
        <v>17</v>
      </c>
      <c r="D34" s="4" t="s">
        <v>98</v>
      </c>
      <c r="E34" s="35" t="s">
        <v>22</v>
      </c>
      <c r="F34" s="35" t="s">
        <v>24</v>
      </c>
      <c r="G34" s="8" t="s">
        <v>23</v>
      </c>
      <c r="H34" s="42"/>
      <c r="I34" s="14">
        <v>4</v>
      </c>
      <c r="J34" s="4"/>
      <c r="K34" s="4"/>
      <c r="L34" s="4"/>
      <c r="M34" s="4"/>
      <c r="N34" s="9"/>
      <c r="O34" s="41"/>
    </row>
    <row r="35" spans="2:15" x14ac:dyDescent="0.2">
      <c r="B35" s="40"/>
      <c r="C35" s="34" t="s">
        <v>18</v>
      </c>
      <c r="D35" s="4" t="s">
        <v>99</v>
      </c>
      <c r="E35" s="4">
        <f>COUNTA(J7:J16)</f>
        <v>9</v>
      </c>
      <c r="F35" s="4">
        <f>COUNTIF(K7:K16,"CP")</f>
        <v>6</v>
      </c>
      <c r="G35" s="9">
        <f>E35-F35</f>
        <v>3</v>
      </c>
      <c r="H35" s="42"/>
      <c r="I35" s="14">
        <v>5</v>
      </c>
      <c r="J35" s="4"/>
      <c r="K35" s="4"/>
      <c r="L35" s="4"/>
      <c r="M35" s="4"/>
      <c r="N35" s="9"/>
      <c r="O35" s="41"/>
    </row>
    <row r="36" spans="2:15" x14ac:dyDescent="0.2">
      <c r="B36" s="40"/>
      <c r="C36" s="54" t="s">
        <v>19</v>
      </c>
      <c r="D36" s="55"/>
      <c r="E36" s="55"/>
      <c r="F36" s="55"/>
      <c r="G36" s="56"/>
      <c r="H36" s="42"/>
      <c r="I36" s="14">
        <v>6</v>
      </c>
      <c r="J36" s="4"/>
      <c r="K36" s="4"/>
      <c r="L36" s="4"/>
      <c r="M36" s="4"/>
      <c r="N36" s="9"/>
      <c r="O36" s="41"/>
    </row>
    <row r="37" spans="2:15" x14ac:dyDescent="0.2">
      <c r="B37" s="40"/>
      <c r="C37" s="34" t="s">
        <v>17</v>
      </c>
      <c r="D37" s="4" t="s">
        <v>100</v>
      </c>
      <c r="E37" s="35" t="s">
        <v>22</v>
      </c>
      <c r="F37" s="35" t="s">
        <v>24</v>
      </c>
      <c r="G37" s="8" t="s">
        <v>23</v>
      </c>
      <c r="H37" s="42"/>
      <c r="I37" s="14">
        <v>7</v>
      </c>
      <c r="J37" s="4"/>
      <c r="K37" s="4"/>
      <c r="L37" s="4"/>
      <c r="M37" s="4"/>
      <c r="N37" s="9"/>
      <c r="O37" s="41"/>
    </row>
    <row r="38" spans="2:15" x14ac:dyDescent="0.2">
      <c r="B38" s="40"/>
      <c r="C38" s="34" t="s">
        <v>18</v>
      </c>
      <c r="D38" s="4" t="s">
        <v>101</v>
      </c>
      <c r="E38" s="4">
        <f>COUNTA(J19:J28)</f>
        <v>8</v>
      </c>
      <c r="F38" s="4">
        <f>COUNTIF(K19:K28,"CP")</f>
        <v>0</v>
      </c>
      <c r="G38" s="9">
        <f>E38-F38</f>
        <v>8</v>
      </c>
      <c r="H38" s="42"/>
      <c r="I38" s="14">
        <v>8</v>
      </c>
      <c r="J38" s="4"/>
      <c r="K38" s="4"/>
      <c r="L38" s="4"/>
      <c r="M38" s="4"/>
      <c r="N38" s="9"/>
      <c r="O38" s="41"/>
    </row>
    <row r="39" spans="2:15" x14ac:dyDescent="0.2">
      <c r="B39" s="40"/>
      <c r="C39" s="54" t="s">
        <v>20</v>
      </c>
      <c r="D39" s="55"/>
      <c r="E39" s="55"/>
      <c r="F39" s="55"/>
      <c r="G39" s="56"/>
      <c r="H39" s="42"/>
      <c r="I39" s="14">
        <v>9</v>
      </c>
      <c r="J39" s="4"/>
      <c r="K39" s="4"/>
      <c r="L39" s="4"/>
      <c r="M39" s="4"/>
      <c r="N39" s="9"/>
      <c r="O39" s="41"/>
    </row>
    <row r="40" spans="2:15" x14ac:dyDescent="0.2">
      <c r="B40" s="40"/>
      <c r="C40" s="34" t="s">
        <v>17</v>
      </c>
      <c r="D40" s="4" t="s">
        <v>168</v>
      </c>
      <c r="E40" s="35" t="s">
        <v>22</v>
      </c>
      <c r="F40" s="35" t="s">
        <v>24</v>
      </c>
      <c r="G40" s="8" t="s">
        <v>23</v>
      </c>
      <c r="H40" s="42"/>
      <c r="I40" s="14">
        <v>10</v>
      </c>
      <c r="J40" s="4"/>
      <c r="K40" s="4"/>
      <c r="L40" s="4"/>
      <c r="M40" s="4"/>
      <c r="N40" s="9"/>
      <c r="O40" s="41"/>
    </row>
    <row r="41" spans="2:15" x14ac:dyDescent="0.2">
      <c r="B41" s="40"/>
      <c r="C41" s="34" t="s">
        <v>18</v>
      </c>
      <c r="D41" s="4" t="s">
        <v>169</v>
      </c>
      <c r="E41" s="4">
        <f>COUNTA(J31:J40)</f>
        <v>0</v>
      </c>
      <c r="F41" s="4">
        <f>COUNTIF(K31:K40, "CP")</f>
        <v>0</v>
      </c>
      <c r="G41" s="9">
        <f>E41-F41</f>
        <v>0</v>
      </c>
      <c r="H41" s="42"/>
      <c r="I41" s="54" t="s">
        <v>21</v>
      </c>
      <c r="J41" s="55"/>
      <c r="K41" s="55"/>
      <c r="L41" s="55"/>
      <c r="M41" s="55"/>
      <c r="N41" s="56"/>
      <c r="O41" s="41"/>
    </row>
    <row r="42" spans="2:15" x14ac:dyDescent="0.2">
      <c r="B42" s="40"/>
      <c r="C42" s="54" t="s">
        <v>21</v>
      </c>
      <c r="D42" s="55"/>
      <c r="E42" s="55"/>
      <c r="F42" s="55"/>
      <c r="G42" s="56"/>
      <c r="H42" s="42"/>
      <c r="I42" s="31" t="s">
        <v>26</v>
      </c>
      <c r="J42" s="32" t="s">
        <v>27</v>
      </c>
      <c r="K42" s="32" t="s">
        <v>28</v>
      </c>
      <c r="L42" s="32" t="s">
        <v>35</v>
      </c>
      <c r="M42" s="32" t="s">
        <v>29</v>
      </c>
      <c r="N42" s="33" t="s">
        <v>33</v>
      </c>
      <c r="O42" s="41"/>
    </row>
    <row r="43" spans="2:15" x14ac:dyDescent="0.2">
      <c r="B43" s="40"/>
      <c r="C43" s="34" t="s">
        <v>17</v>
      </c>
      <c r="D43" s="4" t="s">
        <v>170</v>
      </c>
      <c r="E43" s="35" t="s">
        <v>22</v>
      </c>
      <c r="F43" s="35" t="s">
        <v>24</v>
      </c>
      <c r="G43" s="8" t="s">
        <v>23</v>
      </c>
      <c r="H43" s="42"/>
      <c r="I43" s="14">
        <v>1</v>
      </c>
      <c r="J43" s="4"/>
      <c r="K43" s="4"/>
      <c r="L43" s="4"/>
      <c r="M43" s="4"/>
      <c r="N43" s="9"/>
      <c r="O43" s="41"/>
    </row>
    <row r="44" spans="2:15" ht="13.5" thickBot="1" x14ac:dyDescent="0.25">
      <c r="B44" s="40"/>
      <c r="C44" s="13" t="s">
        <v>18</v>
      </c>
      <c r="D44" s="11" t="s">
        <v>171</v>
      </c>
      <c r="E44" s="11">
        <f>COUNTA(J43:J52)</f>
        <v>0</v>
      </c>
      <c r="F44" s="11">
        <f>COUNTIF(K43:K52,"CP")</f>
        <v>0</v>
      </c>
      <c r="G44" s="12">
        <f>E44-F44</f>
        <v>0</v>
      </c>
      <c r="H44" s="42"/>
      <c r="I44" s="14">
        <v>2</v>
      </c>
      <c r="J44" s="4"/>
      <c r="K44" s="4"/>
      <c r="L44" s="4"/>
      <c r="M44" s="4"/>
      <c r="N44" s="9"/>
      <c r="O44" s="41"/>
    </row>
    <row r="45" spans="2:15" x14ac:dyDescent="0.2">
      <c r="B45" s="40"/>
      <c r="C45" s="43"/>
      <c r="D45" s="43"/>
      <c r="E45" s="43"/>
      <c r="F45" s="43"/>
      <c r="G45" s="43"/>
      <c r="H45" s="42"/>
      <c r="I45" s="14">
        <v>3</v>
      </c>
      <c r="J45" s="4"/>
      <c r="K45" s="4"/>
      <c r="L45" s="4"/>
      <c r="M45" s="4"/>
      <c r="N45" s="9"/>
      <c r="O45" s="41"/>
    </row>
    <row r="46" spans="2:15" x14ac:dyDescent="0.2">
      <c r="B46" s="40"/>
      <c r="C46" s="43"/>
      <c r="D46" s="43"/>
      <c r="E46" s="43"/>
      <c r="F46" s="43"/>
      <c r="G46" s="43"/>
      <c r="H46" s="42"/>
      <c r="I46" s="14">
        <v>4</v>
      </c>
      <c r="J46" s="4"/>
      <c r="K46" s="4"/>
      <c r="L46" s="4"/>
      <c r="M46" s="4"/>
      <c r="N46" s="9"/>
      <c r="O46" s="41"/>
    </row>
    <row r="47" spans="2:15" x14ac:dyDescent="0.2">
      <c r="B47" s="40"/>
      <c r="C47" s="43"/>
      <c r="D47" s="43"/>
      <c r="E47" s="43"/>
      <c r="F47" s="43"/>
      <c r="G47" s="43"/>
      <c r="H47" s="42"/>
      <c r="I47" s="14">
        <v>5</v>
      </c>
      <c r="J47" s="4"/>
      <c r="K47" s="4"/>
      <c r="L47" s="4"/>
      <c r="M47" s="4"/>
      <c r="N47" s="9"/>
      <c r="O47" s="41"/>
    </row>
    <row r="48" spans="2:15" x14ac:dyDescent="0.2">
      <c r="B48" s="40"/>
      <c r="C48" s="43"/>
      <c r="D48" s="43"/>
      <c r="E48" s="43"/>
      <c r="F48" s="43"/>
      <c r="G48" s="43"/>
      <c r="H48" s="42"/>
      <c r="I48" s="14">
        <v>6</v>
      </c>
      <c r="J48" s="4"/>
      <c r="K48" s="4"/>
      <c r="L48" s="4"/>
      <c r="M48" s="4"/>
      <c r="N48" s="9"/>
      <c r="O48" s="41"/>
    </row>
    <row r="49" spans="2:15" x14ac:dyDescent="0.2">
      <c r="B49" s="40"/>
      <c r="C49" s="43"/>
      <c r="D49" s="43"/>
      <c r="E49" s="43"/>
      <c r="F49" s="43"/>
      <c r="G49" s="43"/>
      <c r="H49" s="42"/>
      <c r="I49" s="14">
        <v>7</v>
      </c>
      <c r="J49" s="4"/>
      <c r="K49" s="4"/>
      <c r="L49" s="4"/>
      <c r="M49" s="4"/>
      <c r="N49" s="9"/>
      <c r="O49" s="41"/>
    </row>
    <row r="50" spans="2:15" x14ac:dyDescent="0.2">
      <c r="B50" s="40"/>
      <c r="C50" s="43"/>
      <c r="D50" s="43"/>
      <c r="E50" s="43"/>
      <c r="F50" s="43"/>
      <c r="G50" s="43"/>
      <c r="H50" s="42"/>
      <c r="I50" s="14">
        <v>8</v>
      </c>
      <c r="J50" s="4"/>
      <c r="K50" s="4"/>
      <c r="L50" s="4"/>
      <c r="M50" s="4"/>
      <c r="N50" s="9"/>
      <c r="O50" s="41"/>
    </row>
    <row r="51" spans="2:15" x14ac:dyDescent="0.2">
      <c r="B51" s="40"/>
      <c r="C51" s="43"/>
      <c r="D51" s="43"/>
      <c r="E51" s="43"/>
      <c r="F51" s="43"/>
      <c r="G51" s="43"/>
      <c r="H51" s="42"/>
      <c r="I51" s="14">
        <v>9</v>
      </c>
      <c r="J51" s="4"/>
      <c r="K51" s="4"/>
      <c r="L51" s="4"/>
      <c r="M51" s="4"/>
      <c r="N51" s="9"/>
      <c r="O51" s="41"/>
    </row>
    <row r="52" spans="2:15" ht="13.5" thickBot="1" x14ac:dyDescent="0.25">
      <c r="B52" s="40"/>
      <c r="C52" s="43"/>
      <c r="D52" s="43"/>
      <c r="E52" s="43"/>
      <c r="F52" s="43"/>
      <c r="G52" s="43"/>
      <c r="H52" s="42"/>
      <c r="I52" s="15">
        <v>10</v>
      </c>
      <c r="J52" s="11"/>
      <c r="K52" s="11"/>
      <c r="L52" s="11"/>
      <c r="M52" s="11"/>
      <c r="N52" s="12"/>
      <c r="O52" s="41"/>
    </row>
    <row r="53" spans="2:15" x14ac:dyDescent="0.2">
      <c r="B53" s="40"/>
      <c r="C53" s="43"/>
      <c r="D53" s="43"/>
      <c r="E53" s="43"/>
      <c r="F53" s="43"/>
      <c r="G53" s="43"/>
      <c r="H53" s="44"/>
      <c r="I53" s="44"/>
      <c r="J53" s="44"/>
      <c r="K53" s="44"/>
      <c r="L53" s="44"/>
      <c r="M53" s="44"/>
      <c r="N53" s="44"/>
      <c r="O53" s="41"/>
    </row>
    <row r="54" spans="2:15" x14ac:dyDescent="0.2">
      <c r="B54" s="40"/>
      <c r="C54" s="43"/>
      <c r="D54" s="43"/>
      <c r="E54" s="43"/>
      <c r="F54" s="43"/>
      <c r="G54" s="43"/>
      <c r="H54" s="44"/>
      <c r="I54" s="44"/>
      <c r="J54" s="44"/>
      <c r="K54" s="44"/>
      <c r="L54" s="44"/>
      <c r="M54" s="44"/>
      <c r="N54" s="44"/>
      <c r="O54" s="41"/>
    </row>
    <row r="55" spans="2:15" x14ac:dyDescent="0.2">
      <c r="B55" s="40"/>
      <c r="C55" s="43"/>
      <c r="D55" s="43"/>
      <c r="E55" s="43"/>
      <c r="F55" s="43"/>
      <c r="G55" s="43"/>
      <c r="H55" s="44"/>
      <c r="I55" s="44"/>
      <c r="J55" s="44"/>
      <c r="K55" s="44"/>
      <c r="L55" s="44"/>
      <c r="M55" s="44"/>
      <c r="N55" s="44"/>
      <c r="O55" s="41"/>
    </row>
    <row r="56" spans="2:15" x14ac:dyDescent="0.2">
      <c r="B56" s="40"/>
      <c r="C56" s="43"/>
      <c r="D56" s="43"/>
      <c r="E56" s="43"/>
      <c r="F56" s="43"/>
      <c r="G56" s="43"/>
      <c r="H56" s="44"/>
      <c r="I56" s="44"/>
      <c r="J56" s="44"/>
      <c r="K56" s="44"/>
      <c r="L56" s="44"/>
      <c r="M56" s="44"/>
      <c r="N56" s="44"/>
      <c r="O56" s="41"/>
    </row>
    <row r="57" spans="2:15" x14ac:dyDescent="0.2">
      <c r="B57" s="40"/>
      <c r="C57" s="43"/>
      <c r="D57" s="43"/>
      <c r="E57" s="43"/>
      <c r="F57" s="43"/>
      <c r="G57" s="43"/>
      <c r="H57" s="44"/>
      <c r="I57" s="44"/>
      <c r="J57" s="44"/>
      <c r="K57" s="44"/>
      <c r="L57" s="44"/>
      <c r="M57" s="44"/>
      <c r="N57" s="44"/>
      <c r="O57" s="41"/>
    </row>
    <row r="58" spans="2:15" x14ac:dyDescent="0.2">
      <c r="B58" s="40"/>
      <c r="C58" s="43"/>
      <c r="D58" s="43"/>
      <c r="E58" s="43"/>
      <c r="F58" s="43"/>
      <c r="G58" s="43"/>
      <c r="H58" s="44"/>
      <c r="I58" s="44"/>
      <c r="J58" s="44"/>
      <c r="K58" s="44"/>
      <c r="L58" s="44"/>
      <c r="M58" s="44"/>
      <c r="N58" s="44"/>
      <c r="O58" s="41"/>
    </row>
    <row r="59" spans="2:15" x14ac:dyDescent="0.2">
      <c r="B59" s="40"/>
      <c r="C59" s="43"/>
      <c r="D59" s="43"/>
      <c r="E59" s="43"/>
      <c r="F59" s="43"/>
      <c r="G59" s="43"/>
      <c r="H59" s="44"/>
      <c r="I59" s="44"/>
      <c r="J59" s="44"/>
      <c r="K59" s="44"/>
      <c r="L59" s="44"/>
      <c r="M59" s="44"/>
      <c r="N59" s="44"/>
      <c r="O59" s="41"/>
    </row>
    <row r="60" spans="2:15" x14ac:dyDescent="0.2">
      <c r="B60" s="40"/>
      <c r="C60" s="43"/>
      <c r="D60" s="43"/>
      <c r="E60" s="43"/>
      <c r="F60" s="43"/>
      <c r="G60" s="43"/>
      <c r="H60" s="44"/>
      <c r="I60" s="44"/>
      <c r="J60" s="44"/>
      <c r="K60" s="44"/>
      <c r="L60" s="44"/>
      <c r="M60" s="44"/>
      <c r="N60" s="44"/>
      <c r="O60" s="41"/>
    </row>
    <row r="61" spans="2:15" x14ac:dyDescent="0.2">
      <c r="B61" s="40"/>
      <c r="C61" s="43"/>
      <c r="D61" s="43"/>
      <c r="E61" s="43"/>
      <c r="F61" s="43"/>
      <c r="G61" s="43"/>
      <c r="H61" s="44"/>
      <c r="I61" s="44"/>
      <c r="J61" s="44"/>
      <c r="K61" s="44"/>
      <c r="L61" s="44"/>
      <c r="M61" s="44"/>
      <c r="N61" s="44"/>
      <c r="O61" s="41"/>
    </row>
    <row r="62" spans="2:15" ht="13.5" thickBot="1" x14ac:dyDescent="0.25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7"/>
    </row>
  </sheetData>
  <mergeCells count="31">
    <mergeCell ref="C4:G4"/>
    <mergeCell ref="C5:D5"/>
    <mergeCell ref="C6:D6"/>
    <mergeCell ref="C7:D7"/>
    <mergeCell ref="E5:G5"/>
    <mergeCell ref="E6:G6"/>
    <mergeCell ref="E7:G7"/>
    <mergeCell ref="C42:G42"/>
    <mergeCell ref="C13:G13"/>
    <mergeCell ref="C25:G25"/>
    <mergeCell ref="C26:G30"/>
    <mergeCell ref="C31:G31"/>
    <mergeCell ref="C33:G33"/>
    <mergeCell ref="C36:G36"/>
    <mergeCell ref="C32:D32"/>
    <mergeCell ref="I4:N4"/>
    <mergeCell ref="C3:N3"/>
    <mergeCell ref="I41:N41"/>
    <mergeCell ref="I29:N29"/>
    <mergeCell ref="I17:N17"/>
    <mergeCell ref="I5:N5"/>
    <mergeCell ref="C39:G39"/>
    <mergeCell ref="C8:G8"/>
    <mergeCell ref="C9:D9"/>
    <mergeCell ref="C10:D10"/>
    <mergeCell ref="C11:D11"/>
    <mergeCell ref="C12:D12"/>
    <mergeCell ref="E9:G9"/>
    <mergeCell ref="E10:G10"/>
    <mergeCell ref="E11:G11"/>
    <mergeCell ref="E12:G12"/>
  </mergeCells>
  <conditionalFormatting sqref="F15:F24">
    <cfRule type="duplicateValues" dxfId="16" priority="5"/>
  </conditionalFormatting>
  <conditionalFormatting sqref="K7:K16">
    <cfRule type="containsText" dxfId="15" priority="4" operator="containsText" text="NS">
      <formula>NOT(ISERROR(SEARCH("NS",K7)))</formula>
    </cfRule>
  </conditionalFormatting>
  <conditionalFormatting sqref="K7:K16 K19:K28 K31:K40 K43:K52">
    <cfRule type="containsText" dxfId="14" priority="1" operator="containsText" text="CP">
      <formula>NOT(ISERROR(SEARCH("CP",K7)))</formula>
    </cfRule>
    <cfRule type="containsText" dxfId="13" priority="2" operator="containsText" text="IW">
      <formula>NOT(ISERROR(SEARCH("IW",K7)))</formula>
    </cfRule>
    <cfRule type="containsText" dxfId="12" priority="3" operator="containsText" text="NS">
      <formula>NOT(ISERROR(SEARCH("NS",K7)))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zoomScaleNormal="100" workbookViewId="0">
      <selection activeCell="G36" sqref="G3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36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98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99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119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28" t="s">
        <v>57</v>
      </c>
      <c r="C8" s="29" t="s">
        <v>58</v>
      </c>
      <c r="D8" s="29" t="s">
        <v>59</v>
      </c>
      <c r="E8" s="29" t="s">
        <v>60</v>
      </c>
      <c r="F8" s="29" t="s">
        <v>61</v>
      </c>
      <c r="G8" s="30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98</v>
      </c>
      <c r="D9" s="19">
        <f>COUNTIF($E$19:$E$118,B9)</f>
        <v>12</v>
      </c>
      <c r="E9" s="19">
        <f>COUNTA(B19:B118)-D9</f>
        <v>8</v>
      </c>
      <c r="F9" s="19">
        <f>COUNTIFS($K$19:$K$118,B9,$J$19:$J$118,"O")</f>
        <v>12</v>
      </c>
      <c r="G9" s="20">
        <f>COUNTA(B19:B118)-F9</f>
        <v>8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120</v>
      </c>
      <c r="D10" s="19">
        <f t="shared" ref="D10:D15" si="0">COUNTIF($E$19:$E$118,B10)</f>
        <v>1</v>
      </c>
      <c r="E10" s="19">
        <f>E9-D10</f>
        <v>7</v>
      </c>
      <c r="F10" s="19">
        <f t="shared" ref="F10:F15" si="1">COUNTIFS($K$19:$K$118,B10,$J$19:$J$118,"O")</f>
        <v>1</v>
      </c>
      <c r="G10" s="20">
        <f>G9-F10</f>
        <v>7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121</v>
      </c>
      <c r="D11" s="19">
        <f t="shared" si="0"/>
        <v>6</v>
      </c>
      <c r="E11" s="19">
        <f t="shared" ref="E11:E15" si="2">E10-D11</f>
        <v>1</v>
      </c>
      <c r="F11" s="19">
        <f t="shared" si="1"/>
        <v>4</v>
      </c>
      <c r="G11" s="20">
        <f t="shared" ref="G11:G15" si="3">G10-F11</f>
        <v>3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122</v>
      </c>
      <c r="D12" s="19">
        <f t="shared" si="0"/>
        <v>1</v>
      </c>
      <c r="E12" s="19">
        <f t="shared" si="2"/>
        <v>0</v>
      </c>
      <c r="F12" s="19">
        <f t="shared" si="1"/>
        <v>1</v>
      </c>
      <c r="G12" s="20">
        <f t="shared" si="3"/>
        <v>2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123</v>
      </c>
      <c r="D13" s="19">
        <f t="shared" si="0"/>
        <v>0</v>
      </c>
      <c r="E13" s="19">
        <f t="shared" si="2"/>
        <v>0</v>
      </c>
      <c r="F13" s="19">
        <f t="shared" si="1"/>
        <v>0</v>
      </c>
      <c r="G13" s="20">
        <f t="shared" si="3"/>
        <v>2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124</v>
      </c>
      <c r="D14" s="19">
        <f t="shared" si="0"/>
        <v>0</v>
      </c>
      <c r="E14" s="19">
        <f t="shared" si="2"/>
        <v>0</v>
      </c>
      <c r="F14" s="19">
        <f t="shared" si="1"/>
        <v>0</v>
      </c>
      <c r="G14" s="20">
        <f t="shared" si="3"/>
        <v>2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99</v>
      </c>
      <c r="D15" s="22">
        <f t="shared" si="0"/>
        <v>0</v>
      </c>
      <c r="E15" s="22">
        <f t="shared" si="2"/>
        <v>0</v>
      </c>
      <c r="F15" s="22">
        <f t="shared" si="1"/>
        <v>1</v>
      </c>
      <c r="G15" s="23">
        <f t="shared" si="3"/>
        <v>1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125</v>
      </c>
      <c r="C19" s="19" t="s">
        <v>102</v>
      </c>
      <c r="D19" s="19" t="s">
        <v>173</v>
      </c>
      <c r="E19" s="19">
        <v>1</v>
      </c>
      <c r="F19" s="19" t="s">
        <v>70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126</v>
      </c>
      <c r="N19" s="16"/>
    </row>
    <row r="20" spans="1:14" x14ac:dyDescent="0.2">
      <c r="A20" s="16"/>
      <c r="B20" s="18" t="s">
        <v>127</v>
      </c>
      <c r="C20" s="19" t="s">
        <v>105</v>
      </c>
      <c r="D20" s="19" t="s">
        <v>173</v>
      </c>
      <c r="E20" s="19">
        <v>1</v>
      </c>
      <c r="F20" s="19" t="s">
        <v>70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129</v>
      </c>
      <c r="N20" s="16"/>
    </row>
    <row r="21" spans="1:14" x14ac:dyDescent="0.2">
      <c r="A21" s="16"/>
      <c r="B21" s="18" t="s">
        <v>131</v>
      </c>
      <c r="C21" s="19" t="s">
        <v>108</v>
      </c>
      <c r="D21" s="19" t="s">
        <v>173</v>
      </c>
      <c r="E21" s="19">
        <v>1</v>
      </c>
      <c r="F21" s="19" t="s">
        <v>70</v>
      </c>
      <c r="G21" s="19" t="s">
        <v>174</v>
      </c>
      <c r="H21" s="19" t="s">
        <v>174</v>
      </c>
      <c r="I21" s="19" t="s">
        <v>174</v>
      </c>
      <c r="J21" s="19" t="s">
        <v>70</v>
      </c>
      <c r="K21" s="19">
        <v>1</v>
      </c>
      <c r="L21" s="19" t="s">
        <v>173</v>
      </c>
      <c r="M21" s="20" t="s">
        <v>135</v>
      </c>
      <c r="N21" s="16"/>
    </row>
    <row r="22" spans="1:14" x14ac:dyDescent="0.2">
      <c r="A22" s="16"/>
      <c r="B22" s="18" t="s">
        <v>132</v>
      </c>
      <c r="C22" s="19" t="s">
        <v>111</v>
      </c>
      <c r="D22" s="19" t="s">
        <v>173</v>
      </c>
      <c r="E22" s="19">
        <v>1</v>
      </c>
      <c r="F22" s="19" t="s">
        <v>70</v>
      </c>
      <c r="G22" s="19" t="s">
        <v>174</v>
      </c>
      <c r="H22" s="19" t="s">
        <v>174</v>
      </c>
      <c r="I22" s="19" t="s">
        <v>174</v>
      </c>
      <c r="J22" s="19" t="s">
        <v>70</v>
      </c>
      <c r="K22" s="19">
        <v>1</v>
      </c>
      <c r="L22" s="19" t="s">
        <v>173</v>
      </c>
      <c r="M22" s="20" t="s">
        <v>136</v>
      </c>
      <c r="N22" s="16"/>
    </row>
    <row r="23" spans="1:14" x14ac:dyDescent="0.2">
      <c r="A23" s="16"/>
      <c r="B23" s="18" t="s">
        <v>133</v>
      </c>
      <c r="C23" s="19" t="s">
        <v>130</v>
      </c>
      <c r="D23" s="19" t="s">
        <v>173</v>
      </c>
      <c r="E23" s="19">
        <v>1</v>
      </c>
      <c r="F23" s="19" t="s">
        <v>70</v>
      </c>
      <c r="G23" s="19" t="s">
        <v>174</v>
      </c>
      <c r="H23" s="19" t="s">
        <v>174</v>
      </c>
      <c r="I23" s="19" t="s">
        <v>174</v>
      </c>
      <c r="J23" s="19" t="s">
        <v>70</v>
      </c>
      <c r="K23" s="19">
        <v>1</v>
      </c>
      <c r="L23" s="19" t="s">
        <v>173</v>
      </c>
      <c r="M23" s="20" t="s">
        <v>134</v>
      </c>
      <c r="N23" s="16"/>
    </row>
    <row r="24" spans="1:14" x14ac:dyDescent="0.2">
      <c r="A24" s="16"/>
      <c r="B24" s="18" t="s">
        <v>137</v>
      </c>
      <c r="C24" s="19" t="s">
        <v>130</v>
      </c>
      <c r="D24" s="19" t="s">
        <v>97</v>
      </c>
      <c r="E24" s="19">
        <v>3</v>
      </c>
      <c r="F24" s="19" t="s">
        <v>70</v>
      </c>
      <c r="G24" s="19" t="s">
        <v>70</v>
      </c>
      <c r="H24" s="19" t="s">
        <v>70</v>
      </c>
      <c r="I24" s="19"/>
      <c r="J24" s="19"/>
      <c r="K24" s="19"/>
      <c r="L24" s="19"/>
      <c r="M24" s="20" t="s">
        <v>142</v>
      </c>
      <c r="N24" s="16"/>
    </row>
    <row r="25" spans="1:14" x14ac:dyDescent="0.2">
      <c r="A25" s="16"/>
      <c r="B25" s="18" t="s">
        <v>138</v>
      </c>
      <c r="C25" s="19" t="s">
        <v>116</v>
      </c>
      <c r="D25" s="19" t="s">
        <v>93</v>
      </c>
      <c r="E25" s="19">
        <v>3</v>
      </c>
      <c r="F25" s="19" t="s">
        <v>70</v>
      </c>
      <c r="G25" s="19" t="s">
        <v>70</v>
      </c>
      <c r="H25" s="19" t="s">
        <v>70</v>
      </c>
      <c r="I25" s="19" t="s">
        <v>70</v>
      </c>
      <c r="J25" s="19" t="s">
        <v>70</v>
      </c>
      <c r="K25" s="19">
        <v>3</v>
      </c>
      <c r="L25" s="19" t="s">
        <v>93</v>
      </c>
      <c r="M25" s="20" t="s">
        <v>150</v>
      </c>
      <c r="N25" s="16"/>
    </row>
    <row r="26" spans="1:14" x14ac:dyDescent="0.2">
      <c r="A26" s="16"/>
      <c r="B26" s="18" t="s">
        <v>146</v>
      </c>
      <c r="C26" s="19" t="s">
        <v>116</v>
      </c>
      <c r="D26" s="19" t="s">
        <v>93</v>
      </c>
      <c r="E26" s="19">
        <v>3</v>
      </c>
      <c r="F26" s="19" t="s">
        <v>70</v>
      </c>
      <c r="G26" s="19" t="s">
        <v>70</v>
      </c>
      <c r="H26" s="19" t="s">
        <v>70</v>
      </c>
      <c r="I26" s="19" t="s">
        <v>70</v>
      </c>
      <c r="J26" s="19" t="s">
        <v>70</v>
      </c>
      <c r="K26" s="19">
        <v>3</v>
      </c>
      <c r="L26" s="19" t="s">
        <v>93</v>
      </c>
      <c r="M26" s="20" t="s">
        <v>151</v>
      </c>
      <c r="N26" s="16"/>
    </row>
    <row r="27" spans="1:14" x14ac:dyDescent="0.2">
      <c r="A27" s="16"/>
      <c r="B27" s="18" t="s">
        <v>147</v>
      </c>
      <c r="C27" s="19" t="s">
        <v>116</v>
      </c>
      <c r="D27" s="19" t="s">
        <v>94</v>
      </c>
      <c r="E27" s="19">
        <v>3</v>
      </c>
      <c r="F27" s="19" t="s">
        <v>70</v>
      </c>
      <c r="G27" s="19" t="s">
        <v>70</v>
      </c>
      <c r="H27" s="19" t="s">
        <v>70</v>
      </c>
      <c r="I27" s="19" t="s">
        <v>70</v>
      </c>
      <c r="J27" s="19" t="s">
        <v>70</v>
      </c>
      <c r="K27" s="19">
        <v>3</v>
      </c>
      <c r="L27" s="19" t="s">
        <v>94</v>
      </c>
      <c r="M27" s="20" t="s">
        <v>149</v>
      </c>
      <c r="N27" s="16"/>
    </row>
    <row r="28" spans="1:14" x14ac:dyDescent="0.2">
      <c r="A28" s="16"/>
      <c r="B28" s="18" t="s">
        <v>148</v>
      </c>
      <c r="C28" s="19" t="s">
        <v>128</v>
      </c>
      <c r="D28" s="19" t="s">
        <v>95</v>
      </c>
      <c r="E28" s="19">
        <v>3</v>
      </c>
      <c r="F28" s="19" t="s">
        <v>70</v>
      </c>
      <c r="G28" s="19" t="s">
        <v>70</v>
      </c>
      <c r="H28" s="19" t="s">
        <v>70</v>
      </c>
      <c r="I28" s="19" t="s">
        <v>70</v>
      </c>
      <c r="J28" s="19" t="s">
        <v>70</v>
      </c>
      <c r="K28" s="19">
        <v>3</v>
      </c>
      <c r="L28" s="19" t="s">
        <v>95</v>
      </c>
      <c r="M28" s="20" t="s">
        <v>152</v>
      </c>
      <c r="N28" s="16"/>
    </row>
    <row r="29" spans="1:14" x14ac:dyDescent="0.2">
      <c r="A29" s="16"/>
      <c r="B29" s="18" t="s">
        <v>154</v>
      </c>
      <c r="C29" s="19" t="s">
        <v>128</v>
      </c>
      <c r="D29" s="19" t="s">
        <v>95</v>
      </c>
      <c r="E29" s="19">
        <v>4</v>
      </c>
      <c r="F29" s="19" t="s">
        <v>70</v>
      </c>
      <c r="G29" s="19" t="s">
        <v>70</v>
      </c>
      <c r="H29" s="19" t="s">
        <v>70</v>
      </c>
      <c r="I29" s="19" t="s">
        <v>70</v>
      </c>
      <c r="J29" s="19" t="s">
        <v>70</v>
      </c>
      <c r="K29" s="19">
        <v>7</v>
      </c>
      <c r="L29" s="19" t="s">
        <v>95</v>
      </c>
      <c r="M29" s="20" t="s">
        <v>153</v>
      </c>
      <c r="N29" s="16"/>
    </row>
    <row r="30" spans="1:14" x14ac:dyDescent="0.2">
      <c r="A30" s="16"/>
      <c r="B30" s="18" t="s">
        <v>155</v>
      </c>
      <c r="C30" s="19" t="s">
        <v>139</v>
      </c>
      <c r="D30" s="19" t="s">
        <v>95</v>
      </c>
      <c r="E30" s="19">
        <v>3</v>
      </c>
      <c r="F30" s="19" t="s">
        <v>70</v>
      </c>
      <c r="G30" s="19" t="s">
        <v>70</v>
      </c>
      <c r="H30" s="19" t="s">
        <v>70</v>
      </c>
      <c r="I30" s="19" t="s">
        <v>70</v>
      </c>
      <c r="J30" s="19" t="s">
        <v>70</v>
      </c>
      <c r="K30" s="19">
        <v>4</v>
      </c>
      <c r="L30" s="19" t="s">
        <v>95</v>
      </c>
      <c r="M30" s="20" t="s">
        <v>157</v>
      </c>
      <c r="N30" s="16"/>
    </row>
    <row r="31" spans="1:14" x14ac:dyDescent="0.2">
      <c r="A31" s="16"/>
      <c r="B31" s="18" t="s">
        <v>175</v>
      </c>
      <c r="C31" s="19" t="s">
        <v>130</v>
      </c>
      <c r="D31" s="19" t="s">
        <v>79</v>
      </c>
      <c r="E31" s="19">
        <v>2</v>
      </c>
      <c r="F31" s="19" t="s">
        <v>70</v>
      </c>
      <c r="G31" s="19" t="s">
        <v>70</v>
      </c>
      <c r="H31" s="19" t="s">
        <v>70</v>
      </c>
      <c r="I31" s="19" t="s">
        <v>70</v>
      </c>
      <c r="J31" s="19" t="s">
        <v>70</v>
      </c>
      <c r="K31" s="19">
        <v>2</v>
      </c>
      <c r="L31" s="19" t="s">
        <v>79</v>
      </c>
      <c r="M31" s="20" t="s">
        <v>176</v>
      </c>
      <c r="N31" s="16"/>
    </row>
    <row r="32" spans="1:14" x14ac:dyDescent="0.2">
      <c r="A32" s="16"/>
      <c r="B32" s="18" t="s">
        <v>184</v>
      </c>
      <c r="C32" s="19" t="s">
        <v>156</v>
      </c>
      <c r="D32" s="19" t="s">
        <v>173</v>
      </c>
      <c r="E32" s="19">
        <v>1</v>
      </c>
      <c r="F32" s="19" t="s">
        <v>70</v>
      </c>
      <c r="G32" s="19" t="s">
        <v>174</v>
      </c>
      <c r="H32" s="19" t="s">
        <v>174</v>
      </c>
      <c r="I32" s="19" t="s">
        <v>174</v>
      </c>
      <c r="J32" s="19" t="s">
        <v>70</v>
      </c>
      <c r="K32" s="19">
        <v>1</v>
      </c>
      <c r="L32" s="19" t="s">
        <v>173</v>
      </c>
      <c r="M32" s="20" t="s">
        <v>185</v>
      </c>
      <c r="N32" s="16"/>
    </row>
    <row r="33" spans="1:14" x14ac:dyDescent="0.2">
      <c r="A33" s="16"/>
      <c r="B33" s="18" t="s">
        <v>186</v>
      </c>
      <c r="C33" s="19" t="s">
        <v>156</v>
      </c>
      <c r="D33" s="19" t="s">
        <v>173</v>
      </c>
      <c r="E33" s="19">
        <v>1</v>
      </c>
      <c r="F33" s="19" t="s">
        <v>70</v>
      </c>
      <c r="G33" s="19" t="s">
        <v>174</v>
      </c>
      <c r="H33" s="19" t="s">
        <v>174</v>
      </c>
      <c r="I33" s="19" t="s">
        <v>174</v>
      </c>
      <c r="J33" s="19" t="s">
        <v>70</v>
      </c>
      <c r="K33" s="19">
        <v>1</v>
      </c>
      <c r="L33" s="19" t="s">
        <v>173</v>
      </c>
      <c r="M33" s="20" t="s">
        <v>187</v>
      </c>
      <c r="N33" s="16"/>
    </row>
    <row r="34" spans="1:14" x14ac:dyDescent="0.2">
      <c r="A34" s="16"/>
      <c r="B34" s="18" t="s">
        <v>188</v>
      </c>
      <c r="C34" s="19" t="s">
        <v>156</v>
      </c>
      <c r="D34" s="19" t="s">
        <v>173</v>
      </c>
      <c r="E34" s="19">
        <v>1</v>
      </c>
      <c r="F34" s="19" t="s">
        <v>70</v>
      </c>
      <c r="G34" s="19" t="s">
        <v>174</v>
      </c>
      <c r="H34" s="19" t="s">
        <v>174</v>
      </c>
      <c r="I34" s="19" t="s">
        <v>174</v>
      </c>
      <c r="J34" s="19" t="s">
        <v>70</v>
      </c>
      <c r="K34" s="19">
        <v>1</v>
      </c>
      <c r="L34" s="19" t="s">
        <v>173</v>
      </c>
      <c r="M34" s="20" t="s">
        <v>191</v>
      </c>
      <c r="N34" s="16"/>
    </row>
    <row r="35" spans="1:14" x14ac:dyDescent="0.2">
      <c r="A35" s="16"/>
      <c r="B35" s="18" t="s">
        <v>194</v>
      </c>
      <c r="C35" s="19" t="s">
        <v>156</v>
      </c>
      <c r="D35" s="19" t="s">
        <v>173</v>
      </c>
      <c r="E35" s="19">
        <v>1</v>
      </c>
      <c r="F35" s="19" t="s">
        <v>70</v>
      </c>
      <c r="G35" s="19" t="s">
        <v>174</v>
      </c>
      <c r="H35" s="19" t="s">
        <v>174</v>
      </c>
      <c r="I35" s="19" t="s">
        <v>174</v>
      </c>
      <c r="J35" s="19" t="s">
        <v>70</v>
      </c>
      <c r="K35" s="19">
        <v>1</v>
      </c>
      <c r="L35" s="19" t="s">
        <v>173</v>
      </c>
      <c r="M35" s="20" t="s">
        <v>192</v>
      </c>
      <c r="N35" s="16"/>
    </row>
    <row r="36" spans="1:14" x14ac:dyDescent="0.2">
      <c r="A36" s="16"/>
      <c r="B36" s="18" t="s">
        <v>195</v>
      </c>
      <c r="C36" s="19" t="s">
        <v>156</v>
      </c>
      <c r="D36" s="19" t="s">
        <v>173</v>
      </c>
      <c r="E36" s="19">
        <v>1</v>
      </c>
      <c r="F36" s="19" t="s">
        <v>70</v>
      </c>
      <c r="G36" s="19" t="s">
        <v>174</v>
      </c>
      <c r="H36" s="19" t="s">
        <v>174</v>
      </c>
      <c r="I36" s="19" t="s">
        <v>174</v>
      </c>
      <c r="J36" s="19" t="s">
        <v>70</v>
      </c>
      <c r="K36" s="19">
        <v>1</v>
      </c>
      <c r="L36" s="19" t="s">
        <v>173</v>
      </c>
      <c r="M36" s="20" t="s">
        <v>193</v>
      </c>
      <c r="N36" s="16"/>
    </row>
    <row r="37" spans="1:14" x14ac:dyDescent="0.2">
      <c r="A37" s="16"/>
      <c r="B37" s="18" t="s">
        <v>196</v>
      </c>
      <c r="C37" s="19" t="s">
        <v>156</v>
      </c>
      <c r="D37" s="19" t="s">
        <v>173</v>
      </c>
      <c r="E37" s="19">
        <v>1</v>
      </c>
      <c r="F37" s="19" t="s">
        <v>70</v>
      </c>
      <c r="G37" s="19" t="s">
        <v>174</v>
      </c>
      <c r="H37" s="19" t="s">
        <v>174</v>
      </c>
      <c r="I37" s="19" t="s">
        <v>174</v>
      </c>
      <c r="J37" s="19" t="s">
        <v>70</v>
      </c>
      <c r="K37" s="19">
        <v>1</v>
      </c>
      <c r="L37" s="19" t="s">
        <v>173</v>
      </c>
      <c r="M37" s="20" t="s">
        <v>190</v>
      </c>
      <c r="N37" s="16"/>
    </row>
    <row r="38" spans="1:14" x14ac:dyDescent="0.2">
      <c r="A38" s="16"/>
      <c r="B38" s="18" t="s">
        <v>197</v>
      </c>
      <c r="C38" s="19" t="s">
        <v>156</v>
      </c>
      <c r="D38" s="19" t="s">
        <v>173</v>
      </c>
      <c r="E38" s="19">
        <v>1</v>
      </c>
      <c r="F38" s="19" t="s">
        <v>70</v>
      </c>
      <c r="G38" s="19" t="s">
        <v>174</v>
      </c>
      <c r="H38" s="19" t="s">
        <v>174</v>
      </c>
      <c r="I38" s="19" t="s">
        <v>174</v>
      </c>
      <c r="J38" s="19" t="s">
        <v>70</v>
      </c>
      <c r="K38" s="19">
        <v>1</v>
      </c>
      <c r="L38" s="19" t="s">
        <v>173</v>
      </c>
      <c r="M38" s="20" t="s">
        <v>189</v>
      </c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0" zoomScaleNormal="100" workbookViewId="0">
      <selection activeCell="K34" sqref="K34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74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101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204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100</v>
      </c>
      <c r="D9" s="19">
        <f>COUNTIF($E$19:$E$118,B9)</f>
        <v>10</v>
      </c>
      <c r="E9" s="19">
        <f>COUNTA(B19:B118)-D9</f>
        <v>20</v>
      </c>
      <c r="F9" s="19">
        <f>COUNTIFS($K$19:$K$118,B9,$J$19:$J$118,"O")</f>
        <v>7</v>
      </c>
      <c r="G9" s="20">
        <f>COUNTA(B19:B118)-F9</f>
        <v>23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199</v>
      </c>
      <c r="D10" s="19">
        <f t="shared" ref="D10:D15" si="0">COUNTIF($E$19:$E$118,B10)</f>
        <v>5</v>
      </c>
      <c r="E10" s="19">
        <f>E9-D10</f>
        <v>15</v>
      </c>
      <c r="F10" s="19">
        <f t="shared" ref="F10:F15" si="1">COUNTIFS($K$19:$K$118,B10,$J$19:$J$118,"O")</f>
        <v>0</v>
      </c>
      <c r="G10" s="20">
        <f>G9-F10</f>
        <v>23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200</v>
      </c>
      <c r="D11" s="19">
        <f t="shared" si="0"/>
        <v>0</v>
      </c>
      <c r="E11" s="19">
        <f t="shared" ref="E11:E15" si="2">E10-D11</f>
        <v>15</v>
      </c>
      <c r="F11" s="19">
        <f t="shared" si="1"/>
        <v>0</v>
      </c>
      <c r="G11" s="20">
        <f t="shared" ref="G11:G15" si="3">G10-F11</f>
        <v>23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201</v>
      </c>
      <c r="D12" s="19">
        <f t="shared" si="0"/>
        <v>11</v>
      </c>
      <c r="E12" s="19">
        <f t="shared" si="2"/>
        <v>4</v>
      </c>
      <c r="F12" s="19">
        <f t="shared" si="1"/>
        <v>0</v>
      </c>
      <c r="G12" s="20">
        <f t="shared" si="3"/>
        <v>23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202</v>
      </c>
      <c r="D13" s="19">
        <f t="shared" si="0"/>
        <v>0</v>
      </c>
      <c r="E13" s="19">
        <f t="shared" si="2"/>
        <v>4</v>
      </c>
      <c r="F13" s="19">
        <f t="shared" si="1"/>
        <v>0</v>
      </c>
      <c r="G13" s="20">
        <f t="shared" si="3"/>
        <v>23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203</v>
      </c>
      <c r="D14" s="19">
        <f t="shared" si="0"/>
        <v>0</v>
      </c>
      <c r="E14" s="19">
        <f t="shared" si="2"/>
        <v>4</v>
      </c>
      <c r="F14" s="19">
        <f t="shared" si="1"/>
        <v>0</v>
      </c>
      <c r="G14" s="20">
        <f t="shared" si="3"/>
        <v>23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101</v>
      </c>
      <c r="D15" s="22">
        <f t="shared" si="0"/>
        <v>4</v>
      </c>
      <c r="E15" s="22">
        <f t="shared" si="2"/>
        <v>0</v>
      </c>
      <c r="F15" s="22">
        <f t="shared" si="1"/>
        <v>0</v>
      </c>
      <c r="G15" s="23">
        <f t="shared" si="3"/>
        <v>23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205</v>
      </c>
      <c r="C19" s="19" t="s">
        <v>181</v>
      </c>
      <c r="D19" s="19" t="s">
        <v>173</v>
      </c>
      <c r="E19" s="19">
        <v>1</v>
      </c>
      <c r="F19" s="19" t="str">
        <f>IF(COUNTA(M19)&lt;&gt;0,"O","")</f>
        <v>O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206</v>
      </c>
      <c r="N19" s="16"/>
    </row>
    <row r="20" spans="1:14" x14ac:dyDescent="0.2">
      <c r="A20" s="16"/>
      <c r="B20" s="18" t="s">
        <v>207</v>
      </c>
      <c r="C20" s="19" t="s">
        <v>181</v>
      </c>
      <c r="D20" s="19" t="s">
        <v>173</v>
      </c>
      <c r="E20" s="19">
        <v>1</v>
      </c>
      <c r="F20" s="19" t="str">
        <f t="shared" ref="F20:F83" si="4">IF(COUNTA(M20)&lt;&gt;0,"O","")</f>
        <v>O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208</v>
      </c>
      <c r="N20" s="16"/>
    </row>
    <row r="21" spans="1:14" x14ac:dyDescent="0.2">
      <c r="A21" s="16"/>
      <c r="B21" s="18" t="s">
        <v>209</v>
      </c>
      <c r="C21" s="19" t="s">
        <v>181</v>
      </c>
      <c r="D21" s="19" t="s">
        <v>79</v>
      </c>
      <c r="E21" s="19">
        <v>1</v>
      </c>
      <c r="F21" s="19" t="str">
        <f t="shared" si="4"/>
        <v>O</v>
      </c>
      <c r="G21" s="19"/>
      <c r="H21" s="19"/>
      <c r="I21" s="19"/>
      <c r="J21" s="19"/>
      <c r="K21" s="19"/>
      <c r="L21" s="19"/>
      <c r="M21" s="20" t="s">
        <v>212</v>
      </c>
      <c r="N21" s="16"/>
    </row>
    <row r="22" spans="1:14" x14ac:dyDescent="0.2">
      <c r="A22" s="16"/>
      <c r="B22" s="18" t="s">
        <v>210</v>
      </c>
      <c r="C22" s="19" t="s">
        <v>181</v>
      </c>
      <c r="D22" s="19" t="s">
        <v>79</v>
      </c>
      <c r="E22" s="19">
        <v>1</v>
      </c>
      <c r="F22" s="19" t="str">
        <f t="shared" si="4"/>
        <v>O</v>
      </c>
      <c r="G22" s="19"/>
      <c r="H22" s="19"/>
      <c r="I22" s="19"/>
      <c r="J22" s="19"/>
      <c r="K22" s="19"/>
      <c r="L22" s="19"/>
      <c r="M22" s="20" t="s">
        <v>211</v>
      </c>
      <c r="N22" s="16"/>
    </row>
    <row r="23" spans="1:14" x14ac:dyDescent="0.2">
      <c r="A23" s="16"/>
      <c r="B23" s="18" t="s">
        <v>213</v>
      </c>
      <c r="C23" s="19" t="s">
        <v>130</v>
      </c>
      <c r="D23" s="19" t="s">
        <v>79</v>
      </c>
      <c r="E23" s="19">
        <v>1</v>
      </c>
      <c r="F23" s="19" t="str">
        <f t="shared" si="4"/>
        <v>O</v>
      </c>
      <c r="G23" s="19"/>
      <c r="H23" s="19"/>
      <c r="I23" s="19"/>
      <c r="J23" s="19"/>
      <c r="K23" s="19"/>
      <c r="L23" s="19"/>
      <c r="M23" s="20" t="s">
        <v>270</v>
      </c>
      <c r="N23" s="16"/>
    </row>
    <row r="24" spans="1:14" x14ac:dyDescent="0.2">
      <c r="A24" s="16"/>
      <c r="B24" s="18" t="s">
        <v>214</v>
      </c>
      <c r="C24" s="19" t="s">
        <v>130</v>
      </c>
      <c r="D24" s="19" t="s">
        <v>96</v>
      </c>
      <c r="E24" s="19">
        <v>4</v>
      </c>
      <c r="F24" s="19" t="str">
        <f t="shared" si="4"/>
        <v>O</v>
      </c>
      <c r="G24" s="19"/>
      <c r="H24" s="19"/>
      <c r="I24" s="19"/>
      <c r="J24" s="19"/>
      <c r="K24" s="19"/>
      <c r="L24" s="19"/>
      <c r="M24" s="20" t="s">
        <v>219</v>
      </c>
      <c r="N24" s="16"/>
    </row>
    <row r="25" spans="1:14" x14ac:dyDescent="0.2">
      <c r="A25" s="16"/>
      <c r="B25" s="18" t="s">
        <v>215</v>
      </c>
      <c r="C25" s="19" t="s">
        <v>160</v>
      </c>
      <c r="D25" s="19" t="s">
        <v>96</v>
      </c>
      <c r="E25" s="19">
        <v>4</v>
      </c>
      <c r="F25" s="19" t="str">
        <f t="shared" si="4"/>
        <v>O</v>
      </c>
      <c r="G25" s="19"/>
      <c r="H25" s="19"/>
      <c r="I25" s="19"/>
      <c r="J25" s="19"/>
      <c r="K25" s="19"/>
      <c r="L25" s="19"/>
      <c r="M25" s="20" t="s">
        <v>216</v>
      </c>
      <c r="N25" s="16"/>
    </row>
    <row r="26" spans="1:14" x14ac:dyDescent="0.2">
      <c r="A26" s="16"/>
      <c r="B26" s="18" t="s">
        <v>217</v>
      </c>
      <c r="C26" s="19" t="s">
        <v>160</v>
      </c>
      <c r="D26" s="19" t="s">
        <v>96</v>
      </c>
      <c r="E26" s="19">
        <v>4</v>
      </c>
      <c r="F26" s="19" t="str">
        <f t="shared" si="4"/>
        <v>O</v>
      </c>
      <c r="G26" s="19"/>
      <c r="H26" s="19"/>
      <c r="I26" s="19"/>
      <c r="J26" s="19"/>
      <c r="K26" s="19"/>
      <c r="L26" s="19"/>
      <c r="M26" s="20" t="s">
        <v>221</v>
      </c>
      <c r="N26" s="16"/>
    </row>
    <row r="27" spans="1:14" x14ac:dyDescent="0.2">
      <c r="A27" s="16"/>
      <c r="B27" s="18" t="s">
        <v>218</v>
      </c>
      <c r="C27" s="19" t="s">
        <v>162</v>
      </c>
      <c r="D27" s="19" t="s">
        <v>96</v>
      </c>
      <c r="E27" s="19">
        <v>4</v>
      </c>
      <c r="F27" s="19" t="str">
        <f t="shared" si="4"/>
        <v>O</v>
      </c>
      <c r="G27" s="19"/>
      <c r="H27" s="19"/>
      <c r="I27" s="19"/>
      <c r="J27" s="19"/>
      <c r="K27" s="19"/>
      <c r="L27" s="19"/>
      <c r="M27" s="20" t="s">
        <v>223</v>
      </c>
      <c r="N27" s="16"/>
    </row>
    <row r="28" spans="1:14" x14ac:dyDescent="0.2">
      <c r="A28" s="16"/>
      <c r="B28" s="18" t="s">
        <v>226</v>
      </c>
      <c r="C28" s="19" t="s">
        <v>162</v>
      </c>
      <c r="D28" s="19" t="s">
        <v>96</v>
      </c>
      <c r="E28" s="19">
        <v>4</v>
      </c>
      <c r="F28" s="19" t="str">
        <f t="shared" si="4"/>
        <v>O</v>
      </c>
      <c r="G28" s="19"/>
      <c r="H28" s="19"/>
      <c r="I28" s="19"/>
      <c r="J28" s="19"/>
      <c r="K28" s="19"/>
      <c r="L28" s="19"/>
      <c r="M28" s="20" t="s">
        <v>220</v>
      </c>
      <c r="N28" s="16"/>
    </row>
    <row r="29" spans="1:14" x14ac:dyDescent="0.2">
      <c r="A29" s="16"/>
      <c r="B29" s="18" t="s">
        <v>227</v>
      </c>
      <c r="C29" s="19" t="s">
        <v>164</v>
      </c>
      <c r="D29" s="19" t="s">
        <v>96</v>
      </c>
      <c r="E29" s="19">
        <v>4</v>
      </c>
      <c r="F29" s="19" t="str">
        <f t="shared" si="4"/>
        <v>O</v>
      </c>
      <c r="G29" s="19"/>
      <c r="H29" s="19"/>
      <c r="I29" s="19"/>
      <c r="J29" s="19"/>
      <c r="K29" s="19"/>
      <c r="L29" s="19"/>
      <c r="M29" s="20" t="s">
        <v>222</v>
      </c>
      <c r="N29" s="16"/>
    </row>
    <row r="30" spans="1:14" x14ac:dyDescent="0.2">
      <c r="A30" s="16"/>
      <c r="B30" s="18" t="s">
        <v>228</v>
      </c>
      <c r="C30" s="19" t="s">
        <v>164</v>
      </c>
      <c r="D30" s="19" t="s">
        <v>96</v>
      </c>
      <c r="E30" s="19">
        <v>4</v>
      </c>
      <c r="F30" s="19" t="str">
        <f t="shared" si="4"/>
        <v>O</v>
      </c>
      <c r="G30" s="19"/>
      <c r="H30" s="19"/>
      <c r="I30" s="19"/>
      <c r="J30" s="19"/>
      <c r="K30" s="19"/>
      <c r="L30" s="19"/>
      <c r="M30" s="20" t="s">
        <v>224</v>
      </c>
      <c r="N30" s="16"/>
    </row>
    <row r="31" spans="1:14" x14ac:dyDescent="0.2">
      <c r="A31" s="16"/>
      <c r="B31" s="18" t="s">
        <v>229</v>
      </c>
      <c r="C31" s="19" t="s">
        <v>130</v>
      </c>
      <c r="D31" s="19" t="s">
        <v>96</v>
      </c>
      <c r="E31" s="19">
        <v>7</v>
      </c>
      <c r="F31" s="19" t="str">
        <f t="shared" si="4"/>
        <v>O</v>
      </c>
      <c r="G31" s="19" t="s">
        <v>174</v>
      </c>
      <c r="H31" s="19" t="s">
        <v>174</v>
      </c>
      <c r="I31" s="19" t="s">
        <v>174</v>
      </c>
      <c r="J31" s="19"/>
      <c r="K31" s="19"/>
      <c r="L31" s="19"/>
      <c r="M31" s="36" t="s">
        <v>225</v>
      </c>
      <c r="N31" s="16"/>
    </row>
    <row r="32" spans="1:14" x14ac:dyDescent="0.2">
      <c r="A32" s="16"/>
      <c r="B32" s="18" t="s">
        <v>240</v>
      </c>
      <c r="C32" s="19" t="s">
        <v>130</v>
      </c>
      <c r="D32" s="19" t="s">
        <v>95</v>
      </c>
      <c r="E32" s="19">
        <v>7</v>
      </c>
      <c r="F32" s="19" t="str">
        <f t="shared" si="4"/>
        <v>O</v>
      </c>
      <c r="G32" s="19" t="s">
        <v>174</v>
      </c>
      <c r="H32" s="19" t="s">
        <v>174</v>
      </c>
      <c r="I32" s="19" t="s">
        <v>174</v>
      </c>
      <c r="J32" s="19"/>
      <c r="K32" s="19"/>
      <c r="L32" s="19"/>
      <c r="M32" s="20" t="s">
        <v>239</v>
      </c>
      <c r="N32" s="16"/>
    </row>
    <row r="33" spans="1:14" x14ac:dyDescent="0.2">
      <c r="A33" s="16"/>
      <c r="B33" s="18" t="s">
        <v>241</v>
      </c>
      <c r="C33" s="19" t="s">
        <v>178</v>
      </c>
      <c r="D33" s="19" t="s">
        <v>95</v>
      </c>
      <c r="E33" s="19">
        <v>2</v>
      </c>
      <c r="F33" s="19" t="str">
        <f t="shared" si="4"/>
        <v>O</v>
      </c>
      <c r="G33" s="19"/>
      <c r="H33" s="19"/>
      <c r="I33" s="19"/>
      <c r="J33" s="19"/>
      <c r="K33" s="19"/>
      <c r="L33" s="19"/>
      <c r="M33" s="20" t="s">
        <v>242</v>
      </c>
      <c r="N33" s="16"/>
    </row>
    <row r="34" spans="1:14" x14ac:dyDescent="0.2">
      <c r="A34" s="16"/>
      <c r="B34" s="18" t="s">
        <v>243</v>
      </c>
      <c r="C34" s="19" t="s">
        <v>178</v>
      </c>
      <c r="D34" s="19" t="s">
        <v>95</v>
      </c>
      <c r="E34" s="19">
        <v>2</v>
      </c>
      <c r="F34" s="19" t="str">
        <f t="shared" si="4"/>
        <v>O</v>
      </c>
      <c r="G34" s="19"/>
      <c r="H34" s="19"/>
      <c r="I34" s="19"/>
      <c r="J34" s="19"/>
      <c r="K34" s="19"/>
      <c r="L34" s="19"/>
      <c r="M34" s="20" t="s">
        <v>244</v>
      </c>
      <c r="N34" s="16"/>
    </row>
    <row r="35" spans="1:14" x14ac:dyDescent="0.2">
      <c r="A35" s="16"/>
      <c r="B35" s="18" t="s">
        <v>245</v>
      </c>
      <c r="C35" s="19" t="s">
        <v>230</v>
      </c>
      <c r="D35" s="19" t="s">
        <v>95</v>
      </c>
      <c r="E35" s="19">
        <v>2</v>
      </c>
      <c r="F35" s="19" t="str">
        <f t="shared" si="4"/>
        <v>O</v>
      </c>
      <c r="G35" s="19"/>
      <c r="H35" s="19"/>
      <c r="I35" s="19"/>
      <c r="J35" s="19"/>
      <c r="K35" s="19"/>
      <c r="L35" s="19"/>
      <c r="M35" s="20" t="s">
        <v>246</v>
      </c>
      <c r="N35" s="16"/>
    </row>
    <row r="36" spans="1:14" x14ac:dyDescent="0.2">
      <c r="A36" s="16"/>
      <c r="B36" s="18" t="s">
        <v>247</v>
      </c>
      <c r="C36" s="19" t="s">
        <v>230</v>
      </c>
      <c r="D36" s="19" t="s">
        <v>95</v>
      </c>
      <c r="E36" s="19">
        <v>2</v>
      </c>
      <c r="F36" s="19" t="str">
        <f t="shared" si="4"/>
        <v>O</v>
      </c>
      <c r="G36" s="19"/>
      <c r="H36" s="19"/>
      <c r="I36" s="19"/>
      <c r="J36" s="19"/>
      <c r="K36" s="19"/>
      <c r="L36" s="19"/>
      <c r="M36" s="20" t="s">
        <v>248</v>
      </c>
      <c r="N36" s="16"/>
    </row>
    <row r="37" spans="1:14" x14ac:dyDescent="0.2">
      <c r="A37" s="16"/>
      <c r="B37" s="18" t="s">
        <v>249</v>
      </c>
      <c r="C37" s="19" t="s">
        <v>230</v>
      </c>
      <c r="D37" s="19" t="s">
        <v>95</v>
      </c>
      <c r="E37" s="19">
        <v>2</v>
      </c>
      <c r="F37" s="19" t="str">
        <f t="shared" si="4"/>
        <v>O</v>
      </c>
      <c r="G37" s="19"/>
      <c r="H37" s="19"/>
      <c r="I37" s="19"/>
      <c r="J37" s="19"/>
      <c r="K37" s="19"/>
      <c r="L37" s="19"/>
      <c r="M37" s="20" t="s">
        <v>250</v>
      </c>
      <c r="N37" s="16"/>
    </row>
    <row r="38" spans="1:14" x14ac:dyDescent="0.2">
      <c r="A38" s="16"/>
      <c r="B38" s="18" t="s">
        <v>251</v>
      </c>
      <c r="C38" s="19" t="s">
        <v>232</v>
      </c>
      <c r="D38" s="19" t="s">
        <v>94</v>
      </c>
      <c r="E38" s="19">
        <v>4</v>
      </c>
      <c r="F38" s="19" t="str">
        <f t="shared" si="4"/>
        <v>O</v>
      </c>
      <c r="G38" s="19"/>
      <c r="H38" s="19"/>
      <c r="I38" s="19"/>
      <c r="J38" s="19"/>
      <c r="K38" s="19"/>
      <c r="L38" s="19"/>
      <c r="M38" s="20" t="s">
        <v>252</v>
      </c>
      <c r="N38" s="16"/>
    </row>
    <row r="39" spans="1:14" x14ac:dyDescent="0.2">
      <c r="A39" s="16"/>
      <c r="B39" s="18" t="s">
        <v>253</v>
      </c>
      <c r="C39" s="19" t="s">
        <v>232</v>
      </c>
      <c r="D39" s="19" t="s">
        <v>94</v>
      </c>
      <c r="E39" s="19">
        <v>4</v>
      </c>
      <c r="F39" s="19" t="str">
        <f t="shared" si="4"/>
        <v>O</v>
      </c>
      <c r="G39" s="19"/>
      <c r="H39" s="19"/>
      <c r="I39" s="19"/>
      <c r="J39" s="19"/>
      <c r="K39" s="19"/>
      <c r="L39" s="19"/>
      <c r="M39" s="20" t="s">
        <v>254</v>
      </c>
      <c r="N39" s="16"/>
    </row>
    <row r="40" spans="1:14" x14ac:dyDescent="0.2">
      <c r="A40" s="16"/>
      <c r="B40" s="18" t="s">
        <v>255</v>
      </c>
      <c r="C40" s="19" t="s">
        <v>232</v>
      </c>
      <c r="D40" s="19" t="s">
        <v>94</v>
      </c>
      <c r="E40" s="19">
        <v>4</v>
      </c>
      <c r="F40" s="19" t="str">
        <f t="shared" si="4"/>
        <v>O</v>
      </c>
      <c r="G40" s="19"/>
      <c r="H40" s="19"/>
      <c r="I40" s="19"/>
      <c r="J40" s="19"/>
      <c r="K40" s="19"/>
      <c r="L40" s="19"/>
      <c r="M40" s="20" t="s">
        <v>256</v>
      </c>
      <c r="N40" s="16"/>
    </row>
    <row r="41" spans="1:14" x14ac:dyDescent="0.2">
      <c r="A41" s="16"/>
      <c r="B41" s="18" t="s">
        <v>257</v>
      </c>
      <c r="C41" s="19" t="s">
        <v>234</v>
      </c>
      <c r="D41" s="19" t="s">
        <v>97</v>
      </c>
      <c r="E41" s="19">
        <v>1</v>
      </c>
      <c r="F41" s="19" t="str">
        <f t="shared" si="4"/>
        <v>O</v>
      </c>
      <c r="G41" s="19" t="s">
        <v>70</v>
      </c>
      <c r="H41" s="19" t="s">
        <v>70</v>
      </c>
      <c r="I41" s="19" t="s">
        <v>70</v>
      </c>
      <c r="J41" s="19" t="s">
        <v>70</v>
      </c>
      <c r="K41" s="19">
        <v>1</v>
      </c>
      <c r="L41" s="19" t="s">
        <v>97</v>
      </c>
      <c r="M41" s="20" t="s">
        <v>258</v>
      </c>
      <c r="N41" s="16"/>
    </row>
    <row r="42" spans="1:14" x14ac:dyDescent="0.2">
      <c r="A42" s="16"/>
      <c r="B42" s="18" t="s">
        <v>259</v>
      </c>
      <c r="C42" s="19" t="s">
        <v>234</v>
      </c>
      <c r="D42" s="19" t="s">
        <v>94</v>
      </c>
      <c r="E42" s="19">
        <v>4</v>
      </c>
      <c r="F42" s="19" t="str">
        <f t="shared" si="4"/>
        <v>O</v>
      </c>
      <c r="G42" s="19"/>
      <c r="H42" s="19"/>
      <c r="I42" s="19"/>
      <c r="J42" s="19"/>
      <c r="K42" s="19"/>
      <c r="L42" s="19"/>
      <c r="M42" s="20" t="s">
        <v>260</v>
      </c>
      <c r="N42" s="16"/>
    </row>
    <row r="43" spans="1:14" x14ac:dyDescent="0.2">
      <c r="A43" s="16"/>
      <c r="B43" s="18" t="s">
        <v>261</v>
      </c>
      <c r="C43" s="19" t="s">
        <v>234</v>
      </c>
      <c r="D43" s="19" t="s">
        <v>97</v>
      </c>
      <c r="E43" s="19">
        <v>1</v>
      </c>
      <c r="F43" s="19" t="str">
        <f t="shared" si="4"/>
        <v>O</v>
      </c>
      <c r="G43" s="19" t="s">
        <v>70</v>
      </c>
      <c r="H43" s="19" t="s">
        <v>70</v>
      </c>
      <c r="I43" s="19" t="s">
        <v>70</v>
      </c>
      <c r="J43" s="19" t="s">
        <v>70</v>
      </c>
      <c r="K43" s="19">
        <v>1</v>
      </c>
      <c r="L43" s="19" t="s">
        <v>97</v>
      </c>
      <c r="M43" s="20" t="s">
        <v>262</v>
      </c>
      <c r="N43" s="16"/>
    </row>
    <row r="44" spans="1:14" x14ac:dyDescent="0.2">
      <c r="A44" s="16"/>
      <c r="B44" s="18" t="s">
        <v>263</v>
      </c>
      <c r="C44" s="19" t="s">
        <v>234</v>
      </c>
      <c r="D44" s="19" t="s">
        <v>97</v>
      </c>
      <c r="E44" s="19">
        <v>1</v>
      </c>
      <c r="F44" s="19" t="str">
        <f t="shared" si="4"/>
        <v>O</v>
      </c>
      <c r="G44" s="19" t="s">
        <v>70</v>
      </c>
      <c r="H44" s="19" t="s">
        <v>70</v>
      </c>
      <c r="I44" s="19" t="s">
        <v>70</v>
      </c>
      <c r="J44" s="19" t="s">
        <v>70</v>
      </c>
      <c r="K44" s="19">
        <v>1</v>
      </c>
      <c r="L44" s="19" t="s">
        <v>97</v>
      </c>
      <c r="M44" s="20" t="s">
        <v>264</v>
      </c>
      <c r="N44" s="16"/>
    </row>
    <row r="45" spans="1:14" x14ac:dyDescent="0.2">
      <c r="A45" s="16"/>
      <c r="B45" s="18" t="s">
        <v>265</v>
      </c>
      <c r="C45" s="19" t="s">
        <v>234</v>
      </c>
      <c r="D45" s="19" t="s">
        <v>97</v>
      </c>
      <c r="E45" s="19">
        <v>1</v>
      </c>
      <c r="F45" s="19" t="str">
        <f t="shared" si="4"/>
        <v>O</v>
      </c>
      <c r="G45" s="19" t="s">
        <v>70</v>
      </c>
      <c r="H45" s="19" t="s">
        <v>70</v>
      </c>
      <c r="I45" s="19" t="s">
        <v>70</v>
      </c>
      <c r="J45" s="19" t="s">
        <v>70</v>
      </c>
      <c r="K45" s="19">
        <v>1</v>
      </c>
      <c r="L45" s="19" t="s">
        <v>97</v>
      </c>
      <c r="M45" s="20" t="s">
        <v>266</v>
      </c>
      <c r="N45" s="16"/>
    </row>
    <row r="46" spans="1:14" x14ac:dyDescent="0.2">
      <c r="A46" s="16"/>
      <c r="B46" s="18" t="s">
        <v>267</v>
      </c>
      <c r="C46" s="19" t="s">
        <v>130</v>
      </c>
      <c r="D46" s="19" t="s">
        <v>97</v>
      </c>
      <c r="E46" s="19">
        <v>7</v>
      </c>
      <c r="F46" s="19" t="str">
        <f t="shared" si="4"/>
        <v>O</v>
      </c>
      <c r="G46" s="19" t="s">
        <v>174</v>
      </c>
      <c r="H46" s="19" t="s">
        <v>174</v>
      </c>
      <c r="I46" s="19" t="s">
        <v>174</v>
      </c>
      <c r="J46" s="19"/>
      <c r="K46" s="19"/>
      <c r="L46" s="19"/>
      <c r="M46" s="36" t="s">
        <v>268</v>
      </c>
      <c r="N46" s="16"/>
    </row>
    <row r="47" spans="1:14" x14ac:dyDescent="0.2">
      <c r="A47" s="16"/>
      <c r="B47" s="18" t="s">
        <v>269</v>
      </c>
      <c r="C47" s="19" t="s">
        <v>130</v>
      </c>
      <c r="D47" s="19" t="s">
        <v>79</v>
      </c>
      <c r="E47" s="19">
        <v>7</v>
      </c>
      <c r="F47" s="19" t="str">
        <f t="shared" si="4"/>
        <v>O</v>
      </c>
      <c r="G47" s="19"/>
      <c r="H47" s="19"/>
      <c r="I47" s="19"/>
      <c r="J47" s="19"/>
      <c r="K47" s="19"/>
      <c r="L47" s="19"/>
      <c r="M47" s="20" t="s">
        <v>270</v>
      </c>
      <c r="N47" s="16"/>
    </row>
    <row r="48" spans="1:14" x14ac:dyDescent="0.2">
      <c r="A48" s="16"/>
      <c r="B48" s="18" t="s">
        <v>272</v>
      </c>
      <c r="C48" s="19" t="s">
        <v>130</v>
      </c>
      <c r="D48" s="19" t="s">
        <v>97</v>
      </c>
      <c r="E48" s="19">
        <v>1</v>
      </c>
      <c r="F48" s="19" t="str">
        <f t="shared" si="4"/>
        <v>O</v>
      </c>
      <c r="G48" s="19" t="s">
        <v>70</v>
      </c>
      <c r="H48" s="19" t="s">
        <v>70</v>
      </c>
      <c r="I48" s="19" t="s">
        <v>70</v>
      </c>
      <c r="J48" s="19" t="s">
        <v>70</v>
      </c>
      <c r="K48" s="19">
        <v>1</v>
      </c>
      <c r="L48" s="19" t="s">
        <v>97</v>
      </c>
      <c r="M48" s="20" t="s">
        <v>273</v>
      </c>
      <c r="N48" s="16"/>
    </row>
    <row r="49" spans="1:14" x14ac:dyDescent="0.2">
      <c r="A49" s="16"/>
      <c r="B49" s="18"/>
      <c r="C49" s="19"/>
      <c r="D49" s="19"/>
      <c r="E49" s="19"/>
      <c r="F49" s="19" t="str">
        <f t="shared" si="4"/>
        <v/>
      </c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 t="str">
        <f t="shared" si="4"/>
        <v/>
      </c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 t="str">
        <f t="shared" si="4"/>
        <v/>
      </c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 t="str">
        <f t="shared" si="4"/>
        <v/>
      </c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 t="str">
        <f t="shared" si="4"/>
        <v/>
      </c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 t="str">
        <f t="shared" si="4"/>
        <v/>
      </c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 t="str">
        <f t="shared" si="4"/>
        <v/>
      </c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 t="str">
        <f t="shared" si="4"/>
        <v/>
      </c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 t="str">
        <f t="shared" si="4"/>
        <v/>
      </c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 t="str">
        <f t="shared" si="4"/>
        <v/>
      </c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 t="str">
        <f t="shared" si="4"/>
        <v/>
      </c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 t="str">
        <f t="shared" si="4"/>
        <v/>
      </c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 t="str">
        <f t="shared" si="4"/>
        <v/>
      </c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 t="str">
        <f t="shared" si="4"/>
        <v/>
      </c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 t="str">
        <f t="shared" si="4"/>
        <v/>
      </c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 t="str">
        <f t="shared" si="4"/>
        <v/>
      </c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 t="str">
        <f t="shared" si="4"/>
        <v/>
      </c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 t="str">
        <f t="shared" si="4"/>
        <v/>
      </c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 t="str">
        <f t="shared" si="4"/>
        <v/>
      </c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 t="str">
        <f t="shared" si="4"/>
        <v/>
      </c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 t="str">
        <f t="shared" si="4"/>
        <v/>
      </c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 t="str">
        <f t="shared" si="4"/>
        <v/>
      </c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 t="str">
        <f t="shared" si="4"/>
        <v/>
      </c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 t="str">
        <f t="shared" si="4"/>
        <v/>
      </c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 t="str">
        <f t="shared" si="4"/>
        <v/>
      </c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 t="str">
        <f t="shared" si="4"/>
        <v/>
      </c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 t="str">
        <f t="shared" si="4"/>
        <v/>
      </c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 t="str">
        <f t="shared" si="4"/>
        <v/>
      </c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 t="str">
        <f t="shared" si="4"/>
        <v/>
      </c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 t="str">
        <f t="shared" si="4"/>
        <v/>
      </c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 t="str">
        <f t="shared" si="4"/>
        <v/>
      </c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 t="str">
        <f t="shared" si="4"/>
        <v/>
      </c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 t="str">
        <f t="shared" si="4"/>
        <v/>
      </c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 t="str">
        <f t="shared" si="4"/>
        <v/>
      </c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 t="str">
        <f t="shared" si="4"/>
        <v/>
      </c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 t="str">
        <f t="shared" ref="F84:F118" si="5">IF(COUNTA(M84)&lt;&gt;0,"O","")</f>
        <v/>
      </c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 t="str">
        <f t="shared" si="5"/>
        <v/>
      </c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 t="str">
        <f t="shared" si="5"/>
        <v/>
      </c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 t="str">
        <f t="shared" si="5"/>
        <v/>
      </c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 t="str">
        <f t="shared" si="5"/>
        <v/>
      </c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 t="str">
        <f t="shared" si="5"/>
        <v/>
      </c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 t="str">
        <f t="shared" si="5"/>
        <v/>
      </c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 t="str">
        <f t="shared" si="5"/>
        <v/>
      </c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 t="str">
        <f t="shared" si="5"/>
        <v/>
      </c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 t="str">
        <f t="shared" si="5"/>
        <v/>
      </c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 t="str">
        <f t="shared" si="5"/>
        <v/>
      </c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 t="str">
        <f t="shared" si="5"/>
        <v/>
      </c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 t="str">
        <f t="shared" si="5"/>
        <v/>
      </c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 t="str">
        <f t="shared" si="5"/>
        <v/>
      </c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 t="str">
        <f t="shared" si="5"/>
        <v/>
      </c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 t="str">
        <f t="shared" si="5"/>
        <v/>
      </c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 t="str">
        <f t="shared" si="5"/>
        <v/>
      </c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 t="str">
        <f t="shared" si="5"/>
        <v/>
      </c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 t="str">
        <f t="shared" si="5"/>
        <v/>
      </c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 t="str">
        <f t="shared" si="5"/>
        <v/>
      </c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 t="str">
        <f t="shared" si="5"/>
        <v/>
      </c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 t="str">
        <f t="shared" si="5"/>
        <v/>
      </c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 t="str">
        <f t="shared" si="5"/>
        <v/>
      </c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 t="str">
        <f t="shared" si="5"/>
        <v/>
      </c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 t="str">
        <f t="shared" si="5"/>
        <v/>
      </c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 t="str">
        <f t="shared" si="5"/>
        <v/>
      </c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 t="str">
        <f t="shared" si="5"/>
        <v/>
      </c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 t="str">
        <f t="shared" si="5"/>
        <v/>
      </c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 t="str">
        <f t="shared" si="5"/>
        <v/>
      </c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 t="str">
        <f t="shared" si="5"/>
        <v/>
      </c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 t="str">
        <f t="shared" si="5"/>
        <v/>
      </c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 t="str">
        <f t="shared" si="5"/>
        <v/>
      </c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 t="str">
        <f t="shared" si="5"/>
        <v/>
      </c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 t="str">
        <f t="shared" si="5"/>
        <v/>
      </c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19" t="str">
        <f t="shared" si="5"/>
        <v/>
      </c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pageSetup orientation="portrait" r:id="rId1"/>
  <ignoredErrors>
    <ignoredError sqref="F10:F1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75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2017-11-18T02:08:56Z</dcterms:modified>
</cp:coreProperties>
</file>