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<sst xmlns="http://schemas.openxmlformats.org/spreadsheetml/2006/main" count="572" uniqueCount="200">
  <si>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</si>
  <si>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</si>
  <si>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</si>
  <si>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</si>
  <si>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</si>
  <si>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</si>
  <si>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</si>
  <si>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</si>
  <si>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</si>
  <si>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</si>
  <si>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</si>
  <si>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</si>
  <si>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</si>
  <si>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</si>
  <si>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</si>
  <si>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</si>
  <si>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</si>
  <si>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</si>
  <si>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</si>
  <si>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</si>
  <si>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</si>
  <si>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</si>
  <si>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</si>
  <si>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</si>
  <si>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</si>
  <si>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</si>
  <si>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</si>
  <si>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</si>
  <si>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</si>
  <si>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</si>
  <si>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</si>
  <si>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</si>
  <si>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</si>
  <si>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</si>
  <si>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</si>
  <si>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</si>
  <si>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</si>
  <si>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</si>
  <si>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</si>
  <si>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</si>
  <si>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</si>
  <si>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</si>
  <si>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</si>
  <si>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</si>
  <si>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</si>
  <si>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</si>
  <si>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</si>
  <si>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</si>
  <si>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</si>
  <si>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</si>
  <si>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</si>
  <si>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</si>
  <si>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</si>
  <si>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</si>
  <si>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</si>
  <si>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</si>
  <si>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</si>
  <si>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</si>
  <si>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</si>
  <si>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</si>
  <si>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</si>
  <si>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</si>
  <si>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</si>
  <si>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</si>
  <si>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</si>
  <si>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</si>
  <si>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</si>
  <si>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</si>
  <si>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</si>
  <si>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</si>
  <si>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</si>
  <si>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</si>
  <si>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</si>
  <si>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</si>
  <si>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</si>
  <si>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</si>
  <si>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</si>
  <si>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</si>
  <si>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</si>
  <si>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</si>
  <si>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</si>
  <si>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</si>
  <si>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</si>
  <si>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</si>
  <si>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</si>
  <si>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</si>
  <si>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</si>
  <si>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</si>
  <si>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</si>
  <si>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</si>
  <si>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</si>
  <si>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</si>
  <si>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</si>
  <si>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</si>
  <si>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</si>
  <si>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</si>
  <si>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</si>
  <si>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</si>
  <si>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</si>
  <si>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</si>
  <si>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</si>
  <si>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</si>
  <si>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</si>
  <si>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</si>
  <si>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</si>
  <si>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</si>
  <si>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</si>
  <si>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</si>
  <si>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</si>
  <si>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</si>
  <si>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</si>
  <si>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</si>
  <si>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</si>
  <si>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</si>
  <si>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</si>
  <si>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</si>
  <si>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</si>
  <si>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</si>
  <si>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</si>
  <si>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</si>
  <si>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</si>
  <si>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</si>
  <si>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</si>
  <si>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</si>
  <si>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</si>
  <si>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</si>
  <si>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</si>
  <si>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</si>
  <si>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</si>
  <si>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</si>
  <si>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</si>
  <si>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</si>
  <si>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</si>
  <si>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</si>
  <si>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</si>
  <si>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</si>
  <si>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</si>
  <si>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</si>
  <si>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</si>
  <si>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</si>
  <si>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</si>
  <si>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</si>
  <si>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</si>
  <si>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</si>
  <si>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</si>
  <si>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</si>
  <si>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</si>
  <si>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</si>
  <si>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</si>
  <si>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</si>
  <si>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</si>
  <si>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</si>
  <si>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</si>
  <si>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</si>
  <si>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</si>
  <si>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</si>
  <si>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</si>
  <si>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</si>
  <si>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</si>
  <si>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</si>
  <si>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</si>
  <si>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</si>
  <si>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</si>
  <si>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</si>
  <si>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</si>
  <si>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</si>
  <si>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</si>
  <si>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</si>
  <si>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</si>
  <si>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</si>
  <si>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</si>
  <si>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</si>
  <si>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</si>
  <si>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</si>
  <si>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</si>
  <si>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</si>
  <si>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</si>
  <si>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BK (Pending)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</si>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</sst>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K9" sqref="K9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43" t="s">
        <v>9</v>
      </c>
      <c r="C4" s="44"/>
      <c r="D4" s="47" t="s">
        <v>30</v>
      </c>
      <c r="E4" s="47"/>
      <c r="F4" s="48"/>
      <c r="G4" s="19"/>
      <c r="H4" s="40" t="s">
        <v>16</v>
      </c>
      <c r="I4" s="41"/>
      <c r="J4" s="41"/>
      <c r="K4" s="41"/>
      <c r="L4" s="41"/>
      <c r="M4" s="42"/>
      <c r="N4" s="18"/>
    </row>
    <row r="5" spans="2:14" x14ac:dyDescent="0.2">
      <c r="B5" s="43" t="s">
        <v>10</v>
      </c>
      <c r="C5" s="44"/>
      <c r="D5" s="47" t="s">
        <v>82</v>
      </c>
      <c r="E5" s="47"/>
      <c r="F5" s="48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45" t="s">
        <v>11</v>
      </c>
      <c r="C6" s="46"/>
      <c r="D6" s="49" t="s">
        <v>81</v>
      </c>
      <c r="E6" s="49"/>
      <c r="F6" s="50"/>
      <c r="G6" s="19"/>
      <c r="H6" s="16">
        <v>1</v>
      </c>
      <c r="I6" s="4" t="s">
        <v>102</v>
      </c>
      <c r="J6" s="4" t="s">
        <v>178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178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43" t="s">
        <v>12</v>
      </c>
      <c r="C8" s="44"/>
      <c r="D8" s="47" t="s">
        <v>172</v>
      </c>
      <c r="E8" s="47"/>
      <c r="F8" s="48"/>
      <c r="G8" s="19"/>
      <c r="H8" s="16">
        <v>3</v>
      </c>
      <c r="I8" s="4" t="s">
        <v>108</v>
      </c>
      <c r="J8" s="4" t="s">
        <v>178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43" t="s">
        <v>13</v>
      </c>
      <c r="C9" s="44"/>
      <c r="D9" s="47" t="s">
        <v>80</v>
      </c>
      <c r="E9" s="47"/>
      <c r="F9" s="48"/>
      <c r="G9" s="19"/>
      <c r="H9" s="16">
        <v>4</v>
      </c>
      <c r="I9" s="4" t="s">
        <v>111</v>
      </c>
      <c r="J9" s="4" t="s">
        <v>178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43" t="s">
        <v>10</v>
      </c>
      <c r="C10" s="44"/>
      <c r="D10" s="47" t="s">
        <v>80</v>
      </c>
      <c r="E10" s="47"/>
      <c r="F10" s="48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45" t="s">
        <v>11</v>
      </c>
      <c r="C11" s="46"/>
      <c r="D11" s="49" t="s">
        <v>81</v>
      </c>
      <c r="E11" s="49"/>
      <c r="F11" s="50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 t="s">
        <v>156</v>
      </c>
      <c r="J14" s="4" t="s">
        <v>178</v>
      </c>
      <c r="K14" s="4" t="s">
        <v>183</v>
      </c>
      <c r="L14" s="4" t="s">
        <v>184</v>
      </c>
      <c r="M14" s="10" t="s">
        <v>34</v>
      </c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0" t="s">
        <v>19</v>
      </c>
      <c r="I16" s="41"/>
      <c r="J16" s="41"/>
      <c r="K16" s="41"/>
      <c r="L16" s="41"/>
      <c r="M16" s="42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160</v>
      </c>
      <c r="J18" s="4" t="s">
        <v>32</v>
      </c>
      <c r="K18" s="4" t="s">
        <v>158</v>
      </c>
      <c r="L18" s="4" t="s">
        <v>159</v>
      </c>
      <c r="M18" s="10" t="s">
        <v>199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162</v>
      </c>
      <c r="J19" s="4" t="s">
        <v>32</v>
      </c>
      <c r="K19" s="4" t="s">
        <v>161</v>
      </c>
      <c r="L19" s="4" t="s">
        <v>159</v>
      </c>
      <c r="M19" s="10" t="s">
        <v>199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164</v>
      </c>
      <c r="J20" s="4" t="s">
        <v>32</v>
      </c>
      <c r="K20" s="4" t="s">
        <v>163</v>
      </c>
      <c r="L20" s="4" t="s">
        <v>159</v>
      </c>
      <c r="M20" s="10" t="s">
        <v>199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179</v>
      </c>
      <c r="J21" s="4" t="s">
        <v>32</v>
      </c>
      <c r="K21" s="4" t="s">
        <v>165</v>
      </c>
      <c r="L21" s="4" t="s">
        <v>166</v>
      </c>
      <c r="M21" s="10" t="s">
        <v>179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 t="s">
        <v>182</v>
      </c>
      <c r="J22" s="4" t="s">
        <v>32</v>
      </c>
      <c r="K22" s="4" t="s">
        <v>180</v>
      </c>
      <c r="L22" s="4" t="s">
        <v>181</v>
      </c>
      <c r="M22" s="10" t="s">
        <v>34</v>
      </c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51" t="s">
        <v>167</v>
      </c>
      <c r="C25" s="52"/>
      <c r="D25" s="52"/>
      <c r="E25" s="52"/>
      <c r="F25" s="53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51"/>
      <c r="C26" s="52"/>
      <c r="D26" s="52"/>
      <c r="E26" s="52"/>
      <c r="F26" s="53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51"/>
      <c r="C27" s="52"/>
      <c r="D27" s="52"/>
      <c r="E27" s="52"/>
      <c r="F27" s="53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51"/>
      <c r="C28" s="52"/>
      <c r="D28" s="52"/>
      <c r="E28" s="52"/>
      <c r="F28" s="53"/>
      <c r="G28" s="19"/>
      <c r="H28" s="40" t="s">
        <v>20</v>
      </c>
      <c r="I28" s="41"/>
      <c r="J28" s="41"/>
      <c r="K28" s="41"/>
      <c r="L28" s="41"/>
      <c r="M28" s="42"/>
      <c r="N28" s="18"/>
    </row>
    <row r="29" spans="2:14" ht="13.5" thickBot="1" x14ac:dyDescent="0.25">
      <c r="B29" s="54"/>
      <c r="C29" s="55"/>
      <c r="D29" s="55"/>
      <c r="E29" s="55"/>
      <c r="F29" s="56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7" t="s">
        <v>15</v>
      </c>
      <c r="C31" s="58"/>
      <c r="D31" s="4">
        <f>SUM(D34,D37,D40,D43)</f>
        <v>14</v>
      </c>
      <c r="E31" s="4">
        <f>SUM(E34,E37,E40,E43)</f>
        <v>5</v>
      </c>
      <c r="F31" s="10">
        <f>D31-E31</f>
        <v>9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0" t="s">
        <v>16</v>
      </c>
      <c r="C32" s="41"/>
      <c r="D32" s="41"/>
      <c r="E32" s="41"/>
      <c r="F32" s="42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9</v>
      </c>
      <c r="E34" s="4">
        <f>COUNTIF(J6:J15,"CP")</f>
        <v>5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0" t="s">
        <v>19</v>
      </c>
      <c r="C35" s="41"/>
      <c r="D35" s="41"/>
      <c r="E35" s="41"/>
      <c r="F35" s="42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5</v>
      </c>
      <c r="E37" s="4">
        <f>COUNTIF(J18:J27,"CP")</f>
        <v>0</v>
      </c>
      <c r="F37" s="10">
        <f>D37-E37</f>
        <v>5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0" t="s">
        <v>20</v>
      </c>
      <c r="C38" s="41"/>
      <c r="D38" s="41"/>
      <c r="E38" s="41"/>
      <c r="F38" s="42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168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169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0" t="s">
        <v>21</v>
      </c>
      <c r="I40" s="41"/>
      <c r="J40" s="41"/>
      <c r="K40" s="41"/>
      <c r="L40" s="41"/>
      <c r="M40" s="42"/>
      <c r="N40" s="18"/>
    </row>
    <row r="41" spans="2:14" x14ac:dyDescent="0.2">
      <c r="B41" s="40" t="s">
        <v>21</v>
      </c>
      <c r="C41" s="41"/>
      <c r="D41" s="41"/>
      <c r="E41" s="41"/>
      <c r="F41" s="42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170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171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B3:F3"/>
    <mergeCell ref="B4:C4"/>
    <mergeCell ref="B5:C5"/>
    <mergeCell ref="B6:C6"/>
    <mergeCell ref="D4:F4"/>
    <mergeCell ref="D5:F5"/>
    <mergeCell ref="D6:F6"/>
    <mergeCell ref="B41:F41"/>
    <mergeCell ref="B12:F12"/>
    <mergeCell ref="B24:F24"/>
    <mergeCell ref="B25:F29"/>
    <mergeCell ref="B30:F30"/>
    <mergeCell ref="B32:F32"/>
    <mergeCell ref="B35:F35"/>
    <mergeCell ref="B31:C31"/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13" workbookViewId="0">
      <selection activeCell="K26" sqref="K2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13</v>
      </c>
      <c r="E9" s="22">
        <f>COUNTA(B19:B118)-D9</f>
        <v>7</v>
      </c>
      <c r="F9" s="22">
        <f>COUNTIFS($K$19:$K$118,B9,$J$19:$J$118,"O")</f>
        <v>13</v>
      </c>
      <c r="G9" s="23">
        <f>COUNTA(B19:B118)-F9</f>
        <v>7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6</v>
      </c>
      <c r="F10" s="22">
        <f t="shared" ref="F10:F15" si="1">COUNTIFS($K$19:$K$118,B10,$J$19:$J$118,"O")</f>
        <v>0</v>
      </c>
      <c r="G10" s="23">
        <f>G9-F10</f>
        <v>7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6</v>
      </c>
      <c r="E11" s="22">
        <f t="shared" ref="E11:E15" si="2">E10-D11</f>
        <v>0</v>
      </c>
      <c r="F11" s="22">
        <f t="shared" si="1"/>
        <v>0</v>
      </c>
      <c r="G11" s="23">
        <f t="shared" ref="G11:G15" si="3">G10-F11</f>
        <v>7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0</v>
      </c>
      <c r="E12" s="22">
        <f t="shared" si="2"/>
        <v>0</v>
      </c>
      <c r="F12" s="22">
        <f t="shared" si="1"/>
        <v>0</v>
      </c>
      <c r="G12" s="23">
        <f t="shared" si="3"/>
        <v>7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0</v>
      </c>
      <c r="E13" s="22">
        <f t="shared" si="2"/>
        <v>0</v>
      </c>
      <c r="F13" s="22">
        <f t="shared" si="1"/>
        <v>0</v>
      </c>
      <c r="G13" s="23">
        <f t="shared" si="3"/>
        <v>7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0</v>
      </c>
      <c r="E14" s="22">
        <f t="shared" si="2"/>
        <v>0</v>
      </c>
      <c r="F14" s="22">
        <f t="shared" si="1"/>
        <v>0</v>
      </c>
      <c r="G14" s="23">
        <f t="shared" si="3"/>
        <v>7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0</v>
      </c>
      <c r="E15" s="25">
        <f t="shared" si="2"/>
        <v>0</v>
      </c>
      <c r="F15" s="25">
        <f t="shared" si="1"/>
        <v>0</v>
      </c>
      <c r="G15" s="26">
        <f t="shared" si="3"/>
        <v>7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173</v>
      </c>
      <c r="E19" s="22">
        <v>1</v>
      </c>
      <c r="F19" s="22" t="s">
        <v>70</v>
      </c>
      <c r="G19" s="22" t="s">
        <v>174</v>
      </c>
      <c r="H19" s="22" t="s">
        <v>174</v>
      </c>
      <c r="I19" s="22" t="s">
        <v>174</v>
      </c>
      <c r="J19" s="22" t="s">
        <v>70</v>
      </c>
      <c r="K19" s="22">
        <v>1</v>
      </c>
      <c r="L19" s="22" t="s">
        <v>173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173</v>
      </c>
      <c r="E20" s="22">
        <v>1</v>
      </c>
      <c r="F20" s="22" t="s">
        <v>70</v>
      </c>
      <c r="G20" s="22" t="s">
        <v>174</v>
      </c>
      <c r="H20" s="22" t="s">
        <v>174</v>
      </c>
      <c r="I20" s="22" t="s">
        <v>174</v>
      </c>
      <c r="J20" s="22" t="s">
        <v>70</v>
      </c>
      <c r="K20" s="22">
        <v>1</v>
      </c>
      <c r="L20" s="22" t="s">
        <v>173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173</v>
      </c>
      <c r="E21" s="22">
        <v>1</v>
      </c>
      <c r="F21" s="22" t="s">
        <v>70</v>
      </c>
      <c r="G21" s="22" t="s">
        <v>174</v>
      </c>
      <c r="H21" s="22" t="s">
        <v>174</v>
      </c>
      <c r="I21" s="22" t="s">
        <v>174</v>
      </c>
      <c r="J21" s="22" t="s">
        <v>70</v>
      </c>
      <c r="K21" s="22">
        <v>1</v>
      </c>
      <c r="L21" s="22" t="s">
        <v>173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173</v>
      </c>
      <c r="E22" s="22">
        <v>1</v>
      </c>
      <c r="F22" s="22" t="s">
        <v>70</v>
      </c>
      <c r="G22" s="22" t="s">
        <v>174</v>
      </c>
      <c r="H22" s="22" t="s">
        <v>174</v>
      </c>
      <c r="I22" s="22" t="s">
        <v>174</v>
      </c>
      <c r="J22" s="22" t="s">
        <v>70</v>
      </c>
      <c r="K22" s="22">
        <v>1</v>
      </c>
      <c r="L22" s="22" t="s">
        <v>173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173</v>
      </c>
      <c r="E23" s="22">
        <v>1</v>
      </c>
      <c r="F23" s="22" t="s">
        <v>70</v>
      </c>
      <c r="G23" s="22" t="s">
        <v>174</v>
      </c>
      <c r="H23" s="22" t="s">
        <v>174</v>
      </c>
      <c r="I23" s="22" t="s">
        <v>174</v>
      </c>
      <c r="J23" s="22" t="s">
        <v>70</v>
      </c>
      <c r="K23" s="22">
        <v>1</v>
      </c>
      <c r="L23" s="22" t="s">
        <v>173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1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 t="s">
        <v>93</v>
      </c>
      <c r="E25" s="22">
        <v>3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 t="s">
        <v>93</v>
      </c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 t="s">
        <v>93</v>
      </c>
      <c r="E27" s="22">
        <v>3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 t="s">
        <v>95</v>
      </c>
      <c r="E28" s="22">
        <v>3</v>
      </c>
      <c r="F28" s="22" t="s">
        <v>70</v>
      </c>
      <c r="G28" s="22"/>
      <c r="H28" s="22"/>
      <c r="I28" s="22"/>
      <c r="J28" s="22"/>
      <c r="K28" s="22"/>
      <c r="L28" s="22"/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3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 t="s">
        <v>177</v>
      </c>
      <c r="E30" s="22">
        <v>3</v>
      </c>
      <c r="F30" s="22" t="s">
        <v>70</v>
      </c>
      <c r="G30" s="22"/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 t="s">
        <v>175</v>
      </c>
      <c r="C31" s="22" t="s">
        <v>130</v>
      </c>
      <c r="D31" s="22" t="s">
        <v>79</v>
      </c>
      <c r="E31" s="22">
        <v>2</v>
      </c>
      <c r="F31" s="22" t="s">
        <v>70</v>
      </c>
      <c r="G31" s="22" t="s">
        <v>70</v>
      </c>
      <c r="H31" s="22" t="s">
        <v>70</v>
      </c>
      <c r="I31" s="22" t="s">
        <v>70</v>
      </c>
      <c r="J31" s="22" t="s">
        <v>70</v>
      </c>
      <c r="K31" s="22">
        <v>1</v>
      </c>
      <c r="L31" s="22" t="s">
        <v>79</v>
      </c>
      <c r="M31" s="23" t="s">
        <v>176</v>
      </c>
      <c r="N31" s="18"/>
    </row>
    <row r="32" spans="1:14" x14ac:dyDescent="0.2">
      <c r="A32" s="18"/>
      <c r="B32" s="21" t="s">
        <v>185</v>
      </c>
      <c r="C32" s="22" t="s">
        <v>156</v>
      </c>
      <c r="D32" s="22" t="s">
        <v>173</v>
      </c>
      <c r="E32" s="22">
        <v>1</v>
      </c>
      <c r="F32" s="22" t="s">
        <v>70</v>
      </c>
      <c r="G32" s="22" t="s">
        <v>174</v>
      </c>
      <c r="H32" s="22" t="s">
        <v>174</v>
      </c>
      <c r="I32" s="22" t="s">
        <v>174</v>
      </c>
      <c r="J32" s="22" t="s">
        <v>70</v>
      </c>
      <c r="K32" s="22">
        <v>1</v>
      </c>
      <c r="L32" s="22" t="s">
        <v>173</v>
      </c>
      <c r="M32" s="23" t="s">
        <v>186</v>
      </c>
      <c r="N32" s="18"/>
    </row>
    <row r="33" spans="1:14" x14ac:dyDescent="0.2">
      <c r="A33" s="18"/>
      <c r="B33" s="21" t="s">
        <v>187</v>
      </c>
      <c r="C33" s="22" t="s">
        <v>156</v>
      </c>
      <c r="D33" s="22" t="s">
        <v>173</v>
      </c>
      <c r="E33" s="22">
        <v>1</v>
      </c>
      <c r="F33" s="22" t="s">
        <v>70</v>
      </c>
      <c r="G33" s="22" t="s">
        <v>174</v>
      </c>
      <c r="H33" s="22" t="s">
        <v>174</v>
      </c>
      <c r="I33" s="22" t="s">
        <v>174</v>
      </c>
      <c r="J33" s="22" t="s">
        <v>70</v>
      </c>
      <c r="K33" s="22">
        <v>1</v>
      </c>
      <c r="L33" s="22" t="s">
        <v>173</v>
      </c>
      <c r="M33" s="23" t="s">
        <v>188</v>
      </c>
      <c r="N33" s="18"/>
    </row>
    <row r="34" spans="1:14" x14ac:dyDescent="0.2">
      <c r="A34" s="18"/>
      <c r="B34" s="21" t="s">
        <v>189</v>
      </c>
      <c r="C34" s="22" t="s">
        <v>156</v>
      </c>
      <c r="D34" s="22" t="s">
        <v>173</v>
      </c>
      <c r="E34" s="22">
        <v>1</v>
      </c>
      <c r="F34" s="22" t="s">
        <v>70</v>
      </c>
      <c r="G34" s="22" t="s">
        <v>174</v>
      </c>
      <c r="H34" s="22" t="s">
        <v>174</v>
      </c>
      <c r="I34" s="22" t="s">
        <v>174</v>
      </c>
      <c r="J34" s="22" t="s">
        <v>70</v>
      </c>
      <c r="K34" s="22">
        <v>1</v>
      </c>
      <c r="L34" s="22" t="s">
        <v>173</v>
      </c>
      <c r="M34" s="23" t="s">
        <v>192</v>
      </c>
      <c r="N34" s="18"/>
    </row>
    <row r="35" spans="1:14" x14ac:dyDescent="0.2">
      <c r="A35" s="18"/>
      <c r="B35" s="21" t="s">
        <v>195</v>
      </c>
      <c r="C35" s="22" t="s">
        <v>156</v>
      </c>
      <c r="D35" s="22" t="s">
        <v>173</v>
      </c>
      <c r="E35" s="22">
        <v>1</v>
      </c>
      <c r="F35" s="22" t="s">
        <v>70</v>
      </c>
      <c r="G35" s="22" t="s">
        <v>174</v>
      </c>
      <c r="H35" s="22" t="s">
        <v>174</v>
      </c>
      <c r="I35" s="22" t="s">
        <v>174</v>
      </c>
      <c r="J35" s="22" t="s">
        <v>70</v>
      </c>
      <c r="K35" s="22">
        <v>1</v>
      </c>
      <c r="L35" s="22" t="s">
        <v>173</v>
      </c>
      <c r="M35" s="23" t="s">
        <v>193</v>
      </c>
      <c r="N35" s="18"/>
    </row>
    <row r="36" spans="1:14" x14ac:dyDescent="0.2">
      <c r="A36" s="18"/>
      <c r="B36" s="21" t="s">
        <v>196</v>
      </c>
      <c r="C36" s="22" t="s">
        <v>156</v>
      </c>
      <c r="D36" s="22" t="s">
        <v>173</v>
      </c>
      <c r="E36" s="22">
        <v>1</v>
      </c>
      <c r="F36" s="22" t="s">
        <v>70</v>
      </c>
      <c r="G36" s="22" t="s">
        <v>174</v>
      </c>
      <c r="H36" s="22" t="s">
        <v>174</v>
      </c>
      <c r="I36" s="22" t="s">
        <v>174</v>
      </c>
      <c r="J36" s="22" t="s">
        <v>70</v>
      </c>
      <c r="K36" s="22">
        <v>1</v>
      </c>
      <c r="L36" s="22" t="s">
        <v>173</v>
      </c>
      <c r="M36" s="23" t="s">
        <v>194</v>
      </c>
      <c r="N36" s="18"/>
    </row>
    <row r="37" spans="1:14" x14ac:dyDescent="0.2">
      <c r="A37" s="18"/>
      <c r="B37" s="21" t="s">
        <v>197</v>
      </c>
      <c r="C37" s="22" t="s">
        <v>156</v>
      </c>
      <c r="D37" s="22" t="s">
        <v>173</v>
      </c>
      <c r="E37" s="22">
        <v>1</v>
      </c>
      <c r="F37" s="22" t="s">
        <v>70</v>
      </c>
      <c r="G37" s="22" t="s">
        <v>174</v>
      </c>
      <c r="H37" s="22" t="s">
        <v>174</v>
      </c>
      <c r="I37" s="22" t="s">
        <v>174</v>
      </c>
      <c r="J37" s="22" t="s">
        <v>70</v>
      </c>
      <c r="K37" s="22">
        <v>1</v>
      </c>
      <c r="L37" s="22" t="s">
        <v>173</v>
      </c>
      <c r="M37" s="23" t="s">
        <v>191</v>
      </c>
      <c r="N37" s="18"/>
    </row>
    <row r="38" spans="1:14" x14ac:dyDescent="0.2">
      <c r="A38" s="18"/>
      <c r="B38" s="21" t="s">
        <v>198</v>
      </c>
      <c r="C38" s="22" t="s">
        <v>156</v>
      </c>
      <c r="D38" s="22" t="s">
        <v>173</v>
      </c>
      <c r="E38" s="22">
        <v>1</v>
      </c>
      <c r="F38" s="22" t="s">
        <v>70</v>
      </c>
      <c r="G38" s="22" t="s">
        <v>174</v>
      </c>
      <c r="H38" s="22" t="s">
        <v>174</v>
      </c>
      <c r="I38" s="22" t="s">
        <v>174</v>
      </c>
      <c r="J38" s="22" t="s">
        <v>70</v>
      </c>
      <c r="K38" s="22">
        <v>1</v>
      </c>
      <c r="L38" s="22" t="s">
        <v>173</v>
      </c>
      <c r="M38" s="23" t="s">
        <v>190</v>
      </c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G27" sqref="G2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2017-11-11T05:44:00Z</dcterms:modified>
</cp:coreProperties>
</file>