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3.xml" ContentType="application/vnd.ms-excel.person+xml"/>
  <Override PartName="/xl/persons/person1.xml" ContentType="application/vnd.ms-excel.person+xml"/>
  <Override PartName="/xl/persons/person4.xml" ContentType="application/vnd.ms-excel.person+xml"/>
  <Override PartName="/xl/persons/person2.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ruk\OneDrive\Desktop\"/>
    </mc:Choice>
  </mc:AlternateContent>
  <xr:revisionPtr revIDLastSave="0" documentId="13_ncr:1_{DE60201C-1FC6-4B41-90AD-E0BEB07DD216}" xr6:coauthVersionLast="47" xr6:coauthVersionMax="47" xr10:uidLastSave="{00000000-0000-0000-0000-000000000000}"/>
  <bookViews>
    <workbookView xWindow="-110" yWindow="-110" windowWidth="19420" windowHeight="10300" firstSheet="4" activeTab="6" xr2:uid="{AF670E15-47AF-44BF-9777-948E817C2642}"/>
  </bookViews>
  <sheets>
    <sheet name="Cover" sheetId="12" r:id="rId1"/>
    <sheet name="Balance Sheet" sheetId="8" r:id="rId2"/>
    <sheet name="Income Statement" sheetId="4" r:id="rId3"/>
    <sheet name="Cash Flow Statement" sheetId="9" r:id="rId4"/>
    <sheet name="Horizontal Analysis" sheetId="6" r:id="rId5"/>
    <sheet name="Vertical Analysis" sheetId="7" r:id="rId6"/>
    <sheet name="Financial Ratios" sheetId="11" r:id="rId7"/>
    <sheet name="Summary" sheetId="14" r:id="rId8"/>
    <sheet name="Summary (2)" sheetId="16" r:id="rId9"/>
    <sheet name="Sheet1" sheetId="15" r:id="rId10"/>
  </sheets>
  <definedNames>
    <definedName name="_xlnm.Print_Area" localSheetId="6">'Financial Ratios'!$B$49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8" l="1"/>
  <c r="F40" i="8"/>
  <c r="E32" i="8"/>
  <c r="F32" i="8"/>
  <c r="C19" i="4"/>
  <c r="D19" i="4"/>
  <c r="C13" i="4"/>
  <c r="E13" i="4"/>
  <c r="D13" i="4"/>
  <c r="E28" i="4"/>
  <c r="F28" i="4"/>
  <c r="F19" i="4"/>
  <c r="E19" i="4"/>
  <c r="F13" i="4"/>
  <c r="D21" i="4" l="1"/>
  <c r="D30" i="4" s="1"/>
  <c r="D35" i="4" s="1"/>
  <c r="E41" i="8"/>
  <c r="F41" i="8"/>
  <c r="C21" i="4"/>
  <c r="F21" i="4"/>
  <c r="F30" i="4" s="1"/>
  <c r="F31" i="4" s="1"/>
  <c r="E21" i="4"/>
  <c r="E30" i="4" s="1"/>
  <c r="C30" i="4" l="1"/>
  <c r="C31" i="4" s="1"/>
  <c r="C22" i="4"/>
  <c r="D36" i="4"/>
  <c r="D22" i="4"/>
  <c r="D31" i="4"/>
  <c r="F35" i="4"/>
  <c r="F22" i="4"/>
  <c r="E22" i="4"/>
  <c r="E35" i="4"/>
  <c r="E31" i="4"/>
  <c r="C35" i="4" l="1"/>
  <c r="F36" i="4"/>
  <c r="C36" i="4"/>
  <c r="E36" i="4"/>
</calcChain>
</file>

<file path=xl/sharedStrings.xml><?xml version="1.0" encoding="utf-8"?>
<sst xmlns="http://schemas.openxmlformats.org/spreadsheetml/2006/main" count="191" uniqueCount="133">
  <si>
    <t>-</t>
  </si>
  <si>
    <t>Asset</t>
  </si>
  <si>
    <t xml:space="preserve">Other Asset     </t>
  </si>
  <si>
    <t xml:space="preserve">Property Plant And Equipment   </t>
  </si>
  <si>
    <t xml:space="preserve">Land Lease     </t>
  </si>
  <si>
    <t xml:space="preserve">Unquoted Equity Investment Available For Sale    </t>
  </si>
  <si>
    <t xml:space="preserve">Government Securities Held To Maturity  </t>
  </si>
  <si>
    <t>Reinsurers’ Share Of Technical Provisions And Reserves</t>
  </si>
  <si>
    <t xml:space="preserve">Deferred Acquisition Costs    </t>
  </si>
  <si>
    <t xml:space="preserve">Receivables Arising Out Of Reinsurance Arrangements </t>
  </si>
  <si>
    <t xml:space="preserve">Current Income Tax Asset   </t>
  </si>
  <si>
    <t xml:space="preserve">Other Receivables     </t>
  </si>
  <si>
    <t xml:space="preserve">Deposits With Financial Institutions   </t>
  </si>
  <si>
    <t xml:space="preserve">Cash And Cash Equivalents   </t>
  </si>
  <si>
    <t xml:space="preserve">Total Assets     </t>
  </si>
  <si>
    <t>Liability</t>
  </si>
  <si>
    <t xml:space="preserve">Insurance Contract Liabilities  </t>
  </si>
  <si>
    <t xml:space="preserve">Unearned Premium Reserve  </t>
  </si>
  <si>
    <t xml:space="preserve">Deferred Commission Income  </t>
  </si>
  <si>
    <t>Creditors Arising From Reinsurance Arrangements</t>
  </si>
  <si>
    <t xml:space="preserve">Current Income Tax Liabilities </t>
  </si>
  <si>
    <t xml:space="preserve">Other Liabilities   </t>
  </si>
  <si>
    <t xml:space="preserve">Land Lease Payable  </t>
  </si>
  <si>
    <t xml:space="preserve">Defined Benefit Liability  </t>
  </si>
  <si>
    <t xml:space="preserve">Deferred Income Tax  </t>
  </si>
  <si>
    <t xml:space="preserve">Total Liabilities   </t>
  </si>
  <si>
    <t>Equity</t>
  </si>
  <si>
    <t xml:space="preserve">Share Capital  </t>
  </si>
  <si>
    <t xml:space="preserve">Share Premium  </t>
  </si>
  <si>
    <t xml:space="preserve">Retained Earnings  </t>
  </si>
  <si>
    <t xml:space="preserve">Legal Reserve  </t>
  </si>
  <si>
    <t xml:space="preserve">Other Reserve  </t>
  </si>
  <si>
    <t xml:space="preserve">Total Equity  </t>
  </si>
  <si>
    <t>Total Equity And Liabilities</t>
  </si>
  <si>
    <t xml:space="preserve">Gross Written Premiums   </t>
  </si>
  <si>
    <t xml:space="preserve">Change In Unearned Premium Reserve </t>
  </si>
  <si>
    <t xml:space="preserve">Less: Premiums Ceded To Reinsurers </t>
  </si>
  <si>
    <t xml:space="preserve">Commission Income    </t>
  </si>
  <si>
    <t xml:space="preserve">Total Underwriting Expense   </t>
  </si>
  <si>
    <t xml:space="preserve">Investment Income    </t>
  </si>
  <si>
    <t xml:space="preserve">Other Income    </t>
  </si>
  <si>
    <t xml:space="preserve">Other Operating And Administrative Expenses   </t>
  </si>
  <si>
    <t xml:space="preserve">Finance Income And (Costs)    </t>
  </si>
  <si>
    <t>Impairment On Receivables
Arising Out Of Reinsurance Arrangements</t>
  </si>
  <si>
    <t xml:space="preserve">Cash Flows From Operating Activities </t>
  </si>
  <si>
    <t xml:space="preserve">Cash Generated From Operations  </t>
  </si>
  <si>
    <t xml:space="preserve">Interest Income    </t>
  </si>
  <si>
    <t xml:space="preserve">Dividend Income    </t>
  </si>
  <si>
    <t xml:space="preserve">Income Tax Paid   </t>
  </si>
  <si>
    <t>Net Cash (Outflow)/Inflow
From Operating Activities</t>
  </si>
  <si>
    <t>Proceeds From Sale Of Property, Plant And Equipment</t>
  </si>
  <si>
    <t xml:space="preserve">Cash Flows From Investing Activities   </t>
  </si>
  <si>
    <t xml:space="preserve">Purchase Of Property, Plant And Equipment  </t>
  </si>
  <si>
    <t xml:space="preserve">Purchase Of Unquoted Equity Investment   </t>
  </si>
  <si>
    <t xml:space="preserve">Purchase Of Government Securities    </t>
  </si>
  <si>
    <t xml:space="preserve">Interest Received      </t>
  </si>
  <si>
    <t xml:space="preserve">Dividends Received      </t>
  </si>
  <si>
    <t xml:space="preserve">Net Cash (Outflow)/Inflow From Investing Activities  </t>
  </si>
  <si>
    <t xml:space="preserve">Cash Flows From Financing Activities </t>
  </si>
  <si>
    <t xml:space="preserve">Proceeds From Issues Of Shares </t>
  </si>
  <si>
    <t xml:space="preserve">Increase In Share Premium  </t>
  </si>
  <si>
    <t xml:space="preserve">Time Deposit    </t>
  </si>
  <si>
    <t xml:space="preserve">Transfer To Capital   </t>
  </si>
  <si>
    <t xml:space="preserve">Dividends Paid    </t>
  </si>
  <si>
    <t>Net Cash (Outflow)/Inflow From Financing Activities</t>
  </si>
  <si>
    <t xml:space="preserve">Net Increase/(Decrease) In Cash And Cash Equivalents            </t>
  </si>
  <si>
    <t>Cash And Cash Equivalents At The End Of The Year</t>
  </si>
  <si>
    <t xml:space="preserve">Foreign Exchange (Losses)/ Gains On
Cash And Cash Equivalents </t>
  </si>
  <si>
    <t xml:space="preserve">Cash And Cash Equivalents At
The Beginning Of The Year         </t>
  </si>
  <si>
    <t>Revenue:</t>
  </si>
  <si>
    <t>Sales:</t>
  </si>
  <si>
    <t>Total Cost of Sales</t>
  </si>
  <si>
    <t>Cost of Sales:</t>
  </si>
  <si>
    <t>Gross Profit</t>
  </si>
  <si>
    <t>GPM%</t>
  </si>
  <si>
    <t xml:space="preserve">Total Operating Expenses    </t>
  </si>
  <si>
    <t>PBT</t>
  </si>
  <si>
    <t>PBT%</t>
  </si>
  <si>
    <t>Total Sales</t>
  </si>
  <si>
    <t>Income Tax</t>
  </si>
  <si>
    <t>PAT</t>
  </si>
  <si>
    <t>PAT%</t>
  </si>
  <si>
    <t>Operating Expense:</t>
  </si>
  <si>
    <t xml:space="preserve"> </t>
  </si>
  <si>
    <t>Expenses:</t>
  </si>
  <si>
    <t>Common-size Horizontal Analysis</t>
  </si>
  <si>
    <t>Common-size Vertical Analysis</t>
  </si>
  <si>
    <t xml:space="preserve">Income Statement </t>
  </si>
  <si>
    <t>Balance Sheet</t>
  </si>
  <si>
    <t>Cash Flow Statement</t>
  </si>
  <si>
    <t>Efficiency Ratio:</t>
  </si>
  <si>
    <t>Cash Analysis:</t>
  </si>
  <si>
    <t>Coverage Ratio:</t>
  </si>
  <si>
    <t>Ratios:</t>
  </si>
  <si>
    <t>Gross Profit Margin</t>
  </si>
  <si>
    <t xml:space="preserve">Profit Before Tax </t>
  </si>
  <si>
    <t>Profit After Tax</t>
  </si>
  <si>
    <t xml:space="preserve">                                                             Ratios </t>
  </si>
  <si>
    <t>Current Ratio</t>
  </si>
  <si>
    <t>Quick Ratio</t>
  </si>
  <si>
    <t>Cash Ratio</t>
  </si>
  <si>
    <t>Net Working Capital % of Revenue</t>
  </si>
  <si>
    <t>Debt to Equity Ratio</t>
  </si>
  <si>
    <t>Total Debt to Assets Ratio</t>
  </si>
  <si>
    <t>Asset Turnover Ratio</t>
  </si>
  <si>
    <t>Capitalization Ratio</t>
  </si>
  <si>
    <t>Total Assets to Equity</t>
  </si>
  <si>
    <t>Current Liability Coverage Ratio</t>
  </si>
  <si>
    <t>Operating Cash Flow Ratio</t>
  </si>
  <si>
    <t>Total Asset Turnover</t>
  </si>
  <si>
    <t>Fixed Asset Turnover</t>
  </si>
  <si>
    <t>PPE Turnover</t>
  </si>
  <si>
    <t>Working Capital Turnover</t>
  </si>
  <si>
    <t>Debt Ratio</t>
  </si>
  <si>
    <t>Summary</t>
  </si>
  <si>
    <t>Income Statement</t>
  </si>
  <si>
    <t>Horizontal Analysis</t>
  </si>
  <si>
    <t>Vertical Analysis</t>
  </si>
  <si>
    <t>Return on Assets</t>
  </si>
  <si>
    <t>Return on Equity</t>
  </si>
  <si>
    <t>INSIGHTS</t>
  </si>
  <si>
    <t>Financial Ratios</t>
  </si>
  <si>
    <t>Return Ratios:</t>
  </si>
  <si>
    <t>Profitability Ratios:</t>
  </si>
  <si>
    <t>Financial Leverage Ratios:</t>
  </si>
  <si>
    <t>Liquidity Ratios:</t>
  </si>
  <si>
    <t>Solvency Ratios:</t>
  </si>
  <si>
    <t>Efficiency Rates:</t>
  </si>
  <si>
    <t>CONTENTS:</t>
  </si>
  <si>
    <t>FINANCIAL ANALYSIS</t>
  </si>
  <si>
    <t>By: Biruk Haregwoin</t>
  </si>
  <si>
    <t>It can be said that the overall financial status of Tsehay Insurance S.C is at a sound condition in the past four years. The company is in a good cash position, so that it could cover its shortterm liabilties. Moreover, the total assets are bigger than the total liabilities. Tsehay Insurance S.C generated net bottomline profits for all the years. Nevertheless, the company is generating unsatisfactory levels of profits at all key stages, i.e., at Gross Profit, Operating Profit, and Net Profit. This is due to the significant cost of sales the company incurs whenever it achieves sales. In order to change this scenario, either the price or cost structure shall be altered. Doing this will enable the firm to stay competent in the insurance idustry. The company has also been paying dividends to shareholders for three years, 2020 being the only year where dividend has not been distributed to shareholders for reasons related to Covid 19. This will play an important role, as shareholders always prefer to take dividends every year. The dividend payments should continue since this signals good financial condition of the firm and make the shares of the company attractive thereby increase the share price for future potential investors. However, the preparer of this analysis faced a challenege of extracting key information such as EBITDA, D&amp;A, receivables, Interest Expense and more from all four years' annual reports of the company, as they have not been presented clearly on the documents. Thus, the preparer of this analysis was compelled to narrow down the ratio metrics to the ones included on the "Ratios" tab of this Excel document.</t>
  </si>
  <si>
    <t xml:space="preserve">For this project, I have gone through a four-years' Annual Reports of Tsehay Insurance. I used various Excel functions such as concatenate, proper, sum, sumif/s, average, conditional formatting, icon sets, and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</si>
</sst>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_-;\-&quot;$&quot;* #,##0_-;_-&quot;$&quot;* &quot;-&quot;??_-;_-@_-"/>
    <numFmt numFmtId="165" formatCode="0.0%"/>
    <numFmt numFmtId="166" formatCode="&quot;$&quot;#,##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u/>
      <sz val="12"/>
      <color theme="1"/>
      <name val="Calibri"/>
      <family val="2"/>
      <scheme val="minor"/>
    </font>
    <font>
      <i/>
      <sz val="11"/>
      <color theme="1"/>
      <name val="Calibri"/>
      <family val="2"/>
      <scheme val="minor"/>
    </font>
    <font>
      <b/>
      <i/>
      <sz val="11"/>
      <color theme="1"/>
      <name val="Calibri"/>
      <family val="2"/>
      <scheme val="minor"/>
    </font>
    <font>
      <b/>
      <i/>
      <u/>
      <sz val="12"/>
      <color theme="1"/>
      <name val="Calibri"/>
      <family val="2"/>
      <scheme val="minor"/>
    </font>
    <font>
      <b/>
      <sz val="12"/>
      <color rgb="FFFFFFFF"/>
      <name val="Arial Narrow"/>
      <family val="2"/>
    </font>
    <font>
      <b/>
      <u/>
      <sz val="11"/>
      <color theme="1"/>
      <name val="Calibri"/>
      <family val="2"/>
      <scheme val="minor"/>
    </font>
    <font>
      <b/>
      <sz val="11"/>
      <color theme="0"/>
      <name val="Calibri"/>
      <family val="2"/>
      <scheme val="minor"/>
    </font>
    <font>
      <b/>
      <sz val="16"/>
      <color theme="0"/>
      <name val="Calibri"/>
      <family val="2"/>
      <scheme val="minor"/>
    </font>
    <font>
      <b/>
      <sz val="18"/>
      <color theme="0"/>
      <name val="Calibri"/>
      <family val="2"/>
      <scheme val="minor"/>
    </font>
    <font>
      <b/>
      <sz val="16"/>
      <color theme="1"/>
      <name val="Calibri"/>
      <family val="2"/>
      <scheme val="minor"/>
    </font>
    <font>
      <u/>
      <sz val="11"/>
      <color theme="10"/>
      <name val="Calibri"/>
      <family val="2"/>
      <scheme val="minor"/>
    </font>
    <font>
      <b/>
      <sz val="20"/>
      <color theme="0"/>
      <name val="Calibri"/>
      <family val="2"/>
      <scheme val="minor"/>
    </font>
    <font>
      <b/>
      <u/>
      <sz val="14"/>
      <color theme="1"/>
      <name val="Calibri"/>
      <family val="2"/>
      <scheme val="minor"/>
    </font>
    <font>
      <b/>
      <sz val="14"/>
      <color theme="1"/>
      <name val="Calibri"/>
      <family val="2"/>
      <scheme val="minor"/>
    </font>
    <font>
      <sz val="14"/>
      <color theme="1"/>
      <name val="Calibri"/>
      <family val="2"/>
      <scheme val="minor"/>
    </font>
    <font>
      <b/>
      <sz val="15"/>
      <color theme="0"/>
      <name val="Calibri"/>
      <family val="2"/>
      <scheme val="minor"/>
    </font>
    <font>
      <b/>
      <u/>
      <sz val="15"/>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darkDown">
        <fgColor auto="1"/>
        <bgColor theme="4"/>
      </patternFill>
    </fill>
    <fill>
      <patternFill patternType="solid">
        <fgColor rgb="FF000099"/>
        <bgColor indexed="64"/>
      </patternFill>
    </fill>
  </fills>
  <borders count="32">
    <border>
      <left/>
      <right/>
      <top/>
      <bottom/>
      <diagonal/>
    </border>
    <border>
      <left/>
      <right/>
      <top/>
      <bottom style="double">
        <color indexed="64"/>
      </bottom>
      <diagonal/>
    </border>
    <border>
      <left/>
      <right/>
      <top style="thin">
        <color indexed="64"/>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187">
    <xf numFmtId="0" fontId="0" fillId="0" borderId="0" xfId="0"/>
    <xf numFmtId="0" fontId="0" fillId="0" borderId="0" xfId="0" applyAlignment="1">
      <alignment horizontal="center"/>
    </xf>
    <xf numFmtId="3" fontId="0" fillId="0" borderId="0" xfId="0" applyNumberFormat="1"/>
    <xf numFmtId="0" fontId="5" fillId="0" borderId="0" xfId="0" applyFont="1" applyAlignment="1">
      <alignment horizontal="center" wrapText="1"/>
    </xf>
    <xf numFmtId="0" fontId="2" fillId="0" borderId="0" xfId="0" applyFont="1"/>
    <xf numFmtId="164" fontId="0" fillId="0" borderId="0" xfId="0" applyNumberFormat="1"/>
    <xf numFmtId="164" fontId="0" fillId="0" borderId="0" xfId="1" applyNumberFormat="1" applyFont="1"/>
    <xf numFmtId="164" fontId="2" fillId="0" borderId="0" xfId="1" applyNumberFormat="1" applyFont="1"/>
    <xf numFmtId="164" fontId="2" fillId="0" borderId="0" xfId="0" applyNumberFormat="1" applyFont="1"/>
    <xf numFmtId="164" fontId="2" fillId="0" borderId="1" xfId="0" applyNumberFormat="1" applyFont="1" applyBorder="1"/>
    <xf numFmtId="164" fontId="2" fillId="0" borderId="1" xfId="1" applyNumberFormat="1" applyFont="1" applyBorder="1"/>
    <xf numFmtId="9" fontId="2" fillId="0" borderId="1" xfId="2" applyFont="1" applyBorder="1" applyAlignment="1">
      <alignment horizontal="center"/>
    </xf>
    <xf numFmtId="164" fontId="0" fillId="0" borderId="0" xfId="1" applyNumberFormat="1" applyFont="1" applyBorder="1"/>
    <xf numFmtId="164" fontId="0" fillId="0" borderId="0" xfId="1" applyNumberFormat="1" applyFont="1" applyBorder="1" applyAlignment="1">
      <alignment horizontal="center"/>
    </xf>
    <xf numFmtId="0" fontId="8" fillId="0" borderId="0" xfId="0" applyFont="1" applyAlignment="1">
      <alignment horizontal="center" wrapText="1"/>
    </xf>
    <xf numFmtId="0" fontId="6" fillId="0" borderId="0" xfId="0" applyFont="1"/>
    <xf numFmtId="9" fontId="0" fillId="0" borderId="0" xfId="2" applyFont="1" applyBorder="1" applyAlignment="1">
      <alignment horizontal="center"/>
    </xf>
    <xf numFmtId="9" fontId="1" fillId="0" borderId="0" xfId="2" applyFont="1" applyBorder="1" applyAlignment="1">
      <alignment horizontal="center"/>
    </xf>
    <xf numFmtId="9" fontId="2" fillId="0" borderId="0" xfId="2" applyFont="1" applyBorder="1" applyAlignment="1">
      <alignment horizontal="center"/>
    </xf>
    <xf numFmtId="165" fontId="0" fillId="0" borderId="0" xfId="2" applyNumberFormat="1" applyFont="1" applyBorder="1" applyAlignment="1">
      <alignment horizontal="center"/>
    </xf>
    <xf numFmtId="0" fontId="9" fillId="0" borderId="0" xfId="0" applyFont="1" applyAlignment="1">
      <alignment horizontal="right" vertical="center" wrapText="1" readingOrder="1"/>
    </xf>
    <xf numFmtId="166" fontId="0" fillId="0" borderId="0" xfId="0" applyNumberFormat="1"/>
    <xf numFmtId="0" fontId="3"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164" fontId="0" fillId="0" borderId="8" xfId="1" applyNumberFormat="1" applyFont="1" applyBorder="1"/>
    <xf numFmtId="164" fontId="0" fillId="0" borderId="8" xfId="1" applyNumberFormat="1" applyFont="1" applyBorder="1" applyAlignment="1">
      <alignment horizontal="center"/>
    </xf>
    <xf numFmtId="164" fontId="2" fillId="0" borderId="0" xfId="1" applyNumberFormat="1" applyFont="1" applyBorder="1" applyAlignment="1">
      <alignment horizontal="center"/>
    </xf>
    <xf numFmtId="10" fontId="0" fillId="0" borderId="0" xfId="2" applyNumberFormat="1" applyFont="1" applyBorder="1" applyAlignment="1">
      <alignment horizontal="center"/>
    </xf>
    <xf numFmtId="166" fontId="0" fillId="0" borderId="0" xfId="1" applyNumberFormat="1" applyFont="1" applyBorder="1" applyAlignment="1">
      <alignment horizontal="center"/>
    </xf>
    <xf numFmtId="44" fontId="0" fillId="0" borderId="0" xfId="1" applyFont="1" applyBorder="1" applyAlignment="1">
      <alignment horizontal="center"/>
    </xf>
    <xf numFmtId="166" fontId="2" fillId="0" borderId="0" xfId="1" applyNumberFormat="1" applyFont="1" applyBorder="1" applyAlignment="1">
      <alignment horizontal="center"/>
    </xf>
    <xf numFmtId="166" fontId="2" fillId="0" borderId="1" xfId="1" applyNumberFormat="1" applyFont="1" applyBorder="1" applyAlignment="1">
      <alignment horizontal="center"/>
    </xf>
    <xf numFmtId="44" fontId="2" fillId="0" borderId="1" xfId="1" applyFont="1" applyBorder="1" applyAlignment="1">
      <alignment horizontal="center"/>
    </xf>
    <xf numFmtId="164" fontId="2" fillId="0" borderId="1" xfId="1" applyNumberFormat="1" applyFont="1" applyBorder="1" applyAlignment="1">
      <alignment horizontal="center"/>
    </xf>
    <xf numFmtId="0" fontId="4" fillId="0" borderId="12" xfId="0" applyFont="1" applyBorder="1" applyAlignment="1">
      <alignment wrapText="1"/>
    </xf>
    <xf numFmtId="0" fontId="5" fillId="0" borderId="2" xfId="0" applyFont="1" applyBorder="1" applyAlignment="1">
      <alignment horizontal="center" wrapText="1"/>
    </xf>
    <xf numFmtId="0" fontId="0" fillId="0" borderId="13" xfId="0" applyBorder="1"/>
    <xf numFmtId="0" fontId="4" fillId="0" borderId="14" xfId="0" applyFont="1" applyBorder="1" applyAlignment="1">
      <alignment wrapText="1"/>
    </xf>
    <xf numFmtId="0" fontId="0" fillId="0" borderId="15" xfId="0" applyBorder="1"/>
    <xf numFmtId="0" fontId="0" fillId="0" borderId="14" xfId="0" applyBorder="1"/>
    <xf numFmtId="0" fontId="2" fillId="0" borderId="16" xfId="0" applyFont="1" applyBorder="1"/>
    <xf numFmtId="0" fontId="2" fillId="0" borderId="14" xfId="0" applyFont="1" applyBorder="1"/>
    <xf numFmtId="0" fontId="0" fillId="0" borderId="17" xfId="0" applyBorder="1"/>
    <xf numFmtId="164" fontId="2" fillId="0" borderId="18" xfId="1" applyNumberFormat="1" applyFont="1" applyBorder="1"/>
    <xf numFmtId="0" fontId="0" fillId="0" borderId="18" xfId="0" applyBorder="1"/>
    <xf numFmtId="0" fontId="0" fillId="0" borderId="19" xfId="0" applyBorder="1"/>
    <xf numFmtId="0" fontId="0" fillId="0" borderId="2" xfId="0" applyBorder="1"/>
    <xf numFmtId="0" fontId="0" fillId="0" borderId="14" xfId="0" applyBorder="1" applyAlignment="1">
      <alignment wrapText="1"/>
    </xf>
    <xf numFmtId="0" fontId="2" fillId="0" borderId="17" xfId="0" applyFont="1" applyBorder="1"/>
    <xf numFmtId="9" fontId="2" fillId="0" borderId="18" xfId="2" applyFont="1" applyBorder="1" applyAlignment="1">
      <alignment horizontal="center"/>
    </xf>
    <xf numFmtId="10" fontId="2" fillId="0" borderId="18" xfId="2" applyNumberFormat="1" applyFont="1" applyBorder="1" applyAlignment="1">
      <alignment horizontal="center"/>
    </xf>
    <xf numFmtId="164" fontId="0" fillId="0" borderId="15" xfId="1" applyNumberFormat="1" applyFont="1" applyBorder="1" applyAlignment="1">
      <alignment horizontal="center"/>
    </xf>
    <xf numFmtId="0" fontId="2" fillId="0" borderId="16" xfId="0" applyFont="1" applyBorder="1" applyAlignment="1">
      <alignment wrapText="1"/>
    </xf>
    <xf numFmtId="164" fontId="2" fillId="0" borderId="20" xfId="1" applyNumberFormat="1" applyFont="1" applyBorder="1" applyAlignment="1">
      <alignment horizontal="center"/>
    </xf>
    <xf numFmtId="0" fontId="0" fillId="0" borderId="15" xfId="0" applyBorder="1" applyAlignment="1">
      <alignment horizontal="center"/>
    </xf>
    <xf numFmtId="164" fontId="2" fillId="0" borderId="15" xfId="1" applyNumberFormat="1" applyFont="1" applyBorder="1" applyAlignment="1">
      <alignment horizontal="center"/>
    </xf>
    <xf numFmtId="166" fontId="0" fillId="0" borderId="18" xfId="0" applyNumberFormat="1" applyBorder="1"/>
    <xf numFmtId="0" fontId="3" fillId="4" borderId="0" xfId="0" applyFont="1" applyFill="1" applyAlignment="1">
      <alignment wrapText="1"/>
    </xf>
    <xf numFmtId="0" fontId="3" fillId="4" borderId="0" xfId="0" applyFont="1" applyFill="1" applyAlignment="1">
      <alignment horizontal="center" wrapText="1"/>
    </xf>
    <xf numFmtId="166" fontId="3" fillId="4" borderId="0" xfId="0" applyNumberFormat="1" applyFont="1" applyFill="1" applyAlignment="1">
      <alignment horizontal="left" wrapText="1"/>
    </xf>
    <xf numFmtId="166" fontId="3" fillId="0" borderId="0" xfId="0" applyNumberFormat="1" applyFont="1" applyAlignment="1">
      <alignment horizontal="left" wrapText="1"/>
    </xf>
    <xf numFmtId="0" fontId="12" fillId="4" borderId="12" xfId="0" applyFont="1" applyFill="1" applyBorder="1" applyAlignment="1">
      <alignment wrapText="1"/>
    </xf>
    <xf numFmtId="0" fontId="3" fillId="4" borderId="4" xfId="0" applyFont="1" applyFill="1" applyBorder="1" applyAlignment="1">
      <alignment wrapText="1"/>
    </xf>
    <xf numFmtId="0" fontId="3" fillId="4" borderId="5" xfId="0" applyFont="1" applyFill="1" applyBorder="1" applyAlignment="1">
      <alignment horizontal="center" wrapText="1"/>
    </xf>
    <xf numFmtId="166" fontId="3" fillId="4" borderId="5" xfId="0" applyNumberFormat="1" applyFont="1" applyFill="1" applyBorder="1" applyAlignment="1">
      <alignment horizontal="left" wrapText="1"/>
    </xf>
    <xf numFmtId="0" fontId="3" fillId="4" borderId="6" xfId="0" applyFont="1" applyFill="1" applyBorder="1" applyAlignment="1">
      <alignment wrapText="1"/>
    </xf>
    <xf numFmtId="0" fontId="3" fillId="4" borderId="7" xfId="0" applyFont="1" applyFill="1" applyBorder="1" applyAlignment="1">
      <alignment wrapText="1"/>
    </xf>
    <xf numFmtId="0" fontId="3" fillId="4" borderId="8" xfId="0" applyFont="1" applyFill="1" applyBorder="1" applyAlignment="1">
      <alignment wrapText="1"/>
    </xf>
    <xf numFmtId="0" fontId="4" fillId="2" borderId="7" xfId="0" applyFont="1" applyFill="1" applyBorder="1" applyAlignment="1">
      <alignment wrapText="1"/>
    </xf>
    <xf numFmtId="0" fontId="4" fillId="2" borderId="9" xfId="0" applyFont="1" applyFill="1" applyBorder="1" applyAlignment="1">
      <alignment wrapText="1"/>
    </xf>
    <xf numFmtId="0" fontId="3" fillId="4" borderId="5" xfId="0" applyFont="1" applyFill="1" applyBorder="1" applyAlignment="1">
      <alignment wrapText="1"/>
    </xf>
    <xf numFmtId="0" fontId="3" fillId="4" borderId="6" xfId="0" applyFont="1" applyFill="1" applyBorder="1" applyAlignment="1">
      <alignment horizontal="center" wrapText="1"/>
    </xf>
    <xf numFmtId="0" fontId="3" fillId="4" borderId="8" xfId="0" applyFont="1" applyFill="1" applyBorder="1" applyAlignment="1">
      <alignment horizontal="center" wrapText="1"/>
    </xf>
    <xf numFmtId="0" fontId="0" fillId="2" borderId="7" xfId="0" applyFill="1" applyBorder="1"/>
    <xf numFmtId="0" fontId="10" fillId="0" borderId="0" xfId="0" applyFont="1" applyAlignment="1">
      <alignment horizontal="center"/>
    </xf>
    <xf numFmtId="0" fontId="5" fillId="0" borderId="15" xfId="0" applyFont="1" applyBorder="1" applyAlignment="1">
      <alignment horizontal="center" wrapText="1"/>
    </xf>
    <xf numFmtId="0" fontId="3" fillId="4" borderId="6" xfId="0" applyFont="1" applyFill="1" applyBorder="1" applyAlignment="1">
      <alignment horizontal="left" wrapText="1"/>
    </xf>
    <xf numFmtId="0" fontId="3" fillId="4" borderId="8" xfId="0" applyFont="1" applyFill="1" applyBorder="1" applyAlignment="1">
      <alignment horizontal="left" wrapText="1"/>
    </xf>
    <xf numFmtId="0" fontId="14" fillId="2" borderId="7" xfId="0" applyFont="1" applyFill="1" applyBorder="1" applyAlignment="1">
      <alignment wrapText="1"/>
    </xf>
    <xf numFmtId="0" fontId="14" fillId="2" borderId="9" xfId="0" applyFont="1" applyFill="1" applyBorder="1" applyAlignment="1">
      <alignment wrapText="1"/>
    </xf>
    <xf numFmtId="9" fontId="11" fillId="2" borderId="0" xfId="2" applyFont="1" applyFill="1" applyBorder="1" applyAlignment="1">
      <alignment horizontal="center"/>
    </xf>
    <xf numFmtId="0" fontId="11" fillId="2" borderId="14" xfId="0" applyFont="1" applyFill="1" applyBorder="1"/>
    <xf numFmtId="10" fontId="2" fillId="0" borderId="1" xfId="2" applyNumberFormat="1" applyFont="1" applyBorder="1" applyAlignment="1">
      <alignment horizontal="center"/>
    </xf>
    <xf numFmtId="0" fontId="13" fillId="0" borderId="0" xfId="0" applyFont="1" applyAlignment="1">
      <alignment horizontal="center" wrapText="1"/>
    </xf>
    <xf numFmtId="0" fontId="13" fillId="0" borderId="0" xfId="0" applyFont="1" applyAlignment="1">
      <alignment wrapText="1"/>
    </xf>
    <xf numFmtId="0" fontId="3" fillId="4" borderId="21" xfId="0" applyFont="1" applyFill="1" applyBorder="1" applyAlignment="1">
      <alignment wrapText="1"/>
    </xf>
    <xf numFmtId="0" fontId="3" fillId="4" borderId="22" xfId="0" applyFont="1" applyFill="1" applyBorder="1" applyAlignment="1">
      <alignment wrapText="1"/>
    </xf>
    <xf numFmtId="0" fontId="3" fillId="4" borderId="10" xfId="0" applyFont="1" applyFill="1" applyBorder="1" applyAlignment="1">
      <alignment wrapText="1"/>
    </xf>
    <xf numFmtId="0" fontId="3" fillId="4" borderId="11" xfId="0" applyFont="1" applyFill="1" applyBorder="1" applyAlignment="1">
      <alignment wrapText="1"/>
    </xf>
    <xf numFmtId="0" fontId="3" fillId="4" borderId="23" xfId="0" applyFont="1" applyFill="1" applyBorder="1" applyAlignment="1">
      <alignment wrapText="1"/>
    </xf>
    <xf numFmtId="0" fontId="13" fillId="2" borderId="21" xfId="0" applyFont="1" applyFill="1" applyBorder="1" applyAlignment="1">
      <alignment wrapText="1"/>
    </xf>
    <xf numFmtId="0" fontId="13" fillId="2" borderId="23" xfId="0" applyFont="1" applyFill="1" applyBorder="1" applyAlignment="1">
      <alignment wrapText="1"/>
    </xf>
    <xf numFmtId="164" fontId="0" fillId="0" borderId="15" xfId="0" applyNumberFormat="1" applyBorder="1"/>
    <xf numFmtId="0" fontId="3" fillId="0" borderId="0" xfId="0" applyFont="1"/>
    <xf numFmtId="0" fontId="12" fillId="4" borderId="12" xfId="0" applyFont="1" applyFill="1" applyBorder="1" applyAlignment="1">
      <alignment horizontal="center" wrapText="1"/>
    </xf>
    <xf numFmtId="0" fontId="13" fillId="3" borderId="14" xfId="0" applyFont="1" applyFill="1" applyBorder="1" applyAlignment="1">
      <alignment horizontal="left" wrapText="1"/>
    </xf>
    <xf numFmtId="0" fontId="13" fillId="3" borderId="0" xfId="0" applyFont="1" applyFill="1" applyAlignment="1">
      <alignment horizontal="left" wrapText="1"/>
    </xf>
    <xf numFmtId="0" fontId="13" fillId="3" borderId="15" xfId="0" applyFont="1" applyFill="1" applyBorder="1" applyAlignment="1">
      <alignment horizontal="left" wrapText="1"/>
    </xf>
    <xf numFmtId="0" fontId="3" fillId="2" borderId="14" xfId="0" applyFont="1" applyFill="1" applyBorder="1"/>
    <xf numFmtId="0" fontId="2" fillId="0" borderId="27" xfId="0" applyFont="1" applyBorder="1"/>
    <xf numFmtId="0" fontId="0" fillId="0" borderId="27" xfId="0" applyBorder="1"/>
    <xf numFmtId="2" fontId="0" fillId="0" borderId="0" xfId="0" applyNumberFormat="1" applyAlignment="1">
      <alignment horizontal="center"/>
    </xf>
    <xf numFmtId="9" fontId="0" fillId="0" borderId="15" xfId="2" applyFont="1" applyBorder="1"/>
    <xf numFmtId="0" fontId="0" fillId="0" borderId="28" xfId="0" applyBorder="1"/>
    <xf numFmtId="0" fontId="0" fillId="0" borderId="18" xfId="0" applyBorder="1" applyAlignment="1">
      <alignment horizontal="center"/>
    </xf>
    <xf numFmtId="0" fontId="3" fillId="0" borderId="15" xfId="0" applyFont="1" applyBorder="1" applyAlignment="1">
      <alignment horizontal="center" wrapText="1"/>
    </xf>
    <xf numFmtId="0" fontId="18" fillId="0" borderId="27" xfId="0" applyFont="1" applyBorder="1"/>
    <xf numFmtId="2" fontId="19" fillId="0" borderId="0" xfId="2" applyNumberFormat="1" applyFont="1" applyBorder="1" applyAlignment="1">
      <alignment horizontal="center"/>
    </xf>
    <xf numFmtId="2" fontId="19" fillId="0" borderId="0" xfId="0" applyNumberFormat="1" applyFont="1" applyAlignment="1">
      <alignment horizontal="center"/>
    </xf>
    <xf numFmtId="0" fontId="19" fillId="0" borderId="15" xfId="0" applyFont="1" applyBorder="1"/>
    <xf numFmtId="9" fontId="19" fillId="0" borderId="0" xfId="2" applyFont="1" applyBorder="1" applyAlignment="1">
      <alignment horizontal="center"/>
    </xf>
    <xf numFmtId="0" fontId="20" fillId="2" borderId="14" xfId="0" applyFont="1" applyFill="1" applyBorder="1"/>
    <xf numFmtId="0" fontId="21" fillId="0" borderId="0" xfId="0" applyFont="1" applyAlignment="1">
      <alignment horizontal="center"/>
    </xf>
    <xf numFmtId="0" fontId="21" fillId="0" borderId="0" xfId="0" applyFont="1" applyAlignment="1">
      <alignment horizontal="center" wrapText="1"/>
    </xf>
    <xf numFmtId="0" fontId="0" fillId="0" borderId="29" xfId="0" applyBorder="1"/>
    <xf numFmtId="2" fontId="0" fillId="0" borderId="2" xfId="0" applyNumberFormat="1" applyBorder="1" applyAlignment="1">
      <alignment horizontal="center"/>
    </xf>
    <xf numFmtId="0" fontId="17" fillId="0" borderId="0" xfId="0" applyFont="1" applyAlignment="1">
      <alignment horizontal="center" wrapText="1"/>
    </xf>
    <xf numFmtId="0" fontId="15" fillId="2" borderId="0" xfId="3" quotePrefix="1" applyFill="1"/>
    <xf numFmtId="0" fontId="0" fillId="2" borderId="0" xfId="0" applyFill="1"/>
    <xf numFmtId="0" fontId="17" fillId="0" borderId="2" xfId="0" applyFont="1" applyBorder="1" applyAlignment="1">
      <alignment horizontal="center" wrapText="1"/>
    </xf>
    <xf numFmtId="0" fontId="17" fillId="0" borderId="13" xfId="0" applyFont="1" applyBorder="1" applyAlignment="1">
      <alignment horizontal="center" wrapText="1"/>
    </xf>
    <xf numFmtId="0" fontId="7" fillId="0" borderId="14" xfId="0" applyFont="1" applyBorder="1"/>
    <xf numFmtId="164" fontId="2" fillId="0" borderId="1" xfId="0" applyNumberFormat="1" applyFont="1" applyBorder="1" applyAlignment="1">
      <alignment horizontal="center"/>
    </xf>
    <xf numFmtId="164" fontId="2" fillId="0" borderId="20" xfId="0" applyNumberFormat="1" applyFont="1" applyBorder="1" applyAlignment="1">
      <alignment horizontal="center"/>
    </xf>
    <xf numFmtId="164" fontId="1" fillId="0" borderId="15" xfId="1" applyNumberFormat="1" applyFont="1" applyBorder="1" applyAlignment="1">
      <alignment horizontal="center"/>
    </xf>
    <xf numFmtId="0" fontId="6" fillId="0" borderId="18" xfId="0" applyFont="1" applyBorder="1" applyAlignment="1">
      <alignment horizontal="center"/>
    </xf>
    <xf numFmtId="0" fontId="0" fillId="0" borderId="19" xfId="0" applyBorder="1" applyAlignment="1">
      <alignment horizontal="center"/>
    </xf>
    <xf numFmtId="164" fontId="11" fillId="2" borderId="0" xfId="0" applyNumberFormat="1" applyFont="1" applyFill="1" applyAlignment="1">
      <alignment horizontal="center"/>
    </xf>
    <xf numFmtId="164" fontId="11" fillId="2" borderId="15" xfId="0" applyNumberFormat="1" applyFont="1" applyFill="1" applyBorder="1" applyAlignment="1">
      <alignment horizontal="center"/>
    </xf>
    <xf numFmtId="0" fontId="11" fillId="2" borderId="16" xfId="0" applyFont="1" applyFill="1" applyBorder="1"/>
    <xf numFmtId="10" fontId="11" fillId="2" borderId="1" xfId="2" applyNumberFormat="1" applyFont="1" applyFill="1" applyBorder="1" applyAlignment="1">
      <alignment horizontal="center"/>
    </xf>
    <xf numFmtId="10" fontId="11" fillId="2" borderId="20" xfId="2" applyNumberFormat="1" applyFont="1" applyFill="1" applyBorder="1" applyAlignment="1">
      <alignment horizontal="center"/>
    </xf>
    <xf numFmtId="0" fontId="11" fillId="2" borderId="12" xfId="0" applyFont="1" applyFill="1" applyBorder="1"/>
    <xf numFmtId="10" fontId="11" fillId="2" borderId="2" xfId="2" applyNumberFormat="1" applyFont="1" applyFill="1" applyBorder="1" applyAlignment="1">
      <alignment horizontal="center"/>
    </xf>
    <xf numFmtId="10" fontId="11" fillId="2" borderId="13" xfId="2" applyNumberFormat="1" applyFont="1" applyFill="1" applyBorder="1" applyAlignment="1">
      <alignment horizontal="center"/>
    </xf>
    <xf numFmtId="0" fontId="11" fillId="2" borderId="30" xfId="0" applyFont="1" applyFill="1" applyBorder="1"/>
    <xf numFmtId="10" fontId="11" fillId="2" borderId="3" xfId="2" applyNumberFormat="1" applyFont="1" applyFill="1" applyBorder="1" applyAlignment="1">
      <alignment horizontal="center"/>
    </xf>
    <xf numFmtId="10" fontId="11" fillId="2" borderId="31" xfId="2" applyNumberFormat="1" applyFont="1" applyFill="1" applyBorder="1" applyAlignment="1">
      <alignment horizontal="center"/>
    </xf>
    <xf numFmtId="0" fontId="0" fillId="0" borderId="0" xfId="0" applyAlignment="1">
      <alignment wrapText="1"/>
    </xf>
    <xf numFmtId="0" fontId="4" fillId="0" borderId="0" xfId="0" applyFont="1" applyAlignment="1">
      <alignment wrapText="1"/>
    </xf>
    <xf numFmtId="0" fontId="0" fillId="0" borderId="14" xfId="0" applyBorder="1" applyAlignment="1">
      <alignment horizontal="center"/>
    </xf>
    <xf numFmtId="0" fontId="0" fillId="0" borderId="17" xfId="0" applyBorder="1" applyAlignment="1">
      <alignment horizontal="center"/>
    </xf>
    <xf numFmtId="9" fontId="0" fillId="0" borderId="0" xfId="2" applyFont="1" applyFill="1" applyBorder="1" applyAlignment="1">
      <alignment horizontal="center"/>
    </xf>
    <xf numFmtId="0" fontId="16" fillId="5" borderId="0" xfId="0" applyFont="1" applyFill="1" applyAlignment="1">
      <alignment horizontal="center"/>
    </xf>
    <xf numFmtId="0" fontId="4" fillId="0" borderId="0" xfId="0" applyFont="1" applyAlignment="1">
      <alignment horizontal="center" wrapText="1"/>
    </xf>
    <xf numFmtId="0" fontId="15" fillId="0" borderId="14" xfId="3" quotePrefix="1" applyBorder="1" applyAlignment="1">
      <alignment horizontal="center"/>
    </xf>
    <xf numFmtId="0" fontId="15" fillId="0" borderId="15" xfId="3" quotePrefix="1" applyBorder="1" applyAlignment="1">
      <alignment horizontal="center"/>
    </xf>
    <xf numFmtId="0" fontId="15" fillId="0" borderId="14" xfId="3" applyBorder="1" applyAlignment="1">
      <alignment horizontal="center"/>
    </xf>
    <xf numFmtId="0" fontId="15" fillId="0" borderId="15" xfId="3" applyBorder="1" applyAlignment="1">
      <alignment horizontal="center"/>
    </xf>
    <xf numFmtId="0" fontId="3" fillId="4" borderId="26" xfId="0" applyFont="1" applyFill="1" applyBorder="1" applyAlignment="1">
      <alignment horizontal="center" wrapText="1"/>
    </xf>
    <xf numFmtId="0" fontId="3" fillId="4" borderId="18" xfId="0" applyFont="1" applyFill="1" applyBorder="1" applyAlignment="1">
      <alignment horizontal="center" wrapText="1"/>
    </xf>
    <xf numFmtId="0" fontId="15" fillId="0" borderId="12" xfId="3" quotePrefix="1" applyBorder="1" applyAlignment="1">
      <alignment horizontal="center"/>
    </xf>
    <xf numFmtId="0" fontId="15" fillId="0" borderId="13" xfId="3" quotePrefix="1" applyBorder="1" applyAlignment="1">
      <alignment horizontal="center"/>
    </xf>
    <xf numFmtId="0" fontId="12" fillId="2" borderId="0" xfId="0" applyFont="1" applyFill="1" applyAlignment="1">
      <alignment horizontal="left" wrapText="1"/>
    </xf>
    <xf numFmtId="0" fontId="12" fillId="2" borderId="8" xfId="0" applyFont="1" applyFill="1" applyBorder="1" applyAlignment="1">
      <alignment horizontal="left" wrapText="1"/>
    </xf>
    <xf numFmtId="0" fontId="12" fillId="2" borderId="10" xfId="0" applyFont="1" applyFill="1" applyBorder="1" applyAlignment="1">
      <alignment horizontal="left" wrapText="1"/>
    </xf>
    <xf numFmtId="0" fontId="12" fillId="2" borderId="11" xfId="0" applyFont="1" applyFill="1" applyBorder="1" applyAlignment="1">
      <alignment horizontal="left" wrapText="1"/>
    </xf>
    <xf numFmtId="0" fontId="13" fillId="2" borderId="0" xfId="0" applyFont="1" applyFill="1" applyAlignment="1">
      <alignment horizontal="left" wrapText="1"/>
    </xf>
    <xf numFmtId="0" fontId="13" fillId="2" borderId="8" xfId="0" applyFont="1" applyFill="1" applyBorder="1" applyAlignment="1">
      <alignment horizontal="left" wrapText="1"/>
    </xf>
    <xf numFmtId="0" fontId="3" fillId="0" borderId="0" xfId="0" applyFont="1" applyAlignment="1">
      <alignment horizontal="center" wrapText="1"/>
    </xf>
    <xf numFmtId="0" fontId="3" fillId="2" borderId="7" xfId="0" applyFont="1" applyFill="1" applyBorder="1" applyAlignment="1">
      <alignment horizontal="center" wrapText="1"/>
    </xf>
    <xf numFmtId="0" fontId="3" fillId="2" borderId="9" xfId="0" applyFont="1" applyFill="1" applyBorder="1" applyAlignment="1">
      <alignment horizont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0" xfId="0" applyFont="1" applyFill="1" applyAlignment="1">
      <alignment horizontal="center" wrapText="1"/>
    </xf>
    <xf numFmtId="0" fontId="3" fillId="4" borderId="8" xfId="0" applyFont="1" applyFill="1" applyBorder="1" applyAlignment="1">
      <alignment horizontal="center" wrapText="1"/>
    </xf>
    <xf numFmtId="0" fontId="13" fillId="2" borderId="24" xfId="0" applyFont="1" applyFill="1" applyBorder="1" applyAlignment="1">
      <alignment horizontal="left" wrapText="1"/>
    </xf>
    <xf numFmtId="0" fontId="13" fillId="2" borderId="5" xfId="0" applyFont="1" applyFill="1" applyBorder="1" applyAlignment="1">
      <alignment horizontal="left" wrapText="1"/>
    </xf>
    <xf numFmtId="0" fontId="13" fillId="2" borderId="6" xfId="0" applyFont="1" applyFill="1" applyBorder="1" applyAlignment="1">
      <alignment horizontal="left" wrapText="1"/>
    </xf>
    <xf numFmtId="0" fontId="13" fillId="2" borderId="25" xfId="0" applyFont="1" applyFill="1" applyBorder="1" applyAlignment="1">
      <alignment horizontal="left" wrapText="1"/>
    </xf>
    <xf numFmtId="0" fontId="13" fillId="2" borderId="10" xfId="0" applyFont="1" applyFill="1" applyBorder="1" applyAlignment="1">
      <alignment horizontal="left" wrapText="1"/>
    </xf>
    <xf numFmtId="0" fontId="13" fillId="2" borderId="11" xfId="0" applyFont="1" applyFill="1" applyBorder="1" applyAlignment="1">
      <alignment horizontal="left" wrapText="1"/>
    </xf>
    <xf numFmtId="0" fontId="12" fillId="4" borderId="14" xfId="0" applyFont="1" applyFill="1" applyBorder="1" applyAlignment="1">
      <alignment horizontal="center" wrapText="1"/>
    </xf>
    <xf numFmtId="0" fontId="12" fillId="4" borderId="0" xfId="0" applyFont="1" applyFill="1" applyAlignment="1">
      <alignment horizontal="center" wrapText="1"/>
    </xf>
    <xf numFmtId="0" fontId="12" fillId="4" borderId="15" xfId="0" applyFont="1" applyFill="1" applyBorder="1" applyAlignment="1">
      <alignment horizontal="center" wrapText="1"/>
    </xf>
    <xf numFmtId="0" fontId="13" fillId="2" borderId="14" xfId="0" applyFont="1" applyFill="1" applyBorder="1" applyAlignment="1">
      <alignment horizontal="left" wrapText="1"/>
    </xf>
    <xf numFmtId="0" fontId="0" fillId="0" borderId="0" xfId="0" applyAlignment="1">
      <alignment horizontal="center"/>
    </xf>
    <xf numFmtId="0" fontId="2" fillId="0" borderId="12" xfId="0" applyFont="1" applyBorder="1" applyAlignment="1">
      <alignment horizontal="left" wrapText="1"/>
    </xf>
    <xf numFmtId="0" fontId="2" fillId="0" borderId="2" xfId="0" applyFont="1" applyBorder="1" applyAlignment="1">
      <alignment horizontal="left" wrapText="1"/>
    </xf>
    <xf numFmtId="0" fontId="2" fillId="0" borderId="13" xfId="0" applyFont="1" applyBorder="1" applyAlignment="1">
      <alignment horizontal="left" wrapText="1"/>
    </xf>
    <xf numFmtId="0" fontId="2" fillId="0" borderId="17" xfId="0" applyFont="1" applyBorder="1" applyAlignment="1">
      <alignment horizontal="left" wrapText="1"/>
    </xf>
    <xf numFmtId="0" fontId="2" fillId="0" borderId="18" xfId="0" applyFont="1" applyBorder="1" applyAlignment="1">
      <alignment horizontal="left" wrapText="1"/>
    </xf>
    <xf numFmtId="0" fontId="2" fillId="0" borderId="19" xfId="0" applyFont="1" applyBorder="1" applyAlignment="1">
      <alignment horizontal="left"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99"/>
      <color rgb="FF003399"/>
      <color rgb="FFCCCCFF"/>
      <color rgb="FFDAD0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0.xml"/><Relationship Id="rId3" Type="http://schemas.openxmlformats.org/officeDocument/2006/relationships/worksheet" Target="worksheets/sheet3.xml"/><Relationship Id="rId21" Type="http://schemas.microsoft.com/office/2017/10/relationships/person" Target="persons/person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20"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23" Type="http://schemas.microsoft.com/office/2017/10/relationships/person" Target="persons/person4.xml"/><Relationship Id="rId10" Type="http://schemas.openxmlformats.org/officeDocument/2006/relationships/worksheet" Target="worksheets/sheet10.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541087</xdr:colOff>
      <xdr:row>2</xdr:row>
      <xdr:rowOff>182144</xdr:rowOff>
    </xdr:from>
    <xdr:to>
      <xdr:col>15</xdr:col>
      <xdr:colOff>603688</xdr:colOff>
      <xdr:row>15</xdr:row>
      <xdr:rowOff>133683</xdr:rowOff>
    </xdr:to>
    <xdr:pic>
      <xdr:nvPicPr>
        <xdr:cNvPr id="3" name="Picture 2">
          <a:extLst>
            <a:ext uri="{FF2B5EF4-FFF2-40B4-BE49-F238E27FC236}">
              <a16:creationId xmlns:a16="http://schemas.microsoft.com/office/drawing/2014/main" id="{AABFFB45-F5A5-59A2-6007-E00F84E0CA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53455" y="556460"/>
          <a:ext cx="4320444" cy="26118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2DF07-3D6E-4556-AD7F-B7A63DE819F3}">
  <dimension ref="A2:U18"/>
  <sheetViews>
    <sheetView showGridLines="0" zoomScale="84" zoomScaleNormal="95" workbookViewId="0">
      <selection activeCell="H14" sqref="H14"/>
    </sheetView>
  </sheetViews>
  <sheetFormatPr defaultRowHeight="14.5" x14ac:dyDescent="0.35"/>
  <cols>
    <col min="1" max="1" width="2.7265625" style="120" customWidth="1"/>
    <col min="7" max="7" width="9.453125" customWidth="1"/>
    <col min="8" max="8" width="12.453125" customWidth="1"/>
    <col min="21" max="21" width="2.7265625" style="120" customWidth="1"/>
  </cols>
  <sheetData>
    <row r="2" spans="1:7" ht="14.5" customHeight="1" x14ac:dyDescent="0.35">
      <c r="A2" s="119"/>
    </row>
    <row r="3" spans="1:7" ht="18.5" customHeight="1" x14ac:dyDescent="0.45">
      <c r="F3" s="151" t="s">
        <v>128</v>
      </c>
      <c r="G3" s="152"/>
    </row>
    <row r="4" spans="1:7" ht="29" customHeight="1" x14ac:dyDescent="0.35">
      <c r="F4" s="153" t="s">
        <v>88</v>
      </c>
      <c r="G4" s="154"/>
    </row>
    <row r="5" spans="1:7" ht="14.5" customHeight="1" x14ac:dyDescent="0.35">
      <c r="F5" s="142"/>
      <c r="G5" s="56"/>
    </row>
    <row r="6" spans="1:7" ht="14.5" customHeight="1" x14ac:dyDescent="0.35">
      <c r="F6" s="147" t="s">
        <v>115</v>
      </c>
      <c r="G6" s="148"/>
    </row>
    <row r="7" spans="1:7" ht="14.5" customHeight="1" x14ac:dyDescent="0.35">
      <c r="F7" s="142"/>
      <c r="G7" s="56"/>
    </row>
    <row r="8" spans="1:7" ht="14.5" customHeight="1" x14ac:dyDescent="0.35">
      <c r="F8" s="147" t="s">
        <v>89</v>
      </c>
      <c r="G8" s="148"/>
    </row>
    <row r="9" spans="1:7" ht="14.5" customHeight="1" x14ac:dyDescent="0.35">
      <c r="F9" s="142"/>
      <c r="G9" s="56"/>
    </row>
    <row r="10" spans="1:7" ht="14.5" customHeight="1" x14ac:dyDescent="0.35">
      <c r="F10" s="147" t="s">
        <v>116</v>
      </c>
      <c r="G10" s="148"/>
    </row>
    <row r="11" spans="1:7" ht="14.5" customHeight="1" x14ac:dyDescent="0.35">
      <c r="F11" s="142"/>
      <c r="G11" s="56"/>
    </row>
    <row r="12" spans="1:7" ht="14.5" customHeight="1" x14ac:dyDescent="0.35">
      <c r="F12" s="147" t="s">
        <v>117</v>
      </c>
      <c r="G12" s="148"/>
    </row>
    <row r="13" spans="1:7" ht="14.5" customHeight="1" x14ac:dyDescent="0.35">
      <c r="F13" s="142"/>
      <c r="G13" s="56"/>
    </row>
    <row r="14" spans="1:7" ht="14.5" customHeight="1" x14ac:dyDescent="0.35">
      <c r="F14" s="147" t="s">
        <v>121</v>
      </c>
      <c r="G14" s="148"/>
    </row>
    <row r="15" spans="1:7" ht="14.5" customHeight="1" x14ac:dyDescent="0.35">
      <c r="F15" s="142"/>
      <c r="G15" s="56"/>
    </row>
    <row r="16" spans="1:7" ht="14.5" customHeight="1" x14ac:dyDescent="0.35">
      <c r="F16" s="149" t="s">
        <v>114</v>
      </c>
      <c r="G16" s="150"/>
    </row>
    <row r="17" spans="6:17" ht="26.5" customHeight="1" x14ac:dyDescent="0.6">
      <c r="F17" s="143"/>
      <c r="G17" s="128"/>
      <c r="J17" s="145" t="s">
        <v>129</v>
      </c>
      <c r="K17" s="145"/>
      <c r="L17" s="145"/>
      <c r="M17" s="145"/>
      <c r="N17" s="145"/>
      <c r="O17" s="145"/>
      <c r="P17" s="145"/>
    </row>
    <row r="18" spans="6:17" ht="26.5" customHeight="1" x14ac:dyDescent="0.35">
      <c r="I18" s="141"/>
      <c r="J18" s="146" t="s">
        <v>130</v>
      </c>
      <c r="K18" s="146"/>
      <c r="L18" s="146"/>
      <c r="M18" s="146"/>
      <c r="N18" s="146"/>
      <c r="O18" s="146"/>
      <c r="P18" s="146"/>
      <c r="Q18" s="140"/>
    </row>
  </sheetData>
  <mergeCells count="10">
    <mergeCell ref="J17:P17"/>
    <mergeCell ref="J18:P18"/>
    <mergeCell ref="F14:G14"/>
    <mergeCell ref="F16:G16"/>
    <mergeCell ref="F3:G3"/>
    <mergeCell ref="F4:G4"/>
    <mergeCell ref="F6:G6"/>
    <mergeCell ref="F8:G8"/>
    <mergeCell ref="F10:G10"/>
    <mergeCell ref="F12:G12"/>
  </mergeCells>
  <hyperlinks>
    <hyperlink ref="F6" location="'Income Statement'!A1" display="'Income Statement" xr:uid="{9D0EC51D-273B-47D9-803C-3D295144273D}"/>
    <hyperlink ref="F10" location="'Horizontal Analysis'!A1" display="'Horizontal Analysis" xr:uid="{CE9AD155-1986-4B09-A10B-83613EFEDD97}"/>
    <hyperlink ref="F12" location="'Vertical Analysis'!A1" display="'Vertical Analysis" xr:uid="{891B3FCA-4302-4AD3-A3D4-08E055E29374}"/>
    <hyperlink ref="F16" location="Summary!A1" display="Summary" xr:uid="{80433AB2-6890-4D3D-9F50-333F6456DA3B}"/>
    <hyperlink ref="F4" location="'Balance Sheet'!A1" display="Balance Sheet" xr:uid="{F80297A3-0F3D-49D6-9892-BF48300682F3}"/>
    <hyperlink ref="F14:G14" location="'Financial Ratios'!A1" display="Financial Ratios" xr:uid="{6C4767A2-A760-433C-95E9-4899A6B9823F}"/>
    <hyperlink ref="F8:G8" location="'Cashflow Statement'!A1" display="'Cash Flow Statement" xr:uid="{34B80CC3-0B65-4658-A13B-3D298627C36D}"/>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F7EE-1DCE-4CBE-8BDE-3F1E7AD2673F}">
  <dimension ref="A1"/>
  <sheetViews>
    <sheetView workbookViewId="0">
      <selection sqref="A1:I2"/>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9691-24D1-4195-B732-866342D70635}">
  <dimension ref="B1:P43"/>
  <sheetViews>
    <sheetView showGridLines="0" zoomScaleNormal="100" workbookViewId="0">
      <pane xSplit="2" ySplit="6" topLeftCell="C11" activePane="bottomRight" state="frozen"/>
      <selection pane="topRight" activeCell="B1" sqref="B1"/>
      <selection pane="bottomLeft" activeCell="A7" sqref="A7"/>
      <selection pane="bottomRight" activeCell="E20" sqref="E20"/>
    </sheetView>
  </sheetViews>
  <sheetFormatPr defaultRowHeight="14.5" x14ac:dyDescent="0.35"/>
  <cols>
    <col min="1" max="1" width="2.7265625" customWidth="1"/>
    <col min="2" max="2" width="46.453125" customWidth="1"/>
    <col min="3" max="4" width="19.1796875" bestFit="1" customWidth="1"/>
    <col min="5" max="5" width="21" bestFit="1" customWidth="1"/>
    <col min="6" max="6" width="19.453125" bestFit="1" customWidth="1"/>
    <col min="7" max="8" width="14.81640625" bestFit="1" customWidth="1"/>
    <col min="9" max="11" width="11.26953125" bestFit="1" customWidth="1"/>
  </cols>
  <sheetData>
    <row r="1" spans="2:13" ht="18.5" x14ac:dyDescent="0.45">
      <c r="B1" s="64"/>
      <c r="C1" s="65"/>
      <c r="D1" s="65"/>
      <c r="E1" s="66"/>
      <c r="F1" s="72"/>
      <c r="G1" s="73"/>
      <c r="H1" s="25"/>
      <c r="I1" s="62"/>
      <c r="J1" s="22"/>
    </row>
    <row r="2" spans="2:13" ht="18.5" x14ac:dyDescent="0.45">
      <c r="B2" s="68"/>
      <c r="C2" s="60"/>
      <c r="D2" s="60"/>
      <c r="E2" s="61"/>
      <c r="F2" s="59"/>
      <c r="G2" s="74"/>
      <c r="H2" s="25"/>
      <c r="I2" s="62"/>
      <c r="J2" s="22"/>
    </row>
    <row r="3" spans="2:13" ht="18.5" x14ac:dyDescent="0.45">
      <c r="B3" s="68"/>
      <c r="C3" s="60"/>
      <c r="D3" s="60"/>
      <c r="E3" s="61"/>
      <c r="F3" s="59"/>
      <c r="G3" s="74"/>
      <c r="H3" s="25"/>
      <c r="I3" s="62"/>
      <c r="J3" s="22"/>
    </row>
    <row r="4" spans="2:13" ht="15.5" customHeight="1" x14ac:dyDescent="0.45">
      <c r="B4" s="70"/>
      <c r="C4" s="155" t="s">
        <v>88</v>
      </c>
      <c r="D4" s="155"/>
      <c r="E4" s="155"/>
      <c r="F4" s="155"/>
      <c r="G4" s="156"/>
      <c r="H4" s="24"/>
      <c r="I4" s="23"/>
      <c r="J4" s="23"/>
      <c r="K4" s="23"/>
      <c r="L4" s="23"/>
      <c r="M4" s="23"/>
    </row>
    <row r="5" spans="2:13" ht="15.5" customHeight="1" thickBot="1" x14ac:dyDescent="0.5">
      <c r="B5" s="71"/>
      <c r="C5" s="157"/>
      <c r="D5" s="157"/>
      <c r="E5" s="157"/>
      <c r="F5" s="157"/>
      <c r="G5" s="158"/>
      <c r="H5" s="24"/>
      <c r="I5" s="3"/>
      <c r="J5" s="3"/>
      <c r="K5" s="3"/>
      <c r="L5" s="3"/>
      <c r="M5" s="3"/>
    </row>
    <row r="6" spans="2:13" ht="18.5" x14ac:dyDescent="0.45">
      <c r="B6" s="39"/>
      <c r="C6" s="118">
        <v>2019</v>
      </c>
      <c r="D6" s="118">
        <v>2020</v>
      </c>
      <c r="E6" s="118">
        <v>2021</v>
      </c>
      <c r="F6" s="118">
        <v>2022</v>
      </c>
      <c r="G6" s="111"/>
      <c r="I6" s="3"/>
      <c r="J6" s="3"/>
      <c r="K6" s="3"/>
      <c r="L6" s="3"/>
      <c r="M6" s="3"/>
    </row>
    <row r="7" spans="2:13" ht="15.5" x14ac:dyDescent="0.35">
      <c r="B7" s="39" t="s">
        <v>1</v>
      </c>
      <c r="G7" s="40"/>
    </row>
    <row r="8" spans="2:13" x14ac:dyDescent="0.35">
      <c r="B8" s="41" t="s">
        <v>3</v>
      </c>
      <c r="C8" s="13">
        <v>25074000</v>
      </c>
      <c r="D8" s="13">
        <v>31044000</v>
      </c>
      <c r="E8" s="12">
        <v>51949000</v>
      </c>
      <c r="F8" s="12">
        <v>101156000</v>
      </c>
      <c r="G8" s="40"/>
      <c r="H8" s="5"/>
      <c r="I8" s="5"/>
      <c r="J8" s="5"/>
      <c r="K8" s="5"/>
    </row>
    <row r="9" spans="2:13" x14ac:dyDescent="0.35">
      <c r="B9" s="41" t="s">
        <v>4</v>
      </c>
      <c r="C9" s="13">
        <v>59055000</v>
      </c>
      <c r="D9" s="13">
        <v>58110000</v>
      </c>
      <c r="E9" s="12">
        <v>57058000</v>
      </c>
      <c r="F9" s="12">
        <v>56061000</v>
      </c>
      <c r="G9" s="40"/>
      <c r="H9" s="5"/>
      <c r="I9" s="5"/>
      <c r="J9" s="5"/>
      <c r="K9" s="5"/>
    </row>
    <row r="10" spans="2:13" x14ac:dyDescent="0.35">
      <c r="B10" s="41" t="s">
        <v>5</v>
      </c>
      <c r="C10" s="13">
        <v>54868000</v>
      </c>
      <c r="D10" s="13">
        <v>68021000</v>
      </c>
      <c r="E10" s="12">
        <v>106247000</v>
      </c>
      <c r="F10" s="12">
        <v>121175000</v>
      </c>
      <c r="G10" s="40"/>
      <c r="H10" s="5"/>
      <c r="I10" s="5"/>
      <c r="J10" s="5"/>
      <c r="K10" s="5"/>
    </row>
    <row r="11" spans="2:13" x14ac:dyDescent="0.35">
      <c r="B11" s="41" t="s">
        <v>6</v>
      </c>
      <c r="C11" s="13">
        <v>12939000</v>
      </c>
      <c r="D11" s="13">
        <v>19185000</v>
      </c>
      <c r="E11" s="12">
        <v>35880000</v>
      </c>
      <c r="F11" s="12">
        <v>44070000</v>
      </c>
      <c r="G11" s="40"/>
      <c r="H11" s="5"/>
      <c r="I11" s="5"/>
      <c r="J11" s="5"/>
      <c r="K11" s="5"/>
    </row>
    <row r="12" spans="2:13" x14ac:dyDescent="0.35">
      <c r="B12" s="41" t="s">
        <v>7</v>
      </c>
      <c r="C12" s="13">
        <v>97152000</v>
      </c>
      <c r="D12" s="13">
        <v>111285000</v>
      </c>
      <c r="E12" s="12">
        <v>243527000</v>
      </c>
      <c r="F12" s="12">
        <v>280822000</v>
      </c>
      <c r="G12" s="40"/>
      <c r="H12" s="5"/>
      <c r="I12" s="5"/>
      <c r="J12" s="5"/>
      <c r="K12" s="5"/>
    </row>
    <row r="13" spans="2:13" x14ac:dyDescent="0.35">
      <c r="B13" s="41" t="s">
        <v>8</v>
      </c>
      <c r="C13" s="13">
        <v>15811000</v>
      </c>
      <c r="D13" s="13">
        <v>16506000</v>
      </c>
      <c r="E13" s="12">
        <v>22459000</v>
      </c>
      <c r="F13" s="12">
        <v>31125000</v>
      </c>
      <c r="G13" s="40"/>
      <c r="H13" s="5"/>
      <c r="I13" s="5"/>
      <c r="J13" s="5"/>
      <c r="K13" s="5"/>
    </row>
    <row r="14" spans="2:13" x14ac:dyDescent="0.35">
      <c r="B14" s="41" t="s">
        <v>9</v>
      </c>
      <c r="C14" s="13">
        <v>62550000</v>
      </c>
      <c r="D14" s="13">
        <v>87165000</v>
      </c>
      <c r="E14" s="12">
        <v>106805000</v>
      </c>
      <c r="F14" s="12">
        <v>142867000</v>
      </c>
      <c r="G14" s="40"/>
      <c r="H14" s="5"/>
      <c r="I14" s="5"/>
      <c r="J14" s="5"/>
      <c r="K14" s="5"/>
    </row>
    <row r="15" spans="2:13" x14ac:dyDescent="0.35">
      <c r="B15" s="41" t="s">
        <v>10</v>
      </c>
      <c r="C15" s="31" t="s">
        <v>0</v>
      </c>
      <c r="D15" s="31" t="s">
        <v>0</v>
      </c>
      <c r="E15" s="13">
        <v>0</v>
      </c>
      <c r="F15" s="31" t="s">
        <v>0</v>
      </c>
      <c r="G15" s="40"/>
      <c r="H15" s="5"/>
      <c r="I15" s="5"/>
      <c r="J15" s="5"/>
      <c r="K15" s="5"/>
    </row>
    <row r="16" spans="2:13" x14ac:dyDescent="0.35">
      <c r="B16" s="41" t="s">
        <v>11</v>
      </c>
      <c r="C16" s="13">
        <v>7764000</v>
      </c>
      <c r="D16" s="13">
        <v>11902000</v>
      </c>
      <c r="E16" s="12">
        <v>49586000</v>
      </c>
      <c r="F16" s="12">
        <v>51134000</v>
      </c>
      <c r="G16" s="40"/>
      <c r="H16" s="5"/>
      <c r="I16" s="5"/>
      <c r="J16" s="5"/>
      <c r="K16" s="5"/>
    </row>
    <row r="17" spans="2:16" x14ac:dyDescent="0.35">
      <c r="B17" s="41" t="s">
        <v>2</v>
      </c>
      <c r="C17" s="13">
        <v>1015000</v>
      </c>
      <c r="D17" s="13">
        <v>1713000</v>
      </c>
      <c r="E17" s="12">
        <v>3127000</v>
      </c>
      <c r="F17" s="12">
        <v>4303000</v>
      </c>
      <c r="G17" s="40"/>
      <c r="H17" s="5"/>
      <c r="I17" s="5"/>
      <c r="J17" s="5"/>
      <c r="K17" s="5"/>
    </row>
    <row r="18" spans="2:16" x14ac:dyDescent="0.35">
      <c r="B18" s="41" t="s">
        <v>12</v>
      </c>
      <c r="C18" s="13">
        <v>193121000</v>
      </c>
      <c r="D18" s="13">
        <v>226755000</v>
      </c>
      <c r="E18" s="12">
        <v>266731000</v>
      </c>
      <c r="F18" s="12">
        <v>390916000</v>
      </c>
      <c r="G18" s="40"/>
      <c r="H18" s="5"/>
      <c r="I18" s="5"/>
      <c r="J18" s="5"/>
      <c r="K18" s="5"/>
    </row>
    <row r="19" spans="2:16" x14ac:dyDescent="0.35">
      <c r="B19" s="41" t="s">
        <v>13</v>
      </c>
      <c r="C19" s="13">
        <v>70041000</v>
      </c>
      <c r="D19" s="13">
        <v>56334000</v>
      </c>
      <c r="E19" s="12">
        <v>100117000</v>
      </c>
      <c r="F19" s="12">
        <v>89484000</v>
      </c>
      <c r="G19" s="40"/>
      <c r="H19" s="5"/>
      <c r="I19" s="5"/>
      <c r="J19" s="5"/>
      <c r="K19" s="5"/>
    </row>
    <row r="20" spans="2:16" ht="15" thickBot="1" x14ac:dyDescent="0.4">
      <c r="B20" s="42" t="s">
        <v>14</v>
      </c>
      <c r="C20" s="35">
        <v>599392000</v>
      </c>
      <c r="D20" s="35">
        <v>688020000</v>
      </c>
      <c r="E20" s="10">
        <v>1043487000</v>
      </c>
      <c r="F20" s="10">
        <v>1313112000</v>
      </c>
      <c r="G20" s="94"/>
      <c r="H20" s="5"/>
      <c r="I20" s="5"/>
      <c r="J20" s="5"/>
      <c r="K20" s="5"/>
      <c r="L20" s="5"/>
      <c r="M20" s="5"/>
      <c r="N20" s="5"/>
      <c r="O20" s="5"/>
      <c r="P20" s="5"/>
    </row>
    <row r="21" spans="2:16" ht="15" thickTop="1" x14ac:dyDescent="0.35">
      <c r="B21" s="41"/>
      <c r="C21" s="13"/>
      <c r="D21" s="13"/>
      <c r="G21" s="40"/>
      <c r="H21" s="5"/>
      <c r="I21" s="5"/>
      <c r="J21" s="5"/>
      <c r="K21" s="5"/>
    </row>
    <row r="22" spans="2:16" x14ac:dyDescent="0.35">
      <c r="B22" s="43" t="s">
        <v>15</v>
      </c>
      <c r="C22" s="13"/>
      <c r="D22" s="13"/>
      <c r="E22" s="12"/>
      <c r="F22" s="12"/>
      <c r="G22" s="40"/>
      <c r="H22" s="5"/>
      <c r="I22" s="5"/>
      <c r="J22" s="5"/>
      <c r="K22" s="5"/>
    </row>
    <row r="23" spans="2:16" x14ac:dyDescent="0.35">
      <c r="B23" s="41" t="s">
        <v>16</v>
      </c>
      <c r="C23" s="13">
        <v>193542000</v>
      </c>
      <c r="D23" s="13">
        <v>217847000</v>
      </c>
      <c r="E23" s="12">
        <v>354683000</v>
      </c>
      <c r="F23" s="12">
        <v>400194000</v>
      </c>
      <c r="G23" s="40"/>
      <c r="H23" s="5"/>
      <c r="I23" s="5"/>
      <c r="J23" s="5"/>
      <c r="K23" s="5"/>
    </row>
    <row r="24" spans="2:16" x14ac:dyDescent="0.35">
      <c r="B24" s="41" t="s">
        <v>17</v>
      </c>
      <c r="C24" s="13">
        <v>151454000</v>
      </c>
      <c r="D24" s="13">
        <v>160544000</v>
      </c>
      <c r="E24" s="12">
        <v>225446000</v>
      </c>
      <c r="F24" s="12">
        <v>312773000</v>
      </c>
      <c r="G24" s="40"/>
      <c r="H24" s="5"/>
      <c r="I24" s="5"/>
      <c r="J24" s="5"/>
      <c r="K24" s="5"/>
    </row>
    <row r="25" spans="2:16" x14ac:dyDescent="0.35">
      <c r="B25" s="41" t="s">
        <v>18</v>
      </c>
      <c r="C25" s="13">
        <v>5369000</v>
      </c>
      <c r="D25" s="13">
        <v>5197000</v>
      </c>
      <c r="E25" s="12">
        <v>11623000</v>
      </c>
      <c r="F25" s="12">
        <v>20093000</v>
      </c>
      <c r="G25" s="40"/>
      <c r="H25" s="5"/>
      <c r="I25" s="5"/>
      <c r="J25" s="5"/>
      <c r="K25" s="5"/>
    </row>
    <row r="26" spans="2:16" x14ac:dyDescent="0.35">
      <c r="B26" s="41" t="s">
        <v>19</v>
      </c>
      <c r="C26" s="13">
        <v>19794000</v>
      </c>
      <c r="D26" s="13">
        <v>19802000</v>
      </c>
      <c r="E26" s="12">
        <v>60792000</v>
      </c>
      <c r="F26" s="12">
        <v>122409000</v>
      </c>
      <c r="G26" s="40"/>
      <c r="H26" s="5"/>
      <c r="I26" s="5"/>
      <c r="J26" s="5"/>
      <c r="K26" s="5"/>
    </row>
    <row r="27" spans="2:16" x14ac:dyDescent="0.35">
      <c r="B27" s="41" t="s">
        <v>20</v>
      </c>
      <c r="C27" s="13">
        <v>610000</v>
      </c>
      <c r="D27" s="13">
        <v>-1558000</v>
      </c>
      <c r="E27" s="12">
        <v>-2197000</v>
      </c>
      <c r="F27" s="12">
        <v>-3025000</v>
      </c>
      <c r="G27" s="40"/>
      <c r="H27" s="5"/>
      <c r="I27" s="5"/>
      <c r="J27" s="5"/>
      <c r="K27" s="5"/>
    </row>
    <row r="28" spans="2:16" x14ac:dyDescent="0.35">
      <c r="B28" s="41" t="s">
        <v>21</v>
      </c>
      <c r="C28" s="13">
        <v>22166000</v>
      </c>
      <c r="D28" s="13">
        <v>18115000</v>
      </c>
      <c r="E28" s="12">
        <v>26253000</v>
      </c>
      <c r="F28" s="12">
        <v>35688000</v>
      </c>
      <c r="G28" s="40"/>
      <c r="H28" s="5"/>
      <c r="I28" s="5"/>
      <c r="J28" s="5"/>
      <c r="K28" s="5"/>
    </row>
    <row r="29" spans="2:16" x14ac:dyDescent="0.35">
      <c r="B29" s="41" t="s">
        <v>22</v>
      </c>
      <c r="C29" s="13">
        <v>41999000</v>
      </c>
      <c r="D29" s="13">
        <v>41999000</v>
      </c>
      <c r="E29" s="12">
        <v>41999000</v>
      </c>
      <c r="F29" s="12">
        <v>40599000</v>
      </c>
      <c r="G29" s="40"/>
      <c r="H29" s="5"/>
      <c r="I29" s="5"/>
      <c r="J29" s="5"/>
      <c r="K29" s="5"/>
    </row>
    <row r="30" spans="2:16" x14ac:dyDescent="0.35">
      <c r="B30" s="41" t="s">
        <v>23</v>
      </c>
      <c r="C30" s="13">
        <v>1734000</v>
      </c>
      <c r="D30" s="13">
        <v>3726000</v>
      </c>
      <c r="E30" s="12">
        <v>2964000</v>
      </c>
      <c r="F30" s="12">
        <v>4067000</v>
      </c>
      <c r="G30" s="40"/>
      <c r="H30" s="5"/>
      <c r="I30" s="5"/>
      <c r="J30" s="5"/>
      <c r="K30" s="5"/>
    </row>
    <row r="31" spans="2:16" x14ac:dyDescent="0.35">
      <c r="B31" s="41" t="s">
        <v>24</v>
      </c>
      <c r="C31" s="13">
        <v>1452000</v>
      </c>
      <c r="D31" s="13">
        <v>1994000</v>
      </c>
      <c r="E31" s="12">
        <v>800000</v>
      </c>
      <c r="F31" s="12">
        <v>3533000</v>
      </c>
      <c r="G31" s="40"/>
      <c r="H31" s="5"/>
      <c r="I31" s="5"/>
      <c r="J31" s="5"/>
      <c r="K31" s="5"/>
    </row>
    <row r="32" spans="2:16" ht="15" thickBot="1" x14ac:dyDescent="0.4">
      <c r="B32" s="42" t="s">
        <v>25</v>
      </c>
      <c r="C32" s="35">
        <v>438119000</v>
      </c>
      <c r="D32" s="35">
        <v>467666000</v>
      </c>
      <c r="E32" s="9">
        <f>SUM(E23:E31)</f>
        <v>722363000</v>
      </c>
      <c r="F32" s="9">
        <f>SUM(F23:F31)</f>
        <v>936331000</v>
      </c>
      <c r="G32" s="40"/>
      <c r="H32" s="5"/>
      <c r="I32" s="5"/>
      <c r="J32" s="5"/>
      <c r="K32" s="5"/>
    </row>
    <row r="33" spans="2:11" ht="15" thickTop="1" x14ac:dyDescent="0.35">
      <c r="B33" s="41"/>
      <c r="C33" s="13"/>
      <c r="D33" s="13"/>
      <c r="E33" s="12"/>
      <c r="F33" s="12"/>
      <c r="G33" s="40"/>
      <c r="H33" s="5"/>
      <c r="I33" s="5"/>
      <c r="J33" s="5"/>
      <c r="K33" s="5"/>
    </row>
    <row r="34" spans="2:11" x14ac:dyDescent="0.35">
      <c r="B34" s="43" t="s">
        <v>26</v>
      </c>
      <c r="C34" s="13"/>
      <c r="D34" s="13"/>
      <c r="E34" s="12"/>
      <c r="F34" s="12"/>
      <c r="G34" s="40"/>
      <c r="H34" s="5"/>
      <c r="I34" s="5"/>
      <c r="J34" s="5"/>
      <c r="K34" s="5"/>
    </row>
    <row r="35" spans="2:11" x14ac:dyDescent="0.35">
      <c r="B35" s="41" t="s">
        <v>27</v>
      </c>
      <c r="C35" s="13">
        <v>110779000</v>
      </c>
      <c r="D35" s="13">
        <v>172520000</v>
      </c>
      <c r="E35" s="12">
        <v>253097000</v>
      </c>
      <c r="F35" s="12">
        <v>291366000</v>
      </c>
      <c r="G35" s="40"/>
      <c r="H35" s="5"/>
      <c r="I35" s="5"/>
      <c r="J35" s="5"/>
      <c r="K35" s="5"/>
    </row>
    <row r="36" spans="2:11" x14ac:dyDescent="0.35">
      <c r="B36" s="41" t="s">
        <v>28</v>
      </c>
      <c r="C36" s="13">
        <v>764000</v>
      </c>
      <c r="D36" s="13">
        <v>764000</v>
      </c>
      <c r="E36" s="12">
        <v>3222000</v>
      </c>
      <c r="F36" s="12">
        <v>5967000</v>
      </c>
      <c r="G36" s="40"/>
      <c r="H36" s="5"/>
      <c r="I36" s="5"/>
      <c r="J36" s="5"/>
      <c r="K36" s="5"/>
    </row>
    <row r="37" spans="2:11" x14ac:dyDescent="0.35">
      <c r="B37" s="41" t="s">
        <v>29</v>
      </c>
      <c r="C37" s="13">
        <v>37915000</v>
      </c>
      <c r="D37" s="13">
        <v>35143000</v>
      </c>
      <c r="E37" s="12">
        <v>46407000</v>
      </c>
      <c r="F37" s="12">
        <v>55890000</v>
      </c>
      <c r="G37" s="40"/>
      <c r="H37" s="5"/>
      <c r="I37" s="5"/>
      <c r="J37" s="5"/>
      <c r="K37" s="5"/>
    </row>
    <row r="38" spans="2:11" x14ac:dyDescent="0.35">
      <c r="B38" s="41" t="s">
        <v>30</v>
      </c>
      <c r="C38" s="13">
        <v>10899000</v>
      </c>
      <c r="D38" s="13">
        <v>13920000</v>
      </c>
      <c r="E38" s="12">
        <v>18192000</v>
      </c>
      <c r="F38" s="12">
        <v>23445000</v>
      </c>
      <c r="G38" s="40"/>
      <c r="H38" s="5"/>
      <c r="I38" s="5"/>
      <c r="J38" s="5"/>
      <c r="K38" s="5"/>
    </row>
    <row r="39" spans="2:11" x14ac:dyDescent="0.35">
      <c r="B39" s="41" t="s">
        <v>31</v>
      </c>
      <c r="C39" s="13">
        <v>916000</v>
      </c>
      <c r="D39" s="13">
        <v>-1993000</v>
      </c>
      <c r="E39" s="12">
        <v>206000</v>
      </c>
      <c r="F39" s="12">
        <v>113000</v>
      </c>
      <c r="G39" s="40"/>
      <c r="H39" s="5"/>
      <c r="I39" s="5"/>
      <c r="J39" s="5"/>
      <c r="K39" s="5"/>
    </row>
    <row r="40" spans="2:11" x14ac:dyDescent="0.35">
      <c r="B40" s="43" t="s">
        <v>32</v>
      </c>
      <c r="C40" s="28">
        <v>161273000</v>
      </c>
      <c r="D40" s="28">
        <v>220353000</v>
      </c>
      <c r="E40" s="8">
        <f>SUM(E35:E39)</f>
        <v>321124000</v>
      </c>
      <c r="F40" s="8">
        <f>SUM(F35:F39)</f>
        <v>376781000</v>
      </c>
      <c r="G40" s="40"/>
      <c r="H40" s="5"/>
      <c r="I40" s="5"/>
      <c r="J40" s="5"/>
      <c r="K40" s="5"/>
    </row>
    <row r="41" spans="2:11" ht="15" thickBot="1" x14ac:dyDescent="0.4">
      <c r="B41" s="42" t="s">
        <v>33</v>
      </c>
      <c r="C41" s="35">
        <v>599392000</v>
      </c>
      <c r="D41" s="35">
        <v>688020000</v>
      </c>
      <c r="E41" s="9">
        <f>E40+E32</f>
        <v>1043487000</v>
      </c>
      <c r="F41" s="9">
        <f>F40+F32</f>
        <v>1313112000</v>
      </c>
      <c r="G41" s="40"/>
      <c r="H41" s="5"/>
      <c r="I41" s="5"/>
      <c r="J41" s="5"/>
      <c r="K41" s="5"/>
    </row>
    <row r="42" spans="2:11" ht="15" thickTop="1" x14ac:dyDescent="0.35">
      <c r="B42" s="44"/>
      <c r="C42" s="45"/>
      <c r="D42" s="45"/>
      <c r="E42" s="46"/>
      <c r="F42" s="46"/>
      <c r="G42" s="47"/>
    </row>
    <row r="43" spans="2:11" x14ac:dyDescent="0.35">
      <c r="C43" s="7"/>
      <c r="D43" s="7"/>
    </row>
  </sheetData>
  <mergeCells count="1">
    <mergeCell ref="C4: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A479-37CC-449F-8C5F-88745F4404AA}">
  <dimension ref="B1:S129"/>
  <sheetViews>
    <sheetView showGridLines="0" zoomScale="96" zoomScaleNormal="96" workbookViewId="0">
      <pane xSplit="2" ySplit="6" topLeftCell="C32" activePane="bottomRight" state="frozen"/>
      <selection pane="topRight" activeCell="B1" sqref="B1"/>
      <selection pane="bottomLeft" activeCell="A8" sqref="A8"/>
      <selection pane="bottomRight" activeCell="F12" sqref="F12"/>
    </sheetView>
  </sheetViews>
  <sheetFormatPr defaultRowHeight="14.5" x14ac:dyDescent="0.35"/>
  <cols>
    <col min="1" max="1" width="2.7265625" customWidth="1"/>
    <col min="2" max="2" width="40.90625" bestFit="1" customWidth="1"/>
    <col min="3" max="3" width="15.54296875" bestFit="1" customWidth="1"/>
    <col min="4" max="4" width="16.81640625" style="15" bestFit="1" customWidth="1"/>
    <col min="5" max="6" width="15.54296875" bestFit="1" customWidth="1"/>
    <col min="7" max="7" width="14.6328125" bestFit="1" customWidth="1"/>
    <col min="8" max="8" width="49.26953125" bestFit="1" customWidth="1"/>
    <col min="9" max="9" width="15.54296875" bestFit="1" customWidth="1"/>
    <col min="10" max="12" width="14.08984375" bestFit="1" customWidth="1"/>
    <col min="15" max="15" width="5.81640625" customWidth="1"/>
    <col min="16" max="16" width="34.54296875" customWidth="1"/>
    <col min="18" max="19" width="13.1796875" bestFit="1" customWidth="1"/>
  </cols>
  <sheetData>
    <row r="1" spans="2:19" ht="18.5" x14ac:dyDescent="0.45">
      <c r="B1" s="64"/>
      <c r="C1" s="65"/>
      <c r="D1" s="65"/>
      <c r="E1" s="66"/>
      <c r="F1" s="67"/>
      <c r="G1" s="25"/>
    </row>
    <row r="2" spans="2:19" ht="18.5" x14ac:dyDescent="0.45">
      <c r="B2" s="68"/>
      <c r="C2" s="60"/>
      <c r="D2" s="60"/>
      <c r="E2" s="61"/>
      <c r="F2" s="69"/>
      <c r="G2" s="25"/>
    </row>
    <row r="3" spans="2:19" ht="18.5" x14ac:dyDescent="0.45">
      <c r="B3" s="68"/>
      <c r="C3" s="60"/>
      <c r="D3" s="60"/>
      <c r="E3" s="61"/>
      <c r="F3" s="69"/>
      <c r="G3" s="25"/>
    </row>
    <row r="4" spans="2:19" ht="15.5" customHeight="1" x14ac:dyDescent="0.45">
      <c r="B4" s="70"/>
      <c r="C4" s="159" t="s">
        <v>87</v>
      </c>
      <c r="D4" s="159"/>
      <c r="E4" s="159"/>
      <c r="F4" s="160"/>
      <c r="G4" s="24"/>
      <c r="H4" s="24"/>
      <c r="I4" s="1"/>
    </row>
    <row r="5" spans="2:19" ht="15.5" customHeight="1" x14ac:dyDescent="0.45">
      <c r="B5" s="70"/>
      <c r="C5" s="159"/>
      <c r="D5" s="159"/>
      <c r="E5" s="159"/>
      <c r="F5" s="160"/>
      <c r="G5" s="24"/>
      <c r="H5" s="24"/>
      <c r="I5" s="1"/>
    </row>
    <row r="6" spans="2:19" ht="15.5" customHeight="1" x14ac:dyDescent="0.45">
      <c r="B6" s="36"/>
      <c r="C6" s="121">
        <v>2019</v>
      </c>
      <c r="D6" s="121">
        <v>2020</v>
      </c>
      <c r="E6" s="121">
        <v>2021</v>
      </c>
      <c r="F6" s="122">
        <v>2022</v>
      </c>
    </row>
    <row r="7" spans="2:19" x14ac:dyDescent="0.35">
      <c r="B7" s="43" t="s">
        <v>69</v>
      </c>
      <c r="C7" s="1"/>
      <c r="D7" s="1"/>
      <c r="E7" s="1"/>
      <c r="F7" s="56"/>
      <c r="R7" s="6"/>
      <c r="S7" s="6"/>
    </row>
    <row r="8" spans="2:19" x14ac:dyDescent="0.35">
      <c r="B8" s="123" t="s">
        <v>70</v>
      </c>
      <c r="C8" s="1"/>
      <c r="D8" s="1"/>
      <c r="E8" s="1"/>
      <c r="F8" s="56"/>
      <c r="H8" s="4"/>
      <c r="R8" s="6"/>
      <c r="S8" s="6"/>
    </row>
    <row r="9" spans="2:19" x14ac:dyDescent="0.35">
      <c r="B9" s="41" t="s">
        <v>34</v>
      </c>
      <c r="C9" s="13">
        <v>300186000</v>
      </c>
      <c r="D9" s="13">
        <v>322953000</v>
      </c>
      <c r="E9" s="13">
        <v>426463000</v>
      </c>
      <c r="F9" s="53">
        <v>584929000</v>
      </c>
      <c r="I9" s="13"/>
      <c r="J9" s="13"/>
      <c r="K9" s="12"/>
      <c r="L9" s="26"/>
      <c r="R9" s="6"/>
      <c r="S9" s="6"/>
    </row>
    <row r="10" spans="2:19" x14ac:dyDescent="0.35">
      <c r="B10" s="41" t="s">
        <v>37</v>
      </c>
      <c r="C10" s="13">
        <v>9730000</v>
      </c>
      <c r="D10" s="13">
        <v>11175000</v>
      </c>
      <c r="E10" s="13">
        <v>14885000</v>
      </c>
      <c r="F10" s="53">
        <v>31145000</v>
      </c>
      <c r="I10" s="13"/>
      <c r="J10" s="13"/>
      <c r="K10" s="12"/>
      <c r="L10" s="26"/>
    </row>
    <row r="11" spans="2:19" x14ac:dyDescent="0.35">
      <c r="B11" s="41" t="s">
        <v>39</v>
      </c>
      <c r="C11" s="13">
        <v>29297000</v>
      </c>
      <c r="D11" s="13">
        <v>34799000</v>
      </c>
      <c r="E11" s="13">
        <v>42121000</v>
      </c>
      <c r="F11" s="53">
        <v>56701000</v>
      </c>
      <c r="I11" s="13"/>
      <c r="J11" s="13"/>
      <c r="K11" s="13"/>
      <c r="L11" s="27"/>
      <c r="R11" s="6"/>
      <c r="S11" s="6"/>
    </row>
    <row r="12" spans="2:19" x14ac:dyDescent="0.35">
      <c r="B12" s="41" t="s">
        <v>40</v>
      </c>
      <c r="C12" s="13">
        <v>267000</v>
      </c>
      <c r="D12" s="13">
        <v>286000</v>
      </c>
      <c r="E12" s="13">
        <v>1491000</v>
      </c>
      <c r="F12" s="53">
        <v>714000</v>
      </c>
      <c r="I12" s="13"/>
      <c r="J12" s="13"/>
      <c r="K12" s="12"/>
      <c r="L12" s="26"/>
      <c r="R12" s="6"/>
      <c r="S12" s="6"/>
    </row>
    <row r="13" spans="2:19" ht="15" thickBot="1" x14ac:dyDescent="0.4">
      <c r="B13" s="42" t="s">
        <v>78</v>
      </c>
      <c r="C13" s="124">
        <f>SUM(C9:C12)</f>
        <v>339480000</v>
      </c>
      <c r="D13" s="124">
        <f>SUM(D9:D12)</f>
        <v>369213000</v>
      </c>
      <c r="E13" s="124">
        <f>SUM(E9:E12)</f>
        <v>484960000</v>
      </c>
      <c r="F13" s="125">
        <f>SUM(F9:F12)</f>
        <v>673489000</v>
      </c>
      <c r="I13" s="13"/>
      <c r="J13" s="13"/>
      <c r="K13" s="12"/>
      <c r="L13" s="26"/>
      <c r="R13" s="6"/>
      <c r="S13" s="6"/>
    </row>
    <row r="14" spans="2:19" ht="15" thickTop="1" x14ac:dyDescent="0.35">
      <c r="B14" s="41"/>
      <c r="C14" s="1"/>
      <c r="D14" s="1"/>
      <c r="E14" s="1"/>
      <c r="F14" s="56"/>
      <c r="I14" s="13"/>
      <c r="J14" s="13"/>
      <c r="K14" s="12"/>
      <c r="L14" s="26"/>
    </row>
    <row r="15" spans="2:19" x14ac:dyDescent="0.35">
      <c r="B15" s="123" t="s">
        <v>72</v>
      </c>
      <c r="C15" s="1"/>
      <c r="D15" s="1"/>
      <c r="E15" s="1"/>
      <c r="F15" s="56"/>
      <c r="I15" s="13"/>
      <c r="J15" s="13"/>
      <c r="K15" s="12"/>
      <c r="L15" s="26"/>
      <c r="R15" s="6"/>
      <c r="S15" s="6"/>
    </row>
    <row r="16" spans="2:19" x14ac:dyDescent="0.35">
      <c r="B16" s="41" t="s">
        <v>35</v>
      </c>
      <c r="C16" s="13">
        <v>4132000</v>
      </c>
      <c r="D16" s="13">
        <v>9755000</v>
      </c>
      <c r="E16" s="13">
        <v>37235000</v>
      </c>
      <c r="F16" s="53">
        <v>55066000</v>
      </c>
      <c r="I16" s="8"/>
      <c r="J16" s="8"/>
      <c r="K16" s="8"/>
      <c r="L16" s="8"/>
      <c r="R16" s="6"/>
      <c r="S16" s="6"/>
    </row>
    <row r="17" spans="2:19" x14ac:dyDescent="0.35">
      <c r="B17" s="41" t="s">
        <v>36</v>
      </c>
      <c r="C17" s="13">
        <v>54885000</v>
      </c>
      <c r="D17" s="13">
        <v>54330000</v>
      </c>
      <c r="E17" s="13">
        <v>96039000</v>
      </c>
      <c r="F17" s="53">
        <v>156732000</v>
      </c>
      <c r="R17" s="6"/>
      <c r="S17" s="6"/>
    </row>
    <row r="18" spans="2:19" x14ac:dyDescent="0.35">
      <c r="B18" s="41" t="s">
        <v>38</v>
      </c>
      <c r="C18" s="13">
        <v>216296000</v>
      </c>
      <c r="D18" s="13">
        <v>241697000</v>
      </c>
      <c r="E18" s="13">
        <v>267623000</v>
      </c>
      <c r="F18" s="126">
        <v>341811000</v>
      </c>
      <c r="I18" s="13"/>
      <c r="J18" s="13"/>
      <c r="K18" s="12"/>
      <c r="L18" s="26"/>
      <c r="R18" s="6"/>
      <c r="S18" s="6"/>
    </row>
    <row r="19" spans="2:19" ht="15" thickBot="1" x14ac:dyDescent="0.4">
      <c r="B19" s="42" t="s">
        <v>71</v>
      </c>
      <c r="C19" s="124">
        <f>SUM(C16:C18)</f>
        <v>275313000</v>
      </c>
      <c r="D19" s="124">
        <f>SUM(D16:D18)</f>
        <v>305782000</v>
      </c>
      <c r="E19" s="35">
        <f>SUM(E16:E18)</f>
        <v>400897000</v>
      </c>
      <c r="F19" s="55">
        <f>SUM(F16:F18)</f>
        <v>553609000</v>
      </c>
      <c r="I19" s="13"/>
      <c r="J19" s="13"/>
      <c r="K19" s="12"/>
      <c r="L19" s="26"/>
      <c r="R19" s="6"/>
      <c r="S19" s="6"/>
    </row>
    <row r="20" spans="2:19" ht="15" thickTop="1" x14ac:dyDescent="0.35">
      <c r="B20" s="41"/>
      <c r="C20" s="1"/>
      <c r="D20" s="1"/>
      <c r="E20" s="1"/>
      <c r="F20" s="56"/>
      <c r="I20" s="13"/>
      <c r="J20" s="13"/>
      <c r="K20" s="12"/>
      <c r="L20" s="26"/>
      <c r="R20" s="6"/>
      <c r="S20" s="6"/>
    </row>
    <row r="21" spans="2:19" x14ac:dyDescent="0.35">
      <c r="B21" s="83" t="s">
        <v>73</v>
      </c>
      <c r="C21" s="129">
        <f>C13-C19</f>
        <v>64167000</v>
      </c>
      <c r="D21" s="129">
        <f>D13-D19</f>
        <v>63431000</v>
      </c>
      <c r="E21" s="129">
        <f>E13-E19</f>
        <v>84063000</v>
      </c>
      <c r="F21" s="130">
        <f>F13-F19</f>
        <v>119880000</v>
      </c>
      <c r="I21" s="13"/>
      <c r="J21" s="13"/>
      <c r="K21" s="12"/>
      <c r="L21" s="26"/>
      <c r="R21" s="6"/>
      <c r="S21" s="6"/>
    </row>
    <row r="22" spans="2:19" ht="15" thickBot="1" x14ac:dyDescent="0.4">
      <c r="B22" s="131" t="s">
        <v>74</v>
      </c>
      <c r="C22" s="132">
        <f>C21/C13</f>
        <v>0.18901555319901026</v>
      </c>
      <c r="D22" s="132">
        <f>D21/D13</f>
        <v>0.17180055956859591</v>
      </c>
      <c r="E22" s="132">
        <f>E21/E13</f>
        <v>0.17334006928406467</v>
      </c>
      <c r="F22" s="133">
        <f>F21/F13</f>
        <v>0.17799845283293417</v>
      </c>
      <c r="I22" s="13"/>
      <c r="J22" s="13"/>
      <c r="K22" s="12"/>
      <c r="L22" s="26"/>
      <c r="R22" s="6"/>
      <c r="S22" s="6"/>
    </row>
    <row r="23" spans="2:19" ht="15" thickTop="1" x14ac:dyDescent="0.35">
      <c r="B23" s="41"/>
      <c r="C23" s="1"/>
      <c r="D23" s="1"/>
      <c r="E23" s="1"/>
      <c r="F23" s="56"/>
      <c r="I23" s="8"/>
      <c r="J23" s="8"/>
      <c r="K23" s="8"/>
      <c r="L23" s="8"/>
      <c r="R23" s="6"/>
      <c r="S23" s="6"/>
    </row>
    <row r="24" spans="2:19" x14ac:dyDescent="0.35">
      <c r="B24" s="43" t="s">
        <v>82</v>
      </c>
      <c r="C24" s="1"/>
      <c r="D24" s="1"/>
      <c r="E24" s="1"/>
      <c r="F24" s="56"/>
    </row>
    <row r="25" spans="2:19" x14ac:dyDescent="0.35">
      <c r="B25" s="41" t="s">
        <v>41</v>
      </c>
      <c r="C25" s="13">
        <v>28278000</v>
      </c>
      <c r="D25" s="13">
        <v>32810000</v>
      </c>
      <c r="E25" s="13">
        <v>41179000</v>
      </c>
      <c r="F25" s="53">
        <v>58661000</v>
      </c>
      <c r="I25" s="13"/>
      <c r="J25" s="13"/>
      <c r="K25" s="12"/>
      <c r="L25" s="26"/>
    </row>
    <row r="26" spans="2:19" ht="29" x14ac:dyDescent="0.35">
      <c r="B26" s="49" t="s">
        <v>43</v>
      </c>
      <c r="C26" s="13"/>
      <c r="D26" s="13" t="s">
        <v>83</v>
      </c>
      <c r="E26" s="13" t="s">
        <v>0</v>
      </c>
      <c r="F26" s="53" t="s">
        <v>0</v>
      </c>
      <c r="I26" s="13"/>
      <c r="J26" s="13"/>
      <c r="K26" s="12"/>
      <c r="L26" s="26"/>
      <c r="R26" s="6"/>
      <c r="S26" s="6"/>
    </row>
    <row r="27" spans="2:19" x14ac:dyDescent="0.35">
      <c r="B27" s="41" t="s">
        <v>42</v>
      </c>
      <c r="C27" s="13">
        <v>-507000</v>
      </c>
      <c r="D27" s="13">
        <v>-571000</v>
      </c>
      <c r="E27" s="13">
        <v>-191000</v>
      </c>
      <c r="F27" s="53">
        <v>-4637000</v>
      </c>
      <c r="I27" s="13"/>
      <c r="J27" s="13"/>
      <c r="K27" s="12"/>
      <c r="L27" s="26"/>
      <c r="R27" s="6"/>
      <c r="S27" s="6"/>
    </row>
    <row r="28" spans="2:19" ht="15" thickBot="1" x14ac:dyDescent="0.4">
      <c r="B28" s="42" t="s">
        <v>75</v>
      </c>
      <c r="C28" s="35">
        <v>28785000</v>
      </c>
      <c r="D28" s="35">
        <v>33382000</v>
      </c>
      <c r="E28" s="124">
        <f>E25-E27</f>
        <v>41370000</v>
      </c>
      <c r="F28" s="125">
        <f>F25-F27</f>
        <v>63298000</v>
      </c>
      <c r="I28" s="13"/>
      <c r="J28" s="13"/>
      <c r="K28" s="12"/>
      <c r="L28" s="26"/>
      <c r="R28" s="6"/>
      <c r="S28" s="6"/>
    </row>
    <row r="29" spans="2:19" ht="15" thickTop="1" x14ac:dyDescent="0.35">
      <c r="B29" s="41"/>
      <c r="C29" s="1"/>
      <c r="D29" s="1"/>
      <c r="E29" s="1"/>
      <c r="F29" s="56"/>
      <c r="I29" s="13"/>
      <c r="J29" s="13"/>
      <c r="K29" s="12"/>
      <c r="L29" s="26"/>
      <c r="R29" s="6"/>
      <c r="S29" s="6"/>
    </row>
    <row r="30" spans="2:19" x14ac:dyDescent="0.35">
      <c r="B30" s="83" t="s">
        <v>76</v>
      </c>
      <c r="C30" s="129">
        <f>C21-C28</f>
        <v>35382000</v>
      </c>
      <c r="D30" s="129">
        <f>D21-D28</f>
        <v>30049000</v>
      </c>
      <c r="E30" s="129">
        <f>E21-E28</f>
        <v>42693000</v>
      </c>
      <c r="F30" s="130">
        <f>F21-F28</f>
        <v>56582000</v>
      </c>
      <c r="G30" s="5"/>
      <c r="I30" s="13"/>
      <c r="J30" s="13"/>
      <c r="K30" s="12"/>
      <c r="L30" s="26"/>
      <c r="R30" s="6"/>
      <c r="S30" s="6"/>
    </row>
    <row r="31" spans="2:19" x14ac:dyDescent="0.35">
      <c r="B31" s="134" t="s">
        <v>77</v>
      </c>
      <c r="C31" s="135">
        <f>C30/C13</f>
        <v>0.10422410745846589</v>
      </c>
      <c r="D31" s="135">
        <f>D30/D13</f>
        <v>8.1386625064664569E-2</v>
      </c>
      <c r="E31" s="135">
        <f>E30/E13</f>
        <v>8.8034064665127018E-2</v>
      </c>
      <c r="F31" s="136">
        <f>F30/F13</f>
        <v>8.4013250402011019E-2</v>
      </c>
      <c r="I31" s="13"/>
      <c r="J31" s="13"/>
      <c r="K31" s="12"/>
      <c r="L31" s="26"/>
      <c r="R31" s="6"/>
      <c r="S31" s="6"/>
    </row>
    <row r="32" spans="2:19" x14ac:dyDescent="0.35">
      <c r="B32" s="41"/>
      <c r="C32" s="1"/>
      <c r="D32" s="1"/>
      <c r="E32" s="1"/>
      <c r="F32" s="56"/>
      <c r="H32" s="4"/>
      <c r="I32" s="28"/>
      <c r="J32" s="28"/>
      <c r="K32" s="28"/>
      <c r="L32" s="28"/>
      <c r="R32" s="6"/>
      <c r="S32" s="6"/>
    </row>
    <row r="33" spans="2:12" x14ac:dyDescent="0.35">
      <c r="B33" s="43" t="s">
        <v>79</v>
      </c>
      <c r="C33" s="28">
        <v>-2092000</v>
      </c>
      <c r="D33" s="28">
        <v>158000</v>
      </c>
      <c r="E33" s="28">
        <v>31000</v>
      </c>
      <c r="F33" s="57">
        <v>-4049000</v>
      </c>
      <c r="H33" s="4"/>
      <c r="I33" s="13"/>
      <c r="J33" s="13"/>
      <c r="K33" s="12"/>
      <c r="L33" s="26"/>
    </row>
    <row r="34" spans="2:12" x14ac:dyDescent="0.35">
      <c r="B34" s="41"/>
      <c r="C34" s="1"/>
      <c r="D34" s="1"/>
      <c r="E34" s="1"/>
      <c r="F34" s="56"/>
      <c r="I34" s="13"/>
      <c r="J34" s="13"/>
      <c r="K34" s="12"/>
      <c r="L34" s="26"/>
    </row>
    <row r="35" spans="2:12" x14ac:dyDescent="0.35">
      <c r="B35" s="83" t="s">
        <v>80</v>
      </c>
      <c r="C35" s="129">
        <f>C30+C33</f>
        <v>33290000</v>
      </c>
      <c r="D35" s="129">
        <f>D30+D33</f>
        <v>30207000</v>
      </c>
      <c r="E35" s="129">
        <f>E30+E33</f>
        <v>42724000</v>
      </c>
      <c r="F35" s="130">
        <f>F30+F33</f>
        <v>52533000</v>
      </c>
      <c r="I35" s="13"/>
      <c r="J35" s="13"/>
      <c r="K35" s="12"/>
      <c r="L35" s="26"/>
    </row>
    <row r="36" spans="2:12" ht="15" thickBot="1" x14ac:dyDescent="0.4">
      <c r="B36" s="137" t="s">
        <v>81</v>
      </c>
      <c r="C36" s="138">
        <f>C35/C13</f>
        <v>9.8061741486980089E-2</v>
      </c>
      <c r="D36" s="138">
        <f>D35/D13</f>
        <v>8.1814562325811926E-2</v>
      </c>
      <c r="E36" s="138">
        <f>E35/E13</f>
        <v>8.809798746288354E-2</v>
      </c>
      <c r="F36" s="139">
        <f>F35/F13</f>
        <v>7.8001273962900658E-2</v>
      </c>
      <c r="H36" s="4"/>
      <c r="I36" s="8"/>
      <c r="J36" s="8"/>
      <c r="K36" s="8"/>
      <c r="L36" s="8"/>
    </row>
    <row r="37" spans="2:12" ht="15" thickTop="1" x14ac:dyDescent="0.35">
      <c r="B37" s="44"/>
      <c r="C37" s="127"/>
      <c r="D37" s="106"/>
      <c r="E37" s="127"/>
      <c r="F37" s="128"/>
    </row>
    <row r="38" spans="2:12" x14ac:dyDescent="0.35">
      <c r="D38"/>
    </row>
    <row r="39" spans="2:12" x14ac:dyDescent="0.35">
      <c r="D39"/>
    </row>
    <row r="40" spans="2:12" x14ac:dyDescent="0.35">
      <c r="D40"/>
    </row>
    <row r="41" spans="2:12" x14ac:dyDescent="0.35">
      <c r="D41"/>
      <c r="I41" s="2"/>
      <c r="K41" s="2"/>
      <c r="L41" s="2"/>
    </row>
    <row r="42" spans="2:12" x14ac:dyDescent="0.35">
      <c r="D42"/>
      <c r="I42" s="6"/>
      <c r="J42" s="6"/>
      <c r="K42" s="6"/>
      <c r="L42" s="6"/>
    </row>
    <row r="43" spans="2:12" x14ac:dyDescent="0.35">
      <c r="D43"/>
      <c r="I43" s="6"/>
      <c r="J43" s="6"/>
      <c r="K43" s="6"/>
      <c r="L43" s="6"/>
    </row>
    <row r="44" spans="2:12" x14ac:dyDescent="0.35">
      <c r="D44"/>
    </row>
    <row r="45" spans="2:12" x14ac:dyDescent="0.35">
      <c r="D45"/>
    </row>
    <row r="46" spans="2:12" x14ac:dyDescent="0.35">
      <c r="D46"/>
    </row>
    <row r="47" spans="2:12" x14ac:dyDescent="0.35">
      <c r="D47"/>
    </row>
    <row r="48" spans="2:12" x14ac:dyDescent="0.35">
      <c r="D48"/>
    </row>
    <row r="49" spans="4:4" x14ac:dyDescent="0.35">
      <c r="D49"/>
    </row>
    <row r="50" spans="4:4" x14ac:dyDescent="0.35">
      <c r="D50"/>
    </row>
    <row r="51" spans="4:4" x14ac:dyDescent="0.35">
      <c r="D51"/>
    </row>
    <row r="52" spans="4:4" x14ac:dyDescent="0.35">
      <c r="D52"/>
    </row>
    <row r="53" spans="4:4" x14ac:dyDescent="0.35">
      <c r="D53"/>
    </row>
    <row r="54" spans="4:4" x14ac:dyDescent="0.35">
      <c r="D54"/>
    </row>
    <row r="55" spans="4:4" x14ac:dyDescent="0.35">
      <c r="D55"/>
    </row>
    <row r="56" spans="4:4" x14ac:dyDescent="0.35">
      <c r="D56"/>
    </row>
    <row r="57" spans="4:4" x14ac:dyDescent="0.35">
      <c r="D57"/>
    </row>
    <row r="58" spans="4:4" x14ac:dyDescent="0.35">
      <c r="D58"/>
    </row>
    <row r="59" spans="4:4" x14ac:dyDescent="0.35">
      <c r="D59"/>
    </row>
    <row r="60" spans="4:4" x14ac:dyDescent="0.35">
      <c r="D60"/>
    </row>
    <row r="61" spans="4:4" x14ac:dyDescent="0.35">
      <c r="D61"/>
    </row>
    <row r="62" spans="4:4" x14ac:dyDescent="0.35">
      <c r="D62"/>
    </row>
    <row r="63" spans="4:4" x14ac:dyDescent="0.35">
      <c r="D63"/>
    </row>
    <row r="64" spans="4:4" x14ac:dyDescent="0.35">
      <c r="D64"/>
    </row>
    <row r="65" spans="4:7" x14ac:dyDescent="0.35">
      <c r="D65"/>
    </row>
    <row r="66" spans="4:7" x14ac:dyDescent="0.35">
      <c r="D66"/>
    </row>
    <row r="67" spans="4:7" x14ac:dyDescent="0.35">
      <c r="D67"/>
    </row>
    <row r="68" spans="4:7" x14ac:dyDescent="0.35">
      <c r="D68"/>
    </row>
    <row r="69" spans="4:7" x14ac:dyDescent="0.35">
      <c r="D69"/>
    </row>
    <row r="70" spans="4:7" x14ac:dyDescent="0.35">
      <c r="D70"/>
    </row>
    <row r="71" spans="4:7" x14ac:dyDescent="0.35">
      <c r="D71"/>
      <c r="G71" s="5"/>
    </row>
    <row r="72" spans="4:7" x14ac:dyDescent="0.35">
      <c r="D72"/>
    </row>
    <row r="73" spans="4:7" x14ac:dyDescent="0.35">
      <c r="D73"/>
    </row>
    <row r="74" spans="4:7" x14ac:dyDescent="0.35">
      <c r="D74"/>
    </row>
    <row r="75" spans="4:7" ht="15.5" x14ac:dyDescent="0.35">
      <c r="D75"/>
      <c r="G75" s="20"/>
    </row>
    <row r="76" spans="4:7" x14ac:dyDescent="0.35">
      <c r="D76"/>
    </row>
    <row r="77" spans="4:7" x14ac:dyDescent="0.35">
      <c r="D77"/>
    </row>
    <row r="78" spans="4:7" x14ac:dyDescent="0.35">
      <c r="D78"/>
    </row>
    <row r="79" spans="4:7" x14ac:dyDescent="0.35">
      <c r="D79"/>
    </row>
    <row r="80" spans="4:7" x14ac:dyDescent="0.35">
      <c r="D80"/>
    </row>
    <row r="81" spans="4:8" x14ac:dyDescent="0.35">
      <c r="D81"/>
    </row>
    <row r="82" spans="4:8" x14ac:dyDescent="0.35">
      <c r="D82"/>
    </row>
    <row r="83" spans="4:8" x14ac:dyDescent="0.35">
      <c r="D83"/>
    </row>
    <row r="84" spans="4:8" x14ac:dyDescent="0.35">
      <c r="D84"/>
    </row>
    <row r="85" spans="4:8" x14ac:dyDescent="0.35">
      <c r="D85"/>
    </row>
    <row r="86" spans="4:8" x14ac:dyDescent="0.35">
      <c r="D86"/>
    </row>
    <row r="87" spans="4:8" x14ac:dyDescent="0.35">
      <c r="D87"/>
    </row>
    <row r="88" spans="4:8" x14ac:dyDescent="0.35">
      <c r="D88"/>
    </row>
    <row r="89" spans="4:8" x14ac:dyDescent="0.35">
      <c r="D89"/>
    </row>
    <row r="90" spans="4:8" x14ac:dyDescent="0.35">
      <c r="D90"/>
      <c r="H90" s="15"/>
    </row>
    <row r="91" spans="4:8" x14ac:dyDescent="0.35">
      <c r="D91"/>
      <c r="H91" s="15"/>
    </row>
    <row r="92" spans="4:8" x14ac:dyDescent="0.35">
      <c r="D92"/>
      <c r="H92" s="15"/>
    </row>
    <row r="93" spans="4:8" x14ac:dyDescent="0.35">
      <c r="D93"/>
      <c r="H93" s="15"/>
    </row>
    <row r="94" spans="4:8" x14ac:dyDescent="0.35">
      <c r="D94"/>
      <c r="H94" s="15"/>
    </row>
    <row r="95" spans="4:8" x14ac:dyDescent="0.35">
      <c r="D95"/>
      <c r="H95" s="15"/>
    </row>
    <row r="96" spans="4:8" x14ac:dyDescent="0.35">
      <c r="D96"/>
      <c r="H96" s="15"/>
    </row>
    <row r="97" spans="4:8" x14ac:dyDescent="0.35">
      <c r="D97"/>
      <c r="H97" s="15"/>
    </row>
    <row r="98" spans="4:8" x14ac:dyDescent="0.35">
      <c r="D98"/>
      <c r="H98" s="15"/>
    </row>
    <row r="99" spans="4:8" x14ac:dyDescent="0.35">
      <c r="D99"/>
      <c r="H99" s="15"/>
    </row>
    <row r="100" spans="4:8" x14ac:dyDescent="0.35">
      <c r="D100"/>
      <c r="H100" s="15"/>
    </row>
    <row r="101" spans="4:8" x14ac:dyDescent="0.35">
      <c r="D101"/>
      <c r="H101" s="15"/>
    </row>
    <row r="102" spans="4:8" x14ac:dyDescent="0.35">
      <c r="D102"/>
      <c r="H102" s="15"/>
    </row>
    <row r="103" spans="4:8" x14ac:dyDescent="0.35">
      <c r="D103"/>
      <c r="H103" s="15"/>
    </row>
    <row r="104" spans="4:8" x14ac:dyDescent="0.35">
      <c r="D104"/>
      <c r="H104" s="15"/>
    </row>
    <row r="105" spans="4:8" x14ac:dyDescent="0.35">
      <c r="D105"/>
      <c r="H105" s="15"/>
    </row>
    <row r="106" spans="4:8" x14ac:dyDescent="0.35">
      <c r="D106"/>
      <c r="H106" s="15"/>
    </row>
    <row r="107" spans="4:8" x14ac:dyDescent="0.35">
      <c r="D107"/>
      <c r="H107" s="15"/>
    </row>
    <row r="108" spans="4:8" x14ac:dyDescent="0.35">
      <c r="D108"/>
      <c r="H108" s="15"/>
    </row>
    <row r="109" spans="4:8" x14ac:dyDescent="0.35">
      <c r="D109"/>
      <c r="H109" s="15"/>
    </row>
    <row r="110" spans="4:8" x14ac:dyDescent="0.35">
      <c r="D110"/>
      <c r="H110" s="15"/>
    </row>
    <row r="111" spans="4:8" x14ac:dyDescent="0.35">
      <c r="D111"/>
      <c r="H111" s="15"/>
    </row>
    <row r="112" spans="4:8" x14ac:dyDescent="0.35">
      <c r="D112"/>
      <c r="H112" s="15"/>
    </row>
    <row r="113" spans="4:8" x14ac:dyDescent="0.35">
      <c r="D113"/>
      <c r="H113" s="15"/>
    </row>
    <row r="114" spans="4:8" x14ac:dyDescent="0.35">
      <c r="D114"/>
      <c r="H114" s="15"/>
    </row>
    <row r="115" spans="4:8" x14ac:dyDescent="0.35">
      <c r="D115"/>
      <c r="H115" s="15"/>
    </row>
    <row r="116" spans="4:8" x14ac:dyDescent="0.35">
      <c r="D116"/>
      <c r="H116" s="15"/>
    </row>
    <row r="117" spans="4:8" x14ac:dyDescent="0.35">
      <c r="D117"/>
      <c r="H117" s="15"/>
    </row>
    <row r="118" spans="4:8" x14ac:dyDescent="0.35">
      <c r="D118"/>
      <c r="H118" s="15"/>
    </row>
    <row r="119" spans="4:8" x14ac:dyDescent="0.35">
      <c r="D119"/>
      <c r="H119" s="15"/>
    </row>
    <row r="120" spans="4:8" x14ac:dyDescent="0.35">
      <c r="D120"/>
      <c r="H120" s="15"/>
    </row>
    <row r="121" spans="4:8" x14ac:dyDescent="0.35">
      <c r="D121"/>
      <c r="H121" s="15"/>
    </row>
    <row r="122" spans="4:8" x14ac:dyDescent="0.35">
      <c r="D122"/>
      <c r="H122" s="15"/>
    </row>
    <row r="123" spans="4:8" x14ac:dyDescent="0.35">
      <c r="D123"/>
      <c r="H123" s="15"/>
    </row>
    <row r="124" spans="4:8" x14ac:dyDescent="0.35">
      <c r="D124"/>
      <c r="H124" s="15"/>
    </row>
    <row r="125" spans="4:8" x14ac:dyDescent="0.35">
      <c r="D125"/>
      <c r="H125" s="15"/>
    </row>
    <row r="126" spans="4:8" x14ac:dyDescent="0.35">
      <c r="D126"/>
      <c r="H126" s="15"/>
    </row>
    <row r="127" spans="4:8" x14ac:dyDescent="0.35">
      <c r="D127"/>
    </row>
    <row r="128" spans="4:8" x14ac:dyDescent="0.35">
      <c r="D128"/>
    </row>
    <row r="129" spans="4:4" x14ac:dyDescent="0.35">
      <c r="D129"/>
    </row>
  </sheetData>
  <mergeCells count="1">
    <mergeCell ref="C4:F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F2E0-2BBB-4C83-91B4-1E6E0A17BAE9}">
  <dimension ref="B1:L35"/>
  <sheetViews>
    <sheetView showGridLines="0" zoomScale="104" zoomScaleNormal="104" workbookViewId="0">
      <pane xSplit="2" ySplit="6" topLeftCell="C7" activePane="bottomRight" state="frozen"/>
      <selection pane="topRight" activeCell="B1" sqref="B1"/>
      <selection pane="bottomLeft" activeCell="A7" sqref="A7"/>
      <selection pane="bottomRight" activeCell="G11" sqref="G11"/>
    </sheetView>
  </sheetViews>
  <sheetFormatPr defaultRowHeight="14.5" x14ac:dyDescent="0.35"/>
  <cols>
    <col min="1" max="1" width="2.7265625" customWidth="1"/>
    <col min="2" max="2" width="46.90625" customWidth="1"/>
    <col min="3" max="4" width="17.7265625" bestFit="1" customWidth="1"/>
    <col min="5" max="5" width="17.453125" style="21" bestFit="1" customWidth="1"/>
    <col min="6" max="6" width="14.81640625" bestFit="1" customWidth="1"/>
    <col min="7" max="8" width="13.08984375" bestFit="1" customWidth="1"/>
  </cols>
  <sheetData>
    <row r="1" spans="2:12" ht="18.5" x14ac:dyDescent="0.45">
      <c r="B1" s="64"/>
      <c r="C1" s="65"/>
      <c r="D1" s="65"/>
      <c r="E1" s="66"/>
      <c r="F1" s="78"/>
      <c r="G1" s="161"/>
      <c r="H1" s="22"/>
      <c r="I1" s="22"/>
      <c r="J1" s="22"/>
      <c r="K1" s="22"/>
      <c r="L1" s="22"/>
    </row>
    <row r="2" spans="2:12" ht="18.5" x14ac:dyDescent="0.45">
      <c r="B2" s="68"/>
      <c r="C2" s="60"/>
      <c r="D2" s="60"/>
      <c r="E2" s="61"/>
      <c r="F2" s="79"/>
      <c r="G2" s="161"/>
      <c r="H2" s="22"/>
      <c r="I2" s="22"/>
      <c r="J2" s="22"/>
      <c r="K2" s="22"/>
      <c r="L2" s="22"/>
    </row>
    <row r="3" spans="2:12" ht="18.5" x14ac:dyDescent="0.45">
      <c r="B3" s="68"/>
      <c r="C3" s="60"/>
      <c r="D3" s="60"/>
      <c r="E3" s="61"/>
      <c r="F3" s="79"/>
      <c r="G3" s="161"/>
      <c r="H3" s="22"/>
      <c r="I3" s="22"/>
      <c r="J3" s="22"/>
      <c r="K3" s="22"/>
      <c r="L3" s="22"/>
    </row>
    <row r="4" spans="2:12" ht="15.5" customHeight="1" x14ac:dyDescent="0.5">
      <c r="B4" s="80"/>
      <c r="C4" s="155" t="s">
        <v>89</v>
      </c>
      <c r="D4" s="155"/>
      <c r="E4" s="155"/>
      <c r="F4" s="156"/>
      <c r="G4" s="24"/>
      <c r="H4" s="24"/>
      <c r="I4" s="23"/>
      <c r="J4" s="23"/>
      <c r="K4" s="23"/>
      <c r="L4" s="23"/>
    </row>
    <row r="5" spans="2:12" ht="15.5" customHeight="1" thickBot="1" x14ac:dyDescent="0.55000000000000004">
      <c r="B5" s="81"/>
      <c r="C5" s="157"/>
      <c r="D5" s="157"/>
      <c r="E5" s="157"/>
      <c r="F5" s="158"/>
      <c r="G5" s="24"/>
      <c r="H5" s="24"/>
      <c r="I5" s="3"/>
      <c r="J5" s="3"/>
      <c r="K5" s="3"/>
      <c r="L5" s="3"/>
    </row>
    <row r="6" spans="2:12" ht="15.5" customHeight="1" x14ac:dyDescent="0.35">
      <c r="B6" s="39"/>
      <c r="C6" s="76">
        <v>2019</v>
      </c>
      <c r="D6" s="76">
        <v>2020</v>
      </c>
      <c r="E6" s="3">
        <v>2021</v>
      </c>
      <c r="F6" s="77">
        <v>2022</v>
      </c>
      <c r="I6" s="3"/>
      <c r="J6" s="3"/>
      <c r="K6" s="3"/>
      <c r="L6" s="3"/>
    </row>
    <row r="7" spans="2:12" x14ac:dyDescent="0.35">
      <c r="B7" s="43" t="s">
        <v>44</v>
      </c>
      <c r="C7" s="21"/>
      <c r="E7"/>
      <c r="F7" s="40"/>
    </row>
    <row r="8" spans="2:12" x14ac:dyDescent="0.35">
      <c r="B8" s="41" t="s">
        <v>45</v>
      </c>
      <c r="C8" s="30">
        <v>114314000</v>
      </c>
      <c r="D8" s="31">
        <v>18462000</v>
      </c>
      <c r="E8" s="13">
        <v>110182000</v>
      </c>
      <c r="F8" s="53">
        <v>201159000</v>
      </c>
    </row>
    <row r="9" spans="2:12" x14ac:dyDescent="0.35">
      <c r="B9" s="41" t="s">
        <v>46</v>
      </c>
      <c r="C9" s="30">
        <v>-22504000</v>
      </c>
      <c r="D9" s="31">
        <v>-26335000</v>
      </c>
      <c r="E9" s="13">
        <v>-32913000</v>
      </c>
      <c r="F9" s="53">
        <v>-45661000</v>
      </c>
    </row>
    <row r="10" spans="2:12" x14ac:dyDescent="0.35">
      <c r="B10" s="41" t="s">
        <v>47</v>
      </c>
      <c r="C10" s="30">
        <v>-6793000</v>
      </c>
      <c r="D10" s="31">
        <v>-8464000</v>
      </c>
      <c r="E10" s="13">
        <v>-9208000</v>
      </c>
      <c r="F10" s="53">
        <v>-11041000</v>
      </c>
    </row>
    <row r="11" spans="2:12" x14ac:dyDescent="0.35">
      <c r="B11" s="41" t="s">
        <v>48</v>
      </c>
      <c r="C11" s="30">
        <v>-2083000</v>
      </c>
      <c r="D11" s="31">
        <v>-2168000</v>
      </c>
      <c r="E11" s="13">
        <v>-1262000</v>
      </c>
      <c r="F11" s="53">
        <v>-2146000</v>
      </c>
    </row>
    <row r="12" spans="2:12" ht="28.5" customHeight="1" thickBot="1" x14ac:dyDescent="0.4">
      <c r="B12" s="54" t="s">
        <v>49</v>
      </c>
      <c r="C12" s="33">
        <v>82934000</v>
      </c>
      <c r="D12" s="34">
        <v>-18506000</v>
      </c>
      <c r="E12" s="35">
        <v>66799000</v>
      </c>
      <c r="F12" s="55">
        <v>142312000</v>
      </c>
    </row>
    <row r="13" spans="2:12" ht="15" thickTop="1" x14ac:dyDescent="0.35">
      <c r="B13" s="49"/>
      <c r="C13" s="30"/>
      <c r="D13" s="13"/>
      <c r="E13" s="13"/>
      <c r="F13" s="53"/>
    </row>
    <row r="14" spans="2:12" x14ac:dyDescent="0.35">
      <c r="B14" s="43" t="s">
        <v>51</v>
      </c>
      <c r="C14" s="30"/>
      <c r="D14" s="13"/>
      <c r="E14" s="1"/>
      <c r="F14" s="56"/>
    </row>
    <row r="15" spans="2:12" x14ac:dyDescent="0.35">
      <c r="B15" s="41" t="s">
        <v>52</v>
      </c>
      <c r="C15" s="30">
        <v>-66225000</v>
      </c>
      <c r="D15" s="13">
        <v>-10116000</v>
      </c>
      <c r="E15" s="13">
        <v>-26603000</v>
      </c>
      <c r="F15" s="53">
        <v>-55858000</v>
      </c>
    </row>
    <row r="16" spans="2:12" x14ac:dyDescent="0.35">
      <c r="B16" s="41" t="s">
        <v>53</v>
      </c>
      <c r="C16" s="30">
        <v>-7377000</v>
      </c>
      <c r="D16" s="13">
        <v>-13153000</v>
      </c>
      <c r="E16" s="13">
        <v>-38226000</v>
      </c>
      <c r="F16" s="53">
        <v>-14928000</v>
      </c>
    </row>
    <row r="17" spans="2:6" x14ac:dyDescent="0.35">
      <c r="B17" s="41" t="s">
        <v>54</v>
      </c>
      <c r="C17" s="30">
        <v>-1744000</v>
      </c>
      <c r="D17" s="13">
        <v>-6246000</v>
      </c>
      <c r="E17" s="13">
        <v>-16695000</v>
      </c>
      <c r="F17" s="53">
        <v>-8190000</v>
      </c>
    </row>
    <row r="18" spans="2:6" x14ac:dyDescent="0.35">
      <c r="B18" s="41" t="s">
        <v>50</v>
      </c>
      <c r="C18" s="30">
        <v>801000</v>
      </c>
      <c r="D18" s="13">
        <v>18000</v>
      </c>
      <c r="E18" s="13">
        <v>-835000</v>
      </c>
      <c r="F18" s="53" t="s">
        <v>83</v>
      </c>
    </row>
    <row r="19" spans="2:6" x14ac:dyDescent="0.35">
      <c r="B19" s="41" t="s">
        <v>55</v>
      </c>
      <c r="C19" s="30">
        <v>22504000</v>
      </c>
      <c r="D19" s="13">
        <v>26335000</v>
      </c>
      <c r="E19" s="13">
        <v>32913000</v>
      </c>
      <c r="F19" s="53">
        <v>45661000</v>
      </c>
    </row>
    <row r="20" spans="2:6" x14ac:dyDescent="0.35">
      <c r="B20" s="41" t="s">
        <v>56</v>
      </c>
      <c r="C20" s="30">
        <v>6793000</v>
      </c>
      <c r="D20" s="13">
        <v>8464000</v>
      </c>
      <c r="E20" s="13">
        <v>9208000</v>
      </c>
      <c r="F20" s="53">
        <v>11041000</v>
      </c>
    </row>
    <row r="21" spans="2:6" ht="15" thickBot="1" x14ac:dyDescent="0.4">
      <c r="B21" s="42" t="s">
        <v>57</v>
      </c>
      <c r="C21" s="33">
        <v>-45248000</v>
      </c>
      <c r="D21" s="35">
        <v>5302000</v>
      </c>
      <c r="E21" s="35">
        <v>-40238000</v>
      </c>
      <c r="F21" s="55">
        <v>-22275000</v>
      </c>
    </row>
    <row r="22" spans="2:6" ht="15" thickTop="1" x14ac:dyDescent="0.35">
      <c r="B22" s="41"/>
      <c r="C22" s="30"/>
      <c r="D22" s="13"/>
      <c r="E22" s="13"/>
      <c r="F22" s="53"/>
    </row>
    <row r="23" spans="2:6" x14ac:dyDescent="0.35">
      <c r="B23" s="43" t="s">
        <v>58</v>
      </c>
      <c r="C23" s="30"/>
      <c r="D23" s="13"/>
      <c r="E23" s="1"/>
      <c r="F23" s="56"/>
    </row>
    <row r="24" spans="2:6" x14ac:dyDescent="0.35">
      <c r="B24" s="41" t="s">
        <v>59</v>
      </c>
      <c r="C24" s="30">
        <v>23499000</v>
      </c>
      <c r="D24" s="13">
        <v>61741000</v>
      </c>
      <c r="E24" s="13">
        <v>80578000</v>
      </c>
      <c r="F24" s="53">
        <v>27218000</v>
      </c>
    </row>
    <row r="25" spans="2:6" x14ac:dyDescent="0.35">
      <c r="B25" s="41" t="s">
        <v>60</v>
      </c>
      <c r="C25" s="30"/>
      <c r="D25" s="13" t="s">
        <v>83</v>
      </c>
      <c r="E25" s="13">
        <v>2458000</v>
      </c>
      <c r="F25" s="53">
        <v>2745000</v>
      </c>
    </row>
    <row r="26" spans="2:6" x14ac:dyDescent="0.35">
      <c r="B26" s="41" t="s">
        <v>61</v>
      </c>
      <c r="C26" s="30">
        <v>1113000</v>
      </c>
      <c r="D26" s="13">
        <v>-33634000</v>
      </c>
      <c r="E26" s="13">
        <v>-39976000</v>
      </c>
      <c r="F26" s="53">
        <v>-124185000</v>
      </c>
    </row>
    <row r="27" spans="2:6" x14ac:dyDescent="0.35">
      <c r="B27" s="41" t="s">
        <v>62</v>
      </c>
      <c r="C27" s="30">
        <v>-11277000</v>
      </c>
      <c r="D27" s="13">
        <v>-28610000</v>
      </c>
      <c r="E27" s="13">
        <v>-18040000</v>
      </c>
      <c r="F27" s="53">
        <v>-27217000</v>
      </c>
    </row>
    <row r="28" spans="2:6" x14ac:dyDescent="0.35">
      <c r="B28" s="41" t="s">
        <v>63</v>
      </c>
      <c r="C28" s="30">
        <v>-14866000</v>
      </c>
      <c r="D28" s="13" t="s">
        <v>83</v>
      </c>
      <c r="E28" s="13">
        <v>-7798000</v>
      </c>
      <c r="F28" s="53">
        <v>-9231000</v>
      </c>
    </row>
    <row r="29" spans="2:6" ht="15" thickBot="1" x14ac:dyDescent="0.4">
      <c r="B29" s="42" t="s">
        <v>64</v>
      </c>
      <c r="C29" s="33">
        <v>-1531000</v>
      </c>
      <c r="D29" s="35">
        <v>-503000</v>
      </c>
      <c r="E29" s="35">
        <v>17222000</v>
      </c>
      <c r="F29" s="55">
        <v>-130670000</v>
      </c>
    </row>
    <row r="30" spans="2:6" ht="15" thickTop="1" x14ac:dyDescent="0.35">
      <c r="B30" s="41"/>
      <c r="C30" s="30"/>
      <c r="D30" s="13"/>
      <c r="E30" s="1"/>
      <c r="F30" s="56"/>
    </row>
    <row r="31" spans="2:6" x14ac:dyDescent="0.35">
      <c r="B31" s="43" t="s">
        <v>65</v>
      </c>
      <c r="C31" s="32">
        <v>36155000</v>
      </c>
      <c r="D31" s="28">
        <v>-13707000</v>
      </c>
      <c r="E31" s="28">
        <v>43783000</v>
      </c>
      <c r="F31" s="57">
        <v>-10633000</v>
      </c>
    </row>
    <row r="32" spans="2:6" ht="26.5" customHeight="1" x14ac:dyDescent="0.35">
      <c r="B32" s="49" t="s">
        <v>68</v>
      </c>
      <c r="C32" s="32">
        <v>33886000</v>
      </c>
      <c r="D32" s="28">
        <v>70041000</v>
      </c>
      <c r="E32" s="28">
        <v>56334000</v>
      </c>
      <c r="F32" s="57">
        <v>100117000</v>
      </c>
    </row>
    <row r="33" spans="2:6" ht="30" customHeight="1" x14ac:dyDescent="0.35">
      <c r="B33" s="49" t="s">
        <v>67</v>
      </c>
      <c r="C33" s="30" t="s">
        <v>83</v>
      </c>
      <c r="D33" s="13" t="s">
        <v>83</v>
      </c>
      <c r="E33" s="13"/>
      <c r="F33" s="53"/>
    </row>
    <row r="34" spans="2:6" ht="15" thickBot="1" x14ac:dyDescent="0.4">
      <c r="B34" s="42" t="s">
        <v>66</v>
      </c>
      <c r="C34" s="33">
        <v>70041000</v>
      </c>
      <c r="D34" s="35">
        <v>56334000</v>
      </c>
      <c r="E34" s="35">
        <v>100117000</v>
      </c>
      <c r="F34" s="55">
        <v>89484000</v>
      </c>
    </row>
    <row r="35" spans="2:6" ht="15" thickTop="1" x14ac:dyDescent="0.35">
      <c r="B35" s="44"/>
      <c r="C35" s="46"/>
      <c r="D35" s="46"/>
      <c r="E35" s="58"/>
      <c r="F35" s="47"/>
    </row>
  </sheetData>
  <mergeCells count="2">
    <mergeCell ref="G1:G3"/>
    <mergeCell ref="C4:F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B43E7-A26D-4CE1-BC5D-D5FAEA25816D}">
  <dimension ref="B2:I24"/>
  <sheetViews>
    <sheetView showGridLines="0" topLeftCell="A3" zoomScale="116" zoomScaleNormal="116" workbookViewId="0">
      <pane xSplit="2" ySplit="6" topLeftCell="C24" activePane="bottomRight" state="frozen"/>
      <selection activeCell="A3" sqref="A3"/>
      <selection pane="topRight" activeCell="B3" sqref="B3"/>
      <selection pane="bottomLeft" activeCell="A8" sqref="A8"/>
      <selection pane="bottomRight" activeCell="A10" sqref="A10"/>
    </sheetView>
  </sheetViews>
  <sheetFormatPr defaultRowHeight="14.5" x14ac:dyDescent="0.35"/>
  <cols>
    <col min="1" max="1" width="2.7265625" customWidth="1"/>
    <col min="2" max="2" width="40.90625" bestFit="1" customWidth="1"/>
  </cols>
  <sheetData>
    <row r="2" spans="2:9" ht="15" thickBot="1" x14ac:dyDescent="0.4"/>
    <row r="3" spans="2:9" ht="18.5" customHeight="1" x14ac:dyDescent="0.35">
      <c r="B3" s="164"/>
      <c r="C3" s="165"/>
      <c r="D3" s="165"/>
      <c r="E3" s="165"/>
      <c r="F3" s="165"/>
      <c r="G3" s="165"/>
      <c r="H3" s="166"/>
    </row>
    <row r="4" spans="2:9" ht="18.5" customHeight="1" x14ac:dyDescent="0.35">
      <c r="B4" s="167"/>
      <c r="C4" s="168"/>
      <c r="D4" s="168"/>
      <c r="E4" s="168"/>
      <c r="F4" s="168"/>
      <c r="G4" s="168"/>
      <c r="H4" s="169"/>
    </row>
    <row r="5" spans="2:9" ht="18.5" customHeight="1" x14ac:dyDescent="0.35">
      <c r="B5" s="167"/>
      <c r="C5" s="168"/>
      <c r="D5" s="168"/>
      <c r="E5" s="168"/>
      <c r="F5" s="168"/>
      <c r="G5" s="168"/>
      <c r="H5" s="169"/>
    </row>
    <row r="6" spans="2:9" ht="15.5" customHeight="1" x14ac:dyDescent="0.35">
      <c r="B6" s="162"/>
      <c r="C6" s="155" t="s">
        <v>85</v>
      </c>
      <c r="D6" s="155"/>
      <c r="E6" s="155"/>
      <c r="F6" s="155"/>
      <c r="G6" s="155"/>
      <c r="H6" s="156"/>
      <c r="I6" s="1"/>
    </row>
    <row r="7" spans="2:9" ht="15.5" customHeight="1" thickBot="1" x14ac:dyDescent="0.4">
      <c r="B7" s="163"/>
      <c r="C7" s="157"/>
      <c r="D7" s="157"/>
      <c r="E7" s="157"/>
      <c r="F7" s="157"/>
      <c r="G7" s="157"/>
      <c r="H7" s="158"/>
      <c r="I7" s="1"/>
    </row>
    <row r="8" spans="2:9" ht="17" customHeight="1" x14ac:dyDescent="0.35">
      <c r="B8" s="39"/>
      <c r="C8" s="3">
        <v>2019</v>
      </c>
      <c r="D8" s="3">
        <v>2020</v>
      </c>
      <c r="E8" s="3">
        <v>2021</v>
      </c>
      <c r="F8" s="3">
        <v>2022</v>
      </c>
      <c r="H8" s="40"/>
    </row>
    <row r="9" spans="2:9" ht="15.5" x14ac:dyDescent="0.35">
      <c r="B9" s="39" t="s">
        <v>69</v>
      </c>
      <c r="C9" s="3"/>
      <c r="D9" s="14"/>
      <c r="E9" s="14"/>
      <c r="F9" s="14"/>
      <c r="H9" s="40"/>
    </row>
    <row r="10" spans="2:9" x14ac:dyDescent="0.35">
      <c r="B10" s="41" t="s">
        <v>34</v>
      </c>
      <c r="C10" s="16">
        <v>1</v>
      </c>
      <c r="D10" s="16">
        <v>1.0758429773540406</v>
      </c>
      <c r="E10" s="16">
        <v>1.4206625225693403</v>
      </c>
      <c r="F10" s="16">
        <v>1.9485552290912966</v>
      </c>
      <c r="G10" s="144"/>
      <c r="H10" s="40"/>
    </row>
    <row r="11" spans="2:9" x14ac:dyDescent="0.35">
      <c r="B11" s="41" t="s">
        <v>37</v>
      </c>
      <c r="C11" s="16">
        <v>1</v>
      </c>
      <c r="D11" s="16">
        <v>1.1485097636176773</v>
      </c>
      <c r="E11" s="16">
        <v>1.5298047276464544</v>
      </c>
      <c r="F11" s="16">
        <v>3.2009249743062691</v>
      </c>
      <c r="H11" s="40"/>
    </row>
    <row r="12" spans="2:9" x14ac:dyDescent="0.35">
      <c r="B12" s="41" t="s">
        <v>39</v>
      </c>
      <c r="C12" s="16">
        <v>1</v>
      </c>
      <c r="D12" s="16">
        <v>1.1878007987165922</v>
      </c>
      <c r="E12" s="16">
        <v>1.4377239990442707</v>
      </c>
      <c r="F12" s="16">
        <v>1.9353858756869304</v>
      </c>
      <c r="H12" s="40"/>
    </row>
    <row r="13" spans="2:9" x14ac:dyDescent="0.35">
      <c r="B13" s="41" t="s">
        <v>40</v>
      </c>
      <c r="C13" s="16">
        <v>1</v>
      </c>
      <c r="D13" s="16">
        <v>1.0711610486891385</v>
      </c>
      <c r="E13" s="16">
        <v>5.584269662921348</v>
      </c>
      <c r="F13" s="16">
        <v>2.6741573033707864</v>
      </c>
      <c r="H13" s="40"/>
    </row>
    <row r="14" spans="2:9" ht="15" thickBot="1" x14ac:dyDescent="0.4">
      <c r="B14" s="42" t="s">
        <v>78</v>
      </c>
      <c r="C14" s="11">
        <v>1</v>
      </c>
      <c r="D14" s="11">
        <v>1.0875839519264758</v>
      </c>
      <c r="E14" s="11">
        <v>1.4285377636385059</v>
      </c>
      <c r="F14" s="11">
        <v>1.9838841757982797</v>
      </c>
      <c r="H14" s="40"/>
    </row>
    <row r="15" spans="2:9" ht="15" thickTop="1" x14ac:dyDescent="0.35">
      <c r="B15" s="43" t="s">
        <v>84</v>
      </c>
      <c r="C15" s="18"/>
      <c r="D15" s="18"/>
      <c r="E15" s="18"/>
      <c r="F15" s="18"/>
      <c r="H15" s="40"/>
    </row>
    <row r="16" spans="2:9" x14ac:dyDescent="0.35">
      <c r="B16" s="41" t="s">
        <v>35</v>
      </c>
      <c r="C16" s="16">
        <v>1</v>
      </c>
      <c r="D16" s="16">
        <v>2.3608422071635999</v>
      </c>
      <c r="E16" s="16">
        <v>9.0113746369796708</v>
      </c>
      <c r="F16" s="16">
        <v>13.326718296224589</v>
      </c>
      <c r="H16" s="40"/>
    </row>
    <row r="17" spans="2:8" x14ac:dyDescent="0.35">
      <c r="B17" s="41" t="s">
        <v>36</v>
      </c>
      <c r="C17" s="16">
        <v>1</v>
      </c>
      <c r="D17" s="16">
        <v>0.98988794752664666</v>
      </c>
      <c r="E17" s="16">
        <v>1.7498223558349275</v>
      </c>
      <c r="F17" s="16">
        <v>2.8556436184749932</v>
      </c>
      <c r="H17" s="40"/>
    </row>
    <row r="18" spans="2:8" x14ac:dyDescent="0.35">
      <c r="B18" s="41" t="s">
        <v>38</v>
      </c>
      <c r="C18" s="16">
        <v>1</v>
      </c>
      <c r="D18" s="16">
        <v>1.1174362910086177</v>
      </c>
      <c r="E18" s="16">
        <v>1.2372998113696045</v>
      </c>
      <c r="F18" s="17">
        <v>1.5802927469763657</v>
      </c>
      <c r="H18" s="40"/>
    </row>
    <row r="19" spans="2:8" ht="15" thickBot="1" x14ac:dyDescent="0.4">
      <c r="B19" s="42" t="s">
        <v>71</v>
      </c>
      <c r="C19" s="11">
        <v>1</v>
      </c>
      <c r="D19" s="11">
        <v>1.1106704005985915</v>
      </c>
      <c r="E19" s="11">
        <v>1.4561499093758741</v>
      </c>
      <c r="F19" s="11">
        <v>2.0108349405948864</v>
      </c>
      <c r="H19" s="40"/>
    </row>
    <row r="20" spans="2:8" ht="15" thickTop="1" x14ac:dyDescent="0.35">
      <c r="B20" s="41" t="s">
        <v>41</v>
      </c>
      <c r="C20" s="16">
        <v>1</v>
      </c>
      <c r="D20" s="16">
        <v>1.1602659311125256</v>
      </c>
      <c r="E20" s="16">
        <v>1.4562203833368697</v>
      </c>
      <c r="F20" s="16">
        <v>2.0744394935992645</v>
      </c>
      <c r="H20" s="40"/>
    </row>
    <row r="21" spans="2:8" ht="28.5" customHeight="1" x14ac:dyDescent="0.35">
      <c r="B21" s="49" t="s">
        <v>43</v>
      </c>
      <c r="C21" s="16" t="s">
        <v>83</v>
      </c>
      <c r="D21" s="16" t="s">
        <v>83</v>
      </c>
      <c r="E21" s="16" t="s">
        <v>83</v>
      </c>
      <c r="F21" s="16" t="s">
        <v>83</v>
      </c>
      <c r="H21" s="40"/>
    </row>
    <row r="22" spans="2:8" x14ac:dyDescent="0.35">
      <c r="B22" s="41" t="s">
        <v>42</v>
      </c>
      <c r="C22" s="16">
        <v>1</v>
      </c>
      <c r="D22" s="16">
        <v>1.126232741617357</v>
      </c>
      <c r="E22" s="16">
        <v>0.37672583826429978</v>
      </c>
      <c r="F22" s="16">
        <v>9.1459566074950693</v>
      </c>
      <c r="H22" s="40"/>
    </row>
    <row r="23" spans="2:8" ht="15" thickBot="1" x14ac:dyDescent="0.4">
      <c r="B23" s="42" t="s">
        <v>75</v>
      </c>
      <c r="C23" s="11">
        <v>1</v>
      </c>
      <c r="D23" s="11">
        <v>1.1597012332812229</v>
      </c>
      <c r="E23" s="11">
        <v>1.4372068785825951</v>
      </c>
      <c r="F23" s="11">
        <v>2.1989925308320304</v>
      </c>
      <c r="H23" s="40"/>
    </row>
    <row r="24" spans="2:8" ht="15" thickTop="1" x14ac:dyDescent="0.35">
      <c r="B24" s="50" t="s">
        <v>79</v>
      </c>
      <c r="C24" s="51">
        <v>1</v>
      </c>
      <c r="D24" s="51">
        <v>-7.5525812619502863E-2</v>
      </c>
      <c r="E24" s="51">
        <v>-1.4818355640535373E-2</v>
      </c>
      <c r="F24" s="51">
        <v>1.9354684512428297</v>
      </c>
      <c r="G24" s="46"/>
      <c r="H24" s="47"/>
    </row>
  </sheetData>
  <mergeCells count="3">
    <mergeCell ref="B6:B7"/>
    <mergeCell ref="C6:H7"/>
    <mergeCell ref="B3:H5"/>
  </mergeCells>
  <conditionalFormatting sqref="C10:F15 G10">
    <cfRule type="colorScale" priority="4">
      <colorScale>
        <cfvo type="min"/>
        <cfvo type="percentile" val="50"/>
        <cfvo type="max"/>
        <color rgb="FFF8696B"/>
        <color rgb="FFFFEB84"/>
        <color rgb="FF63BE7B"/>
      </colorScale>
    </cfRule>
  </conditionalFormatting>
  <conditionalFormatting sqref="C16:F19">
    <cfRule type="colorScale" priority="3">
      <colorScale>
        <cfvo type="min"/>
        <cfvo type="percentile" val="50"/>
        <cfvo type="max"/>
        <color rgb="FF63BE7B"/>
        <color rgb="FFFFEB84"/>
        <color rgb="FFF8696B"/>
      </colorScale>
    </cfRule>
  </conditionalFormatting>
  <conditionalFormatting sqref="C20:F23">
    <cfRule type="colorScale" priority="2">
      <colorScale>
        <cfvo type="min"/>
        <cfvo type="percentile" val="50"/>
        <cfvo type="max"/>
        <color rgb="FF63BE7B"/>
        <color rgb="FFFFEB84"/>
        <color rgb="FFF8696B"/>
      </colorScale>
    </cfRule>
  </conditionalFormatting>
  <conditionalFormatting sqref="C24:F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0227-BCC2-4E6B-A14D-F19AAD8BCF5E}">
  <dimension ref="B1:I24"/>
  <sheetViews>
    <sheetView showGridLines="0" zoomScale="97" zoomScaleNormal="112" workbookViewId="0">
      <pane xSplit="2" ySplit="6" topLeftCell="C17" activePane="bottomRight" state="frozen"/>
      <selection pane="topRight" activeCell="B1" sqref="B1"/>
      <selection pane="bottomLeft" activeCell="A8" sqref="A8"/>
      <selection pane="bottomRight" activeCell="K34" sqref="K34"/>
    </sheetView>
  </sheetViews>
  <sheetFormatPr defaultRowHeight="14.5" x14ac:dyDescent="0.35"/>
  <cols>
    <col min="1" max="1" width="2.7265625" customWidth="1"/>
    <col min="2" max="2" width="43" customWidth="1"/>
    <col min="9" max="12" width="13.81640625" bestFit="1" customWidth="1"/>
  </cols>
  <sheetData>
    <row r="1" spans="2:9" x14ac:dyDescent="0.35">
      <c r="B1" s="164"/>
      <c r="C1" s="165"/>
      <c r="D1" s="165"/>
      <c r="E1" s="165"/>
      <c r="F1" s="165"/>
      <c r="G1" s="165"/>
      <c r="H1" s="166"/>
    </row>
    <row r="2" spans="2:9" x14ac:dyDescent="0.35">
      <c r="B2" s="167"/>
      <c r="C2" s="168"/>
      <c r="D2" s="168"/>
      <c r="E2" s="168"/>
      <c r="F2" s="168"/>
      <c r="G2" s="168"/>
      <c r="H2" s="169"/>
    </row>
    <row r="3" spans="2:9" x14ac:dyDescent="0.35">
      <c r="B3" s="167"/>
      <c r="C3" s="168"/>
      <c r="D3" s="168"/>
      <c r="E3" s="168"/>
      <c r="F3" s="168"/>
      <c r="G3" s="168"/>
      <c r="H3" s="169"/>
    </row>
    <row r="4" spans="2:9" ht="15.5" customHeight="1" x14ac:dyDescent="0.35">
      <c r="B4" s="75"/>
      <c r="C4" s="155" t="s">
        <v>86</v>
      </c>
      <c r="D4" s="155"/>
      <c r="E4" s="155"/>
      <c r="F4" s="155"/>
      <c r="G4" s="155"/>
      <c r="H4" s="156"/>
      <c r="I4" s="1"/>
    </row>
    <row r="5" spans="2:9" ht="15.5" customHeight="1" x14ac:dyDescent="0.35">
      <c r="B5" s="75"/>
      <c r="C5" s="155"/>
      <c r="D5" s="155"/>
      <c r="E5" s="155"/>
      <c r="F5" s="155"/>
      <c r="G5" s="155"/>
      <c r="H5" s="156"/>
      <c r="I5" s="1"/>
    </row>
    <row r="6" spans="2:9" ht="15.5" x14ac:dyDescent="0.35">
      <c r="B6" s="36"/>
      <c r="C6" s="37">
        <v>2019</v>
      </c>
      <c r="D6" s="37">
        <v>2020</v>
      </c>
      <c r="E6" s="37">
        <v>2021</v>
      </c>
      <c r="F6" s="37">
        <v>2022</v>
      </c>
      <c r="G6" s="48"/>
      <c r="H6" s="38"/>
    </row>
    <row r="7" spans="2:9" x14ac:dyDescent="0.35">
      <c r="B7" s="43" t="s">
        <v>69</v>
      </c>
      <c r="H7" s="40"/>
    </row>
    <row r="8" spans="2:9" x14ac:dyDescent="0.35">
      <c r="B8" s="41" t="s">
        <v>34</v>
      </c>
      <c r="C8" s="16">
        <v>0.88425238600212086</v>
      </c>
      <c r="D8" s="16">
        <v>0.87470647024888071</v>
      </c>
      <c r="E8" s="16">
        <v>0.87937768063345434</v>
      </c>
      <c r="F8" s="16">
        <v>0.86850564745675096</v>
      </c>
      <c r="H8" s="40"/>
    </row>
    <row r="9" spans="2:9" x14ac:dyDescent="0.35">
      <c r="B9" s="41" t="s">
        <v>37</v>
      </c>
      <c r="C9" s="16">
        <v>2.8661482266996583E-2</v>
      </c>
      <c r="D9" s="16">
        <v>3.0267081603302159E-2</v>
      </c>
      <c r="E9" s="16">
        <v>3.0693253051798087E-2</v>
      </c>
      <c r="F9" s="16">
        <v>4.6244259371719505E-2</v>
      </c>
      <c r="H9" s="40"/>
    </row>
    <row r="10" spans="2:9" x14ac:dyDescent="0.35">
      <c r="B10" s="41" t="s">
        <v>39</v>
      </c>
      <c r="C10" s="16">
        <v>8.629963473547779E-2</v>
      </c>
      <c r="D10" s="16">
        <v>9.4251827535866833E-2</v>
      </c>
      <c r="E10" s="16">
        <v>8.6854585945232599E-2</v>
      </c>
      <c r="F10" s="16">
        <v>8.4189942226227901E-2</v>
      </c>
      <c r="H10" s="40"/>
    </row>
    <row r="11" spans="2:9" x14ac:dyDescent="0.35">
      <c r="B11" s="41" t="s">
        <v>40</v>
      </c>
      <c r="C11" s="19">
        <v>7.8649699540473664E-4</v>
      </c>
      <c r="D11" s="19">
        <v>7.7462061195028348E-4</v>
      </c>
      <c r="E11" s="19">
        <v>3.0744803695150116E-3</v>
      </c>
      <c r="F11" s="19">
        <v>1.0601509453012595E-3</v>
      </c>
      <c r="H11" s="40"/>
    </row>
    <row r="12" spans="2:9" x14ac:dyDescent="0.35">
      <c r="B12" s="83" t="s">
        <v>78</v>
      </c>
      <c r="C12" s="82">
        <v>1</v>
      </c>
      <c r="D12" s="82">
        <v>1</v>
      </c>
      <c r="E12" s="82">
        <v>1</v>
      </c>
      <c r="F12" s="82">
        <v>1</v>
      </c>
      <c r="H12" s="40"/>
    </row>
    <row r="13" spans="2:9" x14ac:dyDescent="0.35">
      <c r="B13" s="43" t="s">
        <v>84</v>
      </c>
      <c r="C13" s="1"/>
      <c r="D13" s="1"/>
      <c r="E13" s="1"/>
      <c r="F13" s="1"/>
      <c r="H13" s="40"/>
    </row>
    <row r="14" spans="2:9" x14ac:dyDescent="0.35">
      <c r="B14" s="41" t="s">
        <v>35</v>
      </c>
      <c r="C14" s="16">
        <v>1.2171556498173678E-2</v>
      </c>
      <c r="D14" s="16">
        <v>2.6421063180332199E-2</v>
      </c>
      <c r="E14" s="16">
        <v>7.6779528208512041E-2</v>
      </c>
      <c r="F14" s="16">
        <v>8.1762285649802743E-2</v>
      </c>
      <c r="H14" s="40"/>
    </row>
    <row r="15" spans="2:9" x14ac:dyDescent="0.35">
      <c r="B15" s="41" t="s">
        <v>36</v>
      </c>
      <c r="C15" s="16">
        <v>0.16167373630258042</v>
      </c>
      <c r="D15" s="16">
        <v>0.14715083163377199</v>
      </c>
      <c r="E15" s="16">
        <v>0.19803488947542067</v>
      </c>
      <c r="F15" s="16">
        <v>0.23271649574083617</v>
      </c>
      <c r="H15" s="40"/>
    </row>
    <row r="16" spans="2:9" x14ac:dyDescent="0.35">
      <c r="B16" s="41" t="s">
        <v>38</v>
      </c>
      <c r="C16" s="16">
        <v>0.63713915400023569</v>
      </c>
      <c r="D16" s="16">
        <v>0.65462754561729997</v>
      </c>
      <c r="E16" s="16">
        <v>0.55184551303200269</v>
      </c>
      <c r="F16" s="17">
        <v>0.50752276577642697</v>
      </c>
      <c r="H16" s="40"/>
    </row>
    <row r="17" spans="2:8" x14ac:dyDescent="0.35">
      <c r="B17" s="43" t="s">
        <v>71</v>
      </c>
      <c r="C17" s="18">
        <v>0.81098444680099002</v>
      </c>
      <c r="D17" s="18">
        <v>0.82819944043140414</v>
      </c>
      <c r="E17" s="18">
        <v>0.82665993071593535</v>
      </c>
      <c r="F17" s="18">
        <v>0.82200154716706586</v>
      </c>
      <c r="H17" s="40"/>
    </row>
    <row r="18" spans="2:8" x14ac:dyDescent="0.35">
      <c r="B18" s="43"/>
      <c r="C18" s="18"/>
      <c r="D18" s="18"/>
      <c r="E18" s="18"/>
      <c r="F18" s="18"/>
      <c r="H18" s="40"/>
    </row>
    <row r="19" spans="2:8" x14ac:dyDescent="0.35">
      <c r="B19" s="41" t="s">
        <v>41</v>
      </c>
      <c r="C19" s="16">
        <v>8.3297985153764603E-2</v>
      </c>
      <c r="D19" s="16">
        <v>8.8864693280030771E-2</v>
      </c>
      <c r="E19" s="16">
        <v>8.4912157703728147E-2</v>
      </c>
      <c r="F19" s="16">
        <v>8.7100160507447039E-2</v>
      </c>
      <c r="H19" s="40"/>
    </row>
    <row r="20" spans="2:8" ht="31" customHeight="1" x14ac:dyDescent="0.35">
      <c r="B20" s="49" t="s">
        <v>43</v>
      </c>
      <c r="C20" s="16"/>
      <c r="D20" s="16"/>
      <c r="E20" s="16"/>
      <c r="F20" s="16"/>
      <c r="H20" s="40"/>
    </row>
    <row r="21" spans="2:8" x14ac:dyDescent="0.35">
      <c r="B21" s="41" t="s">
        <v>42</v>
      </c>
      <c r="C21" s="19">
        <v>-1.49346058677978E-3</v>
      </c>
      <c r="D21" s="19">
        <v>-1.5465327602224191E-3</v>
      </c>
      <c r="E21" s="29">
        <v>-3.9384691520950182E-4</v>
      </c>
      <c r="F21" s="16">
        <v>-6.8850419234761069E-3</v>
      </c>
      <c r="H21" s="40"/>
    </row>
    <row r="22" spans="2:8" x14ac:dyDescent="0.35">
      <c r="B22" s="43" t="s">
        <v>75</v>
      </c>
      <c r="C22" s="18">
        <v>8.4791445740544397E-2</v>
      </c>
      <c r="D22" s="18">
        <v>9.0413934503931329E-2</v>
      </c>
      <c r="E22" s="18">
        <v>8.5306004618937642E-2</v>
      </c>
      <c r="F22" s="18">
        <v>9.3985202430923148E-2</v>
      </c>
      <c r="H22" s="40"/>
    </row>
    <row r="23" spans="2:8" ht="15" thickBot="1" x14ac:dyDescent="0.4">
      <c r="B23" s="42" t="s">
        <v>79</v>
      </c>
      <c r="C23" s="11">
        <v>-6.1623659714858002E-3</v>
      </c>
      <c r="D23" s="84">
        <v>4.2793726114735936E-4</v>
      </c>
      <c r="E23" s="84">
        <v>6.3922797756516E-5</v>
      </c>
      <c r="F23" s="11">
        <v>-6.011976439110364E-3</v>
      </c>
      <c r="H23" s="40"/>
    </row>
    <row r="24" spans="2:8" ht="15" thickTop="1" x14ac:dyDescent="0.35">
      <c r="B24" s="50"/>
      <c r="C24" s="51"/>
      <c r="D24" s="52"/>
      <c r="E24" s="52"/>
      <c r="F24" s="51"/>
      <c r="G24" s="46"/>
      <c r="H24" s="47"/>
    </row>
  </sheetData>
  <mergeCells count="2">
    <mergeCell ref="C4:H5"/>
    <mergeCell ref="B1: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0CAE-56F9-45AD-A975-BFBAE13497CE}">
  <dimension ref="B1:M49"/>
  <sheetViews>
    <sheetView showGridLines="0" tabSelected="1" zoomScale="96" workbookViewId="0">
      <pane xSplit="2" ySplit="7" topLeftCell="C15" activePane="bottomRight" state="frozen"/>
      <selection pane="topRight" activeCell="C1" sqref="C1"/>
      <selection pane="bottomLeft" activeCell="A8" sqref="A8"/>
      <selection pane="bottomRight" activeCell="A31" sqref="A31"/>
    </sheetView>
  </sheetViews>
  <sheetFormatPr defaultRowHeight="14.5" x14ac:dyDescent="0.35"/>
  <cols>
    <col min="1" max="1" width="2.7265625" customWidth="1"/>
    <col min="2" max="2" width="46.453125" customWidth="1"/>
    <col min="3" max="3" width="11.81640625" bestFit="1" customWidth="1"/>
    <col min="4" max="4" width="12.453125" bestFit="1" customWidth="1"/>
    <col min="5" max="6" width="11.81640625" bestFit="1" customWidth="1"/>
  </cols>
  <sheetData>
    <row r="1" spans="2:13" ht="18.5" customHeight="1" x14ac:dyDescent="0.45">
      <c r="B1" s="87"/>
      <c r="C1" s="72"/>
      <c r="D1" s="72"/>
      <c r="E1" s="72"/>
      <c r="F1" s="72"/>
      <c r="G1" s="67"/>
      <c r="H1" s="24"/>
      <c r="I1" s="24"/>
      <c r="J1" s="24"/>
      <c r="K1" s="24"/>
      <c r="L1" s="24"/>
      <c r="M1" s="24"/>
    </row>
    <row r="2" spans="2:13" ht="18.5" customHeight="1" x14ac:dyDescent="0.45">
      <c r="B2" s="88"/>
      <c r="C2" s="59"/>
      <c r="D2" s="59"/>
      <c r="E2" s="59"/>
      <c r="F2" s="59"/>
      <c r="G2" s="69"/>
      <c r="H2" s="24"/>
      <c r="I2" s="24"/>
      <c r="J2" s="24"/>
      <c r="K2" s="24"/>
      <c r="L2" s="24"/>
      <c r="M2" s="24"/>
    </row>
    <row r="3" spans="2:13" ht="18.5" customHeight="1" thickBot="1" x14ac:dyDescent="0.5">
      <c r="B3" s="91"/>
      <c r="C3" s="89"/>
      <c r="D3" s="89"/>
      <c r="E3" s="89"/>
      <c r="F3" s="89"/>
      <c r="G3" s="90"/>
      <c r="H3" s="24"/>
      <c r="I3" s="24"/>
      <c r="J3" s="24"/>
      <c r="K3" s="24"/>
      <c r="L3" s="24"/>
      <c r="M3" s="24"/>
    </row>
    <row r="4" spans="2:13" ht="15.5" customHeight="1" x14ac:dyDescent="0.55000000000000004">
      <c r="B4" s="92" t="s">
        <v>97</v>
      </c>
      <c r="C4" s="170" t="s">
        <v>121</v>
      </c>
      <c r="D4" s="171"/>
      <c r="E4" s="171"/>
      <c r="F4" s="171"/>
      <c r="G4" s="172"/>
      <c r="H4" s="86"/>
      <c r="I4" s="86"/>
      <c r="J4" s="86"/>
      <c r="K4" s="86"/>
      <c r="L4" s="86"/>
      <c r="M4" s="86"/>
    </row>
    <row r="5" spans="2:13" ht="16" customHeight="1" thickBot="1" x14ac:dyDescent="0.6">
      <c r="B5" s="93"/>
      <c r="C5" s="173"/>
      <c r="D5" s="174"/>
      <c r="E5" s="174"/>
      <c r="F5" s="174"/>
      <c r="G5" s="175"/>
      <c r="H5" s="86"/>
      <c r="I5" s="86"/>
      <c r="J5" s="86"/>
      <c r="K5" s="86"/>
      <c r="L5" s="86"/>
      <c r="M5" s="86"/>
    </row>
    <row r="6" spans="2:13" ht="19.5" customHeight="1" x14ac:dyDescent="0.55000000000000004">
      <c r="B6" s="105"/>
      <c r="C6" s="114">
        <v>2019</v>
      </c>
      <c r="D6" s="114">
        <v>2020</v>
      </c>
      <c r="E6" s="115">
        <v>2021</v>
      </c>
      <c r="F6" s="115">
        <v>2022</v>
      </c>
      <c r="G6" s="107"/>
      <c r="H6" s="85"/>
      <c r="I6" s="85"/>
      <c r="J6" s="85"/>
      <c r="K6" s="85"/>
      <c r="L6" s="85"/>
      <c r="M6" s="85"/>
    </row>
    <row r="7" spans="2:13" ht="21" x14ac:dyDescent="0.5">
      <c r="B7" s="63" t="s">
        <v>93</v>
      </c>
      <c r="G7" s="40"/>
    </row>
    <row r="8" spans="2:13" ht="21" x14ac:dyDescent="0.5">
      <c r="B8" s="113" t="s">
        <v>125</v>
      </c>
      <c r="C8" s="176"/>
      <c r="D8" s="177"/>
      <c r="E8" s="177"/>
      <c r="F8" s="177"/>
      <c r="G8" s="178"/>
    </row>
    <row r="9" spans="2:13" ht="18.5" x14ac:dyDescent="0.45">
      <c r="B9" s="108" t="s">
        <v>98</v>
      </c>
      <c r="C9" s="109">
        <v>3.7616726085649201</v>
      </c>
      <c r="D9" s="109">
        <v>4.4847381685802299</v>
      </c>
      <c r="E9" s="109">
        <v>3.8586062404207153</v>
      </c>
      <c r="F9" s="109">
        <v>3.1779024372772695</v>
      </c>
      <c r="G9" s="40"/>
    </row>
    <row r="10" spans="2:13" ht="18.5" x14ac:dyDescent="0.45">
      <c r="B10" s="108" t="s">
        <v>99</v>
      </c>
      <c r="C10" s="110">
        <v>3.7507731626648342</v>
      </c>
      <c r="D10" s="110">
        <v>4.465550266031924</v>
      </c>
      <c r="E10" s="110">
        <v>3.836621342295091</v>
      </c>
      <c r="F10" s="110">
        <v>3.1586379183753874</v>
      </c>
      <c r="G10" s="40"/>
    </row>
    <row r="11" spans="2:13" ht="18.5" x14ac:dyDescent="0.45">
      <c r="B11" s="108" t="s">
        <v>100</v>
      </c>
      <c r="C11" s="110">
        <v>2.8259310167089042</v>
      </c>
      <c r="D11" s="110">
        <v>3.1709773172780733</v>
      </c>
      <c r="E11" s="110">
        <v>2.5791864111253289</v>
      </c>
      <c r="F11" s="110">
        <v>2.150749449329346</v>
      </c>
      <c r="G11" s="40"/>
    </row>
    <row r="12" spans="2:13" ht="18.5" x14ac:dyDescent="0.45">
      <c r="B12" s="108" t="s">
        <v>101</v>
      </c>
      <c r="C12" s="110">
        <v>0.757564510427713</v>
      </c>
      <c r="D12" s="110">
        <v>0.84260305027179438</v>
      </c>
      <c r="E12" s="110">
        <v>0.83840110524579348</v>
      </c>
      <c r="F12" s="110">
        <v>0.72230578376187282</v>
      </c>
      <c r="G12" s="40"/>
    </row>
    <row r="13" spans="2:13" x14ac:dyDescent="0.35">
      <c r="B13" s="101"/>
      <c r="C13" s="13"/>
      <c r="D13" s="13"/>
      <c r="E13" s="13"/>
      <c r="F13" s="13"/>
      <c r="G13" s="40"/>
    </row>
    <row r="14" spans="2:13" ht="21" x14ac:dyDescent="0.5">
      <c r="B14" s="100" t="s">
        <v>126</v>
      </c>
      <c r="C14" s="176"/>
      <c r="D14" s="177"/>
      <c r="E14" s="177"/>
      <c r="F14" s="177"/>
      <c r="G14" s="178"/>
    </row>
    <row r="15" spans="2:13" ht="18.5" x14ac:dyDescent="0.45">
      <c r="B15" s="108" t="s">
        <v>102</v>
      </c>
      <c r="C15" s="110">
        <v>2.7166295660153899</v>
      </c>
      <c r="D15" s="110">
        <v>2.1223491397893381</v>
      </c>
      <c r="E15" s="110">
        <v>2.2494830657316176</v>
      </c>
      <c r="F15" s="110">
        <v>2.4850801924725503</v>
      </c>
      <c r="G15" s="111"/>
    </row>
    <row r="16" spans="2:13" ht="18.5" x14ac:dyDescent="0.45">
      <c r="B16" s="108" t="s">
        <v>103</v>
      </c>
      <c r="C16" s="110">
        <v>0.73093901820511453</v>
      </c>
      <c r="D16" s="110">
        <v>0.67972733350774683</v>
      </c>
      <c r="E16" s="110">
        <v>0.69225874399968568</v>
      </c>
      <c r="F16" s="110">
        <v>0.71306255673544983</v>
      </c>
      <c r="G16" s="111"/>
    </row>
    <row r="17" spans="2:9" x14ac:dyDescent="0.35">
      <c r="B17" s="102"/>
      <c r="C17" s="103"/>
      <c r="D17" s="103"/>
      <c r="E17" s="103"/>
      <c r="F17" s="103"/>
      <c r="G17" s="40"/>
      <c r="I17" s="4"/>
    </row>
    <row r="18" spans="2:9" ht="21" x14ac:dyDescent="0.5">
      <c r="B18" s="100" t="s">
        <v>90</v>
      </c>
      <c r="C18" s="176"/>
      <c r="D18" s="177"/>
      <c r="E18" s="177"/>
      <c r="F18" s="177"/>
      <c r="G18" s="178"/>
    </row>
    <row r="19" spans="2:9" ht="18.5" x14ac:dyDescent="0.45">
      <c r="B19" s="108" t="s">
        <v>104</v>
      </c>
      <c r="C19" s="110" t="s">
        <v>0</v>
      </c>
      <c r="D19" s="110">
        <v>4.165873087511847</v>
      </c>
      <c r="E19" s="110">
        <v>1.3642897934266753</v>
      </c>
      <c r="F19" s="110">
        <v>2.4978729717199815</v>
      </c>
      <c r="G19" s="40"/>
    </row>
    <row r="20" spans="2:9" x14ac:dyDescent="0.35">
      <c r="B20" s="116"/>
      <c r="C20" s="117"/>
      <c r="D20" s="117"/>
      <c r="E20" s="117"/>
      <c r="F20" s="117"/>
      <c r="G20" s="38"/>
    </row>
    <row r="21" spans="2:9" ht="21" x14ac:dyDescent="0.5">
      <c r="B21" s="100" t="s">
        <v>124</v>
      </c>
      <c r="C21" s="176"/>
      <c r="D21" s="177"/>
      <c r="E21" s="177"/>
      <c r="F21" s="177"/>
      <c r="G21" s="178"/>
    </row>
    <row r="22" spans="2:9" ht="18.5" x14ac:dyDescent="0.45">
      <c r="B22" s="108" t="s">
        <v>105</v>
      </c>
      <c r="C22" s="110">
        <v>0.68144800491438351</v>
      </c>
      <c r="D22" s="110">
        <v>0.63197460016300799</v>
      </c>
      <c r="E22" s="110">
        <v>0.64369161600571645</v>
      </c>
      <c r="F22" s="110">
        <v>0.654249422802336</v>
      </c>
      <c r="G22" s="40"/>
    </row>
    <row r="23" spans="2:9" ht="18.5" x14ac:dyDescent="0.45">
      <c r="B23" s="108" t="s">
        <v>106</v>
      </c>
      <c r="C23" s="110">
        <v>3.7166295660153899</v>
      </c>
      <c r="D23" s="110">
        <v>3.1223536779621788</v>
      </c>
      <c r="E23" s="110">
        <v>3.2494830657316176</v>
      </c>
      <c r="F23" s="110">
        <v>3.4850801924725503</v>
      </c>
      <c r="G23" s="40"/>
    </row>
    <row r="24" spans="2:9" x14ac:dyDescent="0.35">
      <c r="B24" s="102"/>
      <c r="C24" s="103"/>
      <c r="D24" s="103"/>
      <c r="E24" s="103"/>
      <c r="F24" s="103"/>
      <c r="G24" s="40"/>
    </row>
    <row r="25" spans="2:9" ht="21" x14ac:dyDescent="0.5">
      <c r="B25" s="100" t="s">
        <v>92</v>
      </c>
      <c r="C25" s="176"/>
      <c r="D25" s="177"/>
      <c r="E25" s="177"/>
      <c r="F25" s="177"/>
      <c r="G25" s="178"/>
    </row>
    <row r="26" spans="2:9" ht="18.5" x14ac:dyDescent="0.45">
      <c r="B26" s="108" t="s">
        <v>107</v>
      </c>
      <c r="C26" s="110">
        <v>0.7309393926377733</v>
      </c>
      <c r="D26" s="110">
        <v>-0.20729207504900587</v>
      </c>
      <c r="E26" s="110">
        <v>0.41481642926445156</v>
      </c>
      <c r="F26" s="110">
        <v>0.59580326283555096</v>
      </c>
      <c r="G26" s="40"/>
    </row>
    <row r="27" spans="2:9" x14ac:dyDescent="0.35">
      <c r="B27" s="102"/>
      <c r="C27" s="103"/>
      <c r="D27" s="103"/>
      <c r="E27" s="103"/>
      <c r="F27" s="103"/>
      <c r="G27" s="40"/>
    </row>
    <row r="28" spans="2:9" ht="21" x14ac:dyDescent="0.5">
      <c r="B28" s="100" t="s">
        <v>91</v>
      </c>
      <c r="C28" s="176"/>
      <c r="D28" s="177"/>
      <c r="E28" s="177"/>
      <c r="F28" s="177"/>
      <c r="G28" s="178"/>
    </row>
    <row r="29" spans="2:9" ht="18.5" x14ac:dyDescent="0.45">
      <c r="B29" s="108" t="s">
        <v>108</v>
      </c>
      <c r="C29" s="110">
        <v>0.24429716036290797</v>
      </c>
      <c r="D29" s="110">
        <v>-5.0122828827804007E-2</v>
      </c>
      <c r="E29" s="110">
        <v>0.13774125701088749</v>
      </c>
      <c r="F29" s="110">
        <v>0.21130560410043817</v>
      </c>
      <c r="G29" s="40"/>
    </row>
    <row r="30" spans="2:9" x14ac:dyDescent="0.35">
      <c r="B30" s="101"/>
      <c r="C30" s="103"/>
      <c r="D30" s="103"/>
      <c r="E30" s="103"/>
      <c r="F30" s="103"/>
      <c r="G30" s="40"/>
    </row>
    <row r="31" spans="2:9" ht="21" x14ac:dyDescent="0.5">
      <c r="B31" s="100" t="s">
        <v>127</v>
      </c>
      <c r="C31" s="176"/>
      <c r="D31" s="177"/>
      <c r="E31" s="177"/>
      <c r="F31" s="177"/>
      <c r="G31" s="178"/>
    </row>
    <row r="32" spans="2:9" ht="18.5" x14ac:dyDescent="0.45">
      <c r="B32" s="108" t="s">
        <v>109</v>
      </c>
      <c r="C32" s="110" t="s">
        <v>0</v>
      </c>
      <c r="D32" s="110">
        <v>4.165873087511847</v>
      </c>
      <c r="E32" s="110">
        <v>1.3642897934266753</v>
      </c>
      <c r="F32" s="110">
        <v>2.4978729717199815</v>
      </c>
      <c r="G32" s="40"/>
    </row>
    <row r="33" spans="2:7" ht="18.5" x14ac:dyDescent="0.45">
      <c r="B33" s="108" t="s">
        <v>110</v>
      </c>
      <c r="C33" s="110" t="s">
        <v>0</v>
      </c>
      <c r="D33" s="110">
        <v>0.53267343016914526</v>
      </c>
      <c r="E33" s="110">
        <v>0.61182573765776316</v>
      </c>
      <c r="F33" s="110">
        <v>0.63244579752388963</v>
      </c>
      <c r="G33" s="40"/>
    </row>
    <row r="34" spans="2:7" ht="18.5" x14ac:dyDescent="0.45">
      <c r="B34" s="108" t="s">
        <v>111</v>
      </c>
      <c r="C34" s="110">
        <v>13.539124192390524</v>
      </c>
      <c r="D34" s="110">
        <v>11.893216080402009</v>
      </c>
      <c r="E34" s="110">
        <v>9.3353096305992409</v>
      </c>
      <c r="F34" s="110">
        <v>6.657924394005299</v>
      </c>
      <c r="G34" s="40"/>
    </row>
    <row r="35" spans="2:7" ht="18.5" x14ac:dyDescent="0.45">
      <c r="B35" s="108" t="s">
        <v>112</v>
      </c>
      <c r="C35" s="110">
        <v>1.3200195973216993</v>
      </c>
      <c r="D35" s="110">
        <v>1.1867984570877532</v>
      </c>
      <c r="E35" s="110">
        <v>1.1927465192293976</v>
      </c>
      <c r="F35" s="110">
        <v>1.3844552023269916</v>
      </c>
      <c r="G35" s="40"/>
    </row>
    <row r="36" spans="2:7" x14ac:dyDescent="0.35">
      <c r="B36" s="102"/>
      <c r="C36" s="103"/>
      <c r="D36" s="103"/>
      <c r="E36" s="103"/>
      <c r="F36" s="103"/>
      <c r="G36" s="40"/>
    </row>
    <row r="37" spans="2:7" ht="21" x14ac:dyDescent="0.5">
      <c r="B37" s="100" t="s">
        <v>124</v>
      </c>
      <c r="C37" s="176"/>
      <c r="D37" s="177"/>
      <c r="E37" s="177"/>
      <c r="F37" s="177"/>
      <c r="G37" s="178"/>
    </row>
    <row r="38" spans="2:7" ht="18.5" x14ac:dyDescent="0.45">
      <c r="B38" s="108" t="s">
        <v>113</v>
      </c>
      <c r="C38" s="110">
        <v>0.73093901820511453</v>
      </c>
      <c r="D38" s="110">
        <v>0.67972733350774683</v>
      </c>
      <c r="E38" s="110">
        <v>0.69225874399968568</v>
      </c>
      <c r="F38" s="110">
        <v>0.71306255673544983</v>
      </c>
      <c r="G38" s="40"/>
    </row>
    <row r="39" spans="2:7" ht="18.5" x14ac:dyDescent="0.45">
      <c r="B39" s="108" t="s">
        <v>102</v>
      </c>
      <c r="C39" s="110">
        <v>2.7166295660153899</v>
      </c>
      <c r="D39" s="110">
        <v>2.1223491397893381</v>
      </c>
      <c r="E39" s="110">
        <v>2.2494830657316176</v>
      </c>
      <c r="F39" s="110">
        <v>2.4850801924725503</v>
      </c>
      <c r="G39" s="40"/>
    </row>
    <row r="40" spans="2:7" x14ac:dyDescent="0.35">
      <c r="B40" s="102"/>
      <c r="C40" s="1"/>
      <c r="D40" s="1"/>
      <c r="E40" s="1"/>
      <c r="F40" s="1"/>
      <c r="G40" s="40"/>
    </row>
    <row r="41" spans="2:7" ht="21" x14ac:dyDescent="0.5">
      <c r="B41" s="100" t="s">
        <v>123</v>
      </c>
      <c r="C41" s="176"/>
      <c r="D41" s="177"/>
      <c r="E41" s="177"/>
      <c r="F41" s="177"/>
      <c r="G41" s="178"/>
    </row>
    <row r="42" spans="2:7" ht="18.5" x14ac:dyDescent="0.45">
      <c r="B42" s="108" t="s">
        <v>94</v>
      </c>
      <c r="C42" s="112">
        <v>0.18901555319901001</v>
      </c>
      <c r="D42" s="112">
        <v>0.17180055956859591</v>
      </c>
      <c r="E42" s="112">
        <v>0.17334006928406501</v>
      </c>
      <c r="F42" s="112">
        <v>0.17799845283293417</v>
      </c>
      <c r="G42" s="104"/>
    </row>
    <row r="43" spans="2:7" ht="18.5" x14ac:dyDescent="0.45">
      <c r="B43" s="108" t="s">
        <v>95</v>
      </c>
      <c r="C43" s="112">
        <v>0.104224107458466</v>
      </c>
      <c r="D43" s="112">
        <v>8.1386625064664597E-2</v>
      </c>
      <c r="E43" s="112">
        <v>8.8034064665127018E-2</v>
      </c>
      <c r="F43" s="112">
        <v>8.4013250402011019E-2</v>
      </c>
      <c r="G43" s="104"/>
    </row>
    <row r="44" spans="2:7" ht="18.5" x14ac:dyDescent="0.45">
      <c r="B44" s="108" t="s">
        <v>96</v>
      </c>
      <c r="C44" s="112">
        <v>9.8061741486980103E-2</v>
      </c>
      <c r="D44" s="112">
        <v>8.1814562325811926E-2</v>
      </c>
      <c r="E44" s="112">
        <v>8.809798746288354E-2</v>
      </c>
      <c r="F44" s="112">
        <v>7.8001273962900658E-2</v>
      </c>
      <c r="G44" s="104"/>
    </row>
    <row r="45" spans="2:7" x14ac:dyDescent="0.35">
      <c r="B45" s="102"/>
      <c r="C45" s="1"/>
      <c r="D45" s="1"/>
      <c r="E45" s="1"/>
      <c r="F45" s="1"/>
      <c r="G45" s="40"/>
    </row>
    <row r="46" spans="2:7" ht="21" x14ac:dyDescent="0.5">
      <c r="B46" s="100" t="s">
        <v>122</v>
      </c>
      <c r="C46" s="176"/>
      <c r="D46" s="177"/>
      <c r="E46" s="177"/>
      <c r="F46" s="177"/>
      <c r="G46" s="178"/>
    </row>
    <row r="47" spans="2:7" ht="18.5" x14ac:dyDescent="0.45">
      <c r="B47" s="108" t="s">
        <v>118</v>
      </c>
      <c r="C47" s="110" t="s">
        <v>0</v>
      </c>
      <c r="D47" s="110">
        <v>0.34082908335966061</v>
      </c>
      <c r="E47" s="110">
        <v>0.12019118511704321</v>
      </c>
      <c r="F47" s="110">
        <v>0.19483727399165507</v>
      </c>
      <c r="G47" s="40"/>
    </row>
    <row r="48" spans="2:7" ht="18.5" x14ac:dyDescent="0.45">
      <c r="B48" s="108" t="s">
        <v>119</v>
      </c>
      <c r="C48" s="110">
        <v>0.20642016952620712</v>
      </c>
      <c r="D48" s="110">
        <v>0.13708458700358062</v>
      </c>
      <c r="E48" s="110">
        <v>0.13304517880943187</v>
      </c>
      <c r="F48" s="110">
        <v>0.13942582030410239</v>
      </c>
      <c r="G48" s="40"/>
    </row>
    <row r="49" spans="2:7" x14ac:dyDescent="0.35">
      <c r="B49" s="44"/>
      <c r="C49" s="106"/>
      <c r="D49" s="106"/>
      <c r="E49" s="106"/>
      <c r="F49" s="106"/>
      <c r="G49" s="47"/>
    </row>
  </sheetData>
  <mergeCells count="11">
    <mergeCell ref="C46:G46"/>
    <mergeCell ref="C25:G25"/>
    <mergeCell ref="C28:G28"/>
    <mergeCell ref="C31:G31"/>
    <mergeCell ref="C37:G37"/>
    <mergeCell ref="C41:G41"/>
    <mergeCell ref="C4:G5"/>
    <mergeCell ref="C8:G8"/>
    <mergeCell ref="C14:G14"/>
    <mergeCell ref="C18:G18"/>
    <mergeCell ref="C21:G21"/>
  </mergeCells>
  <conditionalFormatting sqref="C9:F9">
    <cfRule type="iconSet" priority="24">
      <iconSet iconSet="3Symbols2">
        <cfvo type="percent" val="0"/>
        <cfvo type="num" val="1"/>
        <cfvo type="num" val="1"/>
      </iconSet>
    </cfRule>
  </conditionalFormatting>
  <conditionalFormatting sqref="C10:F10">
    <cfRule type="iconSet" priority="23">
      <iconSet>
        <cfvo type="percent" val="0"/>
        <cfvo type="num" val="1"/>
        <cfvo type="num" val="1"/>
      </iconSet>
    </cfRule>
  </conditionalFormatting>
  <conditionalFormatting sqref="C11:F11">
    <cfRule type="iconSet" priority="22">
      <iconSet iconSet="3Flags">
        <cfvo type="percent" val="0"/>
        <cfvo type="num" val="1"/>
        <cfvo type="num" val="1"/>
      </iconSet>
    </cfRule>
  </conditionalFormatting>
  <conditionalFormatting sqref="C48:F48">
    <cfRule type="iconSet" priority="7">
      <iconSet iconSet="3Symbols">
        <cfvo type="percent" val="0"/>
        <cfvo type="num" val="0.15"/>
        <cfvo type="num" val="0.2"/>
      </iconSet>
    </cfRule>
  </conditionalFormatting>
  <conditionalFormatting sqref="C29:G29">
    <cfRule type="iconSet" priority="11">
      <iconSet iconSet="3Signs">
        <cfvo type="percent" val="0"/>
        <cfvo type="percent" val="0.5"/>
        <cfvo type="num" val="1"/>
      </iconSet>
    </cfRule>
  </conditionalFormatting>
  <conditionalFormatting sqref="C32:G32">
    <cfRule type="iconSet" priority="6">
      <iconSet iconSet="3Flags">
        <cfvo type="percent" val="0"/>
        <cfvo type="num" val="2.4"/>
        <cfvo type="num" val="2.5"/>
      </iconSet>
    </cfRule>
  </conditionalFormatting>
  <conditionalFormatting sqref="C34:G34">
    <cfRule type="iconSet" priority="4">
      <iconSet iconSet="3Symbols">
        <cfvo type="percent" val="0"/>
        <cfvo type="num" val="3.99"/>
        <cfvo type="num" val="4"/>
      </iconSet>
    </cfRule>
  </conditionalFormatting>
  <conditionalFormatting sqref="C35:G35">
    <cfRule type="iconSet" priority="3">
      <iconSet iconSet="3Symbols2">
        <cfvo type="percent" val="0"/>
        <cfvo type="num" val="1.5"/>
        <cfvo type="num" val="2"/>
      </iconSet>
    </cfRule>
  </conditionalFormatting>
  <conditionalFormatting sqref="C42:G42">
    <cfRule type="iconSet" priority="18">
      <iconSet iconSet="3Flags">
        <cfvo type="percent" val="0"/>
        <cfvo type="num" val="0.15"/>
        <cfvo type="num" val="0.15" gte="0"/>
      </iconSet>
    </cfRule>
  </conditionalFormatting>
  <conditionalFormatting sqref="C43:G43">
    <cfRule type="iconSet" priority="17">
      <iconSet>
        <cfvo type="percent" val="0"/>
        <cfvo type="num" val="0.05" gte="0"/>
        <cfvo type="num" val="0.15"/>
      </iconSet>
    </cfRule>
  </conditionalFormatting>
  <conditionalFormatting sqref="C44:G44">
    <cfRule type="iconSet" priority="16">
      <iconSet iconSet="3Symbols2">
        <cfvo type="percent" val="0"/>
        <cfvo type="num" val="0.05"/>
        <cfvo type="num" val="0.1"/>
      </iconSet>
    </cfRule>
  </conditionalFormatting>
  <conditionalFormatting sqref="D19:F19">
    <cfRule type="iconSet" priority="15">
      <iconSet>
        <cfvo type="percent" val="0"/>
        <cfvo type="percent" val="33"/>
        <cfvo type="percent" val="67"/>
      </iconSet>
    </cfRule>
  </conditionalFormatting>
  <conditionalFormatting sqref="D47:F47">
    <cfRule type="iconSet" priority="8">
      <iconSet iconSet="3Signs">
        <cfvo type="percent" val="0"/>
        <cfvo type="num" val="0.04"/>
        <cfvo type="num" val="0.05"/>
      </iconSet>
    </cfRule>
  </conditionalFormatting>
  <conditionalFormatting sqref="D33:G33">
    <cfRule type="iconSet" priority="5">
      <iconSet>
        <cfvo type="percent" val="0"/>
        <cfvo type="num" val="0.5"/>
        <cfvo type="num" val="0.83"/>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1" id="{E21AC6B1-2880-4298-B3A9-635071B355A0}">
            <x14:iconSet iconSet="3Triangles" custom="1">
              <x14:cfvo type="percent">
                <xm:f>0</xm:f>
              </x14:cfvo>
              <x14:cfvo type="num">
                <xm:f>1</xm:f>
              </x14:cfvo>
              <x14:cfvo type="num">
                <xm:f>2</xm:f>
              </x14:cfvo>
              <x14:cfIcon iconSet="3Triangles" iconId="2"/>
              <x14:cfIcon iconSet="3Triangles" iconId="1"/>
              <x14:cfIcon iconSet="3Triangles" iconId="0"/>
            </x14:iconSet>
          </x14:cfRule>
          <xm:sqref>C12:F12</xm:sqref>
        </x14:conditionalFormatting>
        <x14:conditionalFormatting xmlns:xm="http://schemas.microsoft.com/office/excel/2006/main">
          <x14:cfRule type="iconSet" priority="20" id="{0BCE67D5-8804-4960-841E-05CC34ED95FA}">
            <x14:iconSet iconSet="3Signs" custom="1">
              <x14:cfvo type="percent">
                <xm:f>0</xm:f>
              </x14:cfvo>
              <x14:cfvo type="num">
                <xm:f>1</xm:f>
              </x14:cfvo>
              <x14:cfvo type="num">
                <xm:f>2</xm:f>
              </x14:cfvo>
              <x14:cfIcon iconSet="3TrafficLights1" iconId="2"/>
              <x14:cfIcon iconSet="3Signs" iconId="1"/>
              <x14:cfIcon iconSet="3Signs" iconId="0"/>
            </x14:iconSet>
          </x14:cfRule>
          <xm:sqref>C15:F15</xm:sqref>
        </x14:conditionalFormatting>
        <x14:conditionalFormatting xmlns:xm="http://schemas.microsoft.com/office/excel/2006/main">
          <x14:cfRule type="iconSet" priority="19" id="{58ABA20D-5B9D-4A74-8639-21479764E7BA}">
            <x14:iconSet iconSet="3Symbols2" custom="1">
              <x14:cfvo type="percent">
                <xm:f>0</xm:f>
              </x14:cfvo>
              <x14:cfvo type="num">
                <xm:f>1</xm:f>
              </x14:cfvo>
              <x14:cfvo type="num">
                <xm:f>1</xm:f>
              </x14:cfvo>
              <x14:cfIcon iconSet="3Symbols2" iconId="2"/>
              <x14:cfIcon iconSet="3Symbols2" iconId="1"/>
              <x14:cfIcon iconSet="3Symbols2" iconId="0"/>
            </x14:iconSet>
          </x14:cfRule>
          <xm:sqref>C16:F16</xm:sqref>
        </x14:conditionalFormatting>
        <x14:conditionalFormatting xmlns:xm="http://schemas.microsoft.com/office/excel/2006/main">
          <x14:cfRule type="iconSet" priority="14" id="{47B2526A-367D-463A-B752-837FFD3D4C29}">
            <x14:iconSet iconSet="3Symbols" custom="1">
              <x14:cfvo type="percent">
                <xm:f>0</xm:f>
              </x14:cfvo>
              <x14:cfvo type="num">
                <xm:f>1</xm:f>
              </x14:cfvo>
              <x14:cfvo type="num">
                <xm:f>1</xm:f>
              </x14:cfvo>
              <x14:cfIcon iconSet="3Symbols" iconId="2"/>
              <x14:cfIcon iconSet="3Symbols" iconId="1"/>
              <x14:cfIcon iconSet="3Symbols" iconId="0"/>
            </x14:iconSet>
          </x14:cfRule>
          <xm:sqref>C22:G22</xm:sqref>
        </x14:conditionalFormatting>
        <x14:conditionalFormatting xmlns:xm="http://schemas.microsoft.com/office/excel/2006/main">
          <x14:cfRule type="iconSet" priority="13" id="{F3BB578A-CAAC-4B1A-9880-9CC6969EF81E}">
            <x14:iconSet custom="1">
              <x14:cfvo type="percent">
                <xm:f>0</xm:f>
              </x14:cfvo>
              <x14:cfvo type="num">
                <xm:f>2</xm:f>
              </x14:cfvo>
              <x14:cfvo type="num">
                <xm:f>2</xm:f>
              </x14:cfvo>
              <x14:cfIcon iconSet="3TrafficLights1" iconId="2"/>
              <x14:cfIcon iconSet="3TrafficLights1" iconId="1"/>
              <x14:cfIcon iconSet="3TrafficLights1" iconId="0"/>
            </x14:iconSet>
          </x14:cfRule>
          <xm:sqref>C23:G23</xm:sqref>
        </x14:conditionalFormatting>
        <x14:conditionalFormatting xmlns:xm="http://schemas.microsoft.com/office/excel/2006/main">
          <x14:cfRule type="iconSet" priority="12" id="{88595519-7C24-4F10-9D26-6D7E2AD0D019}">
            <x14:iconSet iconSet="3Symbols" custom="1">
              <x14:cfvo type="percent">
                <xm:f>0</xm:f>
              </x14:cfvo>
              <x14:cfvo type="num">
                <xm:f>1.5</xm:f>
              </x14:cfvo>
              <x14:cfvo type="num">
                <xm:f>3</xm:f>
              </x14:cfvo>
              <x14:cfIcon iconSet="3Symbols" iconId="0"/>
              <x14:cfIcon iconSet="3Symbols" iconId="1"/>
              <x14:cfIcon iconSet="3Symbols" iconId="2"/>
            </x14:iconSet>
          </x14:cfRule>
          <xm:sqref>C26:G26</xm:sqref>
        </x14:conditionalFormatting>
        <x14:conditionalFormatting xmlns:xm="http://schemas.microsoft.com/office/excel/2006/main">
          <x14:cfRule type="iconSet" priority="2" id="{F83E9160-51EF-4B73-BB80-2B36AF1F7828}">
            <x14:iconSet iconSet="3Signs" custom="1">
              <x14:cfvo type="percent">
                <xm:f>0</xm:f>
              </x14:cfvo>
              <x14:cfvo type="num">
                <xm:f>0.3</xm:f>
              </x14:cfvo>
              <x14:cfvo type="num">
                <xm:f>0.5</xm:f>
              </x14:cfvo>
              <x14:cfIcon iconSet="3TrafficLights1" iconId="2"/>
              <x14:cfIcon iconSet="3Signs" iconId="1"/>
              <x14:cfIcon iconSet="3Signs" iconId="0"/>
            </x14:iconSet>
          </x14:cfRule>
          <xm:sqref>C38:G38</xm:sqref>
        </x14:conditionalFormatting>
        <x14:conditionalFormatting xmlns:xm="http://schemas.microsoft.com/office/excel/2006/main">
          <x14:cfRule type="iconSet" priority="1" id="{8198FB1D-CC06-42F4-9E79-34E33AA13BBF}">
            <x14:iconSet iconSet="3Triangles" custom="1">
              <x14:cfvo type="percent">
                <xm:f>0</xm:f>
              </x14:cfvo>
              <x14:cfvo type="num">
                <xm:f>2</xm:f>
              </x14:cfvo>
              <x14:cfvo type="num">
                <xm:f>2.5</xm:f>
              </x14:cfvo>
              <x14:cfIcon iconSet="3Triangles" iconId="2"/>
              <x14:cfIcon iconSet="3Triangles" iconId="1"/>
              <x14:cfIcon iconSet="3Triangles" iconId="0"/>
            </x14:iconSet>
          </x14:cfRule>
          <xm:sqref>C39:G39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AC1D2-802C-473A-B5CE-C7CC01B3D786}">
  <dimension ref="B1:K58"/>
  <sheetViews>
    <sheetView showGridLines="0" zoomScale="101" zoomScaleNormal="100" workbookViewId="0">
      <pane xSplit="2" ySplit="5" topLeftCell="C6" activePane="bottomRight" state="frozen"/>
      <selection pane="topRight" activeCell="C1" sqref="C1"/>
      <selection pane="bottomLeft" activeCell="A6" sqref="A6"/>
      <selection pane="bottomRight" activeCell="L8" sqref="L8"/>
    </sheetView>
  </sheetViews>
  <sheetFormatPr defaultRowHeight="14.5" x14ac:dyDescent="0.35"/>
  <cols>
    <col min="1" max="1" width="2.7265625" customWidth="1"/>
    <col min="2" max="2" width="30.26953125" bestFit="1" customWidth="1"/>
    <col min="11" max="11" width="30.36328125" customWidth="1"/>
  </cols>
  <sheetData>
    <row r="1" spans="2:11" ht="18.5" x14ac:dyDescent="0.45">
      <c r="B1" s="87"/>
      <c r="C1" s="72"/>
      <c r="D1" s="72"/>
      <c r="E1" s="72"/>
      <c r="F1" s="72"/>
      <c r="G1" s="72"/>
      <c r="H1" s="72"/>
      <c r="I1" s="72"/>
      <c r="J1" s="72"/>
      <c r="K1" s="67"/>
    </row>
    <row r="2" spans="2:11" ht="18.5" x14ac:dyDescent="0.45">
      <c r="B2" s="88"/>
      <c r="C2" s="59"/>
      <c r="D2" s="59"/>
      <c r="E2" s="59"/>
      <c r="F2" s="59"/>
      <c r="G2" s="59"/>
      <c r="H2" s="59"/>
      <c r="I2" s="59"/>
      <c r="J2" s="59"/>
      <c r="K2" s="69"/>
    </row>
    <row r="3" spans="2:11" ht="10.5" customHeight="1" thickBot="1" x14ac:dyDescent="0.5">
      <c r="B3" s="91"/>
      <c r="C3" s="89"/>
      <c r="D3" s="89"/>
      <c r="E3" s="89"/>
      <c r="F3" s="89"/>
      <c r="G3" s="59"/>
      <c r="H3" s="59"/>
      <c r="I3" s="59"/>
      <c r="J3" s="59"/>
      <c r="K3" s="69"/>
    </row>
    <row r="4" spans="2:11" ht="13" customHeight="1" x14ac:dyDescent="0.55000000000000004">
      <c r="B4" s="92" t="s">
        <v>97</v>
      </c>
      <c r="C4" s="179" t="s">
        <v>114</v>
      </c>
      <c r="D4" s="159"/>
      <c r="E4" s="159"/>
      <c r="F4" s="159"/>
      <c r="G4" s="159"/>
      <c r="H4" s="159"/>
      <c r="I4" s="159"/>
      <c r="J4" s="159"/>
      <c r="K4" s="160"/>
    </row>
    <row r="5" spans="2:11" ht="8.5" customHeight="1" thickBot="1" x14ac:dyDescent="0.6">
      <c r="B5" s="93"/>
      <c r="C5" s="173"/>
      <c r="D5" s="174"/>
      <c r="E5" s="174"/>
      <c r="F5" s="174"/>
      <c r="G5" s="174"/>
      <c r="H5" s="174"/>
      <c r="I5" s="174"/>
      <c r="J5" s="174"/>
      <c r="K5" s="175"/>
    </row>
    <row r="6" spans="2:11" ht="11.5" customHeight="1" x14ac:dyDescent="0.55000000000000004">
      <c r="B6" s="41"/>
      <c r="C6" s="97"/>
      <c r="D6" s="98"/>
      <c r="E6" s="98"/>
      <c r="F6" s="98"/>
      <c r="G6" s="98"/>
      <c r="H6" s="98"/>
      <c r="I6" s="98"/>
      <c r="J6" s="98"/>
      <c r="K6" s="99"/>
    </row>
    <row r="7" spans="2:11" ht="24" customHeight="1" x14ac:dyDescent="0.5">
      <c r="B7" s="96" t="s">
        <v>120</v>
      </c>
      <c r="C7" s="181" t="s">
        <v>131</v>
      </c>
      <c r="D7" s="182"/>
      <c r="E7" s="182"/>
      <c r="F7" s="182"/>
      <c r="G7" s="182"/>
      <c r="H7" s="182"/>
      <c r="I7" s="182"/>
      <c r="J7" s="182"/>
      <c r="K7" s="183"/>
    </row>
    <row r="8" spans="2:11" ht="194" customHeight="1" x14ac:dyDescent="0.35">
      <c r="B8" s="50"/>
      <c r="C8" s="184"/>
      <c r="D8" s="185"/>
      <c r="E8" s="185"/>
      <c r="F8" s="185"/>
      <c r="G8" s="185"/>
      <c r="H8" s="185"/>
      <c r="I8" s="185"/>
      <c r="J8" s="185"/>
      <c r="K8" s="186"/>
    </row>
    <row r="9" spans="2:11" x14ac:dyDescent="0.35">
      <c r="B9" s="4"/>
      <c r="C9" s="180"/>
      <c r="D9" s="180"/>
      <c r="E9" s="180"/>
      <c r="F9" s="180"/>
      <c r="G9" s="180"/>
      <c r="H9" s="180"/>
      <c r="I9" s="180"/>
      <c r="J9" s="180"/>
      <c r="K9" s="180"/>
    </row>
    <row r="10" spans="2:11" x14ac:dyDescent="0.35">
      <c r="B10" s="4"/>
      <c r="C10" s="180"/>
      <c r="D10" s="180"/>
      <c r="E10" s="180"/>
      <c r="F10" s="180"/>
      <c r="G10" s="180"/>
      <c r="H10" s="180"/>
      <c r="I10" s="180"/>
      <c r="J10" s="180"/>
      <c r="K10" s="180"/>
    </row>
    <row r="11" spans="2:11" x14ac:dyDescent="0.35">
      <c r="B11" s="4"/>
      <c r="C11" s="180"/>
      <c r="D11" s="180"/>
      <c r="E11" s="180"/>
      <c r="F11" s="180"/>
      <c r="G11" s="180"/>
      <c r="H11" s="180"/>
      <c r="I11" s="180"/>
      <c r="J11" s="180"/>
      <c r="K11" s="180"/>
    </row>
    <row r="12" spans="2:11" x14ac:dyDescent="0.35">
      <c r="B12" s="4"/>
      <c r="C12" s="180"/>
      <c r="D12" s="180"/>
      <c r="E12" s="180"/>
      <c r="F12" s="180"/>
      <c r="G12" s="180"/>
      <c r="H12" s="180"/>
      <c r="I12" s="180"/>
      <c r="J12" s="180"/>
      <c r="K12" s="180"/>
    </row>
    <row r="13" spans="2:11" x14ac:dyDescent="0.35">
      <c r="B13" s="4"/>
      <c r="C13" s="180"/>
      <c r="D13" s="180"/>
      <c r="E13" s="180"/>
      <c r="F13" s="180"/>
      <c r="G13" s="180"/>
      <c r="H13" s="180"/>
      <c r="I13" s="180"/>
      <c r="J13" s="180"/>
      <c r="K13" s="180"/>
    </row>
    <row r="14" spans="2:11" ht="18.5" x14ac:dyDescent="0.45">
      <c r="B14" s="95"/>
      <c r="C14" s="180"/>
      <c r="D14" s="180"/>
      <c r="E14" s="180"/>
      <c r="F14" s="180"/>
      <c r="G14" s="180"/>
      <c r="H14" s="180"/>
      <c r="I14" s="180"/>
      <c r="J14" s="180"/>
      <c r="K14" s="180"/>
    </row>
    <row r="15" spans="2:11" x14ac:dyDescent="0.35">
      <c r="B15" s="4"/>
      <c r="C15" s="180"/>
      <c r="D15" s="180"/>
      <c r="E15" s="180"/>
      <c r="F15" s="180"/>
      <c r="G15" s="180"/>
      <c r="H15" s="180"/>
      <c r="I15" s="180"/>
      <c r="J15" s="180"/>
      <c r="K15" s="180"/>
    </row>
    <row r="16" spans="2:11" x14ac:dyDescent="0.35">
      <c r="B16" s="4"/>
      <c r="C16" s="180"/>
      <c r="D16" s="180"/>
      <c r="E16" s="180"/>
      <c r="F16" s="180"/>
      <c r="G16" s="180"/>
      <c r="H16" s="180"/>
      <c r="I16" s="180"/>
      <c r="J16" s="180"/>
      <c r="K16" s="180"/>
    </row>
    <row r="17" spans="2:11" x14ac:dyDescent="0.35">
      <c r="B17" s="4"/>
      <c r="C17" s="180"/>
      <c r="D17" s="180"/>
      <c r="E17" s="180"/>
      <c r="F17" s="180"/>
      <c r="G17" s="180"/>
      <c r="H17" s="180"/>
      <c r="I17" s="180"/>
      <c r="J17" s="180"/>
      <c r="K17" s="180"/>
    </row>
    <row r="18" spans="2:11" x14ac:dyDescent="0.35">
      <c r="B18" s="4"/>
      <c r="C18" s="180"/>
      <c r="D18" s="180"/>
      <c r="E18" s="180"/>
      <c r="F18" s="180"/>
      <c r="G18" s="180"/>
      <c r="H18" s="180"/>
      <c r="I18" s="180"/>
      <c r="J18" s="180"/>
      <c r="K18" s="180"/>
    </row>
    <row r="19" spans="2:11" x14ac:dyDescent="0.35">
      <c r="C19" s="180"/>
      <c r="D19" s="180"/>
      <c r="E19" s="180"/>
      <c r="F19" s="180"/>
      <c r="G19" s="180"/>
      <c r="H19" s="180"/>
      <c r="I19" s="180"/>
      <c r="J19" s="180"/>
      <c r="K19" s="180"/>
    </row>
    <row r="20" spans="2:11" ht="18.5" x14ac:dyDescent="0.45">
      <c r="B20" s="95"/>
      <c r="C20" s="180"/>
      <c r="D20" s="180"/>
      <c r="E20" s="180"/>
      <c r="F20" s="180"/>
      <c r="G20" s="180"/>
      <c r="H20" s="180"/>
      <c r="I20" s="180"/>
      <c r="J20" s="180"/>
      <c r="K20" s="180"/>
    </row>
    <row r="21" spans="2:11" x14ac:dyDescent="0.35">
      <c r="B21" s="4"/>
      <c r="C21" s="180"/>
      <c r="D21" s="180"/>
      <c r="E21" s="180"/>
      <c r="F21" s="180"/>
      <c r="G21" s="180"/>
      <c r="H21" s="180"/>
      <c r="I21" s="180"/>
      <c r="J21" s="180"/>
      <c r="K21" s="180"/>
    </row>
    <row r="22" spans="2:11" x14ac:dyDescent="0.35">
      <c r="B22" s="4"/>
      <c r="C22" s="180"/>
      <c r="D22" s="180"/>
      <c r="E22" s="180"/>
      <c r="F22" s="180"/>
      <c r="G22" s="180"/>
      <c r="H22" s="180"/>
      <c r="I22" s="180"/>
      <c r="J22" s="180"/>
      <c r="K22" s="180"/>
    </row>
    <row r="23" spans="2:11" x14ac:dyDescent="0.35">
      <c r="C23" s="180"/>
      <c r="D23" s="180"/>
      <c r="E23" s="180"/>
      <c r="F23" s="180"/>
      <c r="G23" s="180"/>
      <c r="H23" s="180"/>
      <c r="I23" s="180"/>
      <c r="J23" s="180"/>
      <c r="K23" s="180"/>
    </row>
    <row r="24" spans="2:11" ht="18.5" x14ac:dyDescent="0.45">
      <c r="B24" s="95"/>
      <c r="C24" s="180"/>
      <c r="D24" s="180"/>
      <c r="E24" s="180"/>
      <c r="F24" s="180"/>
      <c r="G24" s="180"/>
      <c r="H24" s="180"/>
      <c r="I24" s="180"/>
      <c r="J24" s="180"/>
      <c r="K24" s="180"/>
    </row>
    <row r="25" spans="2:11" x14ac:dyDescent="0.35">
      <c r="B25" s="4"/>
      <c r="C25" s="180"/>
      <c r="D25" s="180"/>
      <c r="E25" s="180"/>
      <c r="F25" s="180"/>
      <c r="G25" s="180"/>
      <c r="H25" s="180"/>
      <c r="I25" s="180"/>
      <c r="J25" s="180"/>
      <c r="K25" s="180"/>
    </row>
    <row r="26" spans="2:11" x14ac:dyDescent="0.35">
      <c r="B26" s="4"/>
      <c r="C26" s="180"/>
      <c r="D26" s="180"/>
      <c r="E26" s="180"/>
      <c r="F26" s="180"/>
      <c r="G26" s="180"/>
      <c r="H26" s="180"/>
      <c r="I26" s="180"/>
      <c r="J26" s="180"/>
      <c r="K26" s="180"/>
    </row>
    <row r="27" spans="2:11" x14ac:dyDescent="0.35">
      <c r="B27" s="4"/>
      <c r="C27" s="180"/>
      <c r="D27" s="180"/>
      <c r="E27" s="180"/>
      <c r="F27" s="180"/>
      <c r="G27" s="180"/>
      <c r="H27" s="180"/>
      <c r="I27" s="180"/>
      <c r="J27" s="180"/>
      <c r="K27" s="180"/>
    </row>
    <row r="28" spans="2:11" x14ac:dyDescent="0.35">
      <c r="B28" s="4"/>
      <c r="C28" s="180"/>
      <c r="D28" s="180"/>
      <c r="E28" s="180"/>
      <c r="F28" s="180"/>
      <c r="G28" s="180"/>
      <c r="H28" s="180"/>
      <c r="I28" s="180"/>
      <c r="J28" s="180"/>
      <c r="K28" s="180"/>
    </row>
    <row r="29" spans="2:11" x14ac:dyDescent="0.35">
      <c r="C29" s="180"/>
      <c r="D29" s="180"/>
      <c r="E29" s="180"/>
      <c r="F29" s="180"/>
      <c r="G29" s="180"/>
      <c r="H29" s="180"/>
      <c r="I29" s="180"/>
      <c r="J29" s="180"/>
      <c r="K29" s="180"/>
    </row>
    <row r="30" spans="2:11" ht="18.5" x14ac:dyDescent="0.45">
      <c r="B30" s="95"/>
      <c r="C30" s="180"/>
      <c r="D30" s="180"/>
      <c r="E30" s="180"/>
      <c r="F30" s="180"/>
      <c r="G30" s="180"/>
      <c r="H30" s="180"/>
      <c r="I30" s="180"/>
      <c r="J30" s="180"/>
      <c r="K30" s="180"/>
    </row>
    <row r="31" spans="2:11" x14ac:dyDescent="0.35">
      <c r="B31" s="4"/>
      <c r="C31" s="180"/>
      <c r="D31" s="180"/>
      <c r="E31" s="180"/>
      <c r="F31" s="180"/>
      <c r="G31" s="180"/>
      <c r="H31" s="180"/>
      <c r="I31" s="180"/>
      <c r="J31" s="180"/>
      <c r="K31" s="180"/>
    </row>
    <row r="32" spans="2:11" x14ac:dyDescent="0.35">
      <c r="B32" s="4"/>
      <c r="C32" s="180"/>
      <c r="D32" s="180"/>
      <c r="E32" s="180"/>
      <c r="F32" s="180"/>
      <c r="G32" s="180"/>
      <c r="H32" s="180"/>
      <c r="I32" s="180"/>
      <c r="J32" s="180"/>
      <c r="K32" s="180"/>
    </row>
    <row r="33" spans="2:11" x14ac:dyDescent="0.35">
      <c r="B33" s="4"/>
      <c r="C33" s="180"/>
      <c r="D33" s="180"/>
      <c r="E33" s="180"/>
      <c r="F33" s="180"/>
      <c r="G33" s="180"/>
      <c r="H33" s="180"/>
      <c r="I33" s="180"/>
      <c r="J33" s="180"/>
      <c r="K33" s="180"/>
    </row>
    <row r="34" spans="2:11" x14ac:dyDescent="0.35">
      <c r="C34" s="180"/>
      <c r="D34" s="180"/>
      <c r="E34" s="180"/>
      <c r="F34" s="180"/>
      <c r="G34" s="180"/>
      <c r="H34" s="180"/>
      <c r="I34" s="180"/>
      <c r="J34" s="180"/>
      <c r="K34" s="180"/>
    </row>
    <row r="35" spans="2:11" ht="18.5" x14ac:dyDescent="0.45">
      <c r="B35" s="95"/>
      <c r="C35" s="180"/>
      <c r="D35" s="180"/>
      <c r="E35" s="180"/>
      <c r="F35" s="180"/>
      <c r="G35" s="180"/>
      <c r="H35" s="180"/>
      <c r="I35" s="180"/>
      <c r="J35" s="180"/>
      <c r="K35" s="180"/>
    </row>
    <row r="36" spans="2:11" x14ac:dyDescent="0.35">
      <c r="B36" s="4"/>
      <c r="C36" s="180"/>
      <c r="D36" s="180"/>
      <c r="E36" s="180"/>
      <c r="F36" s="180"/>
      <c r="G36" s="180"/>
      <c r="H36" s="180"/>
      <c r="I36" s="180"/>
      <c r="J36" s="180"/>
      <c r="K36" s="180"/>
    </row>
    <row r="37" spans="2:11" x14ac:dyDescent="0.35">
      <c r="B37" s="4"/>
      <c r="C37" s="180"/>
      <c r="D37" s="180"/>
      <c r="E37" s="180"/>
      <c r="F37" s="180"/>
      <c r="G37" s="180"/>
      <c r="H37" s="180"/>
      <c r="I37" s="180"/>
      <c r="J37" s="180"/>
      <c r="K37" s="180"/>
    </row>
    <row r="38" spans="2:11" x14ac:dyDescent="0.35">
      <c r="B38" s="4"/>
      <c r="C38" s="180"/>
      <c r="D38" s="180"/>
      <c r="E38" s="180"/>
      <c r="F38" s="180"/>
      <c r="G38" s="180"/>
      <c r="H38" s="180"/>
      <c r="I38" s="180"/>
      <c r="J38" s="180"/>
      <c r="K38" s="180"/>
    </row>
    <row r="39" spans="2:11" x14ac:dyDescent="0.35">
      <c r="B39" s="4"/>
      <c r="C39" s="180"/>
      <c r="D39" s="180"/>
      <c r="E39" s="180"/>
      <c r="F39" s="180"/>
      <c r="G39" s="180"/>
      <c r="H39" s="180"/>
      <c r="I39" s="180"/>
      <c r="J39" s="180"/>
      <c r="K39" s="180"/>
    </row>
    <row r="40" spans="2:11" x14ac:dyDescent="0.35">
      <c r="B40" s="4"/>
      <c r="C40" s="180"/>
      <c r="D40" s="180"/>
      <c r="E40" s="180"/>
      <c r="F40" s="180"/>
      <c r="G40" s="180"/>
      <c r="H40" s="180"/>
      <c r="I40" s="180"/>
      <c r="J40" s="180"/>
      <c r="K40" s="180"/>
    </row>
    <row r="41" spans="2:11" x14ac:dyDescent="0.35">
      <c r="B41" s="4"/>
      <c r="C41" s="180"/>
      <c r="D41" s="180"/>
      <c r="E41" s="180"/>
      <c r="F41" s="180"/>
      <c r="G41" s="180"/>
      <c r="H41" s="180"/>
      <c r="I41" s="180"/>
      <c r="J41" s="180"/>
      <c r="K41" s="180"/>
    </row>
    <row r="42" spans="2:11" x14ac:dyDescent="0.35">
      <c r="C42" s="180"/>
      <c r="D42" s="180"/>
      <c r="E42" s="180"/>
      <c r="F42" s="180"/>
      <c r="G42" s="180"/>
      <c r="H42" s="180"/>
      <c r="I42" s="180"/>
      <c r="J42" s="180"/>
      <c r="K42" s="180"/>
    </row>
    <row r="43" spans="2:11" ht="18.5" x14ac:dyDescent="0.45">
      <c r="B43" s="95"/>
      <c r="C43" s="180"/>
      <c r="D43" s="180"/>
      <c r="E43" s="180"/>
      <c r="F43" s="180"/>
      <c r="G43" s="180"/>
      <c r="H43" s="180"/>
      <c r="I43" s="180"/>
      <c r="J43" s="180"/>
      <c r="K43" s="180"/>
    </row>
    <row r="44" spans="2:11" x14ac:dyDescent="0.35">
      <c r="B44" s="4"/>
      <c r="C44" s="180"/>
      <c r="D44" s="180"/>
      <c r="E44" s="180"/>
      <c r="F44" s="180"/>
      <c r="G44" s="180"/>
      <c r="H44" s="180"/>
      <c r="I44" s="180"/>
      <c r="J44" s="180"/>
      <c r="K44" s="180"/>
    </row>
    <row r="45" spans="2:11" x14ac:dyDescent="0.35">
      <c r="B45" s="4"/>
      <c r="C45" s="180"/>
      <c r="D45" s="180"/>
      <c r="E45" s="180"/>
      <c r="F45" s="180"/>
      <c r="G45" s="180"/>
      <c r="H45" s="180"/>
      <c r="I45" s="180"/>
      <c r="J45" s="180"/>
      <c r="K45" s="180"/>
    </row>
    <row r="46" spans="2:11" x14ac:dyDescent="0.35">
      <c r="B46" s="4"/>
      <c r="C46" s="180"/>
      <c r="D46" s="180"/>
      <c r="E46" s="180"/>
      <c r="F46" s="180"/>
      <c r="G46" s="180"/>
      <c r="H46" s="180"/>
      <c r="I46" s="180"/>
      <c r="J46" s="180"/>
      <c r="K46" s="180"/>
    </row>
    <row r="47" spans="2:11" x14ac:dyDescent="0.35">
      <c r="B47" s="4"/>
      <c r="C47" s="180"/>
      <c r="D47" s="180"/>
      <c r="E47" s="180"/>
      <c r="F47" s="180"/>
      <c r="G47" s="180"/>
      <c r="H47" s="180"/>
      <c r="I47" s="180"/>
      <c r="J47" s="180"/>
      <c r="K47" s="180"/>
    </row>
    <row r="48" spans="2:11" x14ac:dyDescent="0.35">
      <c r="C48" s="180"/>
      <c r="D48" s="180"/>
      <c r="E48" s="180"/>
      <c r="F48" s="180"/>
      <c r="G48" s="180"/>
      <c r="H48" s="180"/>
      <c r="I48" s="180"/>
      <c r="J48" s="180"/>
      <c r="K48" s="180"/>
    </row>
    <row r="49" spans="2:11" ht="18.5" x14ac:dyDescent="0.45">
      <c r="B49" s="95"/>
      <c r="C49" s="180"/>
      <c r="D49" s="180"/>
      <c r="E49" s="180"/>
      <c r="F49" s="180"/>
      <c r="G49" s="180"/>
      <c r="H49" s="180"/>
      <c r="I49" s="180"/>
      <c r="J49" s="180"/>
      <c r="K49" s="180"/>
    </row>
    <row r="50" spans="2:11" x14ac:dyDescent="0.35">
      <c r="B50" s="4"/>
      <c r="C50" s="180"/>
      <c r="D50" s="180"/>
      <c r="E50" s="180"/>
      <c r="F50" s="180"/>
      <c r="G50" s="180"/>
      <c r="H50" s="180"/>
      <c r="I50" s="180"/>
      <c r="J50" s="180"/>
      <c r="K50" s="180"/>
    </row>
    <row r="51" spans="2:11" x14ac:dyDescent="0.35">
      <c r="B51" s="4"/>
      <c r="C51" s="180"/>
      <c r="D51" s="180"/>
      <c r="E51" s="180"/>
      <c r="F51" s="180"/>
      <c r="G51" s="180"/>
      <c r="H51" s="180"/>
      <c r="I51" s="180"/>
      <c r="J51" s="180"/>
      <c r="K51" s="180"/>
    </row>
    <row r="52" spans="2:11" x14ac:dyDescent="0.35">
      <c r="C52" s="180"/>
      <c r="D52" s="180"/>
      <c r="E52" s="180"/>
      <c r="F52" s="180"/>
      <c r="G52" s="180"/>
      <c r="H52" s="180"/>
      <c r="I52" s="180"/>
      <c r="J52" s="180"/>
      <c r="K52" s="180"/>
    </row>
    <row r="53" spans="2:11" ht="18.5" x14ac:dyDescent="0.45">
      <c r="B53" s="95"/>
      <c r="C53" s="180"/>
      <c r="D53" s="180"/>
      <c r="E53" s="180"/>
      <c r="F53" s="180"/>
      <c r="G53" s="180"/>
      <c r="H53" s="180"/>
      <c r="I53" s="180"/>
      <c r="J53" s="180"/>
      <c r="K53" s="180"/>
    </row>
    <row r="54" spans="2:11" x14ac:dyDescent="0.35">
      <c r="B54" s="4"/>
      <c r="C54" s="180"/>
      <c r="D54" s="180"/>
      <c r="E54" s="180"/>
      <c r="F54" s="180"/>
      <c r="G54" s="180"/>
      <c r="H54" s="180"/>
      <c r="I54" s="180"/>
      <c r="J54" s="180"/>
      <c r="K54" s="180"/>
    </row>
    <row r="55" spans="2:11" x14ac:dyDescent="0.35">
      <c r="B55" s="4"/>
      <c r="C55" s="180"/>
      <c r="D55" s="180"/>
      <c r="E55" s="180"/>
      <c r="F55" s="180"/>
      <c r="G55" s="180"/>
      <c r="H55" s="180"/>
      <c r="I55" s="180"/>
      <c r="J55" s="180"/>
      <c r="K55" s="180"/>
    </row>
    <row r="56" spans="2:11" x14ac:dyDescent="0.35">
      <c r="B56" s="4"/>
      <c r="C56" s="180"/>
      <c r="D56" s="180"/>
      <c r="E56" s="180"/>
      <c r="F56" s="180"/>
      <c r="G56" s="180"/>
      <c r="H56" s="180"/>
      <c r="I56" s="180"/>
      <c r="J56" s="180"/>
      <c r="K56" s="180"/>
    </row>
    <row r="57" spans="2:11" x14ac:dyDescent="0.35">
      <c r="B57" s="40"/>
      <c r="C57" s="180"/>
      <c r="D57" s="180"/>
      <c r="E57" s="180"/>
      <c r="F57" s="180"/>
      <c r="G57" s="180"/>
      <c r="H57" s="180"/>
      <c r="I57" s="180"/>
      <c r="J57" s="180"/>
      <c r="K57" s="180"/>
    </row>
    <row r="58" spans="2:11" x14ac:dyDescent="0.35">
      <c r="B58" s="40"/>
      <c r="C58" s="180"/>
      <c r="D58" s="180"/>
      <c r="E58" s="180"/>
      <c r="F58" s="180"/>
      <c r="G58" s="180"/>
      <c r="H58" s="180"/>
      <c r="I58" s="180"/>
      <c r="J58" s="180"/>
      <c r="K58" s="180"/>
    </row>
  </sheetData>
  <mergeCells count="3">
    <mergeCell ref="C4:K5"/>
    <mergeCell ref="C9:K58"/>
    <mergeCell ref="C7:K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9AEC-0C43-47AD-B9D3-D6C30D054023}">
  <dimension ref="B1:K58"/>
  <sheetViews>
    <sheetView showGridLines="0" zoomScaleNormal="100" workbookViewId="0">
      <pane xSplit="2" ySplit="5" topLeftCell="C6" activePane="bottomRight" state="frozen"/>
      <selection pane="topRight" activeCell="C1" sqref="C1"/>
      <selection pane="bottomLeft" activeCell="A6" sqref="A6"/>
      <selection pane="bottomRight" activeCell="C9" sqref="C9:K58"/>
    </sheetView>
  </sheetViews>
  <sheetFormatPr defaultRowHeight="14.5" x14ac:dyDescent="0.35"/>
  <cols>
    <col min="1" max="1" width="2.7265625" customWidth="1"/>
    <col min="2" max="2" width="30.26953125" bestFit="1" customWidth="1"/>
    <col min="11" max="11" width="30.36328125" customWidth="1"/>
  </cols>
  <sheetData>
    <row r="1" spans="2:11" ht="18.5" x14ac:dyDescent="0.45">
      <c r="B1" s="87"/>
      <c r="C1" s="72"/>
      <c r="D1" s="72"/>
      <c r="E1" s="72"/>
      <c r="F1" s="72"/>
      <c r="G1" s="72"/>
      <c r="H1" s="72"/>
      <c r="I1" s="72"/>
      <c r="J1" s="72"/>
      <c r="K1" s="67"/>
    </row>
    <row r="2" spans="2:11" ht="18.5" x14ac:dyDescent="0.45">
      <c r="B2" s="88"/>
      <c r="C2" s="59"/>
      <c r="D2" s="59"/>
      <c r="E2" s="59"/>
      <c r="F2" s="59"/>
      <c r="G2" s="59"/>
      <c r="H2" s="59"/>
      <c r="I2" s="59"/>
      <c r="J2" s="59"/>
      <c r="K2" s="69"/>
    </row>
    <row r="3" spans="2:11" ht="10.5" customHeight="1" thickBot="1" x14ac:dyDescent="0.5">
      <c r="B3" s="91"/>
      <c r="C3" s="89"/>
      <c r="D3" s="89"/>
      <c r="E3" s="89"/>
      <c r="F3" s="89"/>
      <c r="G3" s="59"/>
      <c r="H3" s="59"/>
      <c r="I3" s="59"/>
      <c r="J3" s="59"/>
      <c r="K3" s="69"/>
    </row>
    <row r="4" spans="2:11" ht="13" customHeight="1" x14ac:dyDescent="0.55000000000000004">
      <c r="B4" s="92" t="s">
        <v>97</v>
      </c>
      <c r="C4" s="179" t="s">
        <v>114</v>
      </c>
      <c r="D4" s="159"/>
      <c r="E4" s="159"/>
      <c r="F4" s="159"/>
      <c r="G4" s="159"/>
      <c r="H4" s="159"/>
      <c r="I4" s="159"/>
      <c r="J4" s="159"/>
      <c r="K4" s="160"/>
    </row>
    <row r="5" spans="2:11" ht="8.5" customHeight="1" thickBot="1" x14ac:dyDescent="0.6">
      <c r="B5" s="93"/>
      <c r="C5" s="173"/>
      <c r="D5" s="174"/>
      <c r="E5" s="174"/>
      <c r="F5" s="174"/>
      <c r="G5" s="174"/>
      <c r="H5" s="174"/>
      <c r="I5" s="174"/>
      <c r="J5" s="174"/>
      <c r="K5" s="175"/>
    </row>
    <row r="6" spans="2:11" ht="11.5" customHeight="1" x14ac:dyDescent="0.55000000000000004">
      <c r="B6" s="41"/>
      <c r="C6" s="97"/>
      <c r="D6" s="98"/>
      <c r="E6" s="98"/>
      <c r="F6" s="98"/>
      <c r="G6" s="98"/>
      <c r="H6" s="98"/>
      <c r="I6" s="98"/>
      <c r="J6" s="98"/>
      <c r="K6" s="99"/>
    </row>
    <row r="7" spans="2:11" ht="24" customHeight="1" x14ac:dyDescent="0.5">
      <c r="B7" s="96" t="s">
        <v>120</v>
      </c>
      <c r="C7" s="181" t="s">
        <v>132</v>
      </c>
      <c r="D7" s="182"/>
      <c r="E7" s="182"/>
      <c r="F7" s="182"/>
      <c r="G7" s="182"/>
      <c r="H7" s="182"/>
      <c r="I7" s="182"/>
      <c r="J7" s="182"/>
      <c r="K7" s="183"/>
    </row>
    <row r="8" spans="2:11" ht="194" customHeight="1" x14ac:dyDescent="0.35">
      <c r="B8" s="50"/>
      <c r="C8" s="184"/>
      <c r="D8" s="185"/>
      <c r="E8" s="185"/>
      <c r="F8" s="185"/>
      <c r="G8" s="185"/>
      <c r="H8" s="185"/>
      <c r="I8" s="185"/>
      <c r="J8" s="185"/>
      <c r="K8" s="186"/>
    </row>
    <row r="9" spans="2:11" x14ac:dyDescent="0.35">
      <c r="B9" s="4"/>
      <c r="C9" s="180"/>
      <c r="D9" s="180"/>
      <c r="E9" s="180"/>
      <c r="F9" s="180"/>
      <c r="G9" s="180"/>
      <c r="H9" s="180"/>
      <c r="I9" s="180"/>
      <c r="J9" s="180"/>
      <c r="K9" s="180"/>
    </row>
    <row r="10" spans="2:11" x14ac:dyDescent="0.35">
      <c r="B10" s="4"/>
      <c r="C10" s="180"/>
      <c r="D10" s="180"/>
      <c r="E10" s="180"/>
      <c r="F10" s="180"/>
      <c r="G10" s="180"/>
      <c r="H10" s="180"/>
      <c r="I10" s="180"/>
      <c r="J10" s="180"/>
      <c r="K10" s="180"/>
    </row>
    <row r="11" spans="2:11" x14ac:dyDescent="0.35">
      <c r="B11" s="4"/>
      <c r="C11" s="180"/>
      <c r="D11" s="180"/>
      <c r="E11" s="180"/>
      <c r="F11" s="180"/>
      <c r="G11" s="180"/>
      <c r="H11" s="180"/>
      <c r="I11" s="180"/>
      <c r="J11" s="180"/>
      <c r="K11" s="180"/>
    </row>
    <row r="12" spans="2:11" x14ac:dyDescent="0.35">
      <c r="B12" s="4"/>
      <c r="C12" s="180"/>
      <c r="D12" s="180"/>
      <c r="E12" s="180"/>
      <c r="F12" s="180"/>
      <c r="G12" s="180"/>
      <c r="H12" s="180"/>
      <c r="I12" s="180"/>
      <c r="J12" s="180"/>
      <c r="K12" s="180"/>
    </row>
    <row r="13" spans="2:11" x14ac:dyDescent="0.35">
      <c r="B13" s="4"/>
      <c r="C13" s="180"/>
      <c r="D13" s="180"/>
      <c r="E13" s="180"/>
      <c r="F13" s="180"/>
      <c r="G13" s="180"/>
      <c r="H13" s="180"/>
      <c r="I13" s="180"/>
      <c r="J13" s="180"/>
      <c r="K13" s="180"/>
    </row>
    <row r="14" spans="2:11" ht="18.5" x14ac:dyDescent="0.45">
      <c r="B14" s="95"/>
      <c r="C14" s="180"/>
      <c r="D14" s="180"/>
      <c r="E14" s="180"/>
      <c r="F14" s="180"/>
      <c r="G14" s="180"/>
      <c r="H14" s="180"/>
      <c r="I14" s="180"/>
      <c r="J14" s="180"/>
      <c r="K14" s="180"/>
    </row>
    <row r="15" spans="2:11" x14ac:dyDescent="0.35">
      <c r="B15" s="4"/>
      <c r="C15" s="180"/>
      <c r="D15" s="180"/>
      <c r="E15" s="180"/>
      <c r="F15" s="180"/>
      <c r="G15" s="180"/>
      <c r="H15" s="180"/>
      <c r="I15" s="180"/>
      <c r="J15" s="180"/>
      <c r="K15" s="180"/>
    </row>
    <row r="16" spans="2:11" x14ac:dyDescent="0.35">
      <c r="B16" s="4"/>
      <c r="C16" s="180"/>
      <c r="D16" s="180"/>
      <c r="E16" s="180"/>
      <c r="F16" s="180"/>
      <c r="G16" s="180"/>
      <c r="H16" s="180"/>
      <c r="I16" s="180"/>
      <c r="J16" s="180"/>
      <c r="K16" s="180"/>
    </row>
    <row r="17" spans="2:11" x14ac:dyDescent="0.35">
      <c r="B17" s="4"/>
      <c r="C17" s="180"/>
      <c r="D17" s="180"/>
      <c r="E17" s="180"/>
      <c r="F17" s="180"/>
      <c r="G17" s="180"/>
      <c r="H17" s="180"/>
      <c r="I17" s="180"/>
      <c r="J17" s="180"/>
      <c r="K17" s="180"/>
    </row>
    <row r="18" spans="2:11" x14ac:dyDescent="0.35">
      <c r="B18" s="4"/>
      <c r="C18" s="180"/>
      <c r="D18" s="180"/>
      <c r="E18" s="180"/>
      <c r="F18" s="180"/>
      <c r="G18" s="180"/>
      <c r="H18" s="180"/>
      <c r="I18" s="180"/>
      <c r="J18" s="180"/>
      <c r="K18" s="180"/>
    </row>
    <row r="19" spans="2:11" x14ac:dyDescent="0.35">
      <c r="C19" s="180"/>
      <c r="D19" s="180"/>
      <c r="E19" s="180"/>
      <c r="F19" s="180"/>
      <c r="G19" s="180"/>
      <c r="H19" s="180"/>
      <c r="I19" s="180"/>
      <c r="J19" s="180"/>
      <c r="K19" s="180"/>
    </row>
    <row r="20" spans="2:11" ht="18.5" x14ac:dyDescent="0.45">
      <c r="B20" s="95"/>
      <c r="C20" s="180"/>
      <c r="D20" s="180"/>
      <c r="E20" s="180"/>
      <c r="F20" s="180"/>
      <c r="G20" s="180"/>
      <c r="H20" s="180"/>
      <c r="I20" s="180"/>
      <c r="J20" s="180"/>
      <c r="K20" s="180"/>
    </row>
    <row r="21" spans="2:11" x14ac:dyDescent="0.35">
      <c r="B21" s="4"/>
      <c r="C21" s="180"/>
      <c r="D21" s="180"/>
      <c r="E21" s="180"/>
      <c r="F21" s="180"/>
      <c r="G21" s="180"/>
      <c r="H21" s="180"/>
      <c r="I21" s="180"/>
      <c r="J21" s="180"/>
      <c r="K21" s="180"/>
    </row>
    <row r="22" spans="2:11" x14ac:dyDescent="0.35">
      <c r="B22" s="4"/>
      <c r="C22" s="180"/>
      <c r="D22" s="180"/>
      <c r="E22" s="180"/>
      <c r="F22" s="180"/>
      <c r="G22" s="180"/>
      <c r="H22" s="180"/>
      <c r="I22" s="180"/>
      <c r="J22" s="180"/>
      <c r="K22" s="180"/>
    </row>
    <row r="23" spans="2:11" x14ac:dyDescent="0.35">
      <c r="C23" s="180"/>
      <c r="D23" s="180"/>
      <c r="E23" s="180"/>
      <c r="F23" s="180"/>
      <c r="G23" s="180"/>
      <c r="H23" s="180"/>
      <c r="I23" s="180"/>
      <c r="J23" s="180"/>
      <c r="K23" s="180"/>
    </row>
    <row r="24" spans="2:11" ht="18.5" x14ac:dyDescent="0.45">
      <c r="B24" s="95"/>
      <c r="C24" s="180"/>
      <c r="D24" s="180"/>
      <c r="E24" s="180"/>
      <c r="F24" s="180"/>
      <c r="G24" s="180"/>
      <c r="H24" s="180"/>
      <c r="I24" s="180"/>
      <c r="J24" s="180"/>
      <c r="K24" s="180"/>
    </row>
    <row r="25" spans="2:11" x14ac:dyDescent="0.35">
      <c r="B25" s="4"/>
      <c r="C25" s="180"/>
      <c r="D25" s="180"/>
      <c r="E25" s="180"/>
      <c r="F25" s="180"/>
      <c r="G25" s="180"/>
      <c r="H25" s="180"/>
      <c r="I25" s="180"/>
      <c r="J25" s="180"/>
      <c r="K25" s="180"/>
    </row>
    <row r="26" spans="2:11" x14ac:dyDescent="0.35">
      <c r="B26" s="4"/>
      <c r="C26" s="180"/>
      <c r="D26" s="180"/>
      <c r="E26" s="180"/>
      <c r="F26" s="180"/>
      <c r="G26" s="180"/>
      <c r="H26" s="180"/>
      <c r="I26" s="180"/>
      <c r="J26" s="180"/>
      <c r="K26" s="180"/>
    </row>
    <row r="27" spans="2:11" x14ac:dyDescent="0.35">
      <c r="B27" s="4"/>
      <c r="C27" s="180"/>
      <c r="D27" s="180"/>
      <c r="E27" s="180"/>
      <c r="F27" s="180"/>
      <c r="G27" s="180"/>
      <c r="H27" s="180"/>
      <c r="I27" s="180"/>
      <c r="J27" s="180"/>
      <c r="K27" s="180"/>
    </row>
    <row r="28" spans="2:11" x14ac:dyDescent="0.35">
      <c r="B28" s="4"/>
      <c r="C28" s="180"/>
      <c r="D28" s="180"/>
      <c r="E28" s="180"/>
      <c r="F28" s="180"/>
      <c r="G28" s="180"/>
      <c r="H28" s="180"/>
      <c r="I28" s="180"/>
      <c r="J28" s="180"/>
      <c r="K28" s="180"/>
    </row>
    <row r="29" spans="2:11" x14ac:dyDescent="0.35">
      <c r="C29" s="180"/>
      <c r="D29" s="180"/>
      <c r="E29" s="180"/>
      <c r="F29" s="180"/>
      <c r="G29" s="180"/>
      <c r="H29" s="180"/>
      <c r="I29" s="180"/>
      <c r="J29" s="180"/>
      <c r="K29" s="180"/>
    </row>
    <row r="30" spans="2:11" ht="18.5" x14ac:dyDescent="0.45">
      <c r="B30" s="95"/>
      <c r="C30" s="180"/>
      <c r="D30" s="180"/>
      <c r="E30" s="180"/>
      <c r="F30" s="180"/>
      <c r="G30" s="180"/>
      <c r="H30" s="180"/>
      <c r="I30" s="180"/>
      <c r="J30" s="180"/>
      <c r="K30" s="180"/>
    </row>
    <row r="31" spans="2:11" x14ac:dyDescent="0.35">
      <c r="B31" s="4"/>
      <c r="C31" s="180"/>
      <c r="D31" s="180"/>
      <c r="E31" s="180"/>
      <c r="F31" s="180"/>
      <c r="G31" s="180"/>
      <c r="H31" s="180"/>
      <c r="I31" s="180"/>
      <c r="J31" s="180"/>
      <c r="K31" s="180"/>
    </row>
    <row r="32" spans="2:11" x14ac:dyDescent="0.35">
      <c r="B32" s="4"/>
      <c r="C32" s="180"/>
      <c r="D32" s="180"/>
      <c r="E32" s="180"/>
      <c r="F32" s="180"/>
      <c r="G32" s="180"/>
      <c r="H32" s="180"/>
      <c r="I32" s="180"/>
      <c r="J32" s="180"/>
      <c r="K32" s="180"/>
    </row>
    <row r="33" spans="2:11" x14ac:dyDescent="0.35">
      <c r="B33" s="4"/>
      <c r="C33" s="180"/>
      <c r="D33" s="180"/>
      <c r="E33" s="180"/>
      <c r="F33" s="180"/>
      <c r="G33" s="180"/>
      <c r="H33" s="180"/>
      <c r="I33" s="180"/>
      <c r="J33" s="180"/>
      <c r="K33" s="180"/>
    </row>
    <row r="34" spans="2:11" x14ac:dyDescent="0.35">
      <c r="C34" s="180"/>
      <c r="D34" s="180"/>
      <c r="E34" s="180"/>
      <c r="F34" s="180"/>
      <c r="G34" s="180"/>
      <c r="H34" s="180"/>
      <c r="I34" s="180"/>
      <c r="J34" s="180"/>
      <c r="K34" s="180"/>
    </row>
    <row r="35" spans="2:11" ht="18.5" x14ac:dyDescent="0.45">
      <c r="B35" s="95"/>
      <c r="C35" s="180"/>
      <c r="D35" s="180"/>
      <c r="E35" s="180"/>
      <c r="F35" s="180"/>
      <c r="G35" s="180"/>
      <c r="H35" s="180"/>
      <c r="I35" s="180"/>
      <c r="J35" s="180"/>
      <c r="K35" s="180"/>
    </row>
    <row r="36" spans="2:11" x14ac:dyDescent="0.35">
      <c r="B36" s="4"/>
      <c r="C36" s="180"/>
      <c r="D36" s="180"/>
      <c r="E36" s="180"/>
      <c r="F36" s="180"/>
      <c r="G36" s="180"/>
      <c r="H36" s="180"/>
      <c r="I36" s="180"/>
      <c r="J36" s="180"/>
      <c r="K36" s="180"/>
    </row>
    <row r="37" spans="2:11" x14ac:dyDescent="0.35">
      <c r="B37" s="4"/>
      <c r="C37" s="180"/>
      <c r="D37" s="180"/>
      <c r="E37" s="180"/>
      <c r="F37" s="180"/>
      <c r="G37" s="180"/>
      <c r="H37" s="180"/>
      <c r="I37" s="180"/>
      <c r="J37" s="180"/>
      <c r="K37" s="180"/>
    </row>
    <row r="38" spans="2:11" x14ac:dyDescent="0.35">
      <c r="B38" s="4"/>
      <c r="C38" s="180"/>
      <c r="D38" s="180"/>
      <c r="E38" s="180"/>
      <c r="F38" s="180"/>
      <c r="G38" s="180"/>
      <c r="H38" s="180"/>
      <c r="I38" s="180"/>
      <c r="J38" s="180"/>
      <c r="K38" s="180"/>
    </row>
    <row r="39" spans="2:11" x14ac:dyDescent="0.35">
      <c r="B39" s="4"/>
      <c r="C39" s="180"/>
      <c r="D39" s="180"/>
      <c r="E39" s="180"/>
      <c r="F39" s="180"/>
      <c r="G39" s="180"/>
      <c r="H39" s="180"/>
      <c r="I39" s="180"/>
      <c r="J39" s="180"/>
      <c r="K39" s="180"/>
    </row>
    <row r="40" spans="2:11" x14ac:dyDescent="0.35">
      <c r="B40" s="4"/>
      <c r="C40" s="180"/>
      <c r="D40" s="180"/>
      <c r="E40" s="180"/>
      <c r="F40" s="180"/>
      <c r="G40" s="180"/>
      <c r="H40" s="180"/>
      <c r="I40" s="180"/>
      <c r="J40" s="180"/>
      <c r="K40" s="180"/>
    </row>
    <row r="41" spans="2:11" x14ac:dyDescent="0.35">
      <c r="B41" s="4"/>
      <c r="C41" s="180"/>
      <c r="D41" s="180"/>
      <c r="E41" s="180"/>
      <c r="F41" s="180"/>
      <c r="G41" s="180"/>
      <c r="H41" s="180"/>
      <c r="I41" s="180"/>
      <c r="J41" s="180"/>
      <c r="K41" s="180"/>
    </row>
    <row r="42" spans="2:11" x14ac:dyDescent="0.35">
      <c r="C42" s="180"/>
      <c r="D42" s="180"/>
      <c r="E42" s="180"/>
      <c r="F42" s="180"/>
      <c r="G42" s="180"/>
      <c r="H42" s="180"/>
      <c r="I42" s="180"/>
      <c r="J42" s="180"/>
      <c r="K42" s="180"/>
    </row>
    <row r="43" spans="2:11" ht="18.5" x14ac:dyDescent="0.45">
      <c r="B43" s="95"/>
      <c r="C43" s="180"/>
      <c r="D43" s="180"/>
      <c r="E43" s="180"/>
      <c r="F43" s="180"/>
      <c r="G43" s="180"/>
      <c r="H43" s="180"/>
      <c r="I43" s="180"/>
      <c r="J43" s="180"/>
      <c r="K43" s="180"/>
    </row>
    <row r="44" spans="2:11" x14ac:dyDescent="0.35">
      <c r="B44" s="4"/>
      <c r="C44" s="180"/>
      <c r="D44" s="180"/>
      <c r="E44" s="180"/>
      <c r="F44" s="180"/>
      <c r="G44" s="180"/>
      <c r="H44" s="180"/>
      <c r="I44" s="180"/>
      <c r="J44" s="180"/>
      <c r="K44" s="180"/>
    </row>
    <row r="45" spans="2:11" x14ac:dyDescent="0.35">
      <c r="B45" s="4"/>
      <c r="C45" s="180"/>
      <c r="D45" s="180"/>
      <c r="E45" s="180"/>
      <c r="F45" s="180"/>
      <c r="G45" s="180"/>
      <c r="H45" s="180"/>
      <c r="I45" s="180"/>
      <c r="J45" s="180"/>
      <c r="K45" s="180"/>
    </row>
    <row r="46" spans="2:11" x14ac:dyDescent="0.35">
      <c r="B46" s="4"/>
      <c r="C46" s="180"/>
      <c r="D46" s="180"/>
      <c r="E46" s="180"/>
      <c r="F46" s="180"/>
      <c r="G46" s="180"/>
      <c r="H46" s="180"/>
      <c r="I46" s="180"/>
      <c r="J46" s="180"/>
      <c r="K46" s="180"/>
    </row>
    <row r="47" spans="2:11" x14ac:dyDescent="0.35">
      <c r="B47" s="4"/>
      <c r="C47" s="180"/>
      <c r="D47" s="180"/>
      <c r="E47" s="180"/>
      <c r="F47" s="180"/>
      <c r="G47" s="180"/>
      <c r="H47" s="180"/>
      <c r="I47" s="180"/>
      <c r="J47" s="180"/>
      <c r="K47" s="180"/>
    </row>
    <row r="48" spans="2:11" x14ac:dyDescent="0.35">
      <c r="C48" s="180"/>
      <c r="D48" s="180"/>
      <c r="E48" s="180"/>
      <c r="F48" s="180"/>
      <c r="G48" s="180"/>
      <c r="H48" s="180"/>
      <c r="I48" s="180"/>
      <c r="J48" s="180"/>
      <c r="K48" s="180"/>
    </row>
    <row r="49" spans="2:11" ht="18.5" x14ac:dyDescent="0.45">
      <c r="B49" s="95"/>
      <c r="C49" s="180"/>
      <c r="D49" s="180"/>
      <c r="E49" s="180"/>
      <c r="F49" s="180"/>
      <c r="G49" s="180"/>
      <c r="H49" s="180"/>
      <c r="I49" s="180"/>
      <c r="J49" s="180"/>
      <c r="K49" s="180"/>
    </row>
    <row r="50" spans="2:11" x14ac:dyDescent="0.35">
      <c r="B50" s="4"/>
      <c r="C50" s="180"/>
      <c r="D50" s="180"/>
      <c r="E50" s="180"/>
      <c r="F50" s="180"/>
      <c r="G50" s="180"/>
      <c r="H50" s="180"/>
      <c r="I50" s="180"/>
      <c r="J50" s="180"/>
      <c r="K50" s="180"/>
    </row>
    <row r="51" spans="2:11" x14ac:dyDescent="0.35">
      <c r="B51" s="4"/>
      <c r="C51" s="180"/>
      <c r="D51" s="180"/>
      <c r="E51" s="180"/>
      <c r="F51" s="180"/>
      <c r="G51" s="180"/>
      <c r="H51" s="180"/>
      <c r="I51" s="180"/>
      <c r="J51" s="180"/>
      <c r="K51" s="180"/>
    </row>
    <row r="52" spans="2:11" x14ac:dyDescent="0.35">
      <c r="C52" s="180"/>
      <c r="D52" s="180"/>
      <c r="E52" s="180"/>
      <c r="F52" s="180"/>
      <c r="G52" s="180"/>
      <c r="H52" s="180"/>
      <c r="I52" s="180"/>
      <c r="J52" s="180"/>
      <c r="K52" s="180"/>
    </row>
    <row r="53" spans="2:11" ht="18.5" x14ac:dyDescent="0.45">
      <c r="B53" s="95"/>
      <c r="C53" s="180"/>
      <c r="D53" s="180"/>
      <c r="E53" s="180"/>
      <c r="F53" s="180"/>
      <c r="G53" s="180"/>
      <c r="H53" s="180"/>
      <c r="I53" s="180"/>
      <c r="J53" s="180"/>
      <c r="K53" s="180"/>
    </row>
    <row r="54" spans="2:11" x14ac:dyDescent="0.35">
      <c r="B54" s="4"/>
      <c r="C54" s="180"/>
      <c r="D54" s="180"/>
      <c r="E54" s="180"/>
      <c r="F54" s="180"/>
      <c r="G54" s="180"/>
      <c r="H54" s="180"/>
      <c r="I54" s="180"/>
      <c r="J54" s="180"/>
      <c r="K54" s="180"/>
    </row>
    <row r="55" spans="2:11" x14ac:dyDescent="0.35">
      <c r="B55" s="4"/>
      <c r="C55" s="180"/>
      <c r="D55" s="180"/>
      <c r="E55" s="180"/>
      <c r="F55" s="180"/>
      <c r="G55" s="180"/>
      <c r="H55" s="180"/>
      <c r="I55" s="180"/>
      <c r="J55" s="180"/>
      <c r="K55" s="180"/>
    </row>
    <row r="56" spans="2:11" x14ac:dyDescent="0.35">
      <c r="B56" s="4"/>
      <c r="C56" s="180"/>
      <c r="D56" s="180"/>
      <c r="E56" s="180"/>
      <c r="F56" s="180"/>
      <c r="G56" s="180"/>
      <c r="H56" s="180"/>
      <c r="I56" s="180"/>
      <c r="J56" s="180"/>
      <c r="K56" s="180"/>
    </row>
    <row r="57" spans="2:11" x14ac:dyDescent="0.35">
      <c r="B57" s="40"/>
      <c r="C57" s="180"/>
      <c r="D57" s="180"/>
      <c r="E57" s="180"/>
      <c r="F57" s="180"/>
      <c r="G57" s="180"/>
      <c r="H57" s="180"/>
      <c r="I57" s="180"/>
      <c r="J57" s="180"/>
      <c r="K57" s="180"/>
    </row>
    <row r="58" spans="2:11" x14ac:dyDescent="0.35">
      <c r="B58" s="40"/>
      <c r="C58" s="180"/>
      <c r="D58" s="180"/>
      <c r="E58" s="180"/>
      <c r="F58" s="180"/>
      <c r="G58" s="180"/>
      <c r="H58" s="180"/>
      <c r="I58" s="180"/>
      <c r="J58" s="180"/>
      <c r="K58" s="180"/>
    </row>
  </sheetData>
  <mergeCells count="3">
    <mergeCell ref="C4:K5"/>
    <mergeCell ref="C7:K8"/>
    <mergeCell ref="C9:K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Balance Sheet</vt:lpstr>
      <vt:lpstr>Income Statement</vt:lpstr>
      <vt:lpstr>Cash Flow Statement</vt:lpstr>
      <vt:lpstr>Horizontal Analysis</vt:lpstr>
      <vt:lpstr>Vertical Analysis</vt:lpstr>
      <vt:lpstr>Financial Ratios</vt:lpstr>
      <vt:lpstr>Summary</vt:lpstr>
      <vt:lpstr>Summary (2)</vt:lpstr>
      <vt:lpstr>Sheet1</vt:lpstr>
      <vt:lpstr>'Financial Ratios'!Print_Area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Bruk</dc:creator>
  <cp:lastModifiedBy>Bruk</cp:lastModifiedBy>
  <dcterms:created xsi:type="dcterms:W3CDTF">2023-02-28T21:17:56Z</dcterms:created>
  <dcterms:modified xsi:type="dcterms:W3CDTF">2023-05-25T12:15:11Z</dcterms:modified>
</cp:coreProperties>
</file>